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0" yWindow="0" windowWidth="13755" windowHeight="12330" tabRatio="889"/>
  </bookViews>
  <sheets>
    <sheet name="INSTRUMENTO" sheetId="48" r:id="rId1"/>
    <sheet name="bd" sheetId="4" state="hidden" r:id="rId2"/>
  </sheets>
  <externalReferences>
    <externalReference r:id="rId3"/>
    <externalReference r:id="rId4"/>
    <externalReference r:id="rId5"/>
    <externalReference r:id="rId6"/>
    <externalReference r:id="rId7"/>
  </externalReferences>
  <definedNames>
    <definedName name="_xlnm._FilterDatabase" localSheetId="0" hidden="1">INSTRUMENTO!$A$9:$BS$1717</definedName>
    <definedName name="accion">[1]Datos!$C$3:$C$5</definedName>
    <definedName name="area">[1]Datos!$H$3:$H$58</definedName>
    <definedName name="_xlnm.Print_Area" localSheetId="0">INSTRUMENTO!$A$1:$BR$9</definedName>
    <definedName name="Areas">[2]Datos!$H$3:$H$58</definedName>
    <definedName name="dependencia">bd!$E$3:$E$45</definedName>
    <definedName name="estado">bd!$G$3:$G$6</definedName>
    <definedName name="GRAF">[3]bd!$B$3:$B$14</definedName>
    <definedName name="nuevo">[4]bd!$D$3:$D$72</definedName>
    <definedName name="nuevo2">[4]bd!$C$3:$C$22</definedName>
    <definedName name="origen">bd!$B$3:$B$14</definedName>
    <definedName name="proceso">bd!$C$3:$C$22</definedName>
    <definedName name="tipo_accion">bd!$F$3:$F$5</definedName>
    <definedName name="tipo2">[4]bd!$F$3:$F$5</definedName>
    <definedName name="_xlnm.Print_Titles" localSheetId="0">INSTRUMENTO!$8:$9</definedName>
    <definedName name="TOR">[3]bd!$E$3:$E$45</definedName>
    <definedName name="ubicacion_origen">bd!$D$3:$D$72</definedName>
    <definedName name="valida">bd!$H$3:$H$4</definedName>
    <definedName name="y">[5]bd!$F$3:$F$5</definedName>
    <definedName name="Z_0A229139_5AFE_4830_A194_6A378C480A31_.wvu.Cols" localSheetId="0" hidden="1">INSTRUMENTO!$F:$N</definedName>
    <definedName name="Z_0A229139_5AFE_4830_A194_6A378C480A31_.wvu.FilterData" localSheetId="0" hidden="1">INSTRUMENTO!$A$9:$BS$804</definedName>
    <definedName name="Z_0A229139_5AFE_4830_A194_6A378C480A31_.wvu.PrintArea" localSheetId="0" hidden="1">INSTRUMENTO!$A$1:$BR$9</definedName>
    <definedName name="Z_0A229139_5AFE_4830_A194_6A378C480A31_.wvu.PrintTitles" localSheetId="0" hidden="1">INSTRUMENTO!$8:$9</definedName>
    <definedName name="Z_0A229139_5AFE_4830_A194_6A378C480A31_.wvu.Rows" localSheetId="0" hidden="1">INSTRUMENTO!$5:$5,INSTRUMENTO!$7:$7</definedName>
  </definedNames>
  <calcPr calcId="145621"/>
  <customWorkbookViews>
    <customWorkbookView name="todas" guid="{0A229139-5AFE-4830-A194-6A378C480A31}" maximized="1" showHorizontalScroll="0" showVerticalScroll="0" showSheetTabs="0" xWindow="-8" yWindow="-8" windowWidth="1382" windowHeight="744" tabRatio="889" activeSheetId="48"/>
  </customWorkbookViews>
</workbook>
</file>

<file path=xl/calcChain.xml><?xml version="1.0" encoding="utf-8"?>
<calcChain xmlns="http://schemas.openxmlformats.org/spreadsheetml/2006/main">
  <c r="BJ515" i="48" l="1"/>
  <c r="BP515" i="48" s="1"/>
  <c r="BF515" i="48"/>
  <c r="AY515" i="48"/>
  <c r="AR515" i="48"/>
  <c r="AK515" i="48"/>
  <c r="AD515" i="48"/>
  <c r="W515" i="48"/>
  <c r="S515" i="48"/>
  <c r="BJ501" i="48"/>
  <c r="BP501" i="48" s="1"/>
  <c r="BF501" i="48"/>
  <c r="AY501" i="48"/>
  <c r="AR501" i="48"/>
  <c r="AK501" i="48"/>
  <c r="AD501" i="48"/>
  <c r="W501" i="48"/>
  <c r="S501" i="48"/>
  <c r="BJ377" i="48"/>
  <c r="BP377" i="48" s="1"/>
  <c r="BF377" i="48"/>
  <c r="AY377" i="48"/>
  <c r="AR377" i="48"/>
  <c r="AK377" i="48"/>
  <c r="AD377" i="48"/>
  <c r="S377" i="48"/>
  <c r="W377" i="48" s="1"/>
  <c r="S384" i="48" l="1"/>
  <c r="BJ688" i="48" l="1"/>
  <c r="BP688" i="48" s="1"/>
  <c r="BF688" i="48"/>
  <c r="AY688" i="48"/>
  <c r="AR688" i="48"/>
  <c r="AK688" i="48"/>
  <c r="AD688" i="48"/>
  <c r="S688" i="48"/>
  <c r="W688" i="48" s="1"/>
  <c r="W647" i="48"/>
  <c r="BJ641" i="48"/>
  <c r="BP641" i="48" s="1"/>
  <c r="BF641" i="48"/>
  <c r="AY641" i="48"/>
  <c r="AR641" i="48"/>
  <c r="AK641" i="48"/>
  <c r="AD641" i="48"/>
  <c r="S641" i="48"/>
  <c r="W641" i="48" s="1"/>
  <c r="BJ516" i="48"/>
  <c r="BP516" i="48" s="1"/>
  <c r="BF516" i="48"/>
  <c r="AY516" i="48"/>
  <c r="AR516" i="48"/>
  <c r="AK516" i="48"/>
  <c r="AD516" i="48"/>
  <c r="S516" i="48"/>
  <c r="W516" i="48" s="1"/>
  <c r="BJ491" i="48"/>
  <c r="BP491" i="48" s="1"/>
  <c r="BF491" i="48"/>
  <c r="AY491" i="48"/>
  <c r="AR491" i="48"/>
  <c r="AK491" i="48"/>
  <c r="AD491" i="48"/>
  <c r="S491" i="48"/>
  <c r="W491" i="48" s="1"/>
  <c r="BJ489" i="48"/>
  <c r="BP489" i="48" s="1"/>
  <c r="BF489" i="48"/>
  <c r="AY489" i="48"/>
  <c r="AR489" i="48"/>
  <c r="AK489" i="48"/>
  <c r="S489" i="48"/>
  <c r="AD489" i="48" s="1"/>
  <c r="BJ476" i="48"/>
  <c r="BP476" i="48" s="1"/>
  <c r="BF476" i="48"/>
  <c r="AY476" i="48"/>
  <c r="AR476" i="48"/>
  <c r="AK476" i="48"/>
  <c r="AD476" i="48"/>
  <c r="S476" i="48"/>
  <c r="W476" i="48" s="1"/>
  <c r="BJ475" i="48"/>
  <c r="BP475" i="48" s="1"/>
  <c r="BF475" i="48"/>
  <c r="AY475" i="48"/>
  <c r="AR475" i="48"/>
  <c r="AK475" i="48"/>
  <c r="AD475" i="48"/>
  <c r="S475" i="48"/>
  <c r="W475" i="48" s="1"/>
  <c r="BJ456" i="48"/>
  <c r="BP456" i="48" s="1"/>
  <c r="BF456" i="48"/>
  <c r="AY456" i="48"/>
  <c r="AR456" i="48"/>
  <c r="AK456" i="48"/>
  <c r="S456" i="48"/>
  <c r="AD456" i="48" s="1"/>
  <c r="W456" i="48" l="1"/>
  <c r="W489" i="48"/>
  <c r="W815" i="48" l="1"/>
  <c r="AD815" i="48"/>
  <c r="AK815" i="48"/>
  <c r="AR815" i="48"/>
  <c r="AY815" i="48"/>
  <c r="BF815" i="48"/>
  <c r="BJ815" i="48"/>
  <c r="BP815" i="48" s="1"/>
  <c r="W816" i="48"/>
  <c r="AD816" i="48"/>
  <c r="AK816" i="48"/>
  <c r="AR816" i="48"/>
  <c r="AY816" i="48"/>
  <c r="BF816" i="48"/>
  <c r="BJ816" i="48"/>
  <c r="BP816" i="48" s="1"/>
  <c r="W817" i="48"/>
  <c r="AD817" i="48"/>
  <c r="AK817" i="48"/>
  <c r="AR817" i="48"/>
  <c r="AY817" i="48"/>
  <c r="BF817" i="48"/>
  <c r="BJ817" i="48"/>
  <c r="BP817" i="48" s="1"/>
  <c r="W818" i="48"/>
  <c r="AD818" i="48"/>
  <c r="AK818" i="48"/>
  <c r="AR818" i="48"/>
  <c r="AY818" i="48"/>
  <c r="BF818" i="48"/>
  <c r="BJ818" i="48"/>
  <c r="BP818" i="48" s="1"/>
  <c r="W819" i="48"/>
  <c r="AD819" i="48"/>
  <c r="AK819" i="48"/>
  <c r="AR819" i="48"/>
  <c r="AY819" i="48"/>
  <c r="BF819" i="48"/>
  <c r="BJ819" i="48"/>
  <c r="BP819" i="48" s="1"/>
  <c r="W820" i="48"/>
  <c r="AD820" i="48"/>
  <c r="AK820" i="48"/>
  <c r="AR820" i="48"/>
  <c r="AY820" i="48"/>
  <c r="BF820" i="48"/>
  <c r="BJ820" i="48"/>
  <c r="BP820" i="48" s="1"/>
  <c r="W821" i="48"/>
  <c r="AD821" i="48"/>
  <c r="AK821" i="48"/>
  <c r="AR821" i="48"/>
  <c r="AY821" i="48"/>
  <c r="BF821" i="48"/>
  <c r="BJ821" i="48"/>
  <c r="BP821" i="48" s="1"/>
  <c r="W822" i="48"/>
  <c r="AD822" i="48"/>
  <c r="AK822" i="48"/>
  <c r="AR822" i="48"/>
  <c r="AY822" i="48"/>
  <c r="BF822" i="48"/>
  <c r="BJ822" i="48"/>
  <c r="BP822" i="48" s="1"/>
  <c r="W823" i="48"/>
  <c r="AD823" i="48"/>
  <c r="AK823" i="48"/>
  <c r="AR823" i="48"/>
  <c r="AY823" i="48"/>
  <c r="BF823" i="48"/>
  <c r="BJ823" i="48"/>
  <c r="BP823" i="48" s="1"/>
  <c r="W824" i="48"/>
  <c r="AD824" i="48"/>
  <c r="AK824" i="48"/>
  <c r="AR824" i="48"/>
  <c r="AY824" i="48"/>
  <c r="BF824" i="48"/>
  <c r="BJ824" i="48"/>
  <c r="BP824" i="48" s="1"/>
  <c r="W825" i="48"/>
  <c r="AD825" i="48"/>
  <c r="AK825" i="48"/>
  <c r="AR825" i="48"/>
  <c r="AY825" i="48"/>
  <c r="BF825" i="48"/>
  <c r="BJ825" i="48"/>
  <c r="BP825" i="48" s="1"/>
  <c r="W826" i="48"/>
  <c r="AD826" i="48"/>
  <c r="AK826" i="48"/>
  <c r="AR826" i="48"/>
  <c r="AY826" i="48"/>
  <c r="BF826" i="48"/>
  <c r="BJ826" i="48"/>
  <c r="BP826" i="48" s="1"/>
  <c r="W827" i="48"/>
  <c r="AD827" i="48"/>
  <c r="AK827" i="48"/>
  <c r="AR827" i="48"/>
  <c r="AY827" i="48"/>
  <c r="BF827" i="48"/>
  <c r="BJ827" i="48"/>
  <c r="BP827" i="48" s="1"/>
  <c r="W828" i="48"/>
  <c r="AD828" i="48"/>
  <c r="AK828" i="48"/>
  <c r="AR828" i="48"/>
  <c r="AY828" i="48"/>
  <c r="BF828" i="48"/>
  <c r="BJ828" i="48"/>
  <c r="BP828" i="48" s="1"/>
  <c r="W829" i="48"/>
  <c r="AD829" i="48"/>
  <c r="AK829" i="48"/>
  <c r="AR829" i="48"/>
  <c r="AY829" i="48"/>
  <c r="BF829" i="48"/>
  <c r="BJ829" i="48"/>
  <c r="BP829" i="48" s="1"/>
  <c r="W830" i="48"/>
  <c r="AD830" i="48"/>
  <c r="AK830" i="48"/>
  <c r="AR830" i="48"/>
  <c r="AY830" i="48"/>
  <c r="BF830" i="48"/>
  <c r="BJ830" i="48"/>
  <c r="BP830" i="48" s="1"/>
  <c r="W831" i="48"/>
  <c r="AD831" i="48"/>
  <c r="AK831" i="48"/>
  <c r="AR831" i="48"/>
  <c r="AY831" i="48"/>
  <c r="BF831" i="48"/>
  <c r="BJ831" i="48"/>
  <c r="BP831" i="48" s="1"/>
  <c r="W832" i="48"/>
  <c r="AD832" i="48"/>
  <c r="AK832" i="48"/>
  <c r="AR832" i="48"/>
  <c r="AY832" i="48"/>
  <c r="BF832" i="48"/>
  <c r="BJ832" i="48"/>
  <c r="BP832" i="48" s="1"/>
  <c r="W833" i="48"/>
  <c r="AD833" i="48"/>
  <c r="AK833" i="48"/>
  <c r="AR833" i="48"/>
  <c r="AY833" i="48"/>
  <c r="BF833" i="48"/>
  <c r="BJ833" i="48"/>
  <c r="BP833" i="48" s="1"/>
  <c r="W834" i="48"/>
  <c r="AD834" i="48"/>
  <c r="AK834" i="48"/>
  <c r="AR834" i="48"/>
  <c r="AY834" i="48"/>
  <c r="BF834" i="48"/>
  <c r="BJ834" i="48"/>
  <c r="BP834" i="48" s="1"/>
  <c r="W835" i="48"/>
  <c r="AD835" i="48"/>
  <c r="AK835" i="48"/>
  <c r="AR835" i="48"/>
  <c r="AY835" i="48"/>
  <c r="BF835" i="48"/>
  <c r="BJ835" i="48"/>
  <c r="BP835" i="48" s="1"/>
  <c r="W836" i="48"/>
  <c r="AD836" i="48"/>
  <c r="AK836" i="48"/>
  <c r="AR836" i="48"/>
  <c r="AY836" i="48"/>
  <c r="BF836" i="48"/>
  <c r="BJ836" i="48"/>
  <c r="BP836" i="48" s="1"/>
  <c r="W837" i="48"/>
  <c r="AD837" i="48"/>
  <c r="AK837" i="48"/>
  <c r="AR837" i="48"/>
  <c r="AY837" i="48"/>
  <c r="BF837" i="48"/>
  <c r="BJ837" i="48"/>
  <c r="BP837" i="48" s="1"/>
  <c r="W838" i="48"/>
  <c r="AD838" i="48"/>
  <c r="AK838" i="48"/>
  <c r="AR838" i="48"/>
  <c r="AY838" i="48"/>
  <c r="BF838" i="48"/>
  <c r="BJ838" i="48"/>
  <c r="BP838" i="48" s="1"/>
  <c r="W839" i="48"/>
  <c r="AD839" i="48"/>
  <c r="AK839" i="48"/>
  <c r="AR839" i="48"/>
  <c r="AY839" i="48"/>
  <c r="BF839" i="48"/>
  <c r="BJ839" i="48"/>
  <c r="BP839" i="48" s="1"/>
  <c r="W840" i="48"/>
  <c r="AD840" i="48"/>
  <c r="AK840" i="48"/>
  <c r="AR840" i="48"/>
  <c r="AY840" i="48"/>
  <c r="BF840" i="48"/>
  <c r="BJ840" i="48"/>
  <c r="BP840" i="48" s="1"/>
  <c r="W841" i="48"/>
  <c r="AD841" i="48"/>
  <c r="AK841" i="48"/>
  <c r="AR841" i="48"/>
  <c r="AY841" i="48"/>
  <c r="BF841" i="48"/>
  <c r="BJ841" i="48"/>
  <c r="BP841" i="48" s="1"/>
  <c r="W842" i="48"/>
  <c r="AD842" i="48"/>
  <c r="AK842" i="48"/>
  <c r="AR842" i="48"/>
  <c r="AY842" i="48"/>
  <c r="BF842" i="48"/>
  <c r="BJ842" i="48"/>
  <c r="BP842" i="48" s="1"/>
  <c r="W843" i="48"/>
  <c r="AD843" i="48"/>
  <c r="AK843" i="48"/>
  <c r="AR843" i="48"/>
  <c r="AY843" i="48"/>
  <c r="BF843" i="48"/>
  <c r="BJ843" i="48"/>
  <c r="BP843" i="48" s="1"/>
  <c r="W844" i="48"/>
  <c r="AD844" i="48"/>
  <c r="AK844" i="48"/>
  <c r="AR844" i="48"/>
  <c r="AY844" i="48"/>
  <c r="BF844" i="48"/>
  <c r="BJ844" i="48"/>
  <c r="BP844" i="48" s="1"/>
  <c r="W845" i="48"/>
  <c r="AD845" i="48"/>
  <c r="AK845" i="48"/>
  <c r="AR845" i="48"/>
  <c r="AY845" i="48"/>
  <c r="BF845" i="48"/>
  <c r="BJ845" i="48"/>
  <c r="BP845" i="48" s="1"/>
  <c r="W846" i="48"/>
  <c r="AD846" i="48"/>
  <c r="AK846" i="48"/>
  <c r="AR846" i="48"/>
  <c r="AY846" i="48"/>
  <c r="BF846" i="48"/>
  <c r="BJ846" i="48"/>
  <c r="BP846" i="48" s="1"/>
  <c r="W847" i="48"/>
  <c r="AD847" i="48"/>
  <c r="AK847" i="48"/>
  <c r="AR847" i="48"/>
  <c r="AY847" i="48"/>
  <c r="BF847" i="48"/>
  <c r="BJ847" i="48"/>
  <c r="BP847" i="48" s="1"/>
  <c r="W848" i="48"/>
  <c r="AD848" i="48"/>
  <c r="AK848" i="48"/>
  <c r="AR848" i="48"/>
  <c r="AY848" i="48"/>
  <c r="BF848" i="48"/>
  <c r="BJ848" i="48"/>
  <c r="BP848" i="48" s="1"/>
  <c r="W849" i="48"/>
  <c r="AD849" i="48"/>
  <c r="AK849" i="48"/>
  <c r="AR849" i="48"/>
  <c r="AY849" i="48"/>
  <c r="BF849" i="48"/>
  <c r="BJ849" i="48"/>
  <c r="BP849" i="48" s="1"/>
  <c r="W850" i="48"/>
  <c r="AD850" i="48"/>
  <c r="AK850" i="48"/>
  <c r="AR850" i="48"/>
  <c r="AY850" i="48"/>
  <c r="BF850" i="48"/>
  <c r="BJ850" i="48"/>
  <c r="BP850" i="48" s="1"/>
  <c r="W851" i="48"/>
  <c r="AD851" i="48"/>
  <c r="AK851" i="48"/>
  <c r="AR851" i="48"/>
  <c r="AY851" i="48"/>
  <c r="BF851" i="48"/>
  <c r="BJ851" i="48"/>
  <c r="BP851" i="48" s="1"/>
  <c r="W852" i="48"/>
  <c r="AD852" i="48"/>
  <c r="AK852" i="48"/>
  <c r="AR852" i="48"/>
  <c r="AY852" i="48"/>
  <c r="BF852" i="48"/>
  <c r="BJ852" i="48"/>
  <c r="BP852" i="48" s="1"/>
  <c r="W853" i="48"/>
  <c r="AD853" i="48"/>
  <c r="AK853" i="48"/>
  <c r="AR853" i="48"/>
  <c r="AY853" i="48"/>
  <c r="BF853" i="48"/>
  <c r="BJ853" i="48"/>
  <c r="BP853" i="48" s="1"/>
  <c r="W854" i="48"/>
  <c r="AD854" i="48"/>
  <c r="AK854" i="48"/>
  <c r="AR854" i="48"/>
  <c r="AY854" i="48"/>
  <c r="BF854" i="48"/>
  <c r="BJ854" i="48"/>
  <c r="BP854" i="48" s="1"/>
  <c r="W855" i="48"/>
  <c r="AD855" i="48"/>
  <c r="AK855" i="48"/>
  <c r="AR855" i="48"/>
  <c r="AY855" i="48"/>
  <c r="BF855" i="48"/>
  <c r="BJ855" i="48"/>
  <c r="BP855" i="48" s="1"/>
  <c r="W856" i="48"/>
  <c r="AD856" i="48"/>
  <c r="AK856" i="48"/>
  <c r="AR856" i="48"/>
  <c r="AY856" i="48"/>
  <c r="BF856" i="48"/>
  <c r="BJ856" i="48"/>
  <c r="BP856" i="48" s="1"/>
  <c r="W857" i="48"/>
  <c r="AD857" i="48"/>
  <c r="AK857" i="48"/>
  <c r="AR857" i="48"/>
  <c r="AY857" i="48"/>
  <c r="BF857" i="48"/>
  <c r="BJ857" i="48"/>
  <c r="BP857" i="48" s="1"/>
  <c r="W858" i="48"/>
  <c r="AD858" i="48"/>
  <c r="AK858" i="48"/>
  <c r="AR858" i="48"/>
  <c r="AY858" i="48"/>
  <c r="BF858" i="48"/>
  <c r="BJ858" i="48"/>
  <c r="BP858" i="48" s="1"/>
  <c r="W859" i="48"/>
  <c r="AD859" i="48"/>
  <c r="AK859" i="48"/>
  <c r="AR859" i="48"/>
  <c r="AY859" i="48"/>
  <c r="BF859" i="48"/>
  <c r="BJ859" i="48"/>
  <c r="BP859" i="48" s="1"/>
  <c r="W860" i="48"/>
  <c r="AD860" i="48"/>
  <c r="AK860" i="48"/>
  <c r="AR860" i="48"/>
  <c r="AY860" i="48"/>
  <c r="BF860" i="48"/>
  <c r="BJ860" i="48"/>
  <c r="BP860" i="48" s="1"/>
  <c r="W861" i="48"/>
  <c r="AD861" i="48"/>
  <c r="AK861" i="48"/>
  <c r="AR861" i="48"/>
  <c r="AY861" i="48"/>
  <c r="BF861" i="48"/>
  <c r="BJ861" i="48"/>
  <c r="BP861" i="48" s="1"/>
  <c r="W862" i="48"/>
  <c r="AD862" i="48"/>
  <c r="AK862" i="48"/>
  <c r="AR862" i="48"/>
  <c r="AY862" i="48"/>
  <c r="BF862" i="48"/>
  <c r="BJ862" i="48"/>
  <c r="BP862" i="48" s="1"/>
  <c r="W863" i="48"/>
  <c r="AD863" i="48"/>
  <c r="AK863" i="48"/>
  <c r="AR863" i="48"/>
  <c r="AY863" i="48"/>
  <c r="BF863" i="48"/>
  <c r="BJ863" i="48"/>
  <c r="BP863" i="48" s="1"/>
  <c r="W864" i="48"/>
  <c r="AD864" i="48"/>
  <c r="AK864" i="48"/>
  <c r="AR864" i="48"/>
  <c r="AY864" i="48"/>
  <c r="BF864" i="48"/>
  <c r="BJ864" i="48"/>
  <c r="BP864" i="48" s="1"/>
  <c r="W865" i="48"/>
  <c r="AD865" i="48"/>
  <c r="AK865" i="48"/>
  <c r="AR865" i="48"/>
  <c r="AY865" i="48"/>
  <c r="BF865" i="48"/>
  <c r="BJ865" i="48"/>
  <c r="BP865" i="48" s="1"/>
  <c r="W866" i="48"/>
  <c r="AD866" i="48"/>
  <c r="AK866" i="48"/>
  <c r="AR866" i="48"/>
  <c r="AY866" i="48"/>
  <c r="BF866" i="48"/>
  <c r="BJ866" i="48"/>
  <c r="BP866" i="48" s="1"/>
  <c r="W867" i="48"/>
  <c r="AD867" i="48"/>
  <c r="AK867" i="48"/>
  <c r="AR867" i="48"/>
  <c r="AY867" i="48"/>
  <c r="BF867" i="48"/>
  <c r="BJ867" i="48"/>
  <c r="BP867" i="48" s="1"/>
  <c r="W868" i="48"/>
  <c r="AD868" i="48"/>
  <c r="AK868" i="48"/>
  <c r="AR868" i="48"/>
  <c r="AY868" i="48"/>
  <c r="BF868" i="48"/>
  <c r="BJ868" i="48"/>
  <c r="BP868" i="48" s="1"/>
  <c r="W869" i="48"/>
  <c r="AD869" i="48"/>
  <c r="AK869" i="48"/>
  <c r="AR869" i="48"/>
  <c r="AY869" i="48"/>
  <c r="BF869" i="48"/>
  <c r="BJ869" i="48"/>
  <c r="BP869" i="48" s="1"/>
  <c r="W870" i="48"/>
  <c r="AD870" i="48"/>
  <c r="AK870" i="48"/>
  <c r="AR870" i="48"/>
  <c r="AY870" i="48"/>
  <c r="BF870" i="48"/>
  <c r="BJ870" i="48"/>
  <c r="BP870" i="48" s="1"/>
  <c r="W871" i="48"/>
  <c r="AD871" i="48"/>
  <c r="AK871" i="48"/>
  <c r="AR871" i="48"/>
  <c r="AY871" i="48"/>
  <c r="BF871" i="48"/>
  <c r="BJ871" i="48"/>
  <c r="BP871" i="48" s="1"/>
  <c r="W872" i="48"/>
  <c r="AD872" i="48"/>
  <c r="AK872" i="48"/>
  <c r="AR872" i="48"/>
  <c r="AY872" i="48"/>
  <c r="BF872" i="48"/>
  <c r="BJ872" i="48"/>
  <c r="BP872" i="48" s="1"/>
  <c r="W873" i="48"/>
  <c r="AD873" i="48"/>
  <c r="AK873" i="48"/>
  <c r="AR873" i="48"/>
  <c r="AY873" i="48"/>
  <c r="BF873" i="48"/>
  <c r="BJ873" i="48"/>
  <c r="BP873" i="48" s="1"/>
  <c r="W874" i="48"/>
  <c r="AD874" i="48"/>
  <c r="AK874" i="48"/>
  <c r="AR874" i="48"/>
  <c r="AY874" i="48"/>
  <c r="BF874" i="48"/>
  <c r="BJ874" i="48"/>
  <c r="BP874" i="48" s="1"/>
  <c r="W875" i="48"/>
  <c r="AD875" i="48"/>
  <c r="AK875" i="48"/>
  <c r="AR875" i="48"/>
  <c r="AY875" i="48"/>
  <c r="BF875" i="48"/>
  <c r="BJ875" i="48"/>
  <c r="BP875" i="48" s="1"/>
  <c r="W876" i="48"/>
  <c r="AD876" i="48"/>
  <c r="AK876" i="48"/>
  <c r="AR876" i="48"/>
  <c r="AY876" i="48"/>
  <c r="BF876" i="48"/>
  <c r="BJ876" i="48"/>
  <c r="BP876" i="48" s="1"/>
  <c r="W877" i="48"/>
  <c r="AD877" i="48"/>
  <c r="AK877" i="48"/>
  <c r="AR877" i="48"/>
  <c r="AY877" i="48"/>
  <c r="BF877" i="48"/>
  <c r="BJ877" i="48"/>
  <c r="BP877" i="48" s="1"/>
  <c r="W878" i="48"/>
  <c r="AD878" i="48"/>
  <c r="AK878" i="48"/>
  <c r="AR878" i="48"/>
  <c r="AY878" i="48"/>
  <c r="BF878" i="48"/>
  <c r="BJ878" i="48"/>
  <c r="BP878" i="48" s="1"/>
  <c r="W879" i="48"/>
  <c r="AD879" i="48"/>
  <c r="AK879" i="48"/>
  <c r="AR879" i="48"/>
  <c r="AY879" i="48"/>
  <c r="BF879" i="48"/>
  <c r="BJ879" i="48"/>
  <c r="BP879" i="48" s="1"/>
  <c r="W880" i="48"/>
  <c r="AD880" i="48"/>
  <c r="AK880" i="48"/>
  <c r="AR880" i="48"/>
  <c r="AY880" i="48"/>
  <c r="BF880" i="48"/>
  <c r="BJ880" i="48"/>
  <c r="BP880" i="48" s="1"/>
  <c r="W881" i="48"/>
  <c r="AD881" i="48"/>
  <c r="AK881" i="48"/>
  <c r="AR881" i="48"/>
  <c r="AY881" i="48"/>
  <c r="BF881" i="48"/>
  <c r="BJ881" i="48"/>
  <c r="BP881" i="48" s="1"/>
  <c r="W882" i="48"/>
  <c r="AD882" i="48"/>
  <c r="AK882" i="48"/>
  <c r="AR882" i="48"/>
  <c r="AY882" i="48"/>
  <c r="BF882" i="48"/>
  <c r="BJ882" i="48"/>
  <c r="BP882" i="48" s="1"/>
  <c r="W883" i="48"/>
  <c r="AD883" i="48"/>
  <c r="AK883" i="48"/>
  <c r="AR883" i="48"/>
  <c r="AY883" i="48"/>
  <c r="BF883" i="48"/>
  <c r="BJ883" i="48"/>
  <c r="BP883" i="48" s="1"/>
  <c r="W884" i="48"/>
  <c r="AD884" i="48"/>
  <c r="AK884" i="48"/>
  <c r="AR884" i="48"/>
  <c r="AY884" i="48"/>
  <c r="BF884" i="48"/>
  <c r="BJ884" i="48"/>
  <c r="BP884" i="48" s="1"/>
  <c r="W885" i="48"/>
  <c r="AD885" i="48"/>
  <c r="AK885" i="48"/>
  <c r="AR885" i="48"/>
  <c r="AY885" i="48"/>
  <c r="BF885" i="48"/>
  <c r="BJ885" i="48"/>
  <c r="BP885" i="48" s="1"/>
  <c r="W886" i="48"/>
  <c r="AD886" i="48"/>
  <c r="AK886" i="48"/>
  <c r="AR886" i="48"/>
  <c r="AY886" i="48"/>
  <c r="BF886" i="48"/>
  <c r="BJ886" i="48"/>
  <c r="BP886" i="48" s="1"/>
  <c r="W887" i="48"/>
  <c r="AD887" i="48"/>
  <c r="AK887" i="48"/>
  <c r="AR887" i="48"/>
  <c r="AY887" i="48"/>
  <c r="BF887" i="48"/>
  <c r="BJ887" i="48"/>
  <c r="BP887" i="48" s="1"/>
  <c r="W888" i="48"/>
  <c r="AD888" i="48"/>
  <c r="AK888" i="48"/>
  <c r="AR888" i="48"/>
  <c r="AY888" i="48"/>
  <c r="BF888" i="48"/>
  <c r="BJ888" i="48"/>
  <c r="BP888" i="48" s="1"/>
  <c r="W889" i="48"/>
  <c r="AD889" i="48"/>
  <c r="AK889" i="48"/>
  <c r="AR889" i="48"/>
  <c r="AY889" i="48"/>
  <c r="BF889" i="48"/>
  <c r="BJ889" i="48"/>
  <c r="BP889" i="48" s="1"/>
  <c r="W890" i="48"/>
  <c r="AD890" i="48"/>
  <c r="AK890" i="48"/>
  <c r="AR890" i="48"/>
  <c r="AY890" i="48"/>
  <c r="BF890" i="48"/>
  <c r="BJ890" i="48"/>
  <c r="BP890" i="48" s="1"/>
  <c r="W891" i="48"/>
  <c r="AD891" i="48"/>
  <c r="AK891" i="48"/>
  <c r="AR891" i="48"/>
  <c r="AY891" i="48"/>
  <c r="BF891" i="48"/>
  <c r="BJ891" i="48"/>
  <c r="BP891" i="48" s="1"/>
  <c r="W892" i="48"/>
  <c r="AD892" i="48"/>
  <c r="AK892" i="48"/>
  <c r="AR892" i="48"/>
  <c r="AY892" i="48"/>
  <c r="BF892" i="48"/>
  <c r="BJ892" i="48"/>
  <c r="BP892" i="48" s="1"/>
  <c r="W893" i="48"/>
  <c r="AD893" i="48"/>
  <c r="AK893" i="48"/>
  <c r="AR893" i="48"/>
  <c r="AY893" i="48"/>
  <c r="BF893" i="48"/>
  <c r="BJ893" i="48"/>
  <c r="BP893" i="48" s="1"/>
  <c r="W894" i="48"/>
  <c r="AD894" i="48"/>
  <c r="AK894" i="48"/>
  <c r="AR894" i="48"/>
  <c r="AY894" i="48"/>
  <c r="BF894" i="48"/>
  <c r="BJ894" i="48"/>
  <c r="BP894" i="48" s="1"/>
  <c r="W895" i="48"/>
  <c r="AD895" i="48"/>
  <c r="AK895" i="48"/>
  <c r="AR895" i="48"/>
  <c r="AY895" i="48"/>
  <c r="BF895" i="48"/>
  <c r="BJ895" i="48"/>
  <c r="BP895" i="48" s="1"/>
  <c r="W896" i="48"/>
  <c r="AD896" i="48"/>
  <c r="AK896" i="48"/>
  <c r="AR896" i="48"/>
  <c r="AY896" i="48"/>
  <c r="BF896" i="48"/>
  <c r="BJ896" i="48"/>
  <c r="BP896" i="48" s="1"/>
  <c r="W897" i="48"/>
  <c r="AD897" i="48"/>
  <c r="AK897" i="48"/>
  <c r="AR897" i="48"/>
  <c r="AY897" i="48"/>
  <c r="BF897" i="48"/>
  <c r="BJ897" i="48"/>
  <c r="BP897" i="48" s="1"/>
  <c r="W898" i="48"/>
  <c r="AD898" i="48"/>
  <c r="AK898" i="48"/>
  <c r="AR898" i="48"/>
  <c r="AY898" i="48"/>
  <c r="BF898" i="48"/>
  <c r="BJ898" i="48"/>
  <c r="BP898" i="48" s="1"/>
  <c r="W899" i="48"/>
  <c r="AD899" i="48"/>
  <c r="AK899" i="48"/>
  <c r="AR899" i="48"/>
  <c r="AY899" i="48"/>
  <c r="BF899" i="48"/>
  <c r="BJ899" i="48"/>
  <c r="BP899" i="48" s="1"/>
  <c r="W900" i="48"/>
  <c r="AD900" i="48"/>
  <c r="AK900" i="48"/>
  <c r="AR900" i="48"/>
  <c r="AY900" i="48"/>
  <c r="BF900" i="48"/>
  <c r="BJ900" i="48"/>
  <c r="BP900" i="48" s="1"/>
  <c r="W901" i="48"/>
  <c r="AD901" i="48"/>
  <c r="AK901" i="48"/>
  <c r="AR901" i="48"/>
  <c r="AY901" i="48"/>
  <c r="BF901" i="48"/>
  <c r="BJ901" i="48"/>
  <c r="BP901" i="48" s="1"/>
  <c r="W902" i="48"/>
  <c r="AD902" i="48"/>
  <c r="AK902" i="48"/>
  <c r="AR902" i="48"/>
  <c r="AY902" i="48"/>
  <c r="BF902" i="48"/>
  <c r="BJ902" i="48"/>
  <c r="BP902" i="48" s="1"/>
  <c r="W903" i="48"/>
  <c r="AD903" i="48"/>
  <c r="AK903" i="48"/>
  <c r="AR903" i="48"/>
  <c r="AY903" i="48"/>
  <c r="BF903" i="48"/>
  <c r="BJ903" i="48"/>
  <c r="BP903" i="48" s="1"/>
  <c r="W904" i="48"/>
  <c r="AD904" i="48"/>
  <c r="AK904" i="48"/>
  <c r="AR904" i="48"/>
  <c r="AY904" i="48"/>
  <c r="BF904" i="48"/>
  <c r="BJ904" i="48"/>
  <c r="BP904" i="48" s="1"/>
  <c r="W905" i="48"/>
  <c r="AD905" i="48"/>
  <c r="AK905" i="48"/>
  <c r="AR905" i="48"/>
  <c r="AY905" i="48"/>
  <c r="BF905" i="48"/>
  <c r="BJ905" i="48"/>
  <c r="BP905" i="48" s="1"/>
  <c r="W906" i="48"/>
  <c r="AD906" i="48"/>
  <c r="AK906" i="48"/>
  <c r="AR906" i="48"/>
  <c r="AY906" i="48"/>
  <c r="BF906" i="48"/>
  <c r="BJ906" i="48"/>
  <c r="BP906" i="48" s="1"/>
  <c r="W907" i="48"/>
  <c r="AD907" i="48"/>
  <c r="AK907" i="48"/>
  <c r="AR907" i="48"/>
  <c r="AY907" i="48"/>
  <c r="BF907" i="48"/>
  <c r="BJ907" i="48"/>
  <c r="BP907" i="48" s="1"/>
  <c r="W908" i="48"/>
  <c r="AD908" i="48"/>
  <c r="AK908" i="48"/>
  <c r="AR908" i="48"/>
  <c r="AY908" i="48"/>
  <c r="BF908" i="48"/>
  <c r="BJ908" i="48"/>
  <c r="BP908" i="48" s="1"/>
  <c r="W909" i="48"/>
  <c r="AD909" i="48"/>
  <c r="AK909" i="48"/>
  <c r="AR909" i="48"/>
  <c r="AY909" i="48"/>
  <c r="BF909" i="48"/>
  <c r="BJ909" i="48"/>
  <c r="BP909" i="48" s="1"/>
  <c r="W910" i="48"/>
  <c r="AD910" i="48"/>
  <c r="AK910" i="48"/>
  <c r="AR910" i="48"/>
  <c r="AY910" i="48"/>
  <c r="BF910" i="48"/>
  <c r="BJ910" i="48"/>
  <c r="BP910" i="48" s="1"/>
  <c r="W911" i="48"/>
  <c r="AD911" i="48"/>
  <c r="AK911" i="48"/>
  <c r="AR911" i="48"/>
  <c r="AY911" i="48"/>
  <c r="BF911" i="48"/>
  <c r="BJ911" i="48"/>
  <c r="BP911" i="48" s="1"/>
  <c r="W912" i="48"/>
  <c r="AD912" i="48"/>
  <c r="AK912" i="48"/>
  <c r="AR912" i="48"/>
  <c r="AY912" i="48"/>
  <c r="BF912" i="48"/>
  <c r="BJ912" i="48"/>
  <c r="BP912" i="48" s="1"/>
  <c r="W913" i="48"/>
  <c r="AD913" i="48"/>
  <c r="AK913" i="48"/>
  <c r="AR913" i="48"/>
  <c r="AY913" i="48"/>
  <c r="BF913" i="48"/>
  <c r="BJ913" i="48"/>
  <c r="BP913" i="48" s="1"/>
  <c r="W914" i="48"/>
  <c r="AD914" i="48"/>
  <c r="AK914" i="48"/>
  <c r="AR914" i="48"/>
  <c r="AY914" i="48"/>
  <c r="BF914" i="48"/>
  <c r="BJ914" i="48"/>
  <c r="BP914" i="48" s="1"/>
  <c r="W915" i="48"/>
  <c r="AD915" i="48"/>
  <c r="AK915" i="48"/>
  <c r="AR915" i="48"/>
  <c r="AY915" i="48"/>
  <c r="BF915" i="48"/>
  <c r="BJ915" i="48"/>
  <c r="BP915" i="48" s="1"/>
  <c r="W916" i="48"/>
  <c r="AD916" i="48"/>
  <c r="AK916" i="48"/>
  <c r="AR916" i="48"/>
  <c r="AY916" i="48"/>
  <c r="BF916" i="48"/>
  <c r="BJ916" i="48"/>
  <c r="BP916" i="48" s="1"/>
  <c r="W917" i="48"/>
  <c r="AD917" i="48"/>
  <c r="AK917" i="48"/>
  <c r="AR917" i="48"/>
  <c r="AY917" i="48"/>
  <c r="BF917" i="48"/>
  <c r="BJ917" i="48"/>
  <c r="BP917" i="48" s="1"/>
  <c r="W918" i="48"/>
  <c r="AD918" i="48"/>
  <c r="AK918" i="48"/>
  <c r="AR918" i="48"/>
  <c r="AY918" i="48"/>
  <c r="BF918" i="48"/>
  <c r="BJ918" i="48"/>
  <c r="BP918" i="48" s="1"/>
  <c r="W919" i="48"/>
  <c r="AD919" i="48"/>
  <c r="AK919" i="48"/>
  <c r="AR919" i="48"/>
  <c r="AY919" i="48"/>
  <c r="BF919" i="48"/>
  <c r="BJ919" i="48"/>
  <c r="BP919" i="48" s="1"/>
  <c r="W920" i="48"/>
  <c r="AD920" i="48"/>
  <c r="AK920" i="48"/>
  <c r="AR920" i="48"/>
  <c r="AY920" i="48"/>
  <c r="BF920" i="48"/>
  <c r="BJ920" i="48"/>
  <c r="BP920" i="48" s="1"/>
  <c r="W921" i="48"/>
  <c r="AD921" i="48"/>
  <c r="AK921" i="48"/>
  <c r="AR921" i="48"/>
  <c r="AY921" i="48"/>
  <c r="BF921" i="48"/>
  <c r="BJ921" i="48"/>
  <c r="BP921" i="48" s="1"/>
  <c r="W922" i="48"/>
  <c r="AD922" i="48"/>
  <c r="AK922" i="48"/>
  <c r="AR922" i="48"/>
  <c r="AY922" i="48"/>
  <c r="BF922" i="48"/>
  <c r="BJ922" i="48"/>
  <c r="BP922" i="48" s="1"/>
  <c r="W923" i="48"/>
  <c r="AD923" i="48"/>
  <c r="AK923" i="48"/>
  <c r="AR923" i="48"/>
  <c r="AY923" i="48"/>
  <c r="BF923" i="48"/>
  <c r="BJ923" i="48"/>
  <c r="BP923" i="48" s="1"/>
  <c r="W924" i="48"/>
  <c r="AD924" i="48"/>
  <c r="AK924" i="48"/>
  <c r="AR924" i="48"/>
  <c r="AY924" i="48"/>
  <c r="BF924" i="48"/>
  <c r="BJ924" i="48"/>
  <c r="BP924" i="48" s="1"/>
  <c r="W925" i="48"/>
  <c r="AD925" i="48"/>
  <c r="AK925" i="48"/>
  <c r="AR925" i="48"/>
  <c r="AY925" i="48"/>
  <c r="BF925" i="48"/>
  <c r="BJ925" i="48"/>
  <c r="BP925" i="48" s="1"/>
  <c r="W926" i="48"/>
  <c r="AD926" i="48"/>
  <c r="AK926" i="48"/>
  <c r="AR926" i="48"/>
  <c r="AY926" i="48"/>
  <c r="BF926" i="48"/>
  <c r="BJ926" i="48"/>
  <c r="BP926" i="48" s="1"/>
  <c r="W927" i="48"/>
  <c r="AD927" i="48"/>
  <c r="AK927" i="48"/>
  <c r="AR927" i="48"/>
  <c r="AY927" i="48"/>
  <c r="BF927" i="48"/>
  <c r="BJ927" i="48"/>
  <c r="BP927" i="48" s="1"/>
  <c r="W928" i="48"/>
  <c r="AD928" i="48"/>
  <c r="AK928" i="48"/>
  <c r="AR928" i="48"/>
  <c r="AY928" i="48"/>
  <c r="BF928" i="48"/>
  <c r="BJ928" i="48"/>
  <c r="BP928" i="48" s="1"/>
  <c r="W929" i="48"/>
  <c r="AD929" i="48"/>
  <c r="AK929" i="48"/>
  <c r="AR929" i="48"/>
  <c r="AY929" i="48"/>
  <c r="BF929" i="48"/>
  <c r="BJ929" i="48"/>
  <c r="BP929" i="48" s="1"/>
  <c r="W930" i="48"/>
  <c r="AD930" i="48"/>
  <c r="AK930" i="48"/>
  <c r="AR930" i="48"/>
  <c r="AY930" i="48"/>
  <c r="BF930" i="48"/>
  <c r="BJ930" i="48"/>
  <c r="BP930" i="48" s="1"/>
  <c r="W931" i="48"/>
  <c r="AD931" i="48"/>
  <c r="AK931" i="48"/>
  <c r="AR931" i="48"/>
  <c r="AY931" i="48"/>
  <c r="BF931" i="48"/>
  <c r="BJ931" i="48"/>
  <c r="BP931" i="48" s="1"/>
  <c r="W932" i="48"/>
  <c r="AD932" i="48"/>
  <c r="AK932" i="48"/>
  <c r="AR932" i="48"/>
  <c r="AY932" i="48"/>
  <c r="BF932" i="48"/>
  <c r="BJ932" i="48"/>
  <c r="BP932" i="48" s="1"/>
  <c r="W933" i="48"/>
  <c r="AD933" i="48"/>
  <c r="AK933" i="48"/>
  <c r="AR933" i="48"/>
  <c r="AY933" i="48"/>
  <c r="BF933" i="48"/>
  <c r="BJ933" i="48"/>
  <c r="BP933" i="48" s="1"/>
  <c r="W934" i="48"/>
  <c r="AD934" i="48"/>
  <c r="AK934" i="48"/>
  <c r="AR934" i="48"/>
  <c r="AY934" i="48"/>
  <c r="BF934" i="48"/>
  <c r="BJ934" i="48"/>
  <c r="BP934" i="48" s="1"/>
  <c r="W935" i="48"/>
  <c r="AD935" i="48"/>
  <c r="AK935" i="48"/>
  <c r="AR935" i="48"/>
  <c r="AY935" i="48"/>
  <c r="BF935" i="48"/>
  <c r="BJ935" i="48"/>
  <c r="BP935" i="48" s="1"/>
  <c r="W936" i="48"/>
  <c r="AD936" i="48"/>
  <c r="AK936" i="48"/>
  <c r="AR936" i="48"/>
  <c r="AY936" i="48"/>
  <c r="BF936" i="48"/>
  <c r="BJ936" i="48"/>
  <c r="BP936" i="48" s="1"/>
  <c r="W937" i="48"/>
  <c r="AD937" i="48"/>
  <c r="AK937" i="48"/>
  <c r="AR937" i="48"/>
  <c r="AY937" i="48"/>
  <c r="BF937" i="48"/>
  <c r="BJ937" i="48"/>
  <c r="BP937" i="48" s="1"/>
  <c r="W938" i="48"/>
  <c r="AD938" i="48"/>
  <c r="AK938" i="48"/>
  <c r="AR938" i="48"/>
  <c r="AY938" i="48"/>
  <c r="BF938" i="48"/>
  <c r="BJ938" i="48"/>
  <c r="BP938" i="48" s="1"/>
  <c r="W939" i="48"/>
  <c r="AD939" i="48"/>
  <c r="AK939" i="48"/>
  <c r="AR939" i="48"/>
  <c r="AY939" i="48"/>
  <c r="BF939" i="48"/>
  <c r="BJ939" i="48"/>
  <c r="BP939" i="48" s="1"/>
  <c r="W940" i="48"/>
  <c r="AD940" i="48"/>
  <c r="AK940" i="48"/>
  <c r="AR940" i="48"/>
  <c r="AY940" i="48"/>
  <c r="BF940" i="48"/>
  <c r="BJ940" i="48"/>
  <c r="BP940" i="48" s="1"/>
  <c r="W941" i="48"/>
  <c r="AD941" i="48"/>
  <c r="AK941" i="48"/>
  <c r="AR941" i="48"/>
  <c r="AY941" i="48"/>
  <c r="BF941" i="48"/>
  <c r="BJ941" i="48"/>
  <c r="BP941" i="48" s="1"/>
  <c r="W942" i="48"/>
  <c r="AD942" i="48"/>
  <c r="AK942" i="48"/>
  <c r="AR942" i="48"/>
  <c r="AY942" i="48"/>
  <c r="BF942" i="48"/>
  <c r="BJ942" i="48"/>
  <c r="BP942" i="48" s="1"/>
  <c r="W943" i="48"/>
  <c r="AD943" i="48"/>
  <c r="AK943" i="48"/>
  <c r="AR943" i="48"/>
  <c r="AY943" i="48"/>
  <c r="BF943" i="48"/>
  <c r="BJ943" i="48"/>
  <c r="BP943" i="48" s="1"/>
  <c r="W944" i="48"/>
  <c r="AD944" i="48"/>
  <c r="AK944" i="48"/>
  <c r="AR944" i="48"/>
  <c r="AY944" i="48"/>
  <c r="BF944" i="48"/>
  <c r="BJ944" i="48"/>
  <c r="BP944" i="48" s="1"/>
  <c r="W945" i="48"/>
  <c r="AD945" i="48"/>
  <c r="AK945" i="48"/>
  <c r="AR945" i="48"/>
  <c r="AY945" i="48"/>
  <c r="BF945" i="48"/>
  <c r="BJ945" i="48"/>
  <c r="BP945" i="48" s="1"/>
  <c r="W946" i="48"/>
  <c r="AD946" i="48"/>
  <c r="AK946" i="48"/>
  <c r="AR946" i="48"/>
  <c r="AY946" i="48"/>
  <c r="BF946" i="48"/>
  <c r="BJ946" i="48"/>
  <c r="BP946" i="48" s="1"/>
  <c r="W947" i="48"/>
  <c r="AD947" i="48"/>
  <c r="AK947" i="48"/>
  <c r="AR947" i="48"/>
  <c r="AY947" i="48"/>
  <c r="BF947" i="48"/>
  <c r="BJ947" i="48"/>
  <c r="BP947" i="48" s="1"/>
  <c r="W948" i="48"/>
  <c r="AD948" i="48"/>
  <c r="AK948" i="48"/>
  <c r="AR948" i="48"/>
  <c r="AY948" i="48"/>
  <c r="BF948" i="48"/>
  <c r="BJ948" i="48"/>
  <c r="BP948" i="48" s="1"/>
  <c r="W949" i="48"/>
  <c r="AD949" i="48"/>
  <c r="AK949" i="48"/>
  <c r="AR949" i="48"/>
  <c r="AY949" i="48"/>
  <c r="BF949" i="48"/>
  <c r="BJ949" i="48"/>
  <c r="BP949" i="48" s="1"/>
  <c r="W950" i="48"/>
  <c r="AD950" i="48"/>
  <c r="AK950" i="48"/>
  <c r="AR950" i="48"/>
  <c r="AY950" i="48"/>
  <c r="BF950" i="48"/>
  <c r="BJ950" i="48"/>
  <c r="BP950" i="48" s="1"/>
  <c r="W951" i="48"/>
  <c r="AD951" i="48"/>
  <c r="AK951" i="48"/>
  <c r="AR951" i="48"/>
  <c r="AY951" i="48"/>
  <c r="BF951" i="48"/>
  <c r="BJ951" i="48"/>
  <c r="BP951" i="48" s="1"/>
  <c r="W952" i="48"/>
  <c r="AD952" i="48"/>
  <c r="AK952" i="48"/>
  <c r="AR952" i="48"/>
  <c r="AY952" i="48"/>
  <c r="BF952" i="48"/>
  <c r="BJ952" i="48"/>
  <c r="BP952" i="48" s="1"/>
  <c r="W953" i="48"/>
  <c r="AD953" i="48"/>
  <c r="AK953" i="48"/>
  <c r="AR953" i="48"/>
  <c r="AY953" i="48"/>
  <c r="BF953" i="48"/>
  <c r="BJ953" i="48"/>
  <c r="BP953" i="48" s="1"/>
  <c r="W954" i="48"/>
  <c r="AD954" i="48"/>
  <c r="AK954" i="48"/>
  <c r="AR954" i="48"/>
  <c r="AY954" i="48"/>
  <c r="BF954" i="48"/>
  <c r="BJ954" i="48"/>
  <c r="BP954" i="48" s="1"/>
  <c r="W955" i="48"/>
  <c r="AD955" i="48"/>
  <c r="AK955" i="48"/>
  <c r="AR955" i="48"/>
  <c r="AY955" i="48"/>
  <c r="BF955" i="48"/>
  <c r="BJ955" i="48"/>
  <c r="BP955" i="48" s="1"/>
  <c r="W956" i="48"/>
  <c r="AD956" i="48"/>
  <c r="AK956" i="48"/>
  <c r="AR956" i="48"/>
  <c r="AY956" i="48"/>
  <c r="BF956" i="48"/>
  <c r="BJ956" i="48"/>
  <c r="BP956" i="48" s="1"/>
  <c r="W957" i="48"/>
  <c r="AD957" i="48"/>
  <c r="AK957" i="48"/>
  <c r="AR957" i="48"/>
  <c r="AY957" i="48"/>
  <c r="BF957" i="48"/>
  <c r="BJ957" i="48"/>
  <c r="BP957" i="48" s="1"/>
  <c r="W958" i="48"/>
  <c r="AD958" i="48"/>
  <c r="AK958" i="48"/>
  <c r="AR958" i="48"/>
  <c r="AY958" i="48"/>
  <c r="BF958" i="48"/>
  <c r="BJ958" i="48"/>
  <c r="BP958" i="48" s="1"/>
  <c r="W959" i="48"/>
  <c r="AD959" i="48"/>
  <c r="AK959" i="48"/>
  <c r="AR959" i="48"/>
  <c r="AY959" i="48"/>
  <c r="BF959" i="48"/>
  <c r="BJ959" i="48"/>
  <c r="BP959" i="48" s="1"/>
  <c r="W960" i="48"/>
  <c r="AD960" i="48"/>
  <c r="AK960" i="48"/>
  <c r="AR960" i="48"/>
  <c r="AY960" i="48"/>
  <c r="BF960" i="48"/>
  <c r="BJ960" i="48"/>
  <c r="BP960" i="48" s="1"/>
  <c r="W961" i="48"/>
  <c r="AD961" i="48"/>
  <c r="AK961" i="48"/>
  <c r="AR961" i="48"/>
  <c r="AY961" i="48"/>
  <c r="BF961" i="48"/>
  <c r="BJ961" i="48"/>
  <c r="BP961" i="48" s="1"/>
  <c r="W962" i="48"/>
  <c r="AD962" i="48"/>
  <c r="AK962" i="48"/>
  <c r="AR962" i="48"/>
  <c r="AY962" i="48"/>
  <c r="BF962" i="48"/>
  <c r="BJ962" i="48"/>
  <c r="BP962" i="48" s="1"/>
  <c r="W963" i="48"/>
  <c r="AD963" i="48"/>
  <c r="AK963" i="48"/>
  <c r="AR963" i="48"/>
  <c r="AY963" i="48"/>
  <c r="BF963" i="48"/>
  <c r="BJ963" i="48"/>
  <c r="BP963" i="48" s="1"/>
  <c r="W964" i="48"/>
  <c r="AD964" i="48"/>
  <c r="AK964" i="48"/>
  <c r="AR964" i="48"/>
  <c r="AY964" i="48"/>
  <c r="BF964" i="48"/>
  <c r="BJ964" i="48"/>
  <c r="BP964" i="48" s="1"/>
  <c r="W965" i="48"/>
  <c r="AD965" i="48"/>
  <c r="AK965" i="48"/>
  <c r="AR965" i="48"/>
  <c r="AY965" i="48"/>
  <c r="BF965" i="48"/>
  <c r="BJ965" i="48"/>
  <c r="BP965" i="48" s="1"/>
  <c r="W966" i="48"/>
  <c r="AD966" i="48"/>
  <c r="AK966" i="48"/>
  <c r="AR966" i="48"/>
  <c r="AY966" i="48"/>
  <c r="BF966" i="48"/>
  <c r="BJ966" i="48"/>
  <c r="BP966" i="48" s="1"/>
  <c r="W967" i="48"/>
  <c r="AD967" i="48"/>
  <c r="AK967" i="48"/>
  <c r="AR967" i="48"/>
  <c r="AY967" i="48"/>
  <c r="BF967" i="48"/>
  <c r="BJ967" i="48"/>
  <c r="BP967" i="48" s="1"/>
  <c r="W968" i="48"/>
  <c r="AD968" i="48"/>
  <c r="AK968" i="48"/>
  <c r="AR968" i="48"/>
  <c r="AY968" i="48"/>
  <c r="BF968" i="48"/>
  <c r="BJ968" i="48"/>
  <c r="BP968" i="48" s="1"/>
  <c r="W969" i="48"/>
  <c r="AD969" i="48"/>
  <c r="AK969" i="48"/>
  <c r="AR969" i="48"/>
  <c r="AY969" i="48"/>
  <c r="BF969" i="48"/>
  <c r="BJ969" i="48"/>
  <c r="BP969" i="48" s="1"/>
  <c r="W970" i="48"/>
  <c r="AD970" i="48"/>
  <c r="AK970" i="48"/>
  <c r="AR970" i="48"/>
  <c r="AY970" i="48"/>
  <c r="BF970" i="48"/>
  <c r="BJ970" i="48"/>
  <c r="BP970" i="48" s="1"/>
  <c r="W971" i="48"/>
  <c r="AD971" i="48"/>
  <c r="AK971" i="48"/>
  <c r="AR971" i="48"/>
  <c r="AY971" i="48"/>
  <c r="BF971" i="48"/>
  <c r="BJ971" i="48"/>
  <c r="BP971" i="48" s="1"/>
  <c r="W972" i="48"/>
  <c r="AD972" i="48"/>
  <c r="AK972" i="48"/>
  <c r="AR972" i="48"/>
  <c r="AY972" i="48"/>
  <c r="BF972" i="48"/>
  <c r="BJ972" i="48"/>
  <c r="BP972" i="48" s="1"/>
  <c r="W973" i="48"/>
  <c r="AD973" i="48"/>
  <c r="AK973" i="48"/>
  <c r="AR973" i="48"/>
  <c r="AY973" i="48"/>
  <c r="BF973" i="48"/>
  <c r="BJ973" i="48"/>
  <c r="BP973" i="48" s="1"/>
  <c r="W974" i="48"/>
  <c r="AD974" i="48"/>
  <c r="AK974" i="48"/>
  <c r="AR974" i="48"/>
  <c r="AY974" i="48"/>
  <c r="BF974" i="48"/>
  <c r="BJ974" i="48"/>
  <c r="BP974" i="48" s="1"/>
  <c r="W975" i="48"/>
  <c r="AD975" i="48"/>
  <c r="AK975" i="48"/>
  <c r="AR975" i="48"/>
  <c r="AY975" i="48"/>
  <c r="BF975" i="48"/>
  <c r="BJ975" i="48"/>
  <c r="BP975" i="48" s="1"/>
  <c r="W976" i="48"/>
  <c r="AD976" i="48"/>
  <c r="AK976" i="48"/>
  <c r="AR976" i="48"/>
  <c r="AY976" i="48"/>
  <c r="BF976" i="48"/>
  <c r="BJ976" i="48"/>
  <c r="BP976" i="48" s="1"/>
  <c r="W977" i="48"/>
  <c r="AD977" i="48"/>
  <c r="AK977" i="48"/>
  <c r="AR977" i="48"/>
  <c r="AY977" i="48"/>
  <c r="BF977" i="48"/>
  <c r="BJ977" i="48"/>
  <c r="BP977" i="48" s="1"/>
  <c r="W978" i="48"/>
  <c r="AD978" i="48"/>
  <c r="AK978" i="48"/>
  <c r="AR978" i="48"/>
  <c r="AY978" i="48"/>
  <c r="BF978" i="48"/>
  <c r="BJ978" i="48"/>
  <c r="BP978" i="48" s="1"/>
  <c r="W979" i="48"/>
  <c r="AD979" i="48"/>
  <c r="AK979" i="48"/>
  <c r="AR979" i="48"/>
  <c r="AY979" i="48"/>
  <c r="BF979" i="48"/>
  <c r="BJ979" i="48"/>
  <c r="BP979" i="48" s="1"/>
  <c r="W980" i="48"/>
  <c r="AD980" i="48"/>
  <c r="AK980" i="48"/>
  <c r="AR980" i="48"/>
  <c r="AY980" i="48"/>
  <c r="BF980" i="48"/>
  <c r="BJ980" i="48"/>
  <c r="BP980" i="48" s="1"/>
  <c r="W981" i="48"/>
  <c r="AD981" i="48"/>
  <c r="AK981" i="48"/>
  <c r="AR981" i="48"/>
  <c r="AY981" i="48"/>
  <c r="BF981" i="48"/>
  <c r="BJ981" i="48"/>
  <c r="BP981" i="48" s="1"/>
  <c r="W982" i="48"/>
  <c r="AD982" i="48"/>
  <c r="AK982" i="48"/>
  <c r="AR982" i="48"/>
  <c r="AY982" i="48"/>
  <c r="BF982" i="48"/>
  <c r="BJ982" i="48"/>
  <c r="BP982" i="48" s="1"/>
  <c r="W983" i="48"/>
  <c r="AD983" i="48"/>
  <c r="AK983" i="48"/>
  <c r="AR983" i="48"/>
  <c r="AY983" i="48"/>
  <c r="BF983" i="48"/>
  <c r="BJ983" i="48"/>
  <c r="BP983" i="48" s="1"/>
  <c r="W984" i="48"/>
  <c r="AD984" i="48"/>
  <c r="AK984" i="48"/>
  <c r="AR984" i="48"/>
  <c r="AY984" i="48"/>
  <c r="BF984" i="48"/>
  <c r="BJ984" i="48"/>
  <c r="BP984" i="48" s="1"/>
  <c r="W985" i="48"/>
  <c r="AD985" i="48"/>
  <c r="AK985" i="48"/>
  <c r="AR985" i="48"/>
  <c r="AY985" i="48"/>
  <c r="BF985" i="48"/>
  <c r="BJ985" i="48"/>
  <c r="BP985" i="48" s="1"/>
  <c r="W986" i="48"/>
  <c r="AD986" i="48"/>
  <c r="AK986" i="48"/>
  <c r="AR986" i="48"/>
  <c r="AY986" i="48"/>
  <c r="BF986" i="48"/>
  <c r="BJ986" i="48"/>
  <c r="BP986" i="48" s="1"/>
  <c r="W987" i="48"/>
  <c r="AD987" i="48"/>
  <c r="AK987" i="48"/>
  <c r="AR987" i="48"/>
  <c r="AY987" i="48"/>
  <c r="BF987" i="48"/>
  <c r="BJ987" i="48"/>
  <c r="BP987" i="48" s="1"/>
  <c r="W988" i="48"/>
  <c r="AD988" i="48"/>
  <c r="AK988" i="48"/>
  <c r="AR988" i="48"/>
  <c r="AY988" i="48"/>
  <c r="BF988" i="48"/>
  <c r="BJ988" i="48"/>
  <c r="BP988" i="48" s="1"/>
  <c r="W989" i="48"/>
  <c r="AD989" i="48"/>
  <c r="AK989" i="48"/>
  <c r="AR989" i="48"/>
  <c r="AY989" i="48"/>
  <c r="BF989" i="48"/>
  <c r="BJ989" i="48"/>
  <c r="BP989" i="48" s="1"/>
  <c r="W990" i="48"/>
  <c r="AD990" i="48"/>
  <c r="AK990" i="48"/>
  <c r="AR990" i="48"/>
  <c r="AY990" i="48"/>
  <c r="BF990" i="48"/>
  <c r="BJ990" i="48"/>
  <c r="BP990" i="48" s="1"/>
  <c r="W991" i="48"/>
  <c r="AD991" i="48"/>
  <c r="AK991" i="48"/>
  <c r="AR991" i="48"/>
  <c r="AY991" i="48"/>
  <c r="BF991" i="48"/>
  <c r="BJ991" i="48"/>
  <c r="BP991" i="48" s="1"/>
  <c r="W992" i="48"/>
  <c r="AD992" i="48"/>
  <c r="AK992" i="48"/>
  <c r="AR992" i="48"/>
  <c r="AY992" i="48"/>
  <c r="BF992" i="48"/>
  <c r="BJ992" i="48"/>
  <c r="BP992" i="48" s="1"/>
  <c r="W993" i="48"/>
  <c r="AD993" i="48"/>
  <c r="AK993" i="48"/>
  <c r="AR993" i="48"/>
  <c r="AY993" i="48"/>
  <c r="BF993" i="48"/>
  <c r="BJ993" i="48"/>
  <c r="BP993" i="48" s="1"/>
  <c r="W994" i="48"/>
  <c r="AD994" i="48"/>
  <c r="AK994" i="48"/>
  <c r="AR994" i="48"/>
  <c r="AY994" i="48"/>
  <c r="BF994" i="48"/>
  <c r="BJ994" i="48"/>
  <c r="BP994" i="48" s="1"/>
  <c r="W995" i="48"/>
  <c r="AD995" i="48"/>
  <c r="AK995" i="48"/>
  <c r="AR995" i="48"/>
  <c r="AY995" i="48"/>
  <c r="BF995" i="48"/>
  <c r="BJ995" i="48"/>
  <c r="BP995" i="48" s="1"/>
  <c r="W996" i="48"/>
  <c r="AD996" i="48"/>
  <c r="AK996" i="48"/>
  <c r="AR996" i="48"/>
  <c r="AY996" i="48"/>
  <c r="BF996" i="48"/>
  <c r="BJ996" i="48"/>
  <c r="BP996" i="48" s="1"/>
  <c r="W997" i="48"/>
  <c r="AD997" i="48"/>
  <c r="AK997" i="48"/>
  <c r="AR997" i="48"/>
  <c r="AY997" i="48"/>
  <c r="BF997" i="48"/>
  <c r="BJ997" i="48"/>
  <c r="BP997" i="48" s="1"/>
  <c r="W998" i="48"/>
  <c r="AD998" i="48"/>
  <c r="AK998" i="48"/>
  <c r="AR998" i="48"/>
  <c r="AY998" i="48"/>
  <c r="BF998" i="48"/>
  <c r="BJ998" i="48"/>
  <c r="BP998" i="48" s="1"/>
  <c r="W999" i="48"/>
  <c r="AD999" i="48"/>
  <c r="AK999" i="48"/>
  <c r="AR999" i="48"/>
  <c r="AY999" i="48"/>
  <c r="BF999" i="48"/>
  <c r="BJ999" i="48"/>
  <c r="BP999" i="48" s="1"/>
  <c r="W1000" i="48"/>
  <c r="AD1000" i="48"/>
  <c r="AK1000" i="48"/>
  <c r="AR1000" i="48"/>
  <c r="AY1000" i="48"/>
  <c r="BF1000" i="48"/>
  <c r="BJ1000" i="48"/>
  <c r="BP1000" i="48" s="1"/>
  <c r="W1001" i="48"/>
  <c r="AD1001" i="48"/>
  <c r="AK1001" i="48"/>
  <c r="AR1001" i="48"/>
  <c r="AY1001" i="48"/>
  <c r="BF1001" i="48"/>
  <c r="BJ1001" i="48"/>
  <c r="BP1001" i="48" s="1"/>
  <c r="W1002" i="48"/>
  <c r="AD1002" i="48"/>
  <c r="AK1002" i="48"/>
  <c r="AR1002" i="48"/>
  <c r="AY1002" i="48"/>
  <c r="BF1002" i="48"/>
  <c r="BJ1002" i="48"/>
  <c r="BP1002" i="48" s="1"/>
  <c r="W1003" i="48"/>
  <c r="AD1003" i="48"/>
  <c r="AK1003" i="48"/>
  <c r="AR1003" i="48"/>
  <c r="AY1003" i="48"/>
  <c r="BF1003" i="48"/>
  <c r="BJ1003" i="48"/>
  <c r="BP1003" i="48" s="1"/>
  <c r="W1004" i="48"/>
  <c r="AD1004" i="48"/>
  <c r="AK1004" i="48"/>
  <c r="AR1004" i="48"/>
  <c r="AY1004" i="48"/>
  <c r="BF1004" i="48"/>
  <c r="BJ1004" i="48"/>
  <c r="BP1004" i="48" s="1"/>
  <c r="W1005" i="48"/>
  <c r="AD1005" i="48"/>
  <c r="AK1005" i="48"/>
  <c r="AR1005" i="48"/>
  <c r="AY1005" i="48"/>
  <c r="BF1005" i="48"/>
  <c r="BJ1005" i="48"/>
  <c r="BP1005" i="48" s="1"/>
  <c r="W1006" i="48"/>
  <c r="AD1006" i="48"/>
  <c r="AK1006" i="48"/>
  <c r="AR1006" i="48"/>
  <c r="AY1006" i="48"/>
  <c r="BF1006" i="48"/>
  <c r="BJ1006" i="48"/>
  <c r="BP1006" i="48" s="1"/>
  <c r="W1007" i="48"/>
  <c r="AD1007" i="48"/>
  <c r="AK1007" i="48"/>
  <c r="AR1007" i="48"/>
  <c r="AY1007" i="48"/>
  <c r="BF1007" i="48"/>
  <c r="BJ1007" i="48"/>
  <c r="BP1007" i="48" s="1"/>
  <c r="W1008" i="48"/>
  <c r="AD1008" i="48"/>
  <c r="AK1008" i="48"/>
  <c r="AR1008" i="48"/>
  <c r="AY1008" i="48"/>
  <c r="BF1008" i="48"/>
  <c r="BJ1008" i="48"/>
  <c r="BP1008" i="48" s="1"/>
  <c r="W1009" i="48"/>
  <c r="AD1009" i="48"/>
  <c r="AK1009" i="48"/>
  <c r="AR1009" i="48"/>
  <c r="AY1009" i="48"/>
  <c r="BF1009" i="48"/>
  <c r="BJ1009" i="48"/>
  <c r="BP1009" i="48" s="1"/>
  <c r="W1010" i="48"/>
  <c r="AD1010" i="48"/>
  <c r="AK1010" i="48"/>
  <c r="AR1010" i="48"/>
  <c r="AY1010" i="48"/>
  <c r="BF1010" i="48"/>
  <c r="BJ1010" i="48"/>
  <c r="BP1010" i="48" s="1"/>
  <c r="W1011" i="48"/>
  <c r="AD1011" i="48"/>
  <c r="AK1011" i="48"/>
  <c r="AR1011" i="48"/>
  <c r="AY1011" i="48"/>
  <c r="BF1011" i="48"/>
  <c r="BJ1011" i="48"/>
  <c r="BP1011" i="48" s="1"/>
  <c r="W1012" i="48"/>
  <c r="AD1012" i="48"/>
  <c r="AK1012" i="48"/>
  <c r="AR1012" i="48"/>
  <c r="AY1012" i="48"/>
  <c r="BF1012" i="48"/>
  <c r="BJ1012" i="48"/>
  <c r="BP1012" i="48" s="1"/>
  <c r="W1013" i="48"/>
  <c r="AD1013" i="48"/>
  <c r="AK1013" i="48"/>
  <c r="AR1013" i="48"/>
  <c r="AY1013" i="48"/>
  <c r="BF1013" i="48"/>
  <c r="BJ1013" i="48"/>
  <c r="BP1013" i="48" s="1"/>
  <c r="W1014" i="48"/>
  <c r="AD1014" i="48"/>
  <c r="AK1014" i="48"/>
  <c r="AR1014" i="48"/>
  <c r="AY1014" i="48"/>
  <c r="BF1014" i="48"/>
  <c r="BJ1014" i="48"/>
  <c r="BP1014" i="48" s="1"/>
  <c r="W1015" i="48"/>
  <c r="AD1015" i="48"/>
  <c r="AK1015" i="48"/>
  <c r="AR1015" i="48"/>
  <c r="AY1015" i="48"/>
  <c r="BF1015" i="48"/>
  <c r="BJ1015" i="48"/>
  <c r="BP1015" i="48" s="1"/>
  <c r="W1016" i="48"/>
  <c r="AD1016" i="48"/>
  <c r="AK1016" i="48"/>
  <c r="AR1016" i="48"/>
  <c r="AY1016" i="48"/>
  <c r="BF1016" i="48"/>
  <c r="BJ1016" i="48"/>
  <c r="BP1016" i="48" s="1"/>
  <c r="W1017" i="48"/>
  <c r="AD1017" i="48"/>
  <c r="AK1017" i="48"/>
  <c r="AR1017" i="48"/>
  <c r="AY1017" i="48"/>
  <c r="BF1017" i="48"/>
  <c r="BJ1017" i="48"/>
  <c r="BP1017" i="48" s="1"/>
  <c r="W1018" i="48"/>
  <c r="AD1018" i="48"/>
  <c r="AK1018" i="48"/>
  <c r="AR1018" i="48"/>
  <c r="AY1018" i="48"/>
  <c r="BF1018" i="48"/>
  <c r="BJ1018" i="48"/>
  <c r="BP1018" i="48" s="1"/>
  <c r="W1019" i="48"/>
  <c r="AD1019" i="48"/>
  <c r="AK1019" i="48"/>
  <c r="AR1019" i="48"/>
  <c r="AY1019" i="48"/>
  <c r="BF1019" i="48"/>
  <c r="BJ1019" i="48"/>
  <c r="BP1019" i="48" s="1"/>
  <c r="W1020" i="48"/>
  <c r="AD1020" i="48"/>
  <c r="AK1020" i="48"/>
  <c r="AR1020" i="48"/>
  <c r="AY1020" i="48"/>
  <c r="BF1020" i="48"/>
  <c r="BJ1020" i="48"/>
  <c r="BP1020" i="48" s="1"/>
  <c r="W1021" i="48"/>
  <c r="AD1021" i="48"/>
  <c r="AK1021" i="48"/>
  <c r="AR1021" i="48"/>
  <c r="AY1021" i="48"/>
  <c r="BF1021" i="48"/>
  <c r="BJ1021" i="48"/>
  <c r="BP1021" i="48" s="1"/>
  <c r="W1022" i="48"/>
  <c r="AD1022" i="48"/>
  <c r="AK1022" i="48"/>
  <c r="AR1022" i="48"/>
  <c r="AY1022" i="48"/>
  <c r="BF1022" i="48"/>
  <c r="BJ1022" i="48"/>
  <c r="BP1022" i="48" s="1"/>
  <c r="W1023" i="48"/>
  <c r="AD1023" i="48"/>
  <c r="AK1023" i="48"/>
  <c r="AR1023" i="48"/>
  <c r="AY1023" i="48"/>
  <c r="BF1023" i="48"/>
  <c r="BJ1023" i="48"/>
  <c r="BP1023" i="48" s="1"/>
  <c r="W1024" i="48"/>
  <c r="AD1024" i="48"/>
  <c r="AK1024" i="48"/>
  <c r="AR1024" i="48"/>
  <c r="AY1024" i="48"/>
  <c r="BF1024" i="48"/>
  <c r="BJ1024" i="48"/>
  <c r="BP1024" i="48" s="1"/>
  <c r="W1025" i="48"/>
  <c r="AD1025" i="48"/>
  <c r="AK1025" i="48"/>
  <c r="AR1025" i="48"/>
  <c r="AY1025" i="48"/>
  <c r="BF1025" i="48"/>
  <c r="BJ1025" i="48"/>
  <c r="BP1025" i="48" s="1"/>
  <c r="W1026" i="48"/>
  <c r="AD1026" i="48"/>
  <c r="AK1026" i="48"/>
  <c r="AR1026" i="48"/>
  <c r="AY1026" i="48"/>
  <c r="BF1026" i="48"/>
  <c r="BJ1026" i="48"/>
  <c r="BP1026" i="48" s="1"/>
  <c r="W1027" i="48"/>
  <c r="AD1027" i="48"/>
  <c r="AK1027" i="48"/>
  <c r="AR1027" i="48"/>
  <c r="AY1027" i="48"/>
  <c r="BF1027" i="48"/>
  <c r="BJ1027" i="48"/>
  <c r="BP1027" i="48" s="1"/>
  <c r="W1028" i="48"/>
  <c r="AD1028" i="48"/>
  <c r="AK1028" i="48"/>
  <c r="AR1028" i="48"/>
  <c r="AY1028" i="48"/>
  <c r="BF1028" i="48"/>
  <c r="BJ1028" i="48"/>
  <c r="BP1028" i="48" s="1"/>
  <c r="W1029" i="48"/>
  <c r="AD1029" i="48"/>
  <c r="AK1029" i="48"/>
  <c r="AR1029" i="48"/>
  <c r="AY1029" i="48"/>
  <c r="BF1029" i="48"/>
  <c r="BJ1029" i="48"/>
  <c r="BP1029" i="48" s="1"/>
  <c r="W1030" i="48"/>
  <c r="AD1030" i="48"/>
  <c r="AK1030" i="48"/>
  <c r="AR1030" i="48"/>
  <c r="AY1030" i="48"/>
  <c r="BF1030" i="48"/>
  <c r="BJ1030" i="48"/>
  <c r="BP1030" i="48" s="1"/>
  <c r="W1031" i="48"/>
  <c r="AD1031" i="48"/>
  <c r="AK1031" i="48"/>
  <c r="AR1031" i="48"/>
  <c r="AY1031" i="48"/>
  <c r="BF1031" i="48"/>
  <c r="BJ1031" i="48"/>
  <c r="BP1031" i="48" s="1"/>
  <c r="W1032" i="48"/>
  <c r="AD1032" i="48"/>
  <c r="AK1032" i="48"/>
  <c r="AR1032" i="48"/>
  <c r="AY1032" i="48"/>
  <c r="BF1032" i="48"/>
  <c r="BJ1032" i="48"/>
  <c r="BP1032" i="48" s="1"/>
  <c r="W1033" i="48"/>
  <c r="AD1033" i="48"/>
  <c r="AK1033" i="48"/>
  <c r="AR1033" i="48"/>
  <c r="AY1033" i="48"/>
  <c r="BF1033" i="48"/>
  <c r="BJ1033" i="48"/>
  <c r="BP1033" i="48" s="1"/>
  <c r="W1034" i="48"/>
  <c r="AD1034" i="48"/>
  <c r="AK1034" i="48"/>
  <c r="AR1034" i="48"/>
  <c r="AY1034" i="48"/>
  <c r="BF1034" i="48"/>
  <c r="BJ1034" i="48"/>
  <c r="BP1034" i="48" s="1"/>
  <c r="W1035" i="48"/>
  <c r="AD1035" i="48"/>
  <c r="AK1035" i="48"/>
  <c r="AR1035" i="48"/>
  <c r="AY1035" i="48"/>
  <c r="BF1035" i="48"/>
  <c r="BJ1035" i="48"/>
  <c r="BP1035" i="48" s="1"/>
  <c r="W1036" i="48"/>
  <c r="AD1036" i="48"/>
  <c r="AK1036" i="48"/>
  <c r="AR1036" i="48"/>
  <c r="AY1036" i="48"/>
  <c r="BF1036" i="48"/>
  <c r="BJ1036" i="48"/>
  <c r="BP1036" i="48" s="1"/>
  <c r="W1037" i="48"/>
  <c r="AD1037" i="48"/>
  <c r="AK1037" i="48"/>
  <c r="AR1037" i="48"/>
  <c r="AY1037" i="48"/>
  <c r="BF1037" i="48"/>
  <c r="BJ1037" i="48"/>
  <c r="BP1037" i="48" s="1"/>
  <c r="W1038" i="48"/>
  <c r="AD1038" i="48"/>
  <c r="AK1038" i="48"/>
  <c r="AR1038" i="48"/>
  <c r="AY1038" i="48"/>
  <c r="BF1038" i="48"/>
  <c r="BJ1038" i="48"/>
  <c r="BP1038" i="48" s="1"/>
  <c r="W1039" i="48"/>
  <c r="AD1039" i="48"/>
  <c r="AK1039" i="48"/>
  <c r="AR1039" i="48"/>
  <c r="AY1039" i="48"/>
  <c r="BF1039" i="48"/>
  <c r="BJ1039" i="48"/>
  <c r="BP1039" i="48" s="1"/>
  <c r="W1040" i="48"/>
  <c r="AD1040" i="48"/>
  <c r="AK1040" i="48"/>
  <c r="AR1040" i="48"/>
  <c r="AY1040" i="48"/>
  <c r="BF1040" i="48"/>
  <c r="BJ1040" i="48"/>
  <c r="BP1040" i="48" s="1"/>
  <c r="W1041" i="48"/>
  <c r="AD1041" i="48"/>
  <c r="AK1041" i="48"/>
  <c r="AR1041" i="48"/>
  <c r="AY1041" i="48"/>
  <c r="BF1041" i="48"/>
  <c r="BJ1041" i="48"/>
  <c r="BP1041" i="48" s="1"/>
  <c r="W1042" i="48"/>
  <c r="AD1042" i="48"/>
  <c r="AK1042" i="48"/>
  <c r="AR1042" i="48"/>
  <c r="AY1042" i="48"/>
  <c r="BF1042" i="48"/>
  <c r="BJ1042" i="48"/>
  <c r="BP1042" i="48" s="1"/>
  <c r="W1043" i="48"/>
  <c r="AD1043" i="48"/>
  <c r="AK1043" i="48"/>
  <c r="AR1043" i="48"/>
  <c r="AY1043" i="48"/>
  <c r="BF1043" i="48"/>
  <c r="BJ1043" i="48"/>
  <c r="BP1043" i="48" s="1"/>
  <c r="W1044" i="48"/>
  <c r="AD1044" i="48"/>
  <c r="AK1044" i="48"/>
  <c r="AR1044" i="48"/>
  <c r="AY1044" i="48"/>
  <c r="BF1044" i="48"/>
  <c r="BJ1044" i="48"/>
  <c r="BP1044" i="48" s="1"/>
  <c r="W1045" i="48"/>
  <c r="AD1045" i="48"/>
  <c r="AK1045" i="48"/>
  <c r="AR1045" i="48"/>
  <c r="AY1045" i="48"/>
  <c r="BF1045" i="48"/>
  <c r="BJ1045" i="48"/>
  <c r="BP1045" i="48" s="1"/>
  <c r="W1046" i="48"/>
  <c r="AD1046" i="48"/>
  <c r="AK1046" i="48"/>
  <c r="AR1046" i="48"/>
  <c r="AY1046" i="48"/>
  <c r="BF1046" i="48"/>
  <c r="BJ1046" i="48"/>
  <c r="BP1046" i="48" s="1"/>
  <c r="W1047" i="48"/>
  <c r="AD1047" i="48"/>
  <c r="AK1047" i="48"/>
  <c r="AR1047" i="48"/>
  <c r="AY1047" i="48"/>
  <c r="BF1047" i="48"/>
  <c r="BJ1047" i="48"/>
  <c r="BP1047" i="48" s="1"/>
  <c r="W1048" i="48"/>
  <c r="AD1048" i="48"/>
  <c r="AK1048" i="48"/>
  <c r="AR1048" i="48"/>
  <c r="AY1048" i="48"/>
  <c r="BF1048" i="48"/>
  <c r="BJ1048" i="48"/>
  <c r="BP1048" i="48" s="1"/>
  <c r="W1049" i="48"/>
  <c r="AD1049" i="48"/>
  <c r="AK1049" i="48"/>
  <c r="AR1049" i="48"/>
  <c r="AY1049" i="48"/>
  <c r="BF1049" i="48"/>
  <c r="BJ1049" i="48"/>
  <c r="BP1049" i="48" s="1"/>
  <c r="W1050" i="48"/>
  <c r="AD1050" i="48"/>
  <c r="AK1050" i="48"/>
  <c r="AR1050" i="48"/>
  <c r="AY1050" i="48"/>
  <c r="BF1050" i="48"/>
  <c r="BJ1050" i="48"/>
  <c r="BP1050" i="48" s="1"/>
  <c r="W1051" i="48"/>
  <c r="AD1051" i="48"/>
  <c r="AK1051" i="48"/>
  <c r="AR1051" i="48"/>
  <c r="AY1051" i="48"/>
  <c r="BF1051" i="48"/>
  <c r="BJ1051" i="48"/>
  <c r="BP1051" i="48" s="1"/>
  <c r="W1052" i="48"/>
  <c r="AD1052" i="48"/>
  <c r="AK1052" i="48"/>
  <c r="AR1052" i="48"/>
  <c r="AY1052" i="48"/>
  <c r="BF1052" i="48"/>
  <c r="BJ1052" i="48"/>
  <c r="BP1052" i="48" s="1"/>
  <c r="W1053" i="48"/>
  <c r="AD1053" i="48"/>
  <c r="AK1053" i="48"/>
  <c r="AR1053" i="48"/>
  <c r="AY1053" i="48"/>
  <c r="BF1053" i="48"/>
  <c r="BJ1053" i="48"/>
  <c r="BP1053" i="48" s="1"/>
  <c r="W1054" i="48"/>
  <c r="AD1054" i="48"/>
  <c r="AK1054" i="48"/>
  <c r="AR1054" i="48"/>
  <c r="AY1054" i="48"/>
  <c r="BF1054" i="48"/>
  <c r="BJ1054" i="48"/>
  <c r="BP1054" i="48" s="1"/>
  <c r="W1055" i="48"/>
  <c r="AD1055" i="48"/>
  <c r="AK1055" i="48"/>
  <c r="AR1055" i="48"/>
  <c r="AY1055" i="48"/>
  <c r="BF1055" i="48"/>
  <c r="BJ1055" i="48"/>
  <c r="BP1055" i="48" s="1"/>
  <c r="W1056" i="48"/>
  <c r="AD1056" i="48"/>
  <c r="AK1056" i="48"/>
  <c r="AR1056" i="48"/>
  <c r="AY1056" i="48"/>
  <c r="BF1056" i="48"/>
  <c r="BJ1056" i="48"/>
  <c r="BP1056" i="48" s="1"/>
  <c r="W1057" i="48"/>
  <c r="AD1057" i="48"/>
  <c r="AK1057" i="48"/>
  <c r="AR1057" i="48"/>
  <c r="AY1057" i="48"/>
  <c r="BF1057" i="48"/>
  <c r="BJ1057" i="48"/>
  <c r="BP1057" i="48" s="1"/>
  <c r="W1058" i="48"/>
  <c r="AD1058" i="48"/>
  <c r="AK1058" i="48"/>
  <c r="AR1058" i="48"/>
  <c r="AY1058" i="48"/>
  <c r="BF1058" i="48"/>
  <c r="BJ1058" i="48"/>
  <c r="BP1058" i="48" s="1"/>
  <c r="W1059" i="48"/>
  <c r="AD1059" i="48"/>
  <c r="AK1059" i="48"/>
  <c r="AR1059" i="48"/>
  <c r="AY1059" i="48"/>
  <c r="BF1059" i="48"/>
  <c r="BJ1059" i="48"/>
  <c r="BP1059" i="48" s="1"/>
  <c r="W1060" i="48"/>
  <c r="AD1060" i="48"/>
  <c r="AK1060" i="48"/>
  <c r="AR1060" i="48"/>
  <c r="AY1060" i="48"/>
  <c r="BF1060" i="48"/>
  <c r="BJ1060" i="48"/>
  <c r="BP1060" i="48" s="1"/>
  <c r="W1061" i="48"/>
  <c r="AD1061" i="48"/>
  <c r="AK1061" i="48"/>
  <c r="AR1061" i="48"/>
  <c r="AY1061" i="48"/>
  <c r="BF1061" i="48"/>
  <c r="BJ1061" i="48"/>
  <c r="BP1061" i="48" s="1"/>
  <c r="W1062" i="48"/>
  <c r="AD1062" i="48"/>
  <c r="AK1062" i="48"/>
  <c r="AR1062" i="48"/>
  <c r="AY1062" i="48"/>
  <c r="BF1062" i="48"/>
  <c r="BJ1062" i="48"/>
  <c r="BP1062" i="48" s="1"/>
  <c r="W1063" i="48"/>
  <c r="AD1063" i="48"/>
  <c r="AK1063" i="48"/>
  <c r="AR1063" i="48"/>
  <c r="AY1063" i="48"/>
  <c r="BF1063" i="48"/>
  <c r="BJ1063" i="48"/>
  <c r="BP1063" i="48" s="1"/>
  <c r="W1064" i="48"/>
  <c r="AD1064" i="48"/>
  <c r="AK1064" i="48"/>
  <c r="AR1064" i="48"/>
  <c r="AY1064" i="48"/>
  <c r="BF1064" i="48"/>
  <c r="BJ1064" i="48"/>
  <c r="BP1064" i="48" s="1"/>
  <c r="W1065" i="48"/>
  <c r="AD1065" i="48"/>
  <c r="AK1065" i="48"/>
  <c r="AR1065" i="48"/>
  <c r="AY1065" i="48"/>
  <c r="BF1065" i="48"/>
  <c r="BJ1065" i="48"/>
  <c r="BP1065" i="48" s="1"/>
  <c r="W1066" i="48"/>
  <c r="AD1066" i="48"/>
  <c r="AK1066" i="48"/>
  <c r="AR1066" i="48"/>
  <c r="AY1066" i="48"/>
  <c r="BF1066" i="48"/>
  <c r="BJ1066" i="48"/>
  <c r="BP1066" i="48" s="1"/>
  <c r="W1067" i="48"/>
  <c r="AD1067" i="48"/>
  <c r="AK1067" i="48"/>
  <c r="AR1067" i="48"/>
  <c r="AY1067" i="48"/>
  <c r="BF1067" i="48"/>
  <c r="BJ1067" i="48"/>
  <c r="BP1067" i="48" s="1"/>
  <c r="W1068" i="48"/>
  <c r="AD1068" i="48"/>
  <c r="AK1068" i="48"/>
  <c r="AR1068" i="48"/>
  <c r="AY1068" i="48"/>
  <c r="BF1068" i="48"/>
  <c r="BJ1068" i="48"/>
  <c r="BP1068" i="48" s="1"/>
  <c r="W1069" i="48"/>
  <c r="AD1069" i="48"/>
  <c r="AK1069" i="48"/>
  <c r="AR1069" i="48"/>
  <c r="AY1069" i="48"/>
  <c r="BF1069" i="48"/>
  <c r="BJ1069" i="48"/>
  <c r="BP1069" i="48" s="1"/>
  <c r="W1070" i="48"/>
  <c r="AD1070" i="48"/>
  <c r="AK1070" i="48"/>
  <c r="AR1070" i="48"/>
  <c r="AY1070" i="48"/>
  <c r="BF1070" i="48"/>
  <c r="BJ1070" i="48"/>
  <c r="BP1070" i="48" s="1"/>
  <c r="W1071" i="48"/>
  <c r="AD1071" i="48"/>
  <c r="AK1071" i="48"/>
  <c r="AR1071" i="48"/>
  <c r="AY1071" i="48"/>
  <c r="BF1071" i="48"/>
  <c r="BJ1071" i="48"/>
  <c r="BP1071" i="48" s="1"/>
  <c r="W1072" i="48"/>
  <c r="AD1072" i="48"/>
  <c r="AK1072" i="48"/>
  <c r="AR1072" i="48"/>
  <c r="AY1072" i="48"/>
  <c r="BF1072" i="48"/>
  <c r="BJ1072" i="48"/>
  <c r="BP1072" i="48" s="1"/>
  <c r="W1073" i="48"/>
  <c r="AD1073" i="48"/>
  <c r="AK1073" i="48"/>
  <c r="AR1073" i="48"/>
  <c r="AY1073" i="48"/>
  <c r="BF1073" i="48"/>
  <c r="BJ1073" i="48"/>
  <c r="BP1073" i="48" s="1"/>
  <c r="W1074" i="48"/>
  <c r="AD1074" i="48"/>
  <c r="AK1074" i="48"/>
  <c r="AR1074" i="48"/>
  <c r="AY1074" i="48"/>
  <c r="BF1074" i="48"/>
  <c r="BJ1074" i="48"/>
  <c r="BP1074" i="48" s="1"/>
  <c r="W1075" i="48"/>
  <c r="AD1075" i="48"/>
  <c r="AK1075" i="48"/>
  <c r="AR1075" i="48"/>
  <c r="AY1075" i="48"/>
  <c r="BF1075" i="48"/>
  <c r="BJ1075" i="48"/>
  <c r="BP1075" i="48" s="1"/>
  <c r="W1076" i="48"/>
  <c r="AD1076" i="48"/>
  <c r="AK1076" i="48"/>
  <c r="AR1076" i="48"/>
  <c r="AY1076" i="48"/>
  <c r="BF1076" i="48"/>
  <c r="BJ1076" i="48"/>
  <c r="BP1076" i="48" s="1"/>
  <c r="W1077" i="48"/>
  <c r="AD1077" i="48"/>
  <c r="AK1077" i="48"/>
  <c r="AR1077" i="48"/>
  <c r="AY1077" i="48"/>
  <c r="BF1077" i="48"/>
  <c r="BJ1077" i="48"/>
  <c r="BP1077" i="48" s="1"/>
  <c r="W1078" i="48"/>
  <c r="AD1078" i="48"/>
  <c r="AK1078" i="48"/>
  <c r="AR1078" i="48"/>
  <c r="AY1078" i="48"/>
  <c r="BF1078" i="48"/>
  <c r="BJ1078" i="48"/>
  <c r="BP1078" i="48" s="1"/>
  <c r="W1079" i="48"/>
  <c r="AD1079" i="48"/>
  <c r="AK1079" i="48"/>
  <c r="AR1079" i="48"/>
  <c r="AY1079" i="48"/>
  <c r="BF1079" i="48"/>
  <c r="BJ1079" i="48"/>
  <c r="BP1079" i="48" s="1"/>
  <c r="W1080" i="48"/>
  <c r="AD1080" i="48"/>
  <c r="AK1080" i="48"/>
  <c r="AR1080" i="48"/>
  <c r="AY1080" i="48"/>
  <c r="BF1080" i="48"/>
  <c r="BJ1080" i="48"/>
  <c r="BP1080" i="48" s="1"/>
  <c r="W1081" i="48"/>
  <c r="AD1081" i="48"/>
  <c r="AK1081" i="48"/>
  <c r="AR1081" i="48"/>
  <c r="AY1081" i="48"/>
  <c r="BF1081" i="48"/>
  <c r="BJ1081" i="48"/>
  <c r="BP1081" i="48" s="1"/>
  <c r="W1082" i="48"/>
  <c r="AD1082" i="48"/>
  <c r="AK1082" i="48"/>
  <c r="AR1082" i="48"/>
  <c r="AY1082" i="48"/>
  <c r="BF1082" i="48"/>
  <c r="BJ1082" i="48"/>
  <c r="BP1082" i="48" s="1"/>
  <c r="W1083" i="48"/>
  <c r="AD1083" i="48"/>
  <c r="AK1083" i="48"/>
  <c r="AR1083" i="48"/>
  <c r="AY1083" i="48"/>
  <c r="BF1083" i="48"/>
  <c r="BJ1083" i="48"/>
  <c r="BP1083" i="48" s="1"/>
  <c r="W1084" i="48"/>
  <c r="AD1084" i="48"/>
  <c r="AK1084" i="48"/>
  <c r="AR1084" i="48"/>
  <c r="AY1084" i="48"/>
  <c r="BF1084" i="48"/>
  <c r="BJ1084" i="48"/>
  <c r="BP1084" i="48" s="1"/>
  <c r="W1085" i="48"/>
  <c r="AD1085" i="48"/>
  <c r="AK1085" i="48"/>
  <c r="AR1085" i="48"/>
  <c r="AY1085" i="48"/>
  <c r="BF1085" i="48"/>
  <c r="BJ1085" i="48"/>
  <c r="BP1085" i="48" s="1"/>
  <c r="W1086" i="48"/>
  <c r="AD1086" i="48"/>
  <c r="AK1086" i="48"/>
  <c r="AR1086" i="48"/>
  <c r="AY1086" i="48"/>
  <c r="BF1086" i="48"/>
  <c r="BJ1086" i="48"/>
  <c r="BP1086" i="48" s="1"/>
  <c r="W1087" i="48"/>
  <c r="AD1087" i="48"/>
  <c r="AK1087" i="48"/>
  <c r="AR1087" i="48"/>
  <c r="AY1087" i="48"/>
  <c r="BF1087" i="48"/>
  <c r="BJ1087" i="48"/>
  <c r="BP1087" i="48" s="1"/>
  <c r="W1088" i="48"/>
  <c r="AD1088" i="48"/>
  <c r="AK1088" i="48"/>
  <c r="AR1088" i="48"/>
  <c r="AY1088" i="48"/>
  <c r="BF1088" i="48"/>
  <c r="BJ1088" i="48"/>
  <c r="BP1088" i="48" s="1"/>
  <c r="W1089" i="48"/>
  <c r="AD1089" i="48"/>
  <c r="AK1089" i="48"/>
  <c r="AR1089" i="48"/>
  <c r="AY1089" i="48"/>
  <c r="BF1089" i="48"/>
  <c r="BJ1089" i="48"/>
  <c r="BP1089" i="48" s="1"/>
  <c r="W1090" i="48"/>
  <c r="AD1090" i="48"/>
  <c r="AK1090" i="48"/>
  <c r="AR1090" i="48"/>
  <c r="AY1090" i="48"/>
  <c r="BF1090" i="48"/>
  <c r="BJ1090" i="48"/>
  <c r="BP1090" i="48" s="1"/>
  <c r="W1091" i="48"/>
  <c r="AD1091" i="48"/>
  <c r="AK1091" i="48"/>
  <c r="AR1091" i="48"/>
  <c r="AY1091" i="48"/>
  <c r="BF1091" i="48"/>
  <c r="BJ1091" i="48"/>
  <c r="BP1091" i="48" s="1"/>
  <c r="W1092" i="48"/>
  <c r="AD1092" i="48"/>
  <c r="AK1092" i="48"/>
  <c r="AR1092" i="48"/>
  <c r="AY1092" i="48"/>
  <c r="BF1092" i="48"/>
  <c r="BJ1092" i="48"/>
  <c r="BP1092" i="48" s="1"/>
  <c r="W1093" i="48"/>
  <c r="AD1093" i="48"/>
  <c r="AK1093" i="48"/>
  <c r="AR1093" i="48"/>
  <c r="AY1093" i="48"/>
  <c r="BF1093" i="48"/>
  <c r="BJ1093" i="48"/>
  <c r="BP1093" i="48" s="1"/>
  <c r="W1094" i="48"/>
  <c r="AD1094" i="48"/>
  <c r="AK1094" i="48"/>
  <c r="AR1094" i="48"/>
  <c r="AY1094" i="48"/>
  <c r="BF1094" i="48"/>
  <c r="BJ1094" i="48"/>
  <c r="BP1094" i="48" s="1"/>
  <c r="W1095" i="48"/>
  <c r="AD1095" i="48"/>
  <c r="AK1095" i="48"/>
  <c r="AR1095" i="48"/>
  <c r="AY1095" i="48"/>
  <c r="BF1095" i="48"/>
  <c r="BJ1095" i="48"/>
  <c r="BP1095" i="48" s="1"/>
  <c r="W1096" i="48"/>
  <c r="AD1096" i="48"/>
  <c r="AK1096" i="48"/>
  <c r="AR1096" i="48"/>
  <c r="AY1096" i="48"/>
  <c r="BF1096" i="48"/>
  <c r="BJ1096" i="48"/>
  <c r="BP1096" i="48" s="1"/>
  <c r="W1097" i="48"/>
  <c r="AD1097" i="48"/>
  <c r="AK1097" i="48"/>
  <c r="AR1097" i="48"/>
  <c r="AY1097" i="48"/>
  <c r="BF1097" i="48"/>
  <c r="BJ1097" i="48"/>
  <c r="BP1097" i="48" s="1"/>
  <c r="W1098" i="48"/>
  <c r="AD1098" i="48"/>
  <c r="AK1098" i="48"/>
  <c r="AR1098" i="48"/>
  <c r="AY1098" i="48"/>
  <c r="BF1098" i="48"/>
  <c r="BJ1098" i="48"/>
  <c r="BP1098" i="48" s="1"/>
  <c r="W1099" i="48"/>
  <c r="AD1099" i="48"/>
  <c r="AK1099" i="48"/>
  <c r="AR1099" i="48"/>
  <c r="AY1099" i="48"/>
  <c r="BF1099" i="48"/>
  <c r="BJ1099" i="48"/>
  <c r="BP1099" i="48" s="1"/>
  <c r="W1100" i="48"/>
  <c r="AD1100" i="48"/>
  <c r="AK1100" i="48"/>
  <c r="AR1100" i="48"/>
  <c r="AY1100" i="48"/>
  <c r="BF1100" i="48"/>
  <c r="BJ1100" i="48"/>
  <c r="BP1100" i="48" s="1"/>
  <c r="W1101" i="48"/>
  <c r="AD1101" i="48"/>
  <c r="AK1101" i="48"/>
  <c r="AR1101" i="48"/>
  <c r="AY1101" i="48"/>
  <c r="BF1101" i="48"/>
  <c r="BJ1101" i="48"/>
  <c r="BP1101" i="48" s="1"/>
  <c r="W1102" i="48"/>
  <c r="AD1102" i="48"/>
  <c r="AK1102" i="48"/>
  <c r="AR1102" i="48"/>
  <c r="AY1102" i="48"/>
  <c r="BF1102" i="48"/>
  <c r="BJ1102" i="48"/>
  <c r="BP1102" i="48" s="1"/>
  <c r="W1103" i="48"/>
  <c r="AD1103" i="48"/>
  <c r="AK1103" i="48"/>
  <c r="AR1103" i="48"/>
  <c r="AY1103" i="48"/>
  <c r="BF1103" i="48"/>
  <c r="BJ1103" i="48"/>
  <c r="BP1103" i="48" s="1"/>
  <c r="W1104" i="48"/>
  <c r="AD1104" i="48"/>
  <c r="AK1104" i="48"/>
  <c r="AR1104" i="48"/>
  <c r="AY1104" i="48"/>
  <c r="BF1104" i="48"/>
  <c r="BJ1104" i="48"/>
  <c r="BP1104" i="48" s="1"/>
  <c r="W1105" i="48"/>
  <c r="AD1105" i="48"/>
  <c r="AK1105" i="48"/>
  <c r="AR1105" i="48"/>
  <c r="AY1105" i="48"/>
  <c r="BF1105" i="48"/>
  <c r="BJ1105" i="48"/>
  <c r="BP1105" i="48" s="1"/>
  <c r="W1106" i="48"/>
  <c r="AD1106" i="48"/>
  <c r="AK1106" i="48"/>
  <c r="AR1106" i="48"/>
  <c r="AY1106" i="48"/>
  <c r="BF1106" i="48"/>
  <c r="BJ1106" i="48"/>
  <c r="BP1106" i="48" s="1"/>
  <c r="W1107" i="48"/>
  <c r="AD1107" i="48"/>
  <c r="AK1107" i="48"/>
  <c r="AR1107" i="48"/>
  <c r="AY1107" i="48"/>
  <c r="BF1107" i="48"/>
  <c r="BJ1107" i="48"/>
  <c r="BP1107" i="48" s="1"/>
  <c r="W1108" i="48"/>
  <c r="AD1108" i="48"/>
  <c r="AK1108" i="48"/>
  <c r="AR1108" i="48"/>
  <c r="AY1108" i="48"/>
  <c r="BF1108" i="48"/>
  <c r="BJ1108" i="48"/>
  <c r="BP1108" i="48" s="1"/>
  <c r="W1109" i="48"/>
  <c r="AD1109" i="48"/>
  <c r="AK1109" i="48"/>
  <c r="AR1109" i="48"/>
  <c r="AY1109" i="48"/>
  <c r="BF1109" i="48"/>
  <c r="BJ1109" i="48"/>
  <c r="BP1109" i="48" s="1"/>
  <c r="W1110" i="48"/>
  <c r="AD1110" i="48"/>
  <c r="AK1110" i="48"/>
  <c r="AR1110" i="48"/>
  <c r="AY1110" i="48"/>
  <c r="BF1110" i="48"/>
  <c r="BJ1110" i="48"/>
  <c r="BP1110" i="48" s="1"/>
  <c r="W1111" i="48"/>
  <c r="AD1111" i="48"/>
  <c r="AK1111" i="48"/>
  <c r="AR1111" i="48"/>
  <c r="AY1111" i="48"/>
  <c r="BF1111" i="48"/>
  <c r="BJ1111" i="48"/>
  <c r="BP1111" i="48" s="1"/>
  <c r="W1112" i="48"/>
  <c r="AD1112" i="48"/>
  <c r="AK1112" i="48"/>
  <c r="AR1112" i="48"/>
  <c r="AY1112" i="48"/>
  <c r="BF1112" i="48"/>
  <c r="BJ1112" i="48"/>
  <c r="BP1112" i="48" s="1"/>
  <c r="W1113" i="48"/>
  <c r="AD1113" i="48"/>
  <c r="AK1113" i="48"/>
  <c r="AR1113" i="48"/>
  <c r="AY1113" i="48"/>
  <c r="BF1113" i="48"/>
  <c r="BJ1113" i="48"/>
  <c r="BP1113" i="48" s="1"/>
  <c r="W1114" i="48"/>
  <c r="AD1114" i="48"/>
  <c r="AK1114" i="48"/>
  <c r="AR1114" i="48"/>
  <c r="AY1114" i="48"/>
  <c r="BF1114" i="48"/>
  <c r="BJ1114" i="48"/>
  <c r="BP1114" i="48" s="1"/>
  <c r="W1115" i="48"/>
  <c r="AD1115" i="48"/>
  <c r="AK1115" i="48"/>
  <c r="AR1115" i="48"/>
  <c r="AY1115" i="48"/>
  <c r="BF1115" i="48"/>
  <c r="BJ1115" i="48"/>
  <c r="BP1115" i="48" s="1"/>
  <c r="W1116" i="48"/>
  <c r="AD1116" i="48"/>
  <c r="AK1116" i="48"/>
  <c r="AR1116" i="48"/>
  <c r="AY1116" i="48"/>
  <c r="BF1116" i="48"/>
  <c r="BJ1116" i="48"/>
  <c r="BP1116" i="48" s="1"/>
  <c r="W1117" i="48"/>
  <c r="AD1117" i="48"/>
  <c r="AK1117" i="48"/>
  <c r="AR1117" i="48"/>
  <c r="AY1117" i="48"/>
  <c r="BF1117" i="48"/>
  <c r="BJ1117" i="48"/>
  <c r="BP1117" i="48" s="1"/>
  <c r="W1118" i="48"/>
  <c r="AD1118" i="48"/>
  <c r="AK1118" i="48"/>
  <c r="AR1118" i="48"/>
  <c r="AY1118" i="48"/>
  <c r="BF1118" i="48"/>
  <c r="BJ1118" i="48"/>
  <c r="BP1118" i="48" s="1"/>
  <c r="W1119" i="48"/>
  <c r="AD1119" i="48"/>
  <c r="AK1119" i="48"/>
  <c r="AR1119" i="48"/>
  <c r="AY1119" i="48"/>
  <c r="BF1119" i="48"/>
  <c r="BJ1119" i="48"/>
  <c r="BP1119" i="48" s="1"/>
  <c r="W1120" i="48"/>
  <c r="AD1120" i="48"/>
  <c r="AK1120" i="48"/>
  <c r="AR1120" i="48"/>
  <c r="AY1120" i="48"/>
  <c r="BF1120" i="48"/>
  <c r="BJ1120" i="48"/>
  <c r="BP1120" i="48" s="1"/>
  <c r="W1121" i="48"/>
  <c r="AD1121" i="48"/>
  <c r="AK1121" i="48"/>
  <c r="AR1121" i="48"/>
  <c r="AY1121" i="48"/>
  <c r="BF1121" i="48"/>
  <c r="BJ1121" i="48"/>
  <c r="BP1121" i="48" s="1"/>
  <c r="W1122" i="48"/>
  <c r="AD1122" i="48"/>
  <c r="AK1122" i="48"/>
  <c r="AR1122" i="48"/>
  <c r="AY1122" i="48"/>
  <c r="BF1122" i="48"/>
  <c r="BJ1122" i="48"/>
  <c r="BP1122" i="48" s="1"/>
  <c r="W1123" i="48"/>
  <c r="AD1123" i="48"/>
  <c r="AK1123" i="48"/>
  <c r="AR1123" i="48"/>
  <c r="AY1123" i="48"/>
  <c r="BF1123" i="48"/>
  <c r="BJ1123" i="48"/>
  <c r="BP1123" i="48" s="1"/>
  <c r="W1124" i="48"/>
  <c r="AD1124" i="48"/>
  <c r="AK1124" i="48"/>
  <c r="AR1124" i="48"/>
  <c r="AY1124" i="48"/>
  <c r="BF1124" i="48"/>
  <c r="BJ1124" i="48"/>
  <c r="BP1124" i="48" s="1"/>
  <c r="W1125" i="48"/>
  <c r="AD1125" i="48"/>
  <c r="AK1125" i="48"/>
  <c r="AR1125" i="48"/>
  <c r="AY1125" i="48"/>
  <c r="BF1125" i="48"/>
  <c r="BJ1125" i="48"/>
  <c r="BP1125" i="48" s="1"/>
  <c r="W1126" i="48"/>
  <c r="AD1126" i="48"/>
  <c r="AK1126" i="48"/>
  <c r="AR1126" i="48"/>
  <c r="AY1126" i="48"/>
  <c r="BF1126" i="48"/>
  <c r="BJ1126" i="48"/>
  <c r="BP1126" i="48" s="1"/>
  <c r="W1127" i="48"/>
  <c r="AD1127" i="48"/>
  <c r="AK1127" i="48"/>
  <c r="AR1127" i="48"/>
  <c r="AY1127" i="48"/>
  <c r="BF1127" i="48"/>
  <c r="BJ1127" i="48"/>
  <c r="BP1127" i="48" s="1"/>
  <c r="W1128" i="48"/>
  <c r="AD1128" i="48"/>
  <c r="AK1128" i="48"/>
  <c r="AR1128" i="48"/>
  <c r="AY1128" i="48"/>
  <c r="BF1128" i="48"/>
  <c r="BJ1128" i="48"/>
  <c r="BP1128" i="48" s="1"/>
  <c r="W1129" i="48"/>
  <c r="AD1129" i="48"/>
  <c r="AK1129" i="48"/>
  <c r="AR1129" i="48"/>
  <c r="AY1129" i="48"/>
  <c r="BF1129" i="48"/>
  <c r="BJ1129" i="48"/>
  <c r="BP1129" i="48" s="1"/>
  <c r="W1130" i="48"/>
  <c r="AD1130" i="48"/>
  <c r="AK1130" i="48"/>
  <c r="AR1130" i="48"/>
  <c r="AY1130" i="48"/>
  <c r="BF1130" i="48"/>
  <c r="BJ1130" i="48"/>
  <c r="BP1130" i="48" s="1"/>
  <c r="W1131" i="48"/>
  <c r="AD1131" i="48"/>
  <c r="AK1131" i="48"/>
  <c r="AR1131" i="48"/>
  <c r="AY1131" i="48"/>
  <c r="BF1131" i="48"/>
  <c r="BJ1131" i="48"/>
  <c r="BP1131" i="48" s="1"/>
  <c r="W1132" i="48"/>
  <c r="AD1132" i="48"/>
  <c r="AK1132" i="48"/>
  <c r="AR1132" i="48"/>
  <c r="AY1132" i="48"/>
  <c r="BF1132" i="48"/>
  <c r="BJ1132" i="48"/>
  <c r="BP1132" i="48" s="1"/>
  <c r="W1133" i="48"/>
  <c r="AD1133" i="48"/>
  <c r="AK1133" i="48"/>
  <c r="AR1133" i="48"/>
  <c r="AY1133" i="48"/>
  <c r="BF1133" i="48"/>
  <c r="BJ1133" i="48"/>
  <c r="BP1133" i="48" s="1"/>
  <c r="W1134" i="48"/>
  <c r="AD1134" i="48"/>
  <c r="AK1134" i="48"/>
  <c r="AR1134" i="48"/>
  <c r="AY1134" i="48"/>
  <c r="BF1134" i="48"/>
  <c r="BJ1134" i="48"/>
  <c r="BP1134" i="48" s="1"/>
  <c r="W1135" i="48"/>
  <c r="AD1135" i="48"/>
  <c r="AK1135" i="48"/>
  <c r="AR1135" i="48"/>
  <c r="AY1135" i="48"/>
  <c r="BF1135" i="48"/>
  <c r="BJ1135" i="48"/>
  <c r="BP1135" i="48" s="1"/>
  <c r="W1136" i="48"/>
  <c r="AD1136" i="48"/>
  <c r="AK1136" i="48"/>
  <c r="AR1136" i="48"/>
  <c r="AY1136" i="48"/>
  <c r="BF1136" i="48"/>
  <c r="BJ1136" i="48"/>
  <c r="BP1136" i="48" s="1"/>
  <c r="W1137" i="48"/>
  <c r="AD1137" i="48"/>
  <c r="AK1137" i="48"/>
  <c r="AR1137" i="48"/>
  <c r="AY1137" i="48"/>
  <c r="BF1137" i="48"/>
  <c r="BJ1137" i="48"/>
  <c r="BP1137" i="48" s="1"/>
  <c r="W1138" i="48"/>
  <c r="AD1138" i="48"/>
  <c r="AK1138" i="48"/>
  <c r="AR1138" i="48"/>
  <c r="AY1138" i="48"/>
  <c r="BF1138" i="48"/>
  <c r="BJ1138" i="48"/>
  <c r="BP1138" i="48" s="1"/>
  <c r="W1139" i="48"/>
  <c r="AD1139" i="48"/>
  <c r="AK1139" i="48"/>
  <c r="AR1139" i="48"/>
  <c r="AY1139" i="48"/>
  <c r="BF1139" i="48"/>
  <c r="BJ1139" i="48"/>
  <c r="BP1139" i="48" s="1"/>
  <c r="W1140" i="48"/>
  <c r="AD1140" i="48"/>
  <c r="AK1140" i="48"/>
  <c r="AR1140" i="48"/>
  <c r="AY1140" i="48"/>
  <c r="BF1140" i="48"/>
  <c r="BJ1140" i="48"/>
  <c r="BP1140" i="48" s="1"/>
  <c r="W1141" i="48"/>
  <c r="AD1141" i="48"/>
  <c r="AK1141" i="48"/>
  <c r="AR1141" i="48"/>
  <c r="AY1141" i="48"/>
  <c r="BF1141" i="48"/>
  <c r="BJ1141" i="48"/>
  <c r="BP1141" i="48" s="1"/>
  <c r="W1142" i="48"/>
  <c r="AD1142" i="48"/>
  <c r="AK1142" i="48"/>
  <c r="AR1142" i="48"/>
  <c r="AY1142" i="48"/>
  <c r="BF1142" i="48"/>
  <c r="BJ1142" i="48"/>
  <c r="BP1142" i="48" s="1"/>
  <c r="W1143" i="48"/>
  <c r="AD1143" i="48"/>
  <c r="AK1143" i="48"/>
  <c r="AR1143" i="48"/>
  <c r="AY1143" i="48"/>
  <c r="BF1143" i="48"/>
  <c r="BJ1143" i="48"/>
  <c r="BP1143" i="48" s="1"/>
  <c r="W1144" i="48"/>
  <c r="AD1144" i="48"/>
  <c r="AK1144" i="48"/>
  <c r="AR1144" i="48"/>
  <c r="AY1144" i="48"/>
  <c r="BF1144" i="48"/>
  <c r="BJ1144" i="48"/>
  <c r="BP1144" i="48" s="1"/>
  <c r="W1145" i="48"/>
  <c r="AD1145" i="48"/>
  <c r="AK1145" i="48"/>
  <c r="AR1145" i="48"/>
  <c r="AY1145" i="48"/>
  <c r="BF1145" i="48"/>
  <c r="BJ1145" i="48"/>
  <c r="BP1145" i="48" s="1"/>
  <c r="W1146" i="48"/>
  <c r="AD1146" i="48"/>
  <c r="AK1146" i="48"/>
  <c r="AR1146" i="48"/>
  <c r="AY1146" i="48"/>
  <c r="BF1146" i="48"/>
  <c r="BJ1146" i="48"/>
  <c r="BP1146" i="48" s="1"/>
  <c r="W1147" i="48"/>
  <c r="AD1147" i="48"/>
  <c r="AK1147" i="48"/>
  <c r="AR1147" i="48"/>
  <c r="AY1147" i="48"/>
  <c r="BF1147" i="48"/>
  <c r="BJ1147" i="48"/>
  <c r="BP1147" i="48" s="1"/>
  <c r="W1148" i="48"/>
  <c r="AD1148" i="48"/>
  <c r="AK1148" i="48"/>
  <c r="AR1148" i="48"/>
  <c r="AY1148" i="48"/>
  <c r="BF1148" i="48"/>
  <c r="BJ1148" i="48"/>
  <c r="BP1148" i="48" s="1"/>
  <c r="W1149" i="48"/>
  <c r="AD1149" i="48"/>
  <c r="AK1149" i="48"/>
  <c r="AR1149" i="48"/>
  <c r="AY1149" i="48"/>
  <c r="BF1149" i="48"/>
  <c r="BJ1149" i="48"/>
  <c r="BP1149" i="48" s="1"/>
  <c r="W1150" i="48"/>
  <c r="AD1150" i="48"/>
  <c r="AK1150" i="48"/>
  <c r="AR1150" i="48"/>
  <c r="AY1150" i="48"/>
  <c r="BF1150" i="48"/>
  <c r="BJ1150" i="48"/>
  <c r="BP1150" i="48" s="1"/>
  <c r="W1151" i="48"/>
  <c r="AD1151" i="48"/>
  <c r="AK1151" i="48"/>
  <c r="AR1151" i="48"/>
  <c r="AY1151" i="48"/>
  <c r="BF1151" i="48"/>
  <c r="BJ1151" i="48"/>
  <c r="BP1151" i="48" s="1"/>
  <c r="W1152" i="48"/>
  <c r="AD1152" i="48"/>
  <c r="AK1152" i="48"/>
  <c r="AR1152" i="48"/>
  <c r="AY1152" i="48"/>
  <c r="BF1152" i="48"/>
  <c r="BJ1152" i="48"/>
  <c r="BP1152" i="48" s="1"/>
  <c r="W1153" i="48"/>
  <c r="AD1153" i="48"/>
  <c r="AK1153" i="48"/>
  <c r="AR1153" i="48"/>
  <c r="AY1153" i="48"/>
  <c r="BF1153" i="48"/>
  <c r="BJ1153" i="48"/>
  <c r="BP1153" i="48" s="1"/>
  <c r="W1154" i="48"/>
  <c r="AD1154" i="48"/>
  <c r="AK1154" i="48"/>
  <c r="AR1154" i="48"/>
  <c r="AY1154" i="48"/>
  <c r="BF1154" i="48"/>
  <c r="BJ1154" i="48"/>
  <c r="BP1154" i="48" s="1"/>
  <c r="W1155" i="48"/>
  <c r="AD1155" i="48"/>
  <c r="AK1155" i="48"/>
  <c r="AR1155" i="48"/>
  <c r="AY1155" i="48"/>
  <c r="BF1155" i="48"/>
  <c r="BJ1155" i="48"/>
  <c r="BP1155" i="48" s="1"/>
  <c r="W1156" i="48"/>
  <c r="AD1156" i="48"/>
  <c r="AK1156" i="48"/>
  <c r="AR1156" i="48"/>
  <c r="AY1156" i="48"/>
  <c r="BF1156" i="48"/>
  <c r="BJ1156" i="48"/>
  <c r="BP1156" i="48" s="1"/>
  <c r="W1157" i="48"/>
  <c r="AD1157" i="48"/>
  <c r="AK1157" i="48"/>
  <c r="AR1157" i="48"/>
  <c r="AY1157" i="48"/>
  <c r="BF1157" i="48"/>
  <c r="BJ1157" i="48"/>
  <c r="BP1157" i="48" s="1"/>
  <c r="W1158" i="48"/>
  <c r="AD1158" i="48"/>
  <c r="AK1158" i="48"/>
  <c r="AR1158" i="48"/>
  <c r="AY1158" i="48"/>
  <c r="BF1158" i="48"/>
  <c r="BJ1158" i="48"/>
  <c r="BP1158" i="48" s="1"/>
  <c r="W1159" i="48"/>
  <c r="AD1159" i="48"/>
  <c r="AK1159" i="48"/>
  <c r="AR1159" i="48"/>
  <c r="AY1159" i="48"/>
  <c r="BF1159" i="48"/>
  <c r="BJ1159" i="48"/>
  <c r="BP1159" i="48" s="1"/>
  <c r="W1160" i="48"/>
  <c r="AD1160" i="48"/>
  <c r="AK1160" i="48"/>
  <c r="AR1160" i="48"/>
  <c r="AY1160" i="48"/>
  <c r="BF1160" i="48"/>
  <c r="BJ1160" i="48"/>
  <c r="BP1160" i="48" s="1"/>
  <c r="W1161" i="48"/>
  <c r="AD1161" i="48"/>
  <c r="AK1161" i="48"/>
  <c r="AR1161" i="48"/>
  <c r="AY1161" i="48"/>
  <c r="BF1161" i="48"/>
  <c r="BJ1161" i="48"/>
  <c r="BP1161" i="48" s="1"/>
  <c r="W1162" i="48"/>
  <c r="AD1162" i="48"/>
  <c r="AK1162" i="48"/>
  <c r="AR1162" i="48"/>
  <c r="AY1162" i="48"/>
  <c r="BF1162" i="48"/>
  <c r="BJ1162" i="48"/>
  <c r="BP1162" i="48" s="1"/>
  <c r="W1163" i="48"/>
  <c r="AD1163" i="48"/>
  <c r="AK1163" i="48"/>
  <c r="AR1163" i="48"/>
  <c r="AY1163" i="48"/>
  <c r="BF1163" i="48"/>
  <c r="BJ1163" i="48"/>
  <c r="BP1163" i="48" s="1"/>
  <c r="W1164" i="48"/>
  <c r="AD1164" i="48"/>
  <c r="AK1164" i="48"/>
  <c r="AR1164" i="48"/>
  <c r="AY1164" i="48"/>
  <c r="BF1164" i="48"/>
  <c r="BJ1164" i="48"/>
  <c r="BP1164" i="48" s="1"/>
  <c r="W1165" i="48"/>
  <c r="AD1165" i="48"/>
  <c r="AK1165" i="48"/>
  <c r="AR1165" i="48"/>
  <c r="AY1165" i="48"/>
  <c r="BF1165" i="48"/>
  <c r="BJ1165" i="48"/>
  <c r="BP1165" i="48" s="1"/>
  <c r="W1166" i="48"/>
  <c r="AD1166" i="48"/>
  <c r="AK1166" i="48"/>
  <c r="AR1166" i="48"/>
  <c r="AY1166" i="48"/>
  <c r="BF1166" i="48"/>
  <c r="BJ1166" i="48"/>
  <c r="BP1166" i="48" s="1"/>
  <c r="W1167" i="48"/>
  <c r="AD1167" i="48"/>
  <c r="AK1167" i="48"/>
  <c r="AR1167" i="48"/>
  <c r="AY1167" i="48"/>
  <c r="BF1167" i="48"/>
  <c r="BJ1167" i="48"/>
  <c r="BP1167" i="48" s="1"/>
  <c r="W1168" i="48"/>
  <c r="AD1168" i="48"/>
  <c r="AK1168" i="48"/>
  <c r="AR1168" i="48"/>
  <c r="AY1168" i="48"/>
  <c r="BF1168" i="48"/>
  <c r="BJ1168" i="48"/>
  <c r="BP1168" i="48" s="1"/>
  <c r="W1169" i="48"/>
  <c r="AD1169" i="48"/>
  <c r="AK1169" i="48"/>
  <c r="AR1169" i="48"/>
  <c r="AY1169" i="48"/>
  <c r="BF1169" i="48"/>
  <c r="BJ1169" i="48"/>
  <c r="BP1169" i="48" s="1"/>
  <c r="W1170" i="48"/>
  <c r="AD1170" i="48"/>
  <c r="AK1170" i="48"/>
  <c r="AR1170" i="48"/>
  <c r="AY1170" i="48"/>
  <c r="BF1170" i="48"/>
  <c r="BJ1170" i="48"/>
  <c r="BP1170" i="48" s="1"/>
  <c r="W1171" i="48"/>
  <c r="AD1171" i="48"/>
  <c r="AK1171" i="48"/>
  <c r="AR1171" i="48"/>
  <c r="AY1171" i="48"/>
  <c r="BF1171" i="48"/>
  <c r="BJ1171" i="48"/>
  <c r="BP1171" i="48" s="1"/>
  <c r="W1172" i="48"/>
  <c r="AD1172" i="48"/>
  <c r="AK1172" i="48"/>
  <c r="AR1172" i="48"/>
  <c r="AY1172" i="48"/>
  <c r="BF1172" i="48"/>
  <c r="BJ1172" i="48"/>
  <c r="BP1172" i="48" s="1"/>
  <c r="W1173" i="48"/>
  <c r="AD1173" i="48"/>
  <c r="AK1173" i="48"/>
  <c r="AR1173" i="48"/>
  <c r="AY1173" i="48"/>
  <c r="BF1173" i="48"/>
  <c r="BJ1173" i="48"/>
  <c r="BP1173" i="48" s="1"/>
  <c r="W1174" i="48"/>
  <c r="AD1174" i="48"/>
  <c r="AK1174" i="48"/>
  <c r="AR1174" i="48"/>
  <c r="AY1174" i="48"/>
  <c r="BF1174" i="48"/>
  <c r="BJ1174" i="48"/>
  <c r="BP1174" i="48" s="1"/>
  <c r="W1175" i="48"/>
  <c r="AD1175" i="48"/>
  <c r="AK1175" i="48"/>
  <c r="AR1175" i="48"/>
  <c r="AY1175" i="48"/>
  <c r="BF1175" i="48"/>
  <c r="BJ1175" i="48"/>
  <c r="BP1175" i="48" s="1"/>
  <c r="W1176" i="48"/>
  <c r="AD1176" i="48"/>
  <c r="AK1176" i="48"/>
  <c r="AR1176" i="48"/>
  <c r="AY1176" i="48"/>
  <c r="BF1176" i="48"/>
  <c r="BJ1176" i="48"/>
  <c r="BP1176" i="48" s="1"/>
  <c r="W1177" i="48"/>
  <c r="AD1177" i="48"/>
  <c r="AK1177" i="48"/>
  <c r="AR1177" i="48"/>
  <c r="AY1177" i="48"/>
  <c r="BF1177" i="48"/>
  <c r="BJ1177" i="48"/>
  <c r="BP1177" i="48" s="1"/>
  <c r="W1178" i="48"/>
  <c r="AD1178" i="48"/>
  <c r="AK1178" i="48"/>
  <c r="AR1178" i="48"/>
  <c r="AY1178" i="48"/>
  <c r="BF1178" i="48"/>
  <c r="BJ1178" i="48"/>
  <c r="BP1178" i="48" s="1"/>
  <c r="W1179" i="48"/>
  <c r="AD1179" i="48"/>
  <c r="AK1179" i="48"/>
  <c r="AR1179" i="48"/>
  <c r="AY1179" i="48"/>
  <c r="BF1179" i="48"/>
  <c r="BJ1179" i="48"/>
  <c r="BP1179" i="48" s="1"/>
  <c r="W1180" i="48"/>
  <c r="AD1180" i="48"/>
  <c r="AK1180" i="48"/>
  <c r="AR1180" i="48"/>
  <c r="AY1180" i="48"/>
  <c r="BF1180" i="48"/>
  <c r="BJ1180" i="48"/>
  <c r="BP1180" i="48" s="1"/>
  <c r="W1181" i="48"/>
  <c r="AD1181" i="48"/>
  <c r="AK1181" i="48"/>
  <c r="AR1181" i="48"/>
  <c r="AY1181" i="48"/>
  <c r="BF1181" i="48"/>
  <c r="BJ1181" i="48"/>
  <c r="BP1181" i="48" s="1"/>
  <c r="W1182" i="48"/>
  <c r="AD1182" i="48"/>
  <c r="AK1182" i="48"/>
  <c r="AR1182" i="48"/>
  <c r="AY1182" i="48"/>
  <c r="BF1182" i="48"/>
  <c r="BJ1182" i="48"/>
  <c r="BP1182" i="48" s="1"/>
  <c r="W1183" i="48"/>
  <c r="AD1183" i="48"/>
  <c r="AK1183" i="48"/>
  <c r="AR1183" i="48"/>
  <c r="AY1183" i="48"/>
  <c r="BF1183" i="48"/>
  <c r="BJ1183" i="48"/>
  <c r="BP1183" i="48" s="1"/>
  <c r="W1184" i="48"/>
  <c r="AD1184" i="48"/>
  <c r="AK1184" i="48"/>
  <c r="AR1184" i="48"/>
  <c r="AY1184" i="48"/>
  <c r="BF1184" i="48"/>
  <c r="BJ1184" i="48"/>
  <c r="BP1184" i="48" s="1"/>
  <c r="W1185" i="48"/>
  <c r="AD1185" i="48"/>
  <c r="AK1185" i="48"/>
  <c r="AR1185" i="48"/>
  <c r="AY1185" i="48"/>
  <c r="BF1185" i="48"/>
  <c r="BJ1185" i="48"/>
  <c r="BP1185" i="48" s="1"/>
  <c r="W1186" i="48"/>
  <c r="AD1186" i="48"/>
  <c r="AK1186" i="48"/>
  <c r="AR1186" i="48"/>
  <c r="AY1186" i="48"/>
  <c r="BF1186" i="48"/>
  <c r="BJ1186" i="48"/>
  <c r="BP1186" i="48" s="1"/>
  <c r="W1187" i="48"/>
  <c r="AD1187" i="48"/>
  <c r="AK1187" i="48"/>
  <c r="AR1187" i="48"/>
  <c r="AY1187" i="48"/>
  <c r="BF1187" i="48"/>
  <c r="BJ1187" i="48"/>
  <c r="BP1187" i="48" s="1"/>
  <c r="W1188" i="48"/>
  <c r="AD1188" i="48"/>
  <c r="AK1188" i="48"/>
  <c r="AR1188" i="48"/>
  <c r="AY1188" i="48"/>
  <c r="BF1188" i="48"/>
  <c r="BJ1188" i="48"/>
  <c r="BP1188" i="48" s="1"/>
  <c r="W1189" i="48"/>
  <c r="AD1189" i="48"/>
  <c r="AK1189" i="48"/>
  <c r="AR1189" i="48"/>
  <c r="AY1189" i="48"/>
  <c r="BF1189" i="48"/>
  <c r="BJ1189" i="48"/>
  <c r="BP1189" i="48" s="1"/>
  <c r="W1190" i="48"/>
  <c r="AD1190" i="48"/>
  <c r="AK1190" i="48"/>
  <c r="AR1190" i="48"/>
  <c r="AY1190" i="48"/>
  <c r="BF1190" i="48"/>
  <c r="BJ1190" i="48"/>
  <c r="BP1190" i="48" s="1"/>
  <c r="W1191" i="48"/>
  <c r="AD1191" i="48"/>
  <c r="AK1191" i="48"/>
  <c r="AR1191" i="48"/>
  <c r="AY1191" i="48"/>
  <c r="BF1191" i="48"/>
  <c r="BJ1191" i="48"/>
  <c r="BP1191" i="48" s="1"/>
  <c r="W1192" i="48"/>
  <c r="AD1192" i="48"/>
  <c r="AK1192" i="48"/>
  <c r="AR1192" i="48"/>
  <c r="AY1192" i="48"/>
  <c r="BF1192" i="48"/>
  <c r="BJ1192" i="48"/>
  <c r="BP1192" i="48" s="1"/>
  <c r="W1193" i="48"/>
  <c r="AD1193" i="48"/>
  <c r="AK1193" i="48"/>
  <c r="AR1193" i="48"/>
  <c r="AY1193" i="48"/>
  <c r="BF1193" i="48"/>
  <c r="BJ1193" i="48"/>
  <c r="BP1193" i="48" s="1"/>
  <c r="W1194" i="48"/>
  <c r="AD1194" i="48"/>
  <c r="AK1194" i="48"/>
  <c r="AR1194" i="48"/>
  <c r="AY1194" i="48"/>
  <c r="BF1194" i="48"/>
  <c r="BJ1194" i="48"/>
  <c r="BP1194" i="48" s="1"/>
  <c r="W1195" i="48"/>
  <c r="AD1195" i="48"/>
  <c r="AK1195" i="48"/>
  <c r="AR1195" i="48"/>
  <c r="AY1195" i="48"/>
  <c r="BF1195" i="48"/>
  <c r="BJ1195" i="48"/>
  <c r="BP1195" i="48" s="1"/>
  <c r="W1196" i="48"/>
  <c r="AD1196" i="48"/>
  <c r="AK1196" i="48"/>
  <c r="AR1196" i="48"/>
  <c r="AY1196" i="48"/>
  <c r="BF1196" i="48"/>
  <c r="BJ1196" i="48"/>
  <c r="BP1196" i="48" s="1"/>
  <c r="W1197" i="48"/>
  <c r="AD1197" i="48"/>
  <c r="AK1197" i="48"/>
  <c r="AR1197" i="48"/>
  <c r="AY1197" i="48"/>
  <c r="BF1197" i="48"/>
  <c r="BJ1197" i="48"/>
  <c r="BP1197" i="48" s="1"/>
  <c r="W1198" i="48"/>
  <c r="AD1198" i="48"/>
  <c r="AK1198" i="48"/>
  <c r="AR1198" i="48"/>
  <c r="AY1198" i="48"/>
  <c r="BF1198" i="48"/>
  <c r="BJ1198" i="48"/>
  <c r="BP1198" i="48" s="1"/>
  <c r="W1199" i="48"/>
  <c r="AD1199" i="48"/>
  <c r="AK1199" i="48"/>
  <c r="AR1199" i="48"/>
  <c r="AY1199" i="48"/>
  <c r="BF1199" i="48"/>
  <c r="BJ1199" i="48"/>
  <c r="BP1199" i="48" s="1"/>
  <c r="W1200" i="48"/>
  <c r="AD1200" i="48"/>
  <c r="AK1200" i="48"/>
  <c r="AR1200" i="48"/>
  <c r="AY1200" i="48"/>
  <c r="BF1200" i="48"/>
  <c r="BJ1200" i="48"/>
  <c r="BP1200" i="48" s="1"/>
  <c r="W1201" i="48"/>
  <c r="AD1201" i="48"/>
  <c r="AK1201" i="48"/>
  <c r="AR1201" i="48"/>
  <c r="AY1201" i="48"/>
  <c r="BF1201" i="48"/>
  <c r="BJ1201" i="48"/>
  <c r="BP1201" i="48" s="1"/>
  <c r="W1202" i="48"/>
  <c r="AD1202" i="48"/>
  <c r="AK1202" i="48"/>
  <c r="AR1202" i="48"/>
  <c r="AY1202" i="48"/>
  <c r="BF1202" i="48"/>
  <c r="BJ1202" i="48"/>
  <c r="BP1202" i="48" s="1"/>
  <c r="W1203" i="48"/>
  <c r="AD1203" i="48"/>
  <c r="AK1203" i="48"/>
  <c r="AR1203" i="48"/>
  <c r="AY1203" i="48"/>
  <c r="BF1203" i="48"/>
  <c r="BJ1203" i="48"/>
  <c r="BP1203" i="48" s="1"/>
  <c r="W1204" i="48"/>
  <c r="AD1204" i="48"/>
  <c r="AK1204" i="48"/>
  <c r="AR1204" i="48"/>
  <c r="AY1204" i="48"/>
  <c r="BF1204" i="48"/>
  <c r="BJ1204" i="48"/>
  <c r="BP1204" i="48" s="1"/>
  <c r="W1205" i="48"/>
  <c r="AD1205" i="48"/>
  <c r="AK1205" i="48"/>
  <c r="AR1205" i="48"/>
  <c r="AY1205" i="48"/>
  <c r="BF1205" i="48"/>
  <c r="BJ1205" i="48"/>
  <c r="BP1205" i="48" s="1"/>
  <c r="W1206" i="48"/>
  <c r="AD1206" i="48"/>
  <c r="AK1206" i="48"/>
  <c r="AR1206" i="48"/>
  <c r="AY1206" i="48"/>
  <c r="BF1206" i="48"/>
  <c r="BJ1206" i="48"/>
  <c r="BP1206" i="48" s="1"/>
  <c r="W1207" i="48"/>
  <c r="AD1207" i="48"/>
  <c r="AK1207" i="48"/>
  <c r="AR1207" i="48"/>
  <c r="AY1207" i="48"/>
  <c r="BF1207" i="48"/>
  <c r="BJ1207" i="48"/>
  <c r="BP1207" i="48" s="1"/>
  <c r="W1208" i="48"/>
  <c r="AD1208" i="48"/>
  <c r="AK1208" i="48"/>
  <c r="AR1208" i="48"/>
  <c r="AY1208" i="48"/>
  <c r="BF1208" i="48"/>
  <c r="BJ1208" i="48"/>
  <c r="BP1208" i="48" s="1"/>
  <c r="W1209" i="48"/>
  <c r="AD1209" i="48"/>
  <c r="AK1209" i="48"/>
  <c r="AR1209" i="48"/>
  <c r="AY1209" i="48"/>
  <c r="BF1209" i="48"/>
  <c r="BJ1209" i="48"/>
  <c r="BP1209" i="48" s="1"/>
  <c r="W1210" i="48"/>
  <c r="AD1210" i="48"/>
  <c r="AK1210" i="48"/>
  <c r="AR1210" i="48"/>
  <c r="AY1210" i="48"/>
  <c r="BF1210" i="48"/>
  <c r="BJ1210" i="48"/>
  <c r="BP1210" i="48" s="1"/>
  <c r="W1211" i="48"/>
  <c r="AD1211" i="48"/>
  <c r="AK1211" i="48"/>
  <c r="AR1211" i="48"/>
  <c r="AY1211" i="48"/>
  <c r="BF1211" i="48"/>
  <c r="BJ1211" i="48"/>
  <c r="BP1211" i="48" s="1"/>
  <c r="W1212" i="48"/>
  <c r="AD1212" i="48"/>
  <c r="AK1212" i="48"/>
  <c r="AR1212" i="48"/>
  <c r="AY1212" i="48"/>
  <c r="BF1212" i="48"/>
  <c r="BJ1212" i="48"/>
  <c r="BP1212" i="48" s="1"/>
  <c r="W1213" i="48"/>
  <c r="AD1213" i="48"/>
  <c r="AK1213" i="48"/>
  <c r="AR1213" i="48"/>
  <c r="AY1213" i="48"/>
  <c r="BF1213" i="48"/>
  <c r="BJ1213" i="48"/>
  <c r="BP1213" i="48" s="1"/>
  <c r="W1214" i="48"/>
  <c r="AD1214" i="48"/>
  <c r="AK1214" i="48"/>
  <c r="AR1214" i="48"/>
  <c r="AY1214" i="48"/>
  <c r="BF1214" i="48"/>
  <c r="BJ1214" i="48"/>
  <c r="BP1214" i="48" s="1"/>
  <c r="W1215" i="48"/>
  <c r="AD1215" i="48"/>
  <c r="AK1215" i="48"/>
  <c r="AR1215" i="48"/>
  <c r="AY1215" i="48"/>
  <c r="BF1215" i="48"/>
  <c r="BJ1215" i="48"/>
  <c r="BP1215" i="48" s="1"/>
  <c r="W1216" i="48"/>
  <c r="AD1216" i="48"/>
  <c r="AK1216" i="48"/>
  <c r="AR1216" i="48"/>
  <c r="AY1216" i="48"/>
  <c r="BF1216" i="48"/>
  <c r="BJ1216" i="48"/>
  <c r="BP1216" i="48" s="1"/>
  <c r="W1217" i="48"/>
  <c r="AD1217" i="48"/>
  <c r="AK1217" i="48"/>
  <c r="AR1217" i="48"/>
  <c r="AY1217" i="48"/>
  <c r="BF1217" i="48"/>
  <c r="BJ1217" i="48"/>
  <c r="BP1217" i="48" s="1"/>
  <c r="W1218" i="48"/>
  <c r="AD1218" i="48"/>
  <c r="AK1218" i="48"/>
  <c r="AR1218" i="48"/>
  <c r="AY1218" i="48"/>
  <c r="BF1218" i="48"/>
  <c r="BJ1218" i="48"/>
  <c r="BP1218" i="48" s="1"/>
  <c r="W1219" i="48"/>
  <c r="AD1219" i="48"/>
  <c r="AK1219" i="48"/>
  <c r="AR1219" i="48"/>
  <c r="AY1219" i="48"/>
  <c r="BF1219" i="48"/>
  <c r="BJ1219" i="48"/>
  <c r="BP1219" i="48" s="1"/>
  <c r="W1220" i="48"/>
  <c r="AD1220" i="48"/>
  <c r="AK1220" i="48"/>
  <c r="AR1220" i="48"/>
  <c r="AY1220" i="48"/>
  <c r="BF1220" i="48"/>
  <c r="BJ1220" i="48"/>
  <c r="BP1220" i="48" s="1"/>
  <c r="W1221" i="48"/>
  <c r="AD1221" i="48"/>
  <c r="AK1221" i="48"/>
  <c r="AR1221" i="48"/>
  <c r="AY1221" i="48"/>
  <c r="BF1221" i="48"/>
  <c r="BJ1221" i="48"/>
  <c r="BP1221" i="48" s="1"/>
  <c r="W1222" i="48"/>
  <c r="AD1222" i="48"/>
  <c r="AK1222" i="48"/>
  <c r="AR1222" i="48"/>
  <c r="AY1222" i="48"/>
  <c r="BF1222" i="48"/>
  <c r="BJ1222" i="48"/>
  <c r="BP1222" i="48" s="1"/>
  <c r="W1223" i="48"/>
  <c r="AD1223" i="48"/>
  <c r="AK1223" i="48"/>
  <c r="AR1223" i="48"/>
  <c r="AY1223" i="48"/>
  <c r="BF1223" i="48"/>
  <c r="BJ1223" i="48"/>
  <c r="BP1223" i="48" s="1"/>
  <c r="W1224" i="48"/>
  <c r="AD1224" i="48"/>
  <c r="AK1224" i="48"/>
  <c r="AR1224" i="48"/>
  <c r="AY1224" i="48"/>
  <c r="BF1224" i="48"/>
  <c r="BJ1224" i="48"/>
  <c r="BP1224" i="48" s="1"/>
  <c r="W1225" i="48"/>
  <c r="AD1225" i="48"/>
  <c r="AK1225" i="48"/>
  <c r="AR1225" i="48"/>
  <c r="AY1225" i="48"/>
  <c r="BF1225" i="48"/>
  <c r="BJ1225" i="48"/>
  <c r="BP1225" i="48" s="1"/>
  <c r="W1226" i="48"/>
  <c r="AD1226" i="48"/>
  <c r="AK1226" i="48"/>
  <c r="AR1226" i="48"/>
  <c r="AY1226" i="48"/>
  <c r="BF1226" i="48"/>
  <c r="BJ1226" i="48"/>
  <c r="BP1226" i="48" s="1"/>
  <c r="W1227" i="48"/>
  <c r="AD1227" i="48"/>
  <c r="AK1227" i="48"/>
  <c r="AR1227" i="48"/>
  <c r="AY1227" i="48"/>
  <c r="BF1227" i="48"/>
  <c r="BJ1227" i="48"/>
  <c r="BP1227" i="48" s="1"/>
  <c r="W1228" i="48"/>
  <c r="AD1228" i="48"/>
  <c r="AK1228" i="48"/>
  <c r="AR1228" i="48"/>
  <c r="AY1228" i="48"/>
  <c r="BF1228" i="48"/>
  <c r="BJ1228" i="48"/>
  <c r="BP1228" i="48" s="1"/>
  <c r="W1229" i="48"/>
  <c r="AD1229" i="48"/>
  <c r="AK1229" i="48"/>
  <c r="AR1229" i="48"/>
  <c r="AY1229" i="48"/>
  <c r="BF1229" i="48"/>
  <c r="BJ1229" i="48"/>
  <c r="BP1229" i="48" s="1"/>
  <c r="W1230" i="48"/>
  <c r="AD1230" i="48"/>
  <c r="AK1230" i="48"/>
  <c r="AR1230" i="48"/>
  <c r="AY1230" i="48"/>
  <c r="BF1230" i="48"/>
  <c r="BJ1230" i="48"/>
  <c r="BP1230" i="48" s="1"/>
  <c r="W1231" i="48"/>
  <c r="AD1231" i="48"/>
  <c r="AK1231" i="48"/>
  <c r="AR1231" i="48"/>
  <c r="AY1231" i="48"/>
  <c r="BF1231" i="48"/>
  <c r="BJ1231" i="48"/>
  <c r="BP1231" i="48" s="1"/>
  <c r="W1232" i="48"/>
  <c r="AD1232" i="48"/>
  <c r="AK1232" i="48"/>
  <c r="AR1232" i="48"/>
  <c r="AY1232" i="48"/>
  <c r="BF1232" i="48"/>
  <c r="BJ1232" i="48"/>
  <c r="BP1232" i="48" s="1"/>
  <c r="W1233" i="48"/>
  <c r="AD1233" i="48"/>
  <c r="AK1233" i="48"/>
  <c r="AR1233" i="48"/>
  <c r="AY1233" i="48"/>
  <c r="BF1233" i="48"/>
  <c r="BJ1233" i="48"/>
  <c r="BP1233" i="48" s="1"/>
  <c r="W1234" i="48"/>
  <c r="AD1234" i="48"/>
  <c r="AK1234" i="48"/>
  <c r="AR1234" i="48"/>
  <c r="AY1234" i="48"/>
  <c r="BF1234" i="48"/>
  <c r="BJ1234" i="48"/>
  <c r="BP1234" i="48" s="1"/>
  <c r="W1235" i="48"/>
  <c r="AD1235" i="48"/>
  <c r="AK1235" i="48"/>
  <c r="AR1235" i="48"/>
  <c r="AY1235" i="48"/>
  <c r="BF1235" i="48"/>
  <c r="BJ1235" i="48"/>
  <c r="BP1235" i="48" s="1"/>
  <c r="W1236" i="48"/>
  <c r="AD1236" i="48"/>
  <c r="AK1236" i="48"/>
  <c r="AR1236" i="48"/>
  <c r="AY1236" i="48"/>
  <c r="BF1236" i="48"/>
  <c r="BJ1236" i="48"/>
  <c r="BP1236" i="48" s="1"/>
  <c r="W1237" i="48"/>
  <c r="AD1237" i="48"/>
  <c r="AK1237" i="48"/>
  <c r="AR1237" i="48"/>
  <c r="AY1237" i="48"/>
  <c r="BF1237" i="48"/>
  <c r="BJ1237" i="48"/>
  <c r="BP1237" i="48" s="1"/>
  <c r="W1238" i="48"/>
  <c r="AD1238" i="48"/>
  <c r="AK1238" i="48"/>
  <c r="AR1238" i="48"/>
  <c r="AY1238" i="48"/>
  <c r="BF1238" i="48"/>
  <c r="BJ1238" i="48"/>
  <c r="BP1238" i="48" s="1"/>
  <c r="W1239" i="48"/>
  <c r="AD1239" i="48"/>
  <c r="AK1239" i="48"/>
  <c r="AR1239" i="48"/>
  <c r="AY1239" i="48"/>
  <c r="BF1239" i="48"/>
  <c r="BJ1239" i="48"/>
  <c r="BP1239" i="48" s="1"/>
  <c r="W1240" i="48"/>
  <c r="AD1240" i="48"/>
  <c r="AK1240" i="48"/>
  <c r="AR1240" i="48"/>
  <c r="AY1240" i="48"/>
  <c r="BF1240" i="48"/>
  <c r="BJ1240" i="48"/>
  <c r="BP1240" i="48" s="1"/>
  <c r="W1241" i="48"/>
  <c r="AD1241" i="48"/>
  <c r="AK1241" i="48"/>
  <c r="AR1241" i="48"/>
  <c r="AY1241" i="48"/>
  <c r="BF1241" i="48"/>
  <c r="BJ1241" i="48"/>
  <c r="BP1241" i="48" s="1"/>
  <c r="W1242" i="48"/>
  <c r="AD1242" i="48"/>
  <c r="AK1242" i="48"/>
  <c r="AR1242" i="48"/>
  <c r="AY1242" i="48"/>
  <c r="BF1242" i="48"/>
  <c r="BJ1242" i="48"/>
  <c r="BP1242" i="48" s="1"/>
  <c r="W1243" i="48"/>
  <c r="AD1243" i="48"/>
  <c r="AK1243" i="48"/>
  <c r="AR1243" i="48"/>
  <c r="AY1243" i="48"/>
  <c r="BF1243" i="48"/>
  <c r="BJ1243" i="48"/>
  <c r="BP1243" i="48" s="1"/>
  <c r="W1244" i="48"/>
  <c r="AD1244" i="48"/>
  <c r="AK1244" i="48"/>
  <c r="AR1244" i="48"/>
  <c r="AY1244" i="48"/>
  <c r="BF1244" i="48"/>
  <c r="BJ1244" i="48"/>
  <c r="BP1244" i="48" s="1"/>
  <c r="W1245" i="48"/>
  <c r="AD1245" i="48"/>
  <c r="AK1245" i="48"/>
  <c r="AR1245" i="48"/>
  <c r="AY1245" i="48"/>
  <c r="BF1245" i="48"/>
  <c r="BJ1245" i="48"/>
  <c r="BP1245" i="48" s="1"/>
  <c r="W1246" i="48"/>
  <c r="AD1246" i="48"/>
  <c r="AK1246" i="48"/>
  <c r="AR1246" i="48"/>
  <c r="AY1246" i="48"/>
  <c r="BF1246" i="48"/>
  <c r="BJ1246" i="48"/>
  <c r="BP1246" i="48" s="1"/>
  <c r="W1247" i="48"/>
  <c r="AD1247" i="48"/>
  <c r="AK1247" i="48"/>
  <c r="AR1247" i="48"/>
  <c r="AY1247" i="48"/>
  <c r="BF1247" i="48"/>
  <c r="BJ1247" i="48"/>
  <c r="BP1247" i="48" s="1"/>
  <c r="W1248" i="48"/>
  <c r="AD1248" i="48"/>
  <c r="AK1248" i="48"/>
  <c r="AR1248" i="48"/>
  <c r="AY1248" i="48"/>
  <c r="BF1248" i="48"/>
  <c r="BJ1248" i="48"/>
  <c r="BP1248" i="48" s="1"/>
  <c r="W1249" i="48"/>
  <c r="AD1249" i="48"/>
  <c r="AK1249" i="48"/>
  <c r="AR1249" i="48"/>
  <c r="AY1249" i="48"/>
  <c r="BF1249" i="48"/>
  <c r="BJ1249" i="48"/>
  <c r="BP1249" i="48" s="1"/>
  <c r="W1250" i="48"/>
  <c r="AD1250" i="48"/>
  <c r="AK1250" i="48"/>
  <c r="AR1250" i="48"/>
  <c r="AY1250" i="48"/>
  <c r="BF1250" i="48"/>
  <c r="BJ1250" i="48"/>
  <c r="BP1250" i="48" s="1"/>
  <c r="W1251" i="48"/>
  <c r="AD1251" i="48"/>
  <c r="AK1251" i="48"/>
  <c r="AR1251" i="48"/>
  <c r="AY1251" i="48"/>
  <c r="BF1251" i="48"/>
  <c r="BJ1251" i="48"/>
  <c r="BP1251" i="48" s="1"/>
  <c r="W1252" i="48"/>
  <c r="AD1252" i="48"/>
  <c r="AK1252" i="48"/>
  <c r="AR1252" i="48"/>
  <c r="AY1252" i="48"/>
  <c r="BF1252" i="48"/>
  <c r="BJ1252" i="48"/>
  <c r="BP1252" i="48" s="1"/>
  <c r="W1253" i="48"/>
  <c r="AD1253" i="48"/>
  <c r="AK1253" i="48"/>
  <c r="AR1253" i="48"/>
  <c r="AY1253" i="48"/>
  <c r="BF1253" i="48"/>
  <c r="BJ1253" i="48"/>
  <c r="BP1253" i="48" s="1"/>
  <c r="W1254" i="48"/>
  <c r="AD1254" i="48"/>
  <c r="AK1254" i="48"/>
  <c r="AR1254" i="48"/>
  <c r="AY1254" i="48"/>
  <c r="BF1254" i="48"/>
  <c r="BJ1254" i="48"/>
  <c r="BP1254" i="48" s="1"/>
  <c r="W1255" i="48"/>
  <c r="AD1255" i="48"/>
  <c r="AK1255" i="48"/>
  <c r="AR1255" i="48"/>
  <c r="AY1255" i="48"/>
  <c r="BF1255" i="48"/>
  <c r="BJ1255" i="48"/>
  <c r="BP1255" i="48" s="1"/>
  <c r="W1256" i="48"/>
  <c r="AD1256" i="48"/>
  <c r="AK1256" i="48"/>
  <c r="AR1256" i="48"/>
  <c r="AY1256" i="48"/>
  <c r="BF1256" i="48"/>
  <c r="BJ1256" i="48"/>
  <c r="BP1256" i="48" s="1"/>
  <c r="W1257" i="48"/>
  <c r="AD1257" i="48"/>
  <c r="AK1257" i="48"/>
  <c r="AR1257" i="48"/>
  <c r="AY1257" i="48"/>
  <c r="BF1257" i="48"/>
  <c r="BJ1257" i="48"/>
  <c r="BP1257" i="48" s="1"/>
  <c r="W1258" i="48"/>
  <c r="AD1258" i="48"/>
  <c r="AK1258" i="48"/>
  <c r="AR1258" i="48"/>
  <c r="AY1258" i="48"/>
  <c r="BF1258" i="48"/>
  <c r="BJ1258" i="48"/>
  <c r="BP1258" i="48" s="1"/>
  <c r="W1259" i="48"/>
  <c r="AD1259" i="48"/>
  <c r="AK1259" i="48"/>
  <c r="AR1259" i="48"/>
  <c r="AY1259" i="48"/>
  <c r="BF1259" i="48"/>
  <c r="BJ1259" i="48"/>
  <c r="BP1259" i="48" s="1"/>
  <c r="W1260" i="48"/>
  <c r="AD1260" i="48"/>
  <c r="AK1260" i="48"/>
  <c r="AR1260" i="48"/>
  <c r="AY1260" i="48"/>
  <c r="BF1260" i="48"/>
  <c r="BJ1260" i="48"/>
  <c r="BP1260" i="48" s="1"/>
  <c r="W1261" i="48"/>
  <c r="AD1261" i="48"/>
  <c r="AK1261" i="48"/>
  <c r="AR1261" i="48"/>
  <c r="AY1261" i="48"/>
  <c r="BF1261" i="48"/>
  <c r="BJ1261" i="48"/>
  <c r="BP1261" i="48" s="1"/>
  <c r="W1262" i="48"/>
  <c r="AD1262" i="48"/>
  <c r="AK1262" i="48"/>
  <c r="AR1262" i="48"/>
  <c r="AY1262" i="48"/>
  <c r="BF1262" i="48"/>
  <c r="BJ1262" i="48"/>
  <c r="BP1262" i="48" s="1"/>
  <c r="W1263" i="48"/>
  <c r="AD1263" i="48"/>
  <c r="AK1263" i="48"/>
  <c r="AR1263" i="48"/>
  <c r="AY1263" i="48"/>
  <c r="BF1263" i="48"/>
  <c r="BJ1263" i="48"/>
  <c r="BP1263" i="48" s="1"/>
  <c r="W1264" i="48"/>
  <c r="AD1264" i="48"/>
  <c r="AK1264" i="48"/>
  <c r="AR1264" i="48"/>
  <c r="AY1264" i="48"/>
  <c r="BF1264" i="48"/>
  <c r="BJ1264" i="48"/>
  <c r="BP1264" i="48" s="1"/>
  <c r="W1265" i="48"/>
  <c r="AD1265" i="48"/>
  <c r="AK1265" i="48"/>
  <c r="AR1265" i="48"/>
  <c r="AY1265" i="48"/>
  <c r="BF1265" i="48"/>
  <c r="BJ1265" i="48"/>
  <c r="BP1265" i="48" s="1"/>
  <c r="W1266" i="48"/>
  <c r="AD1266" i="48"/>
  <c r="AK1266" i="48"/>
  <c r="AR1266" i="48"/>
  <c r="AY1266" i="48"/>
  <c r="BF1266" i="48"/>
  <c r="BJ1266" i="48"/>
  <c r="BP1266" i="48" s="1"/>
  <c r="W1267" i="48"/>
  <c r="AD1267" i="48"/>
  <c r="AK1267" i="48"/>
  <c r="AR1267" i="48"/>
  <c r="AY1267" i="48"/>
  <c r="BF1267" i="48"/>
  <c r="BJ1267" i="48"/>
  <c r="BP1267" i="48" s="1"/>
  <c r="W1268" i="48"/>
  <c r="AD1268" i="48"/>
  <c r="AK1268" i="48"/>
  <c r="AR1268" i="48"/>
  <c r="AY1268" i="48"/>
  <c r="BF1268" i="48"/>
  <c r="BJ1268" i="48"/>
  <c r="BP1268" i="48" s="1"/>
  <c r="W1269" i="48"/>
  <c r="AD1269" i="48"/>
  <c r="AK1269" i="48"/>
  <c r="AR1269" i="48"/>
  <c r="AY1269" i="48"/>
  <c r="BF1269" i="48"/>
  <c r="BJ1269" i="48"/>
  <c r="BP1269" i="48" s="1"/>
  <c r="W1270" i="48"/>
  <c r="AD1270" i="48"/>
  <c r="AK1270" i="48"/>
  <c r="AR1270" i="48"/>
  <c r="AY1270" i="48"/>
  <c r="BF1270" i="48"/>
  <c r="BJ1270" i="48"/>
  <c r="BP1270" i="48" s="1"/>
  <c r="W1271" i="48"/>
  <c r="AD1271" i="48"/>
  <c r="AK1271" i="48"/>
  <c r="AR1271" i="48"/>
  <c r="AY1271" i="48"/>
  <c r="BF1271" i="48"/>
  <c r="BJ1271" i="48"/>
  <c r="BP1271" i="48" s="1"/>
  <c r="W1272" i="48"/>
  <c r="AD1272" i="48"/>
  <c r="AK1272" i="48"/>
  <c r="AR1272" i="48"/>
  <c r="AY1272" i="48"/>
  <c r="BF1272" i="48"/>
  <c r="BJ1272" i="48"/>
  <c r="BP1272" i="48" s="1"/>
  <c r="W1273" i="48"/>
  <c r="AD1273" i="48"/>
  <c r="AK1273" i="48"/>
  <c r="AR1273" i="48"/>
  <c r="AY1273" i="48"/>
  <c r="BF1273" i="48"/>
  <c r="BJ1273" i="48"/>
  <c r="BP1273" i="48" s="1"/>
  <c r="W1274" i="48"/>
  <c r="AD1274" i="48"/>
  <c r="AK1274" i="48"/>
  <c r="AR1274" i="48"/>
  <c r="AY1274" i="48"/>
  <c r="BF1274" i="48"/>
  <c r="BJ1274" i="48"/>
  <c r="BP1274" i="48" s="1"/>
  <c r="W1275" i="48"/>
  <c r="AD1275" i="48"/>
  <c r="AK1275" i="48"/>
  <c r="AR1275" i="48"/>
  <c r="AY1275" i="48"/>
  <c r="BF1275" i="48"/>
  <c r="BJ1275" i="48"/>
  <c r="BP1275" i="48" s="1"/>
  <c r="W1276" i="48"/>
  <c r="AD1276" i="48"/>
  <c r="AK1276" i="48"/>
  <c r="AR1276" i="48"/>
  <c r="AY1276" i="48"/>
  <c r="BF1276" i="48"/>
  <c r="BJ1276" i="48"/>
  <c r="BP1276" i="48" s="1"/>
  <c r="W1277" i="48"/>
  <c r="AD1277" i="48"/>
  <c r="AK1277" i="48"/>
  <c r="AR1277" i="48"/>
  <c r="AY1277" i="48"/>
  <c r="BF1277" i="48"/>
  <c r="BJ1277" i="48"/>
  <c r="BP1277" i="48" s="1"/>
  <c r="W1278" i="48"/>
  <c r="AD1278" i="48"/>
  <c r="AK1278" i="48"/>
  <c r="AR1278" i="48"/>
  <c r="AY1278" i="48"/>
  <c r="BF1278" i="48"/>
  <c r="BJ1278" i="48"/>
  <c r="BP1278" i="48" s="1"/>
  <c r="W1279" i="48"/>
  <c r="AD1279" i="48"/>
  <c r="AK1279" i="48"/>
  <c r="AR1279" i="48"/>
  <c r="AY1279" i="48"/>
  <c r="BF1279" i="48"/>
  <c r="BJ1279" i="48"/>
  <c r="BP1279" i="48" s="1"/>
  <c r="W1280" i="48"/>
  <c r="AD1280" i="48"/>
  <c r="AK1280" i="48"/>
  <c r="AR1280" i="48"/>
  <c r="AY1280" i="48"/>
  <c r="BF1280" i="48"/>
  <c r="BJ1280" i="48"/>
  <c r="BP1280" i="48" s="1"/>
  <c r="W1281" i="48"/>
  <c r="AD1281" i="48"/>
  <c r="AK1281" i="48"/>
  <c r="AR1281" i="48"/>
  <c r="AY1281" i="48"/>
  <c r="BF1281" i="48"/>
  <c r="BJ1281" i="48"/>
  <c r="BP1281" i="48" s="1"/>
  <c r="W1282" i="48"/>
  <c r="AD1282" i="48"/>
  <c r="AK1282" i="48"/>
  <c r="AR1282" i="48"/>
  <c r="AY1282" i="48"/>
  <c r="BF1282" i="48"/>
  <c r="BJ1282" i="48"/>
  <c r="BP1282" i="48" s="1"/>
  <c r="W1283" i="48"/>
  <c r="AD1283" i="48"/>
  <c r="AK1283" i="48"/>
  <c r="AR1283" i="48"/>
  <c r="AY1283" i="48"/>
  <c r="BF1283" i="48"/>
  <c r="BJ1283" i="48"/>
  <c r="BP1283" i="48" s="1"/>
  <c r="W1284" i="48"/>
  <c r="AD1284" i="48"/>
  <c r="AK1284" i="48"/>
  <c r="AR1284" i="48"/>
  <c r="AY1284" i="48"/>
  <c r="BF1284" i="48"/>
  <c r="BJ1284" i="48"/>
  <c r="BP1284" i="48" s="1"/>
  <c r="W1285" i="48"/>
  <c r="AD1285" i="48"/>
  <c r="AK1285" i="48"/>
  <c r="AR1285" i="48"/>
  <c r="AY1285" i="48"/>
  <c r="BF1285" i="48"/>
  <c r="BJ1285" i="48"/>
  <c r="BP1285" i="48" s="1"/>
  <c r="W1286" i="48"/>
  <c r="AD1286" i="48"/>
  <c r="AK1286" i="48"/>
  <c r="AR1286" i="48"/>
  <c r="AY1286" i="48"/>
  <c r="BF1286" i="48"/>
  <c r="BJ1286" i="48"/>
  <c r="BP1286" i="48" s="1"/>
  <c r="W1287" i="48"/>
  <c r="AD1287" i="48"/>
  <c r="AK1287" i="48"/>
  <c r="AR1287" i="48"/>
  <c r="AY1287" i="48"/>
  <c r="BF1287" i="48"/>
  <c r="BJ1287" i="48"/>
  <c r="BP1287" i="48" s="1"/>
  <c r="W1288" i="48"/>
  <c r="AD1288" i="48"/>
  <c r="AK1288" i="48"/>
  <c r="AR1288" i="48"/>
  <c r="AY1288" i="48"/>
  <c r="BF1288" i="48"/>
  <c r="BJ1288" i="48"/>
  <c r="BP1288" i="48" s="1"/>
  <c r="W1289" i="48"/>
  <c r="AD1289" i="48"/>
  <c r="AK1289" i="48"/>
  <c r="AR1289" i="48"/>
  <c r="AY1289" i="48"/>
  <c r="BF1289" i="48"/>
  <c r="BJ1289" i="48"/>
  <c r="BP1289" i="48" s="1"/>
  <c r="W1290" i="48"/>
  <c r="AD1290" i="48"/>
  <c r="AK1290" i="48"/>
  <c r="AR1290" i="48"/>
  <c r="AY1290" i="48"/>
  <c r="BF1290" i="48"/>
  <c r="BJ1290" i="48"/>
  <c r="BP1290" i="48" s="1"/>
  <c r="W1291" i="48"/>
  <c r="AD1291" i="48"/>
  <c r="AK1291" i="48"/>
  <c r="AR1291" i="48"/>
  <c r="AY1291" i="48"/>
  <c r="BF1291" i="48"/>
  <c r="BJ1291" i="48"/>
  <c r="BP1291" i="48" s="1"/>
  <c r="W1292" i="48"/>
  <c r="AD1292" i="48"/>
  <c r="AK1292" i="48"/>
  <c r="AR1292" i="48"/>
  <c r="AY1292" i="48"/>
  <c r="BF1292" i="48"/>
  <c r="BJ1292" i="48"/>
  <c r="BP1292" i="48" s="1"/>
  <c r="W1293" i="48"/>
  <c r="AD1293" i="48"/>
  <c r="AK1293" i="48"/>
  <c r="AR1293" i="48"/>
  <c r="AY1293" i="48"/>
  <c r="BF1293" i="48"/>
  <c r="BJ1293" i="48"/>
  <c r="BP1293" i="48" s="1"/>
  <c r="W1294" i="48"/>
  <c r="AD1294" i="48"/>
  <c r="AK1294" i="48"/>
  <c r="AR1294" i="48"/>
  <c r="AY1294" i="48"/>
  <c r="BF1294" i="48"/>
  <c r="BJ1294" i="48"/>
  <c r="BP1294" i="48" s="1"/>
  <c r="W1295" i="48"/>
  <c r="AD1295" i="48"/>
  <c r="AK1295" i="48"/>
  <c r="AR1295" i="48"/>
  <c r="AY1295" i="48"/>
  <c r="BF1295" i="48"/>
  <c r="BJ1295" i="48"/>
  <c r="BP1295" i="48" s="1"/>
  <c r="W1296" i="48"/>
  <c r="AD1296" i="48"/>
  <c r="AK1296" i="48"/>
  <c r="AR1296" i="48"/>
  <c r="AY1296" i="48"/>
  <c r="BF1296" i="48"/>
  <c r="BJ1296" i="48"/>
  <c r="BP1296" i="48" s="1"/>
  <c r="W1297" i="48"/>
  <c r="AD1297" i="48"/>
  <c r="AK1297" i="48"/>
  <c r="AR1297" i="48"/>
  <c r="AY1297" i="48"/>
  <c r="BF1297" i="48"/>
  <c r="BJ1297" i="48"/>
  <c r="BP1297" i="48" s="1"/>
  <c r="W1298" i="48"/>
  <c r="AD1298" i="48"/>
  <c r="AK1298" i="48"/>
  <c r="AR1298" i="48"/>
  <c r="AY1298" i="48"/>
  <c r="BF1298" i="48"/>
  <c r="BJ1298" i="48"/>
  <c r="BP1298" i="48" s="1"/>
  <c r="W1299" i="48"/>
  <c r="AD1299" i="48"/>
  <c r="AK1299" i="48"/>
  <c r="AR1299" i="48"/>
  <c r="AY1299" i="48"/>
  <c r="BF1299" i="48"/>
  <c r="BJ1299" i="48"/>
  <c r="BP1299" i="48" s="1"/>
  <c r="W1300" i="48"/>
  <c r="AD1300" i="48"/>
  <c r="AK1300" i="48"/>
  <c r="AR1300" i="48"/>
  <c r="AY1300" i="48"/>
  <c r="BF1300" i="48"/>
  <c r="BJ1300" i="48"/>
  <c r="BP1300" i="48" s="1"/>
  <c r="W1301" i="48"/>
  <c r="AD1301" i="48"/>
  <c r="AK1301" i="48"/>
  <c r="AR1301" i="48"/>
  <c r="AY1301" i="48"/>
  <c r="BF1301" i="48"/>
  <c r="BJ1301" i="48"/>
  <c r="BP1301" i="48" s="1"/>
  <c r="W1302" i="48"/>
  <c r="AD1302" i="48"/>
  <c r="AK1302" i="48"/>
  <c r="AR1302" i="48"/>
  <c r="AY1302" i="48"/>
  <c r="BF1302" i="48"/>
  <c r="BJ1302" i="48"/>
  <c r="BP1302" i="48" s="1"/>
  <c r="W1303" i="48"/>
  <c r="AD1303" i="48"/>
  <c r="AK1303" i="48"/>
  <c r="AR1303" i="48"/>
  <c r="AY1303" i="48"/>
  <c r="BF1303" i="48"/>
  <c r="BJ1303" i="48"/>
  <c r="BP1303" i="48" s="1"/>
  <c r="W1304" i="48"/>
  <c r="AD1304" i="48"/>
  <c r="AK1304" i="48"/>
  <c r="AR1304" i="48"/>
  <c r="AY1304" i="48"/>
  <c r="BF1304" i="48"/>
  <c r="BJ1304" i="48"/>
  <c r="BP1304" i="48" s="1"/>
  <c r="W1305" i="48"/>
  <c r="AD1305" i="48"/>
  <c r="AK1305" i="48"/>
  <c r="AR1305" i="48"/>
  <c r="AY1305" i="48"/>
  <c r="BF1305" i="48"/>
  <c r="BJ1305" i="48"/>
  <c r="BP1305" i="48" s="1"/>
  <c r="W1306" i="48"/>
  <c r="AD1306" i="48"/>
  <c r="AK1306" i="48"/>
  <c r="AR1306" i="48"/>
  <c r="AY1306" i="48"/>
  <c r="BF1306" i="48"/>
  <c r="BJ1306" i="48"/>
  <c r="BP1306" i="48" s="1"/>
  <c r="W1307" i="48"/>
  <c r="AD1307" i="48"/>
  <c r="AK1307" i="48"/>
  <c r="AR1307" i="48"/>
  <c r="AY1307" i="48"/>
  <c r="BF1307" i="48"/>
  <c r="BJ1307" i="48"/>
  <c r="BP1307" i="48" s="1"/>
  <c r="W1308" i="48"/>
  <c r="AD1308" i="48"/>
  <c r="AK1308" i="48"/>
  <c r="AR1308" i="48"/>
  <c r="AY1308" i="48"/>
  <c r="BF1308" i="48"/>
  <c r="BJ1308" i="48"/>
  <c r="BP1308" i="48" s="1"/>
  <c r="W1309" i="48"/>
  <c r="AD1309" i="48"/>
  <c r="AK1309" i="48"/>
  <c r="AR1309" i="48"/>
  <c r="AY1309" i="48"/>
  <c r="BF1309" i="48"/>
  <c r="BJ1309" i="48"/>
  <c r="BP1309" i="48" s="1"/>
  <c r="W1310" i="48"/>
  <c r="AD1310" i="48"/>
  <c r="AK1310" i="48"/>
  <c r="AR1310" i="48"/>
  <c r="AY1310" i="48"/>
  <c r="BF1310" i="48"/>
  <c r="BJ1310" i="48"/>
  <c r="BP1310" i="48" s="1"/>
  <c r="W1311" i="48"/>
  <c r="AD1311" i="48"/>
  <c r="AK1311" i="48"/>
  <c r="AR1311" i="48"/>
  <c r="AY1311" i="48"/>
  <c r="BF1311" i="48"/>
  <c r="BJ1311" i="48"/>
  <c r="BP1311" i="48" s="1"/>
  <c r="W1312" i="48"/>
  <c r="AD1312" i="48"/>
  <c r="AK1312" i="48"/>
  <c r="AR1312" i="48"/>
  <c r="AY1312" i="48"/>
  <c r="BF1312" i="48"/>
  <c r="BJ1312" i="48"/>
  <c r="BP1312" i="48" s="1"/>
  <c r="W1313" i="48"/>
  <c r="AD1313" i="48"/>
  <c r="AK1313" i="48"/>
  <c r="AR1313" i="48"/>
  <c r="AY1313" i="48"/>
  <c r="BF1313" i="48"/>
  <c r="BJ1313" i="48"/>
  <c r="BP1313" i="48" s="1"/>
  <c r="W1314" i="48"/>
  <c r="AD1314" i="48"/>
  <c r="AK1314" i="48"/>
  <c r="AR1314" i="48"/>
  <c r="AY1314" i="48"/>
  <c r="BF1314" i="48"/>
  <c r="BJ1314" i="48"/>
  <c r="BP1314" i="48" s="1"/>
  <c r="W1315" i="48"/>
  <c r="AD1315" i="48"/>
  <c r="AK1315" i="48"/>
  <c r="AR1315" i="48"/>
  <c r="AY1315" i="48"/>
  <c r="BF1315" i="48"/>
  <c r="BJ1315" i="48"/>
  <c r="BP1315" i="48" s="1"/>
  <c r="W1316" i="48"/>
  <c r="AD1316" i="48"/>
  <c r="AK1316" i="48"/>
  <c r="AR1316" i="48"/>
  <c r="AY1316" i="48"/>
  <c r="BF1316" i="48"/>
  <c r="BJ1316" i="48"/>
  <c r="BP1316" i="48" s="1"/>
  <c r="W1317" i="48"/>
  <c r="AD1317" i="48"/>
  <c r="AK1317" i="48"/>
  <c r="AR1317" i="48"/>
  <c r="AY1317" i="48"/>
  <c r="BF1317" i="48"/>
  <c r="BJ1317" i="48"/>
  <c r="BP1317" i="48" s="1"/>
  <c r="W1318" i="48"/>
  <c r="AD1318" i="48"/>
  <c r="AK1318" i="48"/>
  <c r="AR1318" i="48"/>
  <c r="AY1318" i="48"/>
  <c r="BF1318" i="48"/>
  <c r="BJ1318" i="48"/>
  <c r="BP1318" i="48" s="1"/>
  <c r="W1319" i="48"/>
  <c r="AD1319" i="48"/>
  <c r="AK1319" i="48"/>
  <c r="AR1319" i="48"/>
  <c r="AY1319" i="48"/>
  <c r="BF1319" i="48"/>
  <c r="BJ1319" i="48"/>
  <c r="BP1319" i="48" s="1"/>
  <c r="W1320" i="48"/>
  <c r="AD1320" i="48"/>
  <c r="AK1320" i="48"/>
  <c r="AR1320" i="48"/>
  <c r="AY1320" i="48"/>
  <c r="BF1320" i="48"/>
  <c r="BJ1320" i="48"/>
  <c r="BP1320" i="48" s="1"/>
  <c r="W1321" i="48"/>
  <c r="AD1321" i="48"/>
  <c r="AK1321" i="48"/>
  <c r="AR1321" i="48"/>
  <c r="AY1321" i="48"/>
  <c r="BF1321" i="48"/>
  <c r="BJ1321" i="48"/>
  <c r="BP1321" i="48" s="1"/>
  <c r="W1322" i="48"/>
  <c r="AD1322" i="48"/>
  <c r="AK1322" i="48"/>
  <c r="AR1322" i="48"/>
  <c r="AY1322" i="48"/>
  <c r="BF1322" i="48"/>
  <c r="BJ1322" i="48"/>
  <c r="BP1322" i="48" s="1"/>
  <c r="W1323" i="48"/>
  <c r="AD1323" i="48"/>
  <c r="AK1323" i="48"/>
  <c r="AR1323" i="48"/>
  <c r="AY1323" i="48"/>
  <c r="BF1323" i="48"/>
  <c r="BJ1323" i="48"/>
  <c r="BP1323" i="48" s="1"/>
  <c r="W1324" i="48"/>
  <c r="AD1324" i="48"/>
  <c r="AK1324" i="48"/>
  <c r="AR1324" i="48"/>
  <c r="AY1324" i="48"/>
  <c r="BF1324" i="48"/>
  <c r="BJ1324" i="48"/>
  <c r="BP1324" i="48" s="1"/>
  <c r="W1325" i="48"/>
  <c r="AD1325" i="48"/>
  <c r="AK1325" i="48"/>
  <c r="AR1325" i="48"/>
  <c r="AY1325" i="48"/>
  <c r="BF1325" i="48"/>
  <c r="BJ1325" i="48"/>
  <c r="BP1325" i="48" s="1"/>
  <c r="W1326" i="48"/>
  <c r="AD1326" i="48"/>
  <c r="AK1326" i="48"/>
  <c r="AR1326" i="48"/>
  <c r="AY1326" i="48"/>
  <c r="BF1326" i="48"/>
  <c r="BJ1326" i="48"/>
  <c r="BP1326" i="48" s="1"/>
  <c r="W1327" i="48"/>
  <c r="AD1327" i="48"/>
  <c r="AK1327" i="48"/>
  <c r="AR1327" i="48"/>
  <c r="AY1327" i="48"/>
  <c r="BF1327" i="48"/>
  <c r="BJ1327" i="48"/>
  <c r="BP1327" i="48" s="1"/>
  <c r="W1328" i="48"/>
  <c r="AD1328" i="48"/>
  <c r="AK1328" i="48"/>
  <c r="AR1328" i="48"/>
  <c r="AY1328" i="48"/>
  <c r="BF1328" i="48"/>
  <c r="BJ1328" i="48"/>
  <c r="BP1328" i="48" s="1"/>
  <c r="W1329" i="48"/>
  <c r="AD1329" i="48"/>
  <c r="AK1329" i="48"/>
  <c r="AR1329" i="48"/>
  <c r="AY1329" i="48"/>
  <c r="BF1329" i="48"/>
  <c r="BJ1329" i="48"/>
  <c r="BP1329" i="48" s="1"/>
  <c r="W1330" i="48"/>
  <c r="AD1330" i="48"/>
  <c r="AK1330" i="48"/>
  <c r="AR1330" i="48"/>
  <c r="AY1330" i="48"/>
  <c r="BF1330" i="48"/>
  <c r="BJ1330" i="48"/>
  <c r="BP1330" i="48" s="1"/>
  <c r="W1331" i="48"/>
  <c r="AD1331" i="48"/>
  <c r="AK1331" i="48"/>
  <c r="AR1331" i="48"/>
  <c r="AY1331" i="48"/>
  <c r="BF1331" i="48"/>
  <c r="BJ1331" i="48"/>
  <c r="BP1331" i="48" s="1"/>
  <c r="W1332" i="48"/>
  <c r="AD1332" i="48"/>
  <c r="AK1332" i="48"/>
  <c r="AR1332" i="48"/>
  <c r="AY1332" i="48"/>
  <c r="BF1332" i="48"/>
  <c r="BJ1332" i="48"/>
  <c r="BP1332" i="48" s="1"/>
  <c r="W1333" i="48"/>
  <c r="AD1333" i="48"/>
  <c r="AK1333" i="48"/>
  <c r="AR1333" i="48"/>
  <c r="AY1333" i="48"/>
  <c r="BF1333" i="48"/>
  <c r="BJ1333" i="48"/>
  <c r="BP1333" i="48" s="1"/>
  <c r="W1334" i="48"/>
  <c r="AD1334" i="48"/>
  <c r="AK1334" i="48"/>
  <c r="AR1334" i="48"/>
  <c r="AY1334" i="48"/>
  <c r="BF1334" i="48"/>
  <c r="BJ1334" i="48"/>
  <c r="BP1334" i="48" s="1"/>
  <c r="W1335" i="48"/>
  <c r="AD1335" i="48"/>
  <c r="AK1335" i="48"/>
  <c r="AR1335" i="48"/>
  <c r="AY1335" i="48"/>
  <c r="BF1335" i="48"/>
  <c r="BJ1335" i="48"/>
  <c r="BP1335" i="48" s="1"/>
  <c r="W1336" i="48"/>
  <c r="AD1336" i="48"/>
  <c r="AK1336" i="48"/>
  <c r="AR1336" i="48"/>
  <c r="AY1336" i="48"/>
  <c r="BF1336" i="48"/>
  <c r="BJ1336" i="48"/>
  <c r="BP1336" i="48" s="1"/>
  <c r="W1337" i="48"/>
  <c r="AD1337" i="48"/>
  <c r="AK1337" i="48"/>
  <c r="AR1337" i="48"/>
  <c r="AY1337" i="48"/>
  <c r="BF1337" i="48"/>
  <c r="BJ1337" i="48"/>
  <c r="BP1337" i="48" s="1"/>
  <c r="W1338" i="48"/>
  <c r="AD1338" i="48"/>
  <c r="AK1338" i="48"/>
  <c r="AR1338" i="48"/>
  <c r="AY1338" i="48"/>
  <c r="BF1338" i="48"/>
  <c r="BJ1338" i="48"/>
  <c r="BP1338" i="48" s="1"/>
  <c r="W1339" i="48"/>
  <c r="AD1339" i="48"/>
  <c r="AK1339" i="48"/>
  <c r="AR1339" i="48"/>
  <c r="AY1339" i="48"/>
  <c r="BF1339" i="48"/>
  <c r="BJ1339" i="48"/>
  <c r="BP1339" i="48" s="1"/>
  <c r="W1340" i="48"/>
  <c r="AD1340" i="48"/>
  <c r="AK1340" i="48"/>
  <c r="AR1340" i="48"/>
  <c r="AY1340" i="48"/>
  <c r="BF1340" i="48"/>
  <c r="BJ1340" i="48"/>
  <c r="BP1340" i="48" s="1"/>
  <c r="W1341" i="48"/>
  <c r="AD1341" i="48"/>
  <c r="AK1341" i="48"/>
  <c r="AR1341" i="48"/>
  <c r="AY1341" i="48"/>
  <c r="BF1341" i="48"/>
  <c r="BJ1341" i="48"/>
  <c r="BP1341" i="48" s="1"/>
  <c r="W1342" i="48"/>
  <c r="AD1342" i="48"/>
  <c r="AK1342" i="48"/>
  <c r="AR1342" i="48"/>
  <c r="AY1342" i="48"/>
  <c r="BF1342" i="48"/>
  <c r="BJ1342" i="48"/>
  <c r="BP1342" i="48" s="1"/>
  <c r="W1343" i="48"/>
  <c r="AD1343" i="48"/>
  <c r="AK1343" i="48"/>
  <c r="AR1343" i="48"/>
  <c r="AY1343" i="48"/>
  <c r="BF1343" i="48"/>
  <c r="BJ1343" i="48"/>
  <c r="BP1343" i="48" s="1"/>
  <c r="W1344" i="48"/>
  <c r="AD1344" i="48"/>
  <c r="AK1344" i="48"/>
  <c r="AR1344" i="48"/>
  <c r="AY1344" i="48"/>
  <c r="BF1344" i="48"/>
  <c r="BJ1344" i="48"/>
  <c r="BP1344" i="48" s="1"/>
  <c r="W1345" i="48"/>
  <c r="AD1345" i="48"/>
  <c r="AK1345" i="48"/>
  <c r="AR1345" i="48"/>
  <c r="AY1345" i="48"/>
  <c r="BF1345" i="48"/>
  <c r="BJ1345" i="48"/>
  <c r="BP1345" i="48" s="1"/>
  <c r="W1346" i="48"/>
  <c r="AD1346" i="48"/>
  <c r="AK1346" i="48"/>
  <c r="AR1346" i="48"/>
  <c r="AY1346" i="48"/>
  <c r="BF1346" i="48"/>
  <c r="BJ1346" i="48"/>
  <c r="BP1346" i="48" s="1"/>
  <c r="W1347" i="48"/>
  <c r="AD1347" i="48"/>
  <c r="AK1347" i="48"/>
  <c r="AR1347" i="48"/>
  <c r="AY1347" i="48"/>
  <c r="BF1347" i="48"/>
  <c r="BJ1347" i="48"/>
  <c r="BP1347" i="48" s="1"/>
  <c r="W1348" i="48"/>
  <c r="AD1348" i="48"/>
  <c r="AK1348" i="48"/>
  <c r="AR1348" i="48"/>
  <c r="AY1348" i="48"/>
  <c r="BF1348" i="48"/>
  <c r="BJ1348" i="48"/>
  <c r="BP1348" i="48" s="1"/>
  <c r="W1349" i="48"/>
  <c r="AD1349" i="48"/>
  <c r="AK1349" i="48"/>
  <c r="AR1349" i="48"/>
  <c r="AY1349" i="48"/>
  <c r="BF1349" i="48"/>
  <c r="BJ1349" i="48"/>
  <c r="BP1349" i="48" s="1"/>
  <c r="W1350" i="48"/>
  <c r="AD1350" i="48"/>
  <c r="AK1350" i="48"/>
  <c r="AR1350" i="48"/>
  <c r="AY1350" i="48"/>
  <c r="BF1350" i="48"/>
  <c r="BJ1350" i="48"/>
  <c r="BP1350" i="48" s="1"/>
  <c r="W1351" i="48"/>
  <c r="AD1351" i="48"/>
  <c r="AK1351" i="48"/>
  <c r="AR1351" i="48"/>
  <c r="AY1351" i="48"/>
  <c r="BF1351" i="48"/>
  <c r="BJ1351" i="48"/>
  <c r="BP1351" i="48" s="1"/>
  <c r="W1352" i="48"/>
  <c r="AD1352" i="48"/>
  <c r="AK1352" i="48"/>
  <c r="AR1352" i="48"/>
  <c r="AY1352" i="48"/>
  <c r="BF1352" i="48"/>
  <c r="BJ1352" i="48"/>
  <c r="BP1352" i="48" s="1"/>
  <c r="W1353" i="48"/>
  <c r="AD1353" i="48"/>
  <c r="AK1353" i="48"/>
  <c r="AR1353" i="48"/>
  <c r="AY1353" i="48"/>
  <c r="BF1353" i="48"/>
  <c r="BJ1353" i="48"/>
  <c r="BP1353" i="48" s="1"/>
  <c r="W1354" i="48"/>
  <c r="AD1354" i="48"/>
  <c r="AK1354" i="48"/>
  <c r="AR1354" i="48"/>
  <c r="AY1354" i="48"/>
  <c r="BF1354" i="48"/>
  <c r="BJ1354" i="48"/>
  <c r="BP1354" i="48" s="1"/>
  <c r="W1355" i="48"/>
  <c r="AD1355" i="48"/>
  <c r="AK1355" i="48"/>
  <c r="AR1355" i="48"/>
  <c r="AY1355" i="48"/>
  <c r="BF1355" i="48"/>
  <c r="BJ1355" i="48"/>
  <c r="BP1355" i="48" s="1"/>
  <c r="W1356" i="48"/>
  <c r="AD1356" i="48"/>
  <c r="AK1356" i="48"/>
  <c r="AR1356" i="48"/>
  <c r="AY1356" i="48"/>
  <c r="BF1356" i="48"/>
  <c r="BJ1356" i="48"/>
  <c r="BP1356" i="48" s="1"/>
  <c r="W1357" i="48"/>
  <c r="AD1357" i="48"/>
  <c r="AK1357" i="48"/>
  <c r="AR1357" i="48"/>
  <c r="AY1357" i="48"/>
  <c r="BF1357" i="48"/>
  <c r="BJ1357" i="48"/>
  <c r="BP1357" i="48" s="1"/>
  <c r="W1358" i="48"/>
  <c r="AD1358" i="48"/>
  <c r="AK1358" i="48"/>
  <c r="AR1358" i="48"/>
  <c r="AY1358" i="48"/>
  <c r="BF1358" i="48"/>
  <c r="BJ1358" i="48"/>
  <c r="BP1358" i="48" s="1"/>
  <c r="W1359" i="48"/>
  <c r="AD1359" i="48"/>
  <c r="AK1359" i="48"/>
  <c r="AR1359" i="48"/>
  <c r="AY1359" i="48"/>
  <c r="BF1359" i="48"/>
  <c r="BJ1359" i="48"/>
  <c r="BP1359" i="48" s="1"/>
  <c r="W1360" i="48"/>
  <c r="AD1360" i="48"/>
  <c r="AK1360" i="48"/>
  <c r="AR1360" i="48"/>
  <c r="AY1360" i="48"/>
  <c r="BF1360" i="48"/>
  <c r="BJ1360" i="48"/>
  <c r="BP1360" i="48" s="1"/>
  <c r="W1361" i="48"/>
  <c r="AD1361" i="48"/>
  <c r="AK1361" i="48"/>
  <c r="AR1361" i="48"/>
  <c r="AY1361" i="48"/>
  <c r="BF1361" i="48"/>
  <c r="BJ1361" i="48"/>
  <c r="BP1361" i="48" s="1"/>
  <c r="W1362" i="48"/>
  <c r="AD1362" i="48"/>
  <c r="AK1362" i="48"/>
  <c r="AR1362" i="48"/>
  <c r="AY1362" i="48"/>
  <c r="BF1362" i="48"/>
  <c r="BJ1362" i="48"/>
  <c r="BP1362" i="48" s="1"/>
  <c r="W1363" i="48"/>
  <c r="AD1363" i="48"/>
  <c r="AK1363" i="48"/>
  <c r="AR1363" i="48"/>
  <c r="AY1363" i="48"/>
  <c r="BF1363" i="48"/>
  <c r="BJ1363" i="48"/>
  <c r="BP1363" i="48" s="1"/>
  <c r="W1364" i="48"/>
  <c r="AD1364" i="48"/>
  <c r="AK1364" i="48"/>
  <c r="AR1364" i="48"/>
  <c r="AY1364" i="48"/>
  <c r="BF1364" i="48"/>
  <c r="BJ1364" i="48"/>
  <c r="BP1364" i="48" s="1"/>
  <c r="W1365" i="48"/>
  <c r="AD1365" i="48"/>
  <c r="AK1365" i="48"/>
  <c r="AR1365" i="48"/>
  <c r="AY1365" i="48"/>
  <c r="BF1365" i="48"/>
  <c r="BJ1365" i="48"/>
  <c r="BP1365" i="48" s="1"/>
  <c r="W1366" i="48"/>
  <c r="AD1366" i="48"/>
  <c r="AK1366" i="48"/>
  <c r="AR1366" i="48"/>
  <c r="AY1366" i="48"/>
  <c r="BF1366" i="48"/>
  <c r="BJ1366" i="48"/>
  <c r="BP1366" i="48" s="1"/>
  <c r="W1367" i="48"/>
  <c r="AD1367" i="48"/>
  <c r="AK1367" i="48"/>
  <c r="AR1367" i="48"/>
  <c r="AY1367" i="48"/>
  <c r="BF1367" i="48"/>
  <c r="BJ1367" i="48"/>
  <c r="BP1367" i="48" s="1"/>
  <c r="W1368" i="48"/>
  <c r="AD1368" i="48"/>
  <c r="AK1368" i="48"/>
  <c r="AR1368" i="48"/>
  <c r="AY1368" i="48"/>
  <c r="BF1368" i="48"/>
  <c r="BJ1368" i="48"/>
  <c r="BP1368" i="48" s="1"/>
  <c r="W1369" i="48"/>
  <c r="AD1369" i="48"/>
  <c r="AK1369" i="48"/>
  <c r="AR1369" i="48"/>
  <c r="AY1369" i="48"/>
  <c r="BF1369" i="48"/>
  <c r="BJ1369" i="48"/>
  <c r="BP1369" i="48" s="1"/>
  <c r="W1370" i="48"/>
  <c r="AD1370" i="48"/>
  <c r="AK1370" i="48"/>
  <c r="AR1370" i="48"/>
  <c r="AY1370" i="48"/>
  <c r="BF1370" i="48"/>
  <c r="BJ1370" i="48"/>
  <c r="BP1370" i="48" s="1"/>
  <c r="W1371" i="48"/>
  <c r="AD1371" i="48"/>
  <c r="AK1371" i="48"/>
  <c r="AR1371" i="48"/>
  <c r="AY1371" i="48"/>
  <c r="BF1371" i="48"/>
  <c r="BJ1371" i="48"/>
  <c r="BP1371" i="48" s="1"/>
  <c r="W1372" i="48"/>
  <c r="AD1372" i="48"/>
  <c r="AK1372" i="48"/>
  <c r="AR1372" i="48"/>
  <c r="AY1372" i="48"/>
  <c r="BF1372" i="48"/>
  <c r="BJ1372" i="48"/>
  <c r="BP1372" i="48" s="1"/>
  <c r="W1373" i="48"/>
  <c r="AD1373" i="48"/>
  <c r="AK1373" i="48"/>
  <c r="AR1373" i="48"/>
  <c r="AY1373" i="48"/>
  <c r="BF1373" i="48"/>
  <c r="BJ1373" i="48"/>
  <c r="BP1373" i="48" s="1"/>
  <c r="W1374" i="48"/>
  <c r="AD1374" i="48"/>
  <c r="AK1374" i="48"/>
  <c r="AR1374" i="48"/>
  <c r="AY1374" i="48"/>
  <c r="BF1374" i="48"/>
  <c r="BJ1374" i="48"/>
  <c r="BP1374" i="48" s="1"/>
  <c r="W1375" i="48"/>
  <c r="AD1375" i="48"/>
  <c r="AK1375" i="48"/>
  <c r="AR1375" i="48"/>
  <c r="AY1375" i="48"/>
  <c r="BF1375" i="48"/>
  <c r="BJ1375" i="48"/>
  <c r="BP1375" i="48" s="1"/>
  <c r="W1376" i="48"/>
  <c r="AD1376" i="48"/>
  <c r="AK1376" i="48"/>
  <c r="AR1376" i="48"/>
  <c r="AY1376" i="48"/>
  <c r="BF1376" i="48"/>
  <c r="BJ1376" i="48"/>
  <c r="BP1376" i="48" s="1"/>
  <c r="W1377" i="48"/>
  <c r="AD1377" i="48"/>
  <c r="AK1377" i="48"/>
  <c r="AR1377" i="48"/>
  <c r="AY1377" i="48"/>
  <c r="BF1377" i="48"/>
  <c r="BJ1377" i="48"/>
  <c r="BP1377" i="48" s="1"/>
  <c r="W1378" i="48"/>
  <c r="AD1378" i="48"/>
  <c r="AK1378" i="48"/>
  <c r="AR1378" i="48"/>
  <c r="AY1378" i="48"/>
  <c r="BF1378" i="48"/>
  <c r="BJ1378" i="48"/>
  <c r="BP1378" i="48" s="1"/>
  <c r="W1379" i="48"/>
  <c r="AD1379" i="48"/>
  <c r="AK1379" i="48"/>
  <c r="AR1379" i="48"/>
  <c r="AY1379" i="48"/>
  <c r="BF1379" i="48"/>
  <c r="BJ1379" i="48"/>
  <c r="BP1379" i="48" s="1"/>
  <c r="W1380" i="48"/>
  <c r="AD1380" i="48"/>
  <c r="AK1380" i="48"/>
  <c r="AR1380" i="48"/>
  <c r="AY1380" i="48"/>
  <c r="BF1380" i="48"/>
  <c r="BJ1380" i="48"/>
  <c r="BP1380" i="48" s="1"/>
  <c r="W1381" i="48"/>
  <c r="AD1381" i="48"/>
  <c r="AK1381" i="48"/>
  <c r="AR1381" i="48"/>
  <c r="AY1381" i="48"/>
  <c r="BF1381" i="48"/>
  <c r="BJ1381" i="48"/>
  <c r="BP1381" i="48" s="1"/>
  <c r="W1382" i="48"/>
  <c r="AD1382" i="48"/>
  <c r="AK1382" i="48"/>
  <c r="AR1382" i="48"/>
  <c r="AY1382" i="48"/>
  <c r="BF1382" i="48"/>
  <c r="BJ1382" i="48"/>
  <c r="BP1382" i="48" s="1"/>
  <c r="W1383" i="48"/>
  <c r="AD1383" i="48"/>
  <c r="AK1383" i="48"/>
  <c r="AR1383" i="48"/>
  <c r="AY1383" i="48"/>
  <c r="BF1383" i="48"/>
  <c r="BJ1383" i="48"/>
  <c r="BP1383" i="48" s="1"/>
  <c r="W1384" i="48"/>
  <c r="AD1384" i="48"/>
  <c r="AK1384" i="48"/>
  <c r="AR1384" i="48"/>
  <c r="AY1384" i="48"/>
  <c r="BF1384" i="48"/>
  <c r="BJ1384" i="48"/>
  <c r="BP1384" i="48" s="1"/>
  <c r="W1385" i="48"/>
  <c r="AD1385" i="48"/>
  <c r="AK1385" i="48"/>
  <c r="AR1385" i="48"/>
  <c r="AY1385" i="48"/>
  <c r="BF1385" i="48"/>
  <c r="BJ1385" i="48"/>
  <c r="BP1385" i="48" s="1"/>
  <c r="W1386" i="48"/>
  <c r="AD1386" i="48"/>
  <c r="AK1386" i="48"/>
  <c r="AR1386" i="48"/>
  <c r="AY1386" i="48"/>
  <c r="BF1386" i="48"/>
  <c r="BJ1386" i="48"/>
  <c r="BP1386" i="48" s="1"/>
  <c r="W1387" i="48"/>
  <c r="AD1387" i="48"/>
  <c r="AK1387" i="48"/>
  <c r="AR1387" i="48"/>
  <c r="AY1387" i="48"/>
  <c r="BF1387" i="48"/>
  <c r="BJ1387" i="48"/>
  <c r="BP1387" i="48" s="1"/>
  <c r="W1388" i="48"/>
  <c r="AD1388" i="48"/>
  <c r="AK1388" i="48"/>
  <c r="AR1388" i="48"/>
  <c r="AY1388" i="48"/>
  <c r="BF1388" i="48"/>
  <c r="BJ1388" i="48"/>
  <c r="BP1388" i="48" s="1"/>
  <c r="W1389" i="48"/>
  <c r="AD1389" i="48"/>
  <c r="AK1389" i="48"/>
  <c r="AR1389" i="48"/>
  <c r="AY1389" i="48"/>
  <c r="BF1389" i="48"/>
  <c r="BJ1389" i="48"/>
  <c r="BP1389" i="48" s="1"/>
  <c r="W1390" i="48"/>
  <c r="AD1390" i="48"/>
  <c r="AK1390" i="48"/>
  <c r="AR1390" i="48"/>
  <c r="AY1390" i="48"/>
  <c r="BF1390" i="48"/>
  <c r="BJ1390" i="48"/>
  <c r="BP1390" i="48" s="1"/>
  <c r="W1391" i="48"/>
  <c r="AD1391" i="48"/>
  <c r="AK1391" i="48"/>
  <c r="AR1391" i="48"/>
  <c r="AY1391" i="48"/>
  <c r="BF1391" i="48"/>
  <c r="BJ1391" i="48"/>
  <c r="BP1391" i="48" s="1"/>
  <c r="W1392" i="48"/>
  <c r="AD1392" i="48"/>
  <c r="AK1392" i="48"/>
  <c r="AR1392" i="48"/>
  <c r="AY1392" i="48"/>
  <c r="BF1392" i="48"/>
  <c r="BJ1392" i="48"/>
  <c r="BP1392" i="48" s="1"/>
  <c r="W1393" i="48"/>
  <c r="AD1393" i="48"/>
  <c r="AK1393" i="48"/>
  <c r="AR1393" i="48"/>
  <c r="AY1393" i="48"/>
  <c r="BF1393" i="48"/>
  <c r="BJ1393" i="48"/>
  <c r="BP1393" i="48" s="1"/>
  <c r="W1394" i="48"/>
  <c r="AD1394" i="48"/>
  <c r="AK1394" i="48"/>
  <c r="AR1394" i="48"/>
  <c r="AY1394" i="48"/>
  <c r="BF1394" i="48"/>
  <c r="BJ1394" i="48"/>
  <c r="BP1394" i="48" s="1"/>
  <c r="W1395" i="48"/>
  <c r="AD1395" i="48"/>
  <c r="AK1395" i="48"/>
  <c r="AR1395" i="48"/>
  <c r="AY1395" i="48"/>
  <c r="BF1395" i="48"/>
  <c r="BJ1395" i="48"/>
  <c r="BP1395" i="48" s="1"/>
  <c r="W1396" i="48"/>
  <c r="AD1396" i="48"/>
  <c r="AK1396" i="48"/>
  <c r="AR1396" i="48"/>
  <c r="AY1396" i="48"/>
  <c r="BF1396" i="48"/>
  <c r="BJ1396" i="48"/>
  <c r="BP1396" i="48" s="1"/>
  <c r="W1397" i="48"/>
  <c r="AD1397" i="48"/>
  <c r="AK1397" i="48"/>
  <c r="AR1397" i="48"/>
  <c r="AY1397" i="48"/>
  <c r="BF1397" i="48"/>
  <c r="BJ1397" i="48"/>
  <c r="BP1397" i="48" s="1"/>
  <c r="W1398" i="48"/>
  <c r="AD1398" i="48"/>
  <c r="AK1398" i="48"/>
  <c r="AR1398" i="48"/>
  <c r="AY1398" i="48"/>
  <c r="BF1398" i="48"/>
  <c r="BJ1398" i="48"/>
  <c r="BP1398" i="48" s="1"/>
  <c r="W1399" i="48"/>
  <c r="AD1399" i="48"/>
  <c r="AK1399" i="48"/>
  <c r="AR1399" i="48"/>
  <c r="AY1399" i="48"/>
  <c r="BF1399" i="48"/>
  <c r="BJ1399" i="48"/>
  <c r="BP1399" i="48" s="1"/>
  <c r="W1400" i="48"/>
  <c r="AD1400" i="48"/>
  <c r="AK1400" i="48"/>
  <c r="AR1400" i="48"/>
  <c r="AY1400" i="48"/>
  <c r="BF1400" i="48"/>
  <c r="BJ1400" i="48"/>
  <c r="BP1400" i="48" s="1"/>
  <c r="W1401" i="48"/>
  <c r="AD1401" i="48"/>
  <c r="AK1401" i="48"/>
  <c r="AR1401" i="48"/>
  <c r="AY1401" i="48"/>
  <c r="BF1401" i="48"/>
  <c r="BJ1401" i="48"/>
  <c r="BP1401" i="48" s="1"/>
  <c r="W1402" i="48"/>
  <c r="AD1402" i="48"/>
  <c r="AK1402" i="48"/>
  <c r="AR1402" i="48"/>
  <c r="AY1402" i="48"/>
  <c r="BF1402" i="48"/>
  <c r="BJ1402" i="48"/>
  <c r="BP1402" i="48" s="1"/>
  <c r="W1403" i="48"/>
  <c r="AD1403" i="48"/>
  <c r="AK1403" i="48"/>
  <c r="AR1403" i="48"/>
  <c r="AY1403" i="48"/>
  <c r="BF1403" i="48"/>
  <c r="BJ1403" i="48"/>
  <c r="BP1403" i="48" s="1"/>
  <c r="W1404" i="48"/>
  <c r="AD1404" i="48"/>
  <c r="AK1404" i="48"/>
  <c r="AR1404" i="48"/>
  <c r="AY1404" i="48"/>
  <c r="BF1404" i="48"/>
  <c r="BJ1404" i="48"/>
  <c r="BP1404" i="48" s="1"/>
  <c r="W1405" i="48"/>
  <c r="AD1405" i="48"/>
  <c r="AK1405" i="48"/>
  <c r="AR1405" i="48"/>
  <c r="AY1405" i="48"/>
  <c r="BF1405" i="48"/>
  <c r="BJ1405" i="48"/>
  <c r="BP1405" i="48" s="1"/>
  <c r="W1406" i="48"/>
  <c r="AD1406" i="48"/>
  <c r="AK1406" i="48"/>
  <c r="AR1406" i="48"/>
  <c r="AY1406" i="48"/>
  <c r="BF1406" i="48"/>
  <c r="BJ1406" i="48"/>
  <c r="BP1406" i="48" s="1"/>
  <c r="W1407" i="48"/>
  <c r="AD1407" i="48"/>
  <c r="AK1407" i="48"/>
  <c r="AR1407" i="48"/>
  <c r="AY1407" i="48"/>
  <c r="BF1407" i="48"/>
  <c r="BJ1407" i="48"/>
  <c r="BP1407" i="48" s="1"/>
  <c r="W1408" i="48"/>
  <c r="AD1408" i="48"/>
  <c r="AK1408" i="48"/>
  <c r="AR1408" i="48"/>
  <c r="AY1408" i="48"/>
  <c r="BF1408" i="48"/>
  <c r="BJ1408" i="48"/>
  <c r="BP1408" i="48" s="1"/>
  <c r="W1409" i="48"/>
  <c r="AD1409" i="48"/>
  <c r="AK1409" i="48"/>
  <c r="AR1409" i="48"/>
  <c r="AY1409" i="48"/>
  <c r="BF1409" i="48"/>
  <c r="BJ1409" i="48"/>
  <c r="BP1409" i="48" s="1"/>
  <c r="W1410" i="48"/>
  <c r="AD1410" i="48"/>
  <c r="AK1410" i="48"/>
  <c r="AR1410" i="48"/>
  <c r="AY1410" i="48"/>
  <c r="BF1410" i="48"/>
  <c r="BJ1410" i="48"/>
  <c r="BP1410" i="48" s="1"/>
  <c r="W1411" i="48"/>
  <c r="AD1411" i="48"/>
  <c r="AK1411" i="48"/>
  <c r="AR1411" i="48"/>
  <c r="AY1411" i="48"/>
  <c r="BF1411" i="48"/>
  <c r="BJ1411" i="48"/>
  <c r="BP1411" i="48" s="1"/>
  <c r="W1412" i="48"/>
  <c r="AD1412" i="48"/>
  <c r="AK1412" i="48"/>
  <c r="AR1412" i="48"/>
  <c r="AY1412" i="48"/>
  <c r="BF1412" i="48"/>
  <c r="BJ1412" i="48"/>
  <c r="BP1412" i="48" s="1"/>
  <c r="W1413" i="48"/>
  <c r="AD1413" i="48"/>
  <c r="AK1413" i="48"/>
  <c r="AR1413" i="48"/>
  <c r="AY1413" i="48"/>
  <c r="BF1413" i="48"/>
  <c r="BJ1413" i="48"/>
  <c r="BP1413" i="48" s="1"/>
  <c r="W1414" i="48"/>
  <c r="AD1414" i="48"/>
  <c r="AK1414" i="48"/>
  <c r="AR1414" i="48"/>
  <c r="AY1414" i="48"/>
  <c r="BF1414" i="48"/>
  <c r="BJ1414" i="48"/>
  <c r="BP1414" i="48" s="1"/>
  <c r="W1415" i="48"/>
  <c r="AD1415" i="48"/>
  <c r="AK1415" i="48"/>
  <c r="AR1415" i="48"/>
  <c r="AY1415" i="48"/>
  <c r="BF1415" i="48"/>
  <c r="BJ1415" i="48"/>
  <c r="BP1415" i="48" s="1"/>
  <c r="W1416" i="48"/>
  <c r="AD1416" i="48"/>
  <c r="AK1416" i="48"/>
  <c r="AR1416" i="48"/>
  <c r="AY1416" i="48"/>
  <c r="BF1416" i="48"/>
  <c r="BJ1416" i="48"/>
  <c r="BP1416" i="48" s="1"/>
  <c r="W1417" i="48"/>
  <c r="AD1417" i="48"/>
  <c r="AK1417" i="48"/>
  <c r="AR1417" i="48"/>
  <c r="AY1417" i="48"/>
  <c r="BF1417" i="48"/>
  <c r="BJ1417" i="48"/>
  <c r="BP1417" i="48" s="1"/>
  <c r="W1418" i="48"/>
  <c r="AD1418" i="48"/>
  <c r="AK1418" i="48"/>
  <c r="AR1418" i="48"/>
  <c r="AY1418" i="48"/>
  <c r="BF1418" i="48"/>
  <c r="BJ1418" i="48"/>
  <c r="BP1418" i="48" s="1"/>
  <c r="W1419" i="48"/>
  <c r="AD1419" i="48"/>
  <c r="AK1419" i="48"/>
  <c r="AR1419" i="48"/>
  <c r="AY1419" i="48"/>
  <c r="BF1419" i="48"/>
  <c r="BJ1419" i="48"/>
  <c r="BP1419" i="48" s="1"/>
  <c r="W1420" i="48"/>
  <c r="AD1420" i="48"/>
  <c r="AK1420" i="48"/>
  <c r="AR1420" i="48"/>
  <c r="AY1420" i="48"/>
  <c r="BF1420" i="48"/>
  <c r="BJ1420" i="48"/>
  <c r="BP1420" i="48" s="1"/>
  <c r="W1421" i="48"/>
  <c r="AD1421" i="48"/>
  <c r="AK1421" i="48"/>
  <c r="AR1421" i="48"/>
  <c r="AY1421" i="48"/>
  <c r="BF1421" i="48"/>
  <c r="BJ1421" i="48"/>
  <c r="BP1421" i="48" s="1"/>
  <c r="W1422" i="48"/>
  <c r="AD1422" i="48"/>
  <c r="AK1422" i="48"/>
  <c r="AR1422" i="48"/>
  <c r="AY1422" i="48"/>
  <c r="BF1422" i="48"/>
  <c r="BJ1422" i="48"/>
  <c r="BP1422" i="48" s="1"/>
  <c r="W1423" i="48"/>
  <c r="AD1423" i="48"/>
  <c r="AK1423" i="48"/>
  <c r="AR1423" i="48"/>
  <c r="AY1423" i="48"/>
  <c r="BF1423" i="48"/>
  <c r="BJ1423" i="48"/>
  <c r="BP1423" i="48" s="1"/>
  <c r="W1424" i="48"/>
  <c r="AD1424" i="48"/>
  <c r="AK1424" i="48"/>
  <c r="AR1424" i="48"/>
  <c r="AY1424" i="48"/>
  <c r="BF1424" i="48"/>
  <c r="BJ1424" i="48"/>
  <c r="BP1424" i="48" s="1"/>
  <c r="W1425" i="48"/>
  <c r="AD1425" i="48"/>
  <c r="AK1425" i="48"/>
  <c r="AR1425" i="48"/>
  <c r="AY1425" i="48"/>
  <c r="BF1425" i="48"/>
  <c r="BJ1425" i="48"/>
  <c r="BP1425" i="48" s="1"/>
  <c r="W1426" i="48"/>
  <c r="AD1426" i="48"/>
  <c r="AK1426" i="48"/>
  <c r="AR1426" i="48"/>
  <c r="AY1426" i="48"/>
  <c r="BF1426" i="48"/>
  <c r="BJ1426" i="48"/>
  <c r="BP1426" i="48" s="1"/>
  <c r="W1427" i="48"/>
  <c r="AD1427" i="48"/>
  <c r="AK1427" i="48"/>
  <c r="AR1427" i="48"/>
  <c r="AY1427" i="48"/>
  <c r="BF1427" i="48"/>
  <c r="BJ1427" i="48"/>
  <c r="BP1427" i="48" s="1"/>
  <c r="W1428" i="48"/>
  <c r="AD1428" i="48"/>
  <c r="AK1428" i="48"/>
  <c r="AR1428" i="48"/>
  <c r="AY1428" i="48"/>
  <c r="BF1428" i="48"/>
  <c r="BJ1428" i="48"/>
  <c r="BP1428" i="48" s="1"/>
  <c r="W1429" i="48"/>
  <c r="AD1429" i="48"/>
  <c r="AK1429" i="48"/>
  <c r="AR1429" i="48"/>
  <c r="AY1429" i="48"/>
  <c r="BF1429" i="48"/>
  <c r="BJ1429" i="48"/>
  <c r="BP1429" i="48" s="1"/>
  <c r="W1430" i="48"/>
  <c r="AD1430" i="48"/>
  <c r="AK1430" i="48"/>
  <c r="AR1430" i="48"/>
  <c r="AY1430" i="48"/>
  <c r="BF1430" i="48"/>
  <c r="BJ1430" i="48"/>
  <c r="BP1430" i="48" s="1"/>
  <c r="W1431" i="48"/>
  <c r="AD1431" i="48"/>
  <c r="AK1431" i="48"/>
  <c r="AR1431" i="48"/>
  <c r="AY1431" i="48"/>
  <c r="BF1431" i="48"/>
  <c r="BJ1431" i="48"/>
  <c r="BP1431" i="48" s="1"/>
  <c r="W1432" i="48"/>
  <c r="AD1432" i="48"/>
  <c r="AK1432" i="48"/>
  <c r="AR1432" i="48"/>
  <c r="AY1432" i="48"/>
  <c r="BF1432" i="48"/>
  <c r="BJ1432" i="48"/>
  <c r="BP1432" i="48" s="1"/>
  <c r="W1433" i="48"/>
  <c r="AD1433" i="48"/>
  <c r="AK1433" i="48"/>
  <c r="AR1433" i="48"/>
  <c r="AY1433" i="48"/>
  <c r="BF1433" i="48"/>
  <c r="BJ1433" i="48"/>
  <c r="BP1433" i="48" s="1"/>
  <c r="W1434" i="48"/>
  <c r="AD1434" i="48"/>
  <c r="AK1434" i="48"/>
  <c r="AR1434" i="48"/>
  <c r="AY1434" i="48"/>
  <c r="BF1434" i="48"/>
  <c r="BJ1434" i="48"/>
  <c r="BP1434" i="48" s="1"/>
  <c r="W1435" i="48"/>
  <c r="AD1435" i="48"/>
  <c r="AK1435" i="48"/>
  <c r="AR1435" i="48"/>
  <c r="AY1435" i="48"/>
  <c r="BF1435" i="48"/>
  <c r="BJ1435" i="48"/>
  <c r="BP1435" i="48" s="1"/>
  <c r="W1436" i="48"/>
  <c r="AD1436" i="48"/>
  <c r="AK1436" i="48"/>
  <c r="AR1436" i="48"/>
  <c r="AY1436" i="48"/>
  <c r="BF1436" i="48"/>
  <c r="BJ1436" i="48"/>
  <c r="BP1436" i="48" s="1"/>
  <c r="W1437" i="48"/>
  <c r="AD1437" i="48"/>
  <c r="AK1437" i="48"/>
  <c r="AR1437" i="48"/>
  <c r="AY1437" i="48"/>
  <c r="BF1437" i="48"/>
  <c r="BJ1437" i="48"/>
  <c r="BP1437" i="48" s="1"/>
  <c r="W1438" i="48"/>
  <c r="AD1438" i="48"/>
  <c r="AK1438" i="48"/>
  <c r="AR1438" i="48"/>
  <c r="AY1438" i="48"/>
  <c r="BF1438" i="48"/>
  <c r="BJ1438" i="48"/>
  <c r="BP1438" i="48" s="1"/>
  <c r="W1439" i="48"/>
  <c r="AD1439" i="48"/>
  <c r="AK1439" i="48"/>
  <c r="AR1439" i="48"/>
  <c r="AY1439" i="48"/>
  <c r="BF1439" i="48"/>
  <c r="BJ1439" i="48"/>
  <c r="BP1439" i="48" s="1"/>
  <c r="W1440" i="48"/>
  <c r="AD1440" i="48"/>
  <c r="AK1440" i="48"/>
  <c r="AR1440" i="48"/>
  <c r="AY1440" i="48"/>
  <c r="BF1440" i="48"/>
  <c r="BJ1440" i="48"/>
  <c r="BP1440" i="48" s="1"/>
  <c r="W1441" i="48"/>
  <c r="AD1441" i="48"/>
  <c r="AK1441" i="48"/>
  <c r="AR1441" i="48"/>
  <c r="AY1441" i="48"/>
  <c r="BF1441" i="48"/>
  <c r="BJ1441" i="48"/>
  <c r="BP1441" i="48" s="1"/>
  <c r="W1442" i="48"/>
  <c r="AD1442" i="48"/>
  <c r="AK1442" i="48"/>
  <c r="AR1442" i="48"/>
  <c r="AY1442" i="48"/>
  <c r="BF1442" i="48"/>
  <c r="BJ1442" i="48"/>
  <c r="BP1442" i="48" s="1"/>
  <c r="W1443" i="48"/>
  <c r="AD1443" i="48"/>
  <c r="AK1443" i="48"/>
  <c r="AR1443" i="48"/>
  <c r="AY1443" i="48"/>
  <c r="BF1443" i="48"/>
  <c r="BJ1443" i="48"/>
  <c r="BP1443" i="48" s="1"/>
  <c r="W1444" i="48"/>
  <c r="AD1444" i="48"/>
  <c r="AK1444" i="48"/>
  <c r="AR1444" i="48"/>
  <c r="AY1444" i="48"/>
  <c r="BF1444" i="48"/>
  <c r="BJ1444" i="48"/>
  <c r="BP1444" i="48" s="1"/>
  <c r="W1445" i="48"/>
  <c r="AD1445" i="48"/>
  <c r="AK1445" i="48"/>
  <c r="AR1445" i="48"/>
  <c r="AY1445" i="48"/>
  <c r="BF1445" i="48"/>
  <c r="BJ1445" i="48"/>
  <c r="BP1445" i="48" s="1"/>
  <c r="W1446" i="48"/>
  <c r="AD1446" i="48"/>
  <c r="AK1446" i="48"/>
  <c r="AR1446" i="48"/>
  <c r="AY1446" i="48"/>
  <c r="BF1446" i="48"/>
  <c r="BJ1446" i="48"/>
  <c r="BP1446" i="48" s="1"/>
  <c r="W1447" i="48"/>
  <c r="AD1447" i="48"/>
  <c r="AK1447" i="48"/>
  <c r="AR1447" i="48"/>
  <c r="AY1447" i="48"/>
  <c r="BF1447" i="48"/>
  <c r="BJ1447" i="48"/>
  <c r="BP1447" i="48" s="1"/>
  <c r="W1448" i="48"/>
  <c r="AD1448" i="48"/>
  <c r="AK1448" i="48"/>
  <c r="AR1448" i="48"/>
  <c r="AY1448" i="48"/>
  <c r="BF1448" i="48"/>
  <c r="BJ1448" i="48"/>
  <c r="BP1448" i="48" s="1"/>
  <c r="W1449" i="48"/>
  <c r="AD1449" i="48"/>
  <c r="AK1449" i="48"/>
  <c r="AR1449" i="48"/>
  <c r="AY1449" i="48"/>
  <c r="BF1449" i="48"/>
  <c r="BJ1449" i="48"/>
  <c r="BP1449" i="48" s="1"/>
  <c r="W1450" i="48"/>
  <c r="AD1450" i="48"/>
  <c r="AK1450" i="48"/>
  <c r="AR1450" i="48"/>
  <c r="AY1450" i="48"/>
  <c r="BF1450" i="48"/>
  <c r="BJ1450" i="48"/>
  <c r="BP1450" i="48" s="1"/>
  <c r="W1451" i="48"/>
  <c r="AD1451" i="48"/>
  <c r="AK1451" i="48"/>
  <c r="AR1451" i="48"/>
  <c r="AY1451" i="48"/>
  <c r="BF1451" i="48"/>
  <c r="BJ1451" i="48"/>
  <c r="BP1451" i="48" s="1"/>
  <c r="W1452" i="48"/>
  <c r="AD1452" i="48"/>
  <c r="AK1452" i="48"/>
  <c r="AR1452" i="48"/>
  <c r="AY1452" i="48"/>
  <c r="BF1452" i="48"/>
  <c r="BJ1452" i="48"/>
  <c r="BP1452" i="48" s="1"/>
  <c r="W1453" i="48"/>
  <c r="AD1453" i="48"/>
  <c r="AK1453" i="48"/>
  <c r="AR1453" i="48"/>
  <c r="AY1453" i="48"/>
  <c r="BF1453" i="48"/>
  <c r="BJ1453" i="48"/>
  <c r="BP1453" i="48" s="1"/>
  <c r="W1454" i="48"/>
  <c r="AD1454" i="48"/>
  <c r="AK1454" i="48"/>
  <c r="AR1454" i="48"/>
  <c r="AY1454" i="48"/>
  <c r="BF1454" i="48"/>
  <c r="BJ1454" i="48"/>
  <c r="BP1454" i="48" s="1"/>
  <c r="W1455" i="48"/>
  <c r="AD1455" i="48"/>
  <c r="AK1455" i="48"/>
  <c r="AR1455" i="48"/>
  <c r="AY1455" i="48"/>
  <c r="BF1455" i="48"/>
  <c r="BJ1455" i="48"/>
  <c r="BP1455" i="48" s="1"/>
  <c r="W1456" i="48"/>
  <c r="AD1456" i="48"/>
  <c r="AK1456" i="48"/>
  <c r="AR1456" i="48"/>
  <c r="AY1456" i="48"/>
  <c r="BF1456" i="48"/>
  <c r="BJ1456" i="48"/>
  <c r="BP1456" i="48" s="1"/>
  <c r="W1457" i="48"/>
  <c r="AD1457" i="48"/>
  <c r="AK1457" i="48"/>
  <c r="AR1457" i="48"/>
  <c r="AY1457" i="48"/>
  <c r="BF1457" i="48"/>
  <c r="BJ1457" i="48"/>
  <c r="BP1457" i="48" s="1"/>
  <c r="W1458" i="48"/>
  <c r="AD1458" i="48"/>
  <c r="AK1458" i="48"/>
  <c r="AR1458" i="48"/>
  <c r="AY1458" i="48"/>
  <c r="BF1458" i="48"/>
  <c r="BJ1458" i="48"/>
  <c r="BP1458" i="48" s="1"/>
  <c r="W1459" i="48"/>
  <c r="AD1459" i="48"/>
  <c r="AK1459" i="48"/>
  <c r="AR1459" i="48"/>
  <c r="AY1459" i="48"/>
  <c r="BF1459" i="48"/>
  <c r="BJ1459" i="48"/>
  <c r="BP1459" i="48" s="1"/>
  <c r="W1460" i="48"/>
  <c r="AD1460" i="48"/>
  <c r="AK1460" i="48"/>
  <c r="AR1460" i="48"/>
  <c r="AY1460" i="48"/>
  <c r="BF1460" i="48"/>
  <c r="BJ1460" i="48"/>
  <c r="BP1460" i="48" s="1"/>
  <c r="W1461" i="48"/>
  <c r="AD1461" i="48"/>
  <c r="AK1461" i="48"/>
  <c r="AR1461" i="48"/>
  <c r="AY1461" i="48"/>
  <c r="BF1461" i="48"/>
  <c r="BJ1461" i="48"/>
  <c r="BP1461" i="48" s="1"/>
  <c r="W1462" i="48"/>
  <c r="AD1462" i="48"/>
  <c r="AK1462" i="48"/>
  <c r="AR1462" i="48"/>
  <c r="AY1462" i="48"/>
  <c r="BF1462" i="48"/>
  <c r="BJ1462" i="48"/>
  <c r="BP1462" i="48" s="1"/>
  <c r="W1463" i="48"/>
  <c r="AD1463" i="48"/>
  <c r="AK1463" i="48"/>
  <c r="AR1463" i="48"/>
  <c r="AY1463" i="48"/>
  <c r="BF1463" i="48"/>
  <c r="BJ1463" i="48"/>
  <c r="BP1463" i="48" s="1"/>
  <c r="W1464" i="48"/>
  <c r="AD1464" i="48"/>
  <c r="AK1464" i="48"/>
  <c r="AR1464" i="48"/>
  <c r="AY1464" i="48"/>
  <c r="BF1464" i="48"/>
  <c r="BJ1464" i="48"/>
  <c r="BP1464" i="48" s="1"/>
  <c r="W1465" i="48"/>
  <c r="AD1465" i="48"/>
  <c r="AK1465" i="48"/>
  <c r="AR1465" i="48"/>
  <c r="AY1465" i="48"/>
  <c r="BF1465" i="48"/>
  <c r="BJ1465" i="48"/>
  <c r="BP1465" i="48" s="1"/>
  <c r="W1466" i="48"/>
  <c r="AD1466" i="48"/>
  <c r="AK1466" i="48"/>
  <c r="AR1466" i="48"/>
  <c r="AY1466" i="48"/>
  <c r="BF1466" i="48"/>
  <c r="BJ1466" i="48"/>
  <c r="BP1466" i="48" s="1"/>
  <c r="W1467" i="48"/>
  <c r="AD1467" i="48"/>
  <c r="AK1467" i="48"/>
  <c r="AR1467" i="48"/>
  <c r="AY1467" i="48"/>
  <c r="BF1467" i="48"/>
  <c r="BJ1467" i="48"/>
  <c r="BP1467" i="48" s="1"/>
  <c r="W1468" i="48"/>
  <c r="AD1468" i="48"/>
  <c r="AK1468" i="48"/>
  <c r="AR1468" i="48"/>
  <c r="AY1468" i="48"/>
  <c r="BF1468" i="48"/>
  <c r="BJ1468" i="48"/>
  <c r="BP1468" i="48" s="1"/>
  <c r="W1469" i="48"/>
  <c r="AD1469" i="48"/>
  <c r="AK1469" i="48"/>
  <c r="AR1469" i="48"/>
  <c r="AY1469" i="48"/>
  <c r="BF1469" i="48"/>
  <c r="BJ1469" i="48"/>
  <c r="BP1469" i="48" s="1"/>
  <c r="W1470" i="48"/>
  <c r="AD1470" i="48"/>
  <c r="AK1470" i="48"/>
  <c r="AR1470" i="48"/>
  <c r="AY1470" i="48"/>
  <c r="BF1470" i="48"/>
  <c r="BJ1470" i="48"/>
  <c r="BP1470" i="48" s="1"/>
  <c r="W1471" i="48"/>
  <c r="AD1471" i="48"/>
  <c r="AK1471" i="48"/>
  <c r="AR1471" i="48"/>
  <c r="AY1471" i="48"/>
  <c r="BF1471" i="48"/>
  <c r="BJ1471" i="48"/>
  <c r="BP1471" i="48" s="1"/>
  <c r="W1472" i="48"/>
  <c r="AD1472" i="48"/>
  <c r="AK1472" i="48"/>
  <c r="AR1472" i="48"/>
  <c r="AY1472" i="48"/>
  <c r="BF1472" i="48"/>
  <c r="BJ1472" i="48"/>
  <c r="BP1472" i="48" s="1"/>
  <c r="W1473" i="48"/>
  <c r="AD1473" i="48"/>
  <c r="AK1473" i="48"/>
  <c r="AR1473" i="48"/>
  <c r="AY1473" i="48"/>
  <c r="BF1473" i="48"/>
  <c r="BJ1473" i="48"/>
  <c r="BP1473" i="48" s="1"/>
  <c r="W1474" i="48"/>
  <c r="AD1474" i="48"/>
  <c r="AK1474" i="48"/>
  <c r="AR1474" i="48"/>
  <c r="AY1474" i="48"/>
  <c r="BF1474" i="48"/>
  <c r="BJ1474" i="48"/>
  <c r="BP1474" i="48" s="1"/>
  <c r="W1475" i="48"/>
  <c r="AD1475" i="48"/>
  <c r="AK1475" i="48"/>
  <c r="AR1475" i="48"/>
  <c r="AY1475" i="48"/>
  <c r="BF1475" i="48"/>
  <c r="BJ1475" i="48"/>
  <c r="BP1475" i="48" s="1"/>
  <c r="W1476" i="48"/>
  <c r="AD1476" i="48"/>
  <c r="AK1476" i="48"/>
  <c r="AR1476" i="48"/>
  <c r="AY1476" i="48"/>
  <c r="BF1476" i="48"/>
  <c r="BJ1476" i="48"/>
  <c r="BP1476" i="48" s="1"/>
  <c r="W1477" i="48"/>
  <c r="AD1477" i="48"/>
  <c r="AK1477" i="48"/>
  <c r="AR1477" i="48"/>
  <c r="AY1477" i="48"/>
  <c r="BF1477" i="48"/>
  <c r="BJ1477" i="48"/>
  <c r="BP1477" i="48" s="1"/>
  <c r="W1478" i="48"/>
  <c r="AD1478" i="48"/>
  <c r="AK1478" i="48"/>
  <c r="AR1478" i="48"/>
  <c r="AY1478" i="48"/>
  <c r="BF1478" i="48"/>
  <c r="BJ1478" i="48"/>
  <c r="BP1478" i="48" s="1"/>
  <c r="W1479" i="48"/>
  <c r="AD1479" i="48"/>
  <c r="AK1479" i="48"/>
  <c r="AR1479" i="48"/>
  <c r="AY1479" i="48"/>
  <c r="BF1479" i="48"/>
  <c r="BJ1479" i="48"/>
  <c r="BP1479" i="48" s="1"/>
  <c r="W1480" i="48"/>
  <c r="AD1480" i="48"/>
  <c r="AK1480" i="48"/>
  <c r="AR1480" i="48"/>
  <c r="AY1480" i="48"/>
  <c r="BF1480" i="48"/>
  <c r="BJ1480" i="48"/>
  <c r="BP1480" i="48" s="1"/>
  <c r="W1481" i="48"/>
  <c r="AD1481" i="48"/>
  <c r="AK1481" i="48"/>
  <c r="AR1481" i="48"/>
  <c r="AY1481" i="48"/>
  <c r="BF1481" i="48"/>
  <c r="BJ1481" i="48"/>
  <c r="BP1481" i="48" s="1"/>
  <c r="W1482" i="48"/>
  <c r="AD1482" i="48"/>
  <c r="AK1482" i="48"/>
  <c r="AR1482" i="48"/>
  <c r="AY1482" i="48"/>
  <c r="BF1482" i="48"/>
  <c r="BJ1482" i="48"/>
  <c r="BP1482" i="48" s="1"/>
  <c r="W1483" i="48"/>
  <c r="AD1483" i="48"/>
  <c r="AK1483" i="48"/>
  <c r="AR1483" i="48"/>
  <c r="AY1483" i="48"/>
  <c r="BF1483" i="48"/>
  <c r="BJ1483" i="48"/>
  <c r="BP1483" i="48" s="1"/>
  <c r="W1484" i="48"/>
  <c r="AD1484" i="48"/>
  <c r="AK1484" i="48"/>
  <c r="AR1484" i="48"/>
  <c r="AY1484" i="48"/>
  <c r="BF1484" i="48"/>
  <c r="BJ1484" i="48"/>
  <c r="BP1484" i="48" s="1"/>
  <c r="W1485" i="48"/>
  <c r="AD1485" i="48"/>
  <c r="AK1485" i="48"/>
  <c r="AR1485" i="48"/>
  <c r="AY1485" i="48"/>
  <c r="BF1485" i="48"/>
  <c r="BJ1485" i="48"/>
  <c r="BP1485" i="48" s="1"/>
  <c r="W1486" i="48"/>
  <c r="AD1486" i="48"/>
  <c r="AK1486" i="48"/>
  <c r="AR1486" i="48"/>
  <c r="AY1486" i="48"/>
  <c r="BF1486" i="48"/>
  <c r="BJ1486" i="48"/>
  <c r="BP1486" i="48" s="1"/>
  <c r="W1487" i="48"/>
  <c r="AD1487" i="48"/>
  <c r="AK1487" i="48"/>
  <c r="AR1487" i="48"/>
  <c r="AY1487" i="48"/>
  <c r="BF1487" i="48"/>
  <c r="BJ1487" i="48"/>
  <c r="BP1487" i="48" s="1"/>
  <c r="W1488" i="48"/>
  <c r="AD1488" i="48"/>
  <c r="AK1488" i="48"/>
  <c r="AR1488" i="48"/>
  <c r="AY1488" i="48"/>
  <c r="BF1488" i="48"/>
  <c r="BJ1488" i="48"/>
  <c r="BP1488" i="48" s="1"/>
  <c r="W1489" i="48"/>
  <c r="AD1489" i="48"/>
  <c r="AK1489" i="48"/>
  <c r="AR1489" i="48"/>
  <c r="AY1489" i="48"/>
  <c r="BF1489" i="48"/>
  <c r="BJ1489" i="48"/>
  <c r="BP1489" i="48" s="1"/>
  <c r="W1490" i="48"/>
  <c r="AD1490" i="48"/>
  <c r="AK1490" i="48"/>
  <c r="AR1490" i="48"/>
  <c r="AY1490" i="48"/>
  <c r="BF1490" i="48"/>
  <c r="BJ1490" i="48"/>
  <c r="BP1490" i="48" s="1"/>
  <c r="W1491" i="48"/>
  <c r="AD1491" i="48"/>
  <c r="AK1491" i="48"/>
  <c r="AR1491" i="48"/>
  <c r="AY1491" i="48"/>
  <c r="BF1491" i="48"/>
  <c r="BJ1491" i="48"/>
  <c r="BP1491" i="48" s="1"/>
  <c r="W1492" i="48"/>
  <c r="AD1492" i="48"/>
  <c r="AK1492" i="48"/>
  <c r="AR1492" i="48"/>
  <c r="AY1492" i="48"/>
  <c r="BF1492" i="48"/>
  <c r="BJ1492" i="48"/>
  <c r="BP1492" i="48" s="1"/>
  <c r="W1493" i="48"/>
  <c r="AD1493" i="48"/>
  <c r="AK1493" i="48"/>
  <c r="AR1493" i="48"/>
  <c r="AY1493" i="48"/>
  <c r="BF1493" i="48"/>
  <c r="BJ1493" i="48"/>
  <c r="BP1493" i="48" s="1"/>
  <c r="W1494" i="48"/>
  <c r="AD1494" i="48"/>
  <c r="AK1494" i="48"/>
  <c r="AR1494" i="48"/>
  <c r="AY1494" i="48"/>
  <c r="BF1494" i="48"/>
  <c r="BJ1494" i="48"/>
  <c r="BP1494" i="48" s="1"/>
  <c r="W1495" i="48"/>
  <c r="AD1495" i="48"/>
  <c r="AK1495" i="48"/>
  <c r="AR1495" i="48"/>
  <c r="AY1495" i="48"/>
  <c r="BF1495" i="48"/>
  <c r="BJ1495" i="48"/>
  <c r="BP1495" i="48" s="1"/>
  <c r="W1496" i="48"/>
  <c r="AD1496" i="48"/>
  <c r="AK1496" i="48"/>
  <c r="AR1496" i="48"/>
  <c r="AY1496" i="48"/>
  <c r="BF1496" i="48"/>
  <c r="BJ1496" i="48"/>
  <c r="BP1496" i="48" s="1"/>
  <c r="W1497" i="48"/>
  <c r="AD1497" i="48"/>
  <c r="AK1497" i="48"/>
  <c r="AR1497" i="48"/>
  <c r="AY1497" i="48"/>
  <c r="BF1497" i="48"/>
  <c r="BJ1497" i="48"/>
  <c r="BP1497" i="48" s="1"/>
  <c r="W1498" i="48"/>
  <c r="AD1498" i="48"/>
  <c r="AK1498" i="48"/>
  <c r="AR1498" i="48"/>
  <c r="AY1498" i="48"/>
  <c r="BF1498" i="48"/>
  <c r="BJ1498" i="48"/>
  <c r="BP1498" i="48" s="1"/>
  <c r="W1499" i="48"/>
  <c r="AD1499" i="48"/>
  <c r="AK1499" i="48"/>
  <c r="AR1499" i="48"/>
  <c r="AY1499" i="48"/>
  <c r="BF1499" i="48"/>
  <c r="BJ1499" i="48"/>
  <c r="BP1499" i="48" s="1"/>
  <c r="W1500" i="48"/>
  <c r="AD1500" i="48"/>
  <c r="AK1500" i="48"/>
  <c r="AR1500" i="48"/>
  <c r="AY1500" i="48"/>
  <c r="BF1500" i="48"/>
  <c r="BJ1500" i="48"/>
  <c r="BP1500" i="48" s="1"/>
  <c r="W1501" i="48"/>
  <c r="AD1501" i="48"/>
  <c r="AK1501" i="48"/>
  <c r="AR1501" i="48"/>
  <c r="AY1501" i="48"/>
  <c r="BF1501" i="48"/>
  <c r="BJ1501" i="48"/>
  <c r="BP1501" i="48" s="1"/>
  <c r="W1502" i="48"/>
  <c r="AD1502" i="48"/>
  <c r="AK1502" i="48"/>
  <c r="AR1502" i="48"/>
  <c r="AY1502" i="48"/>
  <c r="BF1502" i="48"/>
  <c r="BJ1502" i="48"/>
  <c r="BP1502" i="48" s="1"/>
  <c r="W1503" i="48"/>
  <c r="AD1503" i="48"/>
  <c r="AK1503" i="48"/>
  <c r="AR1503" i="48"/>
  <c r="AY1503" i="48"/>
  <c r="BF1503" i="48"/>
  <c r="BJ1503" i="48"/>
  <c r="BP1503" i="48" s="1"/>
  <c r="W1504" i="48"/>
  <c r="AD1504" i="48"/>
  <c r="AK1504" i="48"/>
  <c r="AR1504" i="48"/>
  <c r="AY1504" i="48"/>
  <c r="BF1504" i="48"/>
  <c r="BJ1504" i="48"/>
  <c r="BP1504" i="48" s="1"/>
  <c r="W1505" i="48"/>
  <c r="AD1505" i="48"/>
  <c r="AK1505" i="48"/>
  <c r="AR1505" i="48"/>
  <c r="AY1505" i="48"/>
  <c r="BF1505" i="48"/>
  <c r="BJ1505" i="48"/>
  <c r="BP1505" i="48" s="1"/>
  <c r="W1506" i="48"/>
  <c r="AD1506" i="48"/>
  <c r="AK1506" i="48"/>
  <c r="AR1506" i="48"/>
  <c r="AY1506" i="48"/>
  <c r="BF1506" i="48"/>
  <c r="BJ1506" i="48"/>
  <c r="BP1506" i="48" s="1"/>
  <c r="W1507" i="48"/>
  <c r="AD1507" i="48"/>
  <c r="AK1507" i="48"/>
  <c r="AR1507" i="48"/>
  <c r="AY1507" i="48"/>
  <c r="BF1507" i="48"/>
  <c r="BJ1507" i="48"/>
  <c r="BP1507" i="48" s="1"/>
  <c r="W1508" i="48"/>
  <c r="AD1508" i="48"/>
  <c r="AK1508" i="48"/>
  <c r="AR1508" i="48"/>
  <c r="AY1508" i="48"/>
  <c r="BF1508" i="48"/>
  <c r="BJ1508" i="48"/>
  <c r="BP1508" i="48" s="1"/>
  <c r="W1509" i="48"/>
  <c r="AD1509" i="48"/>
  <c r="AK1509" i="48"/>
  <c r="AR1509" i="48"/>
  <c r="AY1509" i="48"/>
  <c r="BF1509" i="48"/>
  <c r="BJ1509" i="48"/>
  <c r="BP1509" i="48" s="1"/>
  <c r="W1510" i="48"/>
  <c r="AD1510" i="48"/>
  <c r="AK1510" i="48"/>
  <c r="AR1510" i="48"/>
  <c r="AY1510" i="48"/>
  <c r="BF1510" i="48"/>
  <c r="BJ1510" i="48"/>
  <c r="BP1510" i="48" s="1"/>
  <c r="W1511" i="48"/>
  <c r="AD1511" i="48"/>
  <c r="AK1511" i="48"/>
  <c r="AR1511" i="48"/>
  <c r="AY1511" i="48"/>
  <c r="BF1511" i="48"/>
  <c r="BJ1511" i="48"/>
  <c r="BP1511" i="48" s="1"/>
  <c r="W1512" i="48"/>
  <c r="AD1512" i="48"/>
  <c r="AK1512" i="48"/>
  <c r="AR1512" i="48"/>
  <c r="AY1512" i="48"/>
  <c r="BF1512" i="48"/>
  <c r="BJ1512" i="48"/>
  <c r="BP1512" i="48" s="1"/>
  <c r="W1513" i="48"/>
  <c r="AD1513" i="48"/>
  <c r="AK1513" i="48"/>
  <c r="AR1513" i="48"/>
  <c r="AY1513" i="48"/>
  <c r="BF1513" i="48"/>
  <c r="BJ1513" i="48"/>
  <c r="BP1513" i="48" s="1"/>
  <c r="W1514" i="48"/>
  <c r="AD1514" i="48"/>
  <c r="AK1514" i="48"/>
  <c r="AR1514" i="48"/>
  <c r="AY1514" i="48"/>
  <c r="BF1514" i="48"/>
  <c r="BJ1514" i="48"/>
  <c r="BP1514" i="48" s="1"/>
  <c r="W1515" i="48"/>
  <c r="AD1515" i="48"/>
  <c r="AK1515" i="48"/>
  <c r="AR1515" i="48"/>
  <c r="AY1515" i="48"/>
  <c r="BF1515" i="48"/>
  <c r="BJ1515" i="48"/>
  <c r="BP1515" i="48" s="1"/>
  <c r="W1516" i="48"/>
  <c r="AD1516" i="48"/>
  <c r="AK1516" i="48"/>
  <c r="AR1516" i="48"/>
  <c r="AY1516" i="48"/>
  <c r="BF1516" i="48"/>
  <c r="BJ1516" i="48"/>
  <c r="BP1516" i="48" s="1"/>
  <c r="W1517" i="48"/>
  <c r="AD1517" i="48"/>
  <c r="AK1517" i="48"/>
  <c r="AR1517" i="48"/>
  <c r="AY1517" i="48"/>
  <c r="BF1517" i="48"/>
  <c r="BJ1517" i="48"/>
  <c r="BP1517" i="48" s="1"/>
  <c r="W1518" i="48"/>
  <c r="AD1518" i="48"/>
  <c r="AK1518" i="48"/>
  <c r="AR1518" i="48"/>
  <c r="AY1518" i="48"/>
  <c r="BF1518" i="48"/>
  <c r="BJ1518" i="48"/>
  <c r="BP1518" i="48" s="1"/>
  <c r="W1519" i="48"/>
  <c r="AD1519" i="48"/>
  <c r="AK1519" i="48"/>
  <c r="AR1519" i="48"/>
  <c r="AY1519" i="48"/>
  <c r="BF1519" i="48"/>
  <c r="BJ1519" i="48"/>
  <c r="BP1519" i="48" s="1"/>
  <c r="W1520" i="48"/>
  <c r="AD1520" i="48"/>
  <c r="AK1520" i="48"/>
  <c r="AR1520" i="48"/>
  <c r="AY1520" i="48"/>
  <c r="BF1520" i="48"/>
  <c r="BJ1520" i="48"/>
  <c r="BP1520" i="48" s="1"/>
  <c r="W1521" i="48"/>
  <c r="AD1521" i="48"/>
  <c r="AK1521" i="48"/>
  <c r="AR1521" i="48"/>
  <c r="AY1521" i="48"/>
  <c r="BF1521" i="48"/>
  <c r="BJ1521" i="48"/>
  <c r="BP1521" i="48" s="1"/>
  <c r="W1522" i="48"/>
  <c r="AD1522" i="48"/>
  <c r="AK1522" i="48"/>
  <c r="AR1522" i="48"/>
  <c r="AY1522" i="48"/>
  <c r="BF1522" i="48"/>
  <c r="BJ1522" i="48"/>
  <c r="BP1522" i="48" s="1"/>
  <c r="W1523" i="48"/>
  <c r="AD1523" i="48"/>
  <c r="AK1523" i="48"/>
  <c r="AR1523" i="48"/>
  <c r="AY1523" i="48"/>
  <c r="BF1523" i="48"/>
  <c r="BJ1523" i="48"/>
  <c r="BP1523" i="48" s="1"/>
  <c r="W1524" i="48"/>
  <c r="AD1524" i="48"/>
  <c r="AK1524" i="48"/>
  <c r="AR1524" i="48"/>
  <c r="AY1524" i="48"/>
  <c r="BF1524" i="48"/>
  <c r="BJ1524" i="48"/>
  <c r="BP1524" i="48" s="1"/>
  <c r="W1525" i="48"/>
  <c r="AD1525" i="48"/>
  <c r="AK1525" i="48"/>
  <c r="AR1525" i="48"/>
  <c r="AY1525" i="48"/>
  <c r="BF1525" i="48"/>
  <c r="BJ1525" i="48"/>
  <c r="BP1525" i="48" s="1"/>
  <c r="W1526" i="48"/>
  <c r="AD1526" i="48"/>
  <c r="AK1526" i="48"/>
  <c r="AR1526" i="48"/>
  <c r="AY1526" i="48"/>
  <c r="BF1526" i="48"/>
  <c r="BJ1526" i="48"/>
  <c r="BP1526" i="48" s="1"/>
  <c r="W1527" i="48"/>
  <c r="AD1527" i="48"/>
  <c r="AK1527" i="48"/>
  <c r="AR1527" i="48"/>
  <c r="AY1527" i="48"/>
  <c r="BF1527" i="48"/>
  <c r="BJ1527" i="48"/>
  <c r="BP1527" i="48" s="1"/>
  <c r="W1528" i="48"/>
  <c r="AD1528" i="48"/>
  <c r="AK1528" i="48"/>
  <c r="AR1528" i="48"/>
  <c r="AY1528" i="48"/>
  <c r="BF1528" i="48"/>
  <c r="BJ1528" i="48"/>
  <c r="BP1528" i="48" s="1"/>
  <c r="W1529" i="48"/>
  <c r="AD1529" i="48"/>
  <c r="AK1529" i="48"/>
  <c r="AR1529" i="48"/>
  <c r="AY1529" i="48"/>
  <c r="BF1529" i="48"/>
  <c r="BJ1529" i="48"/>
  <c r="BP1529" i="48" s="1"/>
  <c r="W1530" i="48"/>
  <c r="AD1530" i="48"/>
  <c r="AK1530" i="48"/>
  <c r="AR1530" i="48"/>
  <c r="AY1530" i="48"/>
  <c r="BF1530" i="48"/>
  <c r="BJ1530" i="48"/>
  <c r="BP1530" i="48" s="1"/>
  <c r="W1531" i="48"/>
  <c r="AD1531" i="48"/>
  <c r="AK1531" i="48"/>
  <c r="AR1531" i="48"/>
  <c r="AY1531" i="48"/>
  <c r="BF1531" i="48"/>
  <c r="BJ1531" i="48"/>
  <c r="BP1531" i="48" s="1"/>
  <c r="W1532" i="48"/>
  <c r="AD1532" i="48"/>
  <c r="AK1532" i="48"/>
  <c r="AR1532" i="48"/>
  <c r="AY1532" i="48"/>
  <c r="BF1532" i="48"/>
  <c r="BJ1532" i="48"/>
  <c r="BP1532" i="48" s="1"/>
  <c r="W1533" i="48"/>
  <c r="AD1533" i="48"/>
  <c r="AK1533" i="48"/>
  <c r="AR1533" i="48"/>
  <c r="AY1533" i="48"/>
  <c r="BF1533" i="48"/>
  <c r="BJ1533" i="48"/>
  <c r="BP1533" i="48" s="1"/>
  <c r="W1534" i="48"/>
  <c r="AD1534" i="48"/>
  <c r="AK1534" i="48"/>
  <c r="AR1534" i="48"/>
  <c r="AY1534" i="48"/>
  <c r="BF1534" i="48"/>
  <c r="BJ1534" i="48"/>
  <c r="BP1534" i="48" s="1"/>
  <c r="W1535" i="48"/>
  <c r="AD1535" i="48"/>
  <c r="AK1535" i="48"/>
  <c r="AR1535" i="48"/>
  <c r="AY1535" i="48"/>
  <c r="BF1535" i="48"/>
  <c r="BJ1535" i="48"/>
  <c r="BP1535" i="48" s="1"/>
  <c r="W1536" i="48"/>
  <c r="AD1536" i="48"/>
  <c r="AK1536" i="48"/>
  <c r="AR1536" i="48"/>
  <c r="AY1536" i="48"/>
  <c r="BF1536" i="48"/>
  <c r="BJ1536" i="48"/>
  <c r="BP1536" i="48" s="1"/>
  <c r="W1537" i="48"/>
  <c r="AD1537" i="48"/>
  <c r="AK1537" i="48"/>
  <c r="AR1537" i="48"/>
  <c r="AY1537" i="48"/>
  <c r="BF1537" i="48"/>
  <c r="BJ1537" i="48"/>
  <c r="BP1537" i="48" s="1"/>
  <c r="W1538" i="48"/>
  <c r="AD1538" i="48"/>
  <c r="AK1538" i="48"/>
  <c r="AR1538" i="48"/>
  <c r="AY1538" i="48"/>
  <c r="BF1538" i="48"/>
  <c r="BJ1538" i="48"/>
  <c r="BP1538" i="48" s="1"/>
  <c r="W1539" i="48"/>
  <c r="AD1539" i="48"/>
  <c r="AK1539" i="48"/>
  <c r="AR1539" i="48"/>
  <c r="AY1539" i="48"/>
  <c r="BF1539" i="48"/>
  <c r="BJ1539" i="48"/>
  <c r="BP1539" i="48" s="1"/>
  <c r="W1540" i="48"/>
  <c r="AD1540" i="48"/>
  <c r="AK1540" i="48"/>
  <c r="AR1540" i="48"/>
  <c r="AY1540" i="48"/>
  <c r="BF1540" i="48"/>
  <c r="BJ1540" i="48"/>
  <c r="BP1540" i="48" s="1"/>
  <c r="W1541" i="48"/>
  <c r="AD1541" i="48"/>
  <c r="AK1541" i="48"/>
  <c r="AR1541" i="48"/>
  <c r="AY1541" i="48"/>
  <c r="BF1541" i="48"/>
  <c r="BJ1541" i="48"/>
  <c r="BP1541" i="48" s="1"/>
  <c r="W1542" i="48"/>
  <c r="AD1542" i="48"/>
  <c r="AK1542" i="48"/>
  <c r="AR1542" i="48"/>
  <c r="AY1542" i="48"/>
  <c r="BF1542" i="48"/>
  <c r="BJ1542" i="48"/>
  <c r="BP1542" i="48" s="1"/>
  <c r="W1543" i="48"/>
  <c r="AD1543" i="48"/>
  <c r="AK1543" i="48"/>
  <c r="AR1543" i="48"/>
  <c r="AY1543" i="48"/>
  <c r="BF1543" i="48"/>
  <c r="BJ1543" i="48"/>
  <c r="BP1543" i="48" s="1"/>
  <c r="W1544" i="48"/>
  <c r="AD1544" i="48"/>
  <c r="AK1544" i="48"/>
  <c r="AR1544" i="48"/>
  <c r="AY1544" i="48"/>
  <c r="BF1544" i="48"/>
  <c r="BJ1544" i="48"/>
  <c r="BP1544" i="48" s="1"/>
  <c r="W1545" i="48"/>
  <c r="AD1545" i="48"/>
  <c r="AK1545" i="48"/>
  <c r="AR1545" i="48"/>
  <c r="AY1545" i="48"/>
  <c r="BF1545" i="48"/>
  <c r="BJ1545" i="48"/>
  <c r="BP1545" i="48" s="1"/>
  <c r="W1546" i="48"/>
  <c r="AD1546" i="48"/>
  <c r="AK1546" i="48"/>
  <c r="AR1546" i="48"/>
  <c r="AY1546" i="48"/>
  <c r="BF1546" i="48"/>
  <c r="BJ1546" i="48"/>
  <c r="BP1546" i="48" s="1"/>
  <c r="W1547" i="48"/>
  <c r="AD1547" i="48"/>
  <c r="AK1547" i="48"/>
  <c r="AR1547" i="48"/>
  <c r="AY1547" i="48"/>
  <c r="BF1547" i="48"/>
  <c r="BJ1547" i="48"/>
  <c r="BP1547" i="48" s="1"/>
  <c r="W1548" i="48"/>
  <c r="AD1548" i="48"/>
  <c r="AK1548" i="48"/>
  <c r="AR1548" i="48"/>
  <c r="AY1548" i="48"/>
  <c r="BF1548" i="48"/>
  <c r="BJ1548" i="48"/>
  <c r="BP1548" i="48" s="1"/>
  <c r="W1549" i="48"/>
  <c r="AD1549" i="48"/>
  <c r="AK1549" i="48"/>
  <c r="AR1549" i="48"/>
  <c r="AY1549" i="48"/>
  <c r="BF1549" i="48"/>
  <c r="BJ1549" i="48"/>
  <c r="BP1549" i="48" s="1"/>
  <c r="W1550" i="48"/>
  <c r="AD1550" i="48"/>
  <c r="AK1550" i="48"/>
  <c r="AR1550" i="48"/>
  <c r="AY1550" i="48"/>
  <c r="BF1550" i="48"/>
  <c r="BJ1550" i="48"/>
  <c r="BP1550" i="48" s="1"/>
  <c r="W1551" i="48"/>
  <c r="AD1551" i="48"/>
  <c r="AK1551" i="48"/>
  <c r="AR1551" i="48"/>
  <c r="AY1551" i="48"/>
  <c r="BF1551" i="48"/>
  <c r="BJ1551" i="48"/>
  <c r="BP1551" i="48" s="1"/>
  <c r="W1552" i="48"/>
  <c r="AD1552" i="48"/>
  <c r="AK1552" i="48"/>
  <c r="AR1552" i="48"/>
  <c r="AY1552" i="48"/>
  <c r="BF1552" i="48"/>
  <c r="BJ1552" i="48"/>
  <c r="BP1552" i="48" s="1"/>
  <c r="W1553" i="48"/>
  <c r="AD1553" i="48"/>
  <c r="AK1553" i="48"/>
  <c r="AR1553" i="48"/>
  <c r="AY1553" i="48"/>
  <c r="BF1553" i="48"/>
  <c r="BJ1553" i="48"/>
  <c r="BP1553" i="48" s="1"/>
  <c r="W1554" i="48"/>
  <c r="AD1554" i="48"/>
  <c r="AK1554" i="48"/>
  <c r="AR1554" i="48"/>
  <c r="AY1554" i="48"/>
  <c r="BF1554" i="48"/>
  <c r="BJ1554" i="48"/>
  <c r="BP1554" i="48" s="1"/>
  <c r="W1555" i="48"/>
  <c r="AD1555" i="48"/>
  <c r="AK1555" i="48"/>
  <c r="AR1555" i="48"/>
  <c r="AY1555" i="48"/>
  <c r="BF1555" i="48"/>
  <c r="BJ1555" i="48"/>
  <c r="BP1555" i="48" s="1"/>
  <c r="W1556" i="48"/>
  <c r="AD1556" i="48"/>
  <c r="AK1556" i="48"/>
  <c r="AR1556" i="48"/>
  <c r="AY1556" i="48"/>
  <c r="BF1556" i="48"/>
  <c r="BJ1556" i="48"/>
  <c r="BP1556" i="48" s="1"/>
  <c r="W1557" i="48"/>
  <c r="AD1557" i="48"/>
  <c r="AK1557" i="48"/>
  <c r="AR1557" i="48"/>
  <c r="AY1557" i="48"/>
  <c r="BF1557" i="48"/>
  <c r="BJ1557" i="48"/>
  <c r="BP1557" i="48" s="1"/>
  <c r="W1558" i="48"/>
  <c r="AD1558" i="48"/>
  <c r="AK1558" i="48"/>
  <c r="AR1558" i="48"/>
  <c r="AY1558" i="48"/>
  <c r="BF1558" i="48"/>
  <c r="BJ1558" i="48"/>
  <c r="BP1558" i="48" s="1"/>
  <c r="W1559" i="48"/>
  <c r="AD1559" i="48"/>
  <c r="AK1559" i="48"/>
  <c r="AR1559" i="48"/>
  <c r="AY1559" i="48"/>
  <c r="BF1559" i="48"/>
  <c r="BJ1559" i="48"/>
  <c r="BP1559" i="48" s="1"/>
  <c r="W1560" i="48"/>
  <c r="AD1560" i="48"/>
  <c r="AK1560" i="48"/>
  <c r="AR1560" i="48"/>
  <c r="AY1560" i="48"/>
  <c r="BF1560" i="48"/>
  <c r="BJ1560" i="48"/>
  <c r="BP1560" i="48" s="1"/>
  <c r="W1561" i="48"/>
  <c r="AD1561" i="48"/>
  <c r="AK1561" i="48"/>
  <c r="AR1561" i="48"/>
  <c r="AY1561" i="48"/>
  <c r="BF1561" i="48"/>
  <c r="BJ1561" i="48"/>
  <c r="BP1561" i="48" s="1"/>
  <c r="W1562" i="48"/>
  <c r="AD1562" i="48"/>
  <c r="AK1562" i="48"/>
  <c r="AR1562" i="48"/>
  <c r="AY1562" i="48"/>
  <c r="BF1562" i="48"/>
  <c r="BJ1562" i="48"/>
  <c r="BP1562" i="48" s="1"/>
  <c r="W1563" i="48"/>
  <c r="AD1563" i="48"/>
  <c r="AK1563" i="48"/>
  <c r="AR1563" i="48"/>
  <c r="AY1563" i="48"/>
  <c r="BF1563" i="48"/>
  <c r="BJ1563" i="48"/>
  <c r="BP1563" i="48" s="1"/>
  <c r="W1564" i="48"/>
  <c r="AD1564" i="48"/>
  <c r="AK1564" i="48"/>
  <c r="AR1564" i="48"/>
  <c r="AY1564" i="48"/>
  <c r="BF1564" i="48"/>
  <c r="BJ1564" i="48"/>
  <c r="BP1564" i="48" s="1"/>
  <c r="W1565" i="48"/>
  <c r="AD1565" i="48"/>
  <c r="AK1565" i="48"/>
  <c r="AR1565" i="48"/>
  <c r="AY1565" i="48"/>
  <c r="BF1565" i="48"/>
  <c r="BJ1565" i="48"/>
  <c r="BP1565" i="48" s="1"/>
  <c r="W1566" i="48"/>
  <c r="AD1566" i="48"/>
  <c r="AK1566" i="48"/>
  <c r="AR1566" i="48"/>
  <c r="AY1566" i="48"/>
  <c r="BF1566" i="48"/>
  <c r="BJ1566" i="48"/>
  <c r="BP1566" i="48" s="1"/>
  <c r="W1567" i="48"/>
  <c r="AD1567" i="48"/>
  <c r="AK1567" i="48"/>
  <c r="AR1567" i="48"/>
  <c r="AY1567" i="48"/>
  <c r="BF1567" i="48"/>
  <c r="BJ1567" i="48"/>
  <c r="BP1567" i="48" s="1"/>
  <c r="W1568" i="48"/>
  <c r="AD1568" i="48"/>
  <c r="AK1568" i="48"/>
  <c r="AR1568" i="48"/>
  <c r="AY1568" i="48"/>
  <c r="BF1568" i="48"/>
  <c r="BJ1568" i="48"/>
  <c r="BP1568" i="48" s="1"/>
  <c r="W1569" i="48"/>
  <c r="AD1569" i="48"/>
  <c r="AK1569" i="48"/>
  <c r="AR1569" i="48"/>
  <c r="AY1569" i="48"/>
  <c r="BF1569" i="48"/>
  <c r="BJ1569" i="48"/>
  <c r="BP1569" i="48" s="1"/>
  <c r="W1570" i="48"/>
  <c r="AD1570" i="48"/>
  <c r="AK1570" i="48"/>
  <c r="AR1570" i="48"/>
  <c r="AY1570" i="48"/>
  <c r="BF1570" i="48"/>
  <c r="BJ1570" i="48"/>
  <c r="BP1570" i="48" s="1"/>
  <c r="W1571" i="48"/>
  <c r="AD1571" i="48"/>
  <c r="AK1571" i="48"/>
  <c r="AR1571" i="48"/>
  <c r="AY1571" i="48"/>
  <c r="BF1571" i="48"/>
  <c r="BJ1571" i="48"/>
  <c r="BP1571" i="48" s="1"/>
  <c r="W1572" i="48"/>
  <c r="AD1572" i="48"/>
  <c r="AK1572" i="48"/>
  <c r="AR1572" i="48"/>
  <c r="AY1572" i="48"/>
  <c r="BF1572" i="48"/>
  <c r="BJ1572" i="48"/>
  <c r="BP1572" i="48" s="1"/>
  <c r="W1573" i="48"/>
  <c r="AD1573" i="48"/>
  <c r="AK1573" i="48"/>
  <c r="AR1573" i="48"/>
  <c r="AY1573" i="48"/>
  <c r="BF1573" i="48"/>
  <c r="BJ1573" i="48"/>
  <c r="BP1573" i="48" s="1"/>
  <c r="W1574" i="48"/>
  <c r="AD1574" i="48"/>
  <c r="AK1574" i="48"/>
  <c r="AR1574" i="48"/>
  <c r="AY1574" i="48"/>
  <c r="BF1574" i="48"/>
  <c r="BJ1574" i="48"/>
  <c r="BP1574" i="48" s="1"/>
  <c r="W1575" i="48"/>
  <c r="AD1575" i="48"/>
  <c r="AK1575" i="48"/>
  <c r="AR1575" i="48"/>
  <c r="AY1575" i="48"/>
  <c r="BF1575" i="48"/>
  <c r="BJ1575" i="48"/>
  <c r="BP1575" i="48" s="1"/>
  <c r="W1576" i="48"/>
  <c r="AD1576" i="48"/>
  <c r="AK1576" i="48"/>
  <c r="AR1576" i="48"/>
  <c r="AY1576" i="48"/>
  <c r="BF1576" i="48"/>
  <c r="BJ1576" i="48"/>
  <c r="BP1576" i="48" s="1"/>
  <c r="W1577" i="48"/>
  <c r="AD1577" i="48"/>
  <c r="AK1577" i="48"/>
  <c r="AR1577" i="48"/>
  <c r="AY1577" i="48"/>
  <c r="BF1577" i="48"/>
  <c r="BJ1577" i="48"/>
  <c r="BP1577" i="48" s="1"/>
  <c r="W1578" i="48"/>
  <c r="AD1578" i="48"/>
  <c r="AK1578" i="48"/>
  <c r="AR1578" i="48"/>
  <c r="AY1578" i="48"/>
  <c r="BF1578" i="48"/>
  <c r="BJ1578" i="48"/>
  <c r="BP1578" i="48" s="1"/>
  <c r="W1579" i="48"/>
  <c r="AD1579" i="48"/>
  <c r="AK1579" i="48"/>
  <c r="AR1579" i="48"/>
  <c r="AY1579" i="48"/>
  <c r="BF1579" i="48"/>
  <c r="BJ1579" i="48"/>
  <c r="BP1579" i="48" s="1"/>
  <c r="W1580" i="48"/>
  <c r="AD1580" i="48"/>
  <c r="AK1580" i="48"/>
  <c r="AR1580" i="48"/>
  <c r="AY1580" i="48"/>
  <c r="BF1580" i="48"/>
  <c r="BJ1580" i="48"/>
  <c r="BP1580" i="48" s="1"/>
  <c r="W1581" i="48"/>
  <c r="AD1581" i="48"/>
  <c r="AK1581" i="48"/>
  <c r="AR1581" i="48"/>
  <c r="AY1581" i="48"/>
  <c r="BF1581" i="48"/>
  <c r="BJ1581" i="48"/>
  <c r="BP1581" i="48" s="1"/>
  <c r="W1582" i="48"/>
  <c r="AD1582" i="48"/>
  <c r="AK1582" i="48"/>
  <c r="AR1582" i="48"/>
  <c r="AY1582" i="48"/>
  <c r="BF1582" i="48"/>
  <c r="BJ1582" i="48"/>
  <c r="BP1582" i="48" s="1"/>
  <c r="W1583" i="48"/>
  <c r="AD1583" i="48"/>
  <c r="AK1583" i="48"/>
  <c r="AR1583" i="48"/>
  <c r="AY1583" i="48"/>
  <c r="BF1583" i="48"/>
  <c r="BJ1583" i="48"/>
  <c r="BP1583" i="48" s="1"/>
  <c r="W1584" i="48"/>
  <c r="AD1584" i="48"/>
  <c r="AK1584" i="48"/>
  <c r="AR1584" i="48"/>
  <c r="AY1584" i="48"/>
  <c r="BF1584" i="48"/>
  <c r="BJ1584" i="48"/>
  <c r="BP1584" i="48" s="1"/>
  <c r="W1585" i="48"/>
  <c r="AD1585" i="48"/>
  <c r="AK1585" i="48"/>
  <c r="AR1585" i="48"/>
  <c r="AY1585" i="48"/>
  <c r="BF1585" i="48"/>
  <c r="BJ1585" i="48"/>
  <c r="BP1585" i="48" s="1"/>
  <c r="W1586" i="48"/>
  <c r="AD1586" i="48"/>
  <c r="AK1586" i="48"/>
  <c r="AR1586" i="48"/>
  <c r="AY1586" i="48"/>
  <c r="BF1586" i="48"/>
  <c r="BJ1586" i="48"/>
  <c r="BP1586" i="48" s="1"/>
  <c r="W1587" i="48"/>
  <c r="AD1587" i="48"/>
  <c r="AK1587" i="48"/>
  <c r="AR1587" i="48"/>
  <c r="AY1587" i="48"/>
  <c r="BF1587" i="48"/>
  <c r="BJ1587" i="48"/>
  <c r="BP1587" i="48" s="1"/>
  <c r="W1588" i="48"/>
  <c r="AD1588" i="48"/>
  <c r="AK1588" i="48"/>
  <c r="AR1588" i="48"/>
  <c r="AY1588" i="48"/>
  <c r="BF1588" i="48"/>
  <c r="BJ1588" i="48"/>
  <c r="BP1588" i="48" s="1"/>
  <c r="W1589" i="48"/>
  <c r="AD1589" i="48"/>
  <c r="AK1589" i="48"/>
  <c r="AR1589" i="48"/>
  <c r="AY1589" i="48"/>
  <c r="BF1589" i="48"/>
  <c r="BJ1589" i="48"/>
  <c r="BP1589" i="48" s="1"/>
  <c r="W1590" i="48"/>
  <c r="AD1590" i="48"/>
  <c r="AK1590" i="48"/>
  <c r="AR1590" i="48"/>
  <c r="AY1590" i="48"/>
  <c r="BF1590" i="48"/>
  <c r="BJ1590" i="48"/>
  <c r="BP1590" i="48" s="1"/>
  <c r="W1591" i="48"/>
  <c r="AD1591" i="48"/>
  <c r="AK1591" i="48"/>
  <c r="AR1591" i="48"/>
  <c r="AY1591" i="48"/>
  <c r="BF1591" i="48"/>
  <c r="BJ1591" i="48"/>
  <c r="BP1591" i="48" s="1"/>
  <c r="W1592" i="48"/>
  <c r="AD1592" i="48"/>
  <c r="AK1592" i="48"/>
  <c r="AR1592" i="48"/>
  <c r="AY1592" i="48"/>
  <c r="BF1592" i="48"/>
  <c r="BJ1592" i="48"/>
  <c r="BP1592" i="48" s="1"/>
  <c r="W1593" i="48"/>
  <c r="AD1593" i="48"/>
  <c r="AK1593" i="48"/>
  <c r="AR1593" i="48"/>
  <c r="AY1593" i="48"/>
  <c r="BF1593" i="48"/>
  <c r="BJ1593" i="48"/>
  <c r="BP1593" i="48" s="1"/>
  <c r="W1594" i="48"/>
  <c r="AD1594" i="48"/>
  <c r="AK1594" i="48"/>
  <c r="AR1594" i="48"/>
  <c r="AY1594" i="48"/>
  <c r="BF1594" i="48"/>
  <c r="BJ1594" i="48"/>
  <c r="BP1594" i="48" s="1"/>
  <c r="W1595" i="48"/>
  <c r="AD1595" i="48"/>
  <c r="AK1595" i="48"/>
  <c r="AR1595" i="48"/>
  <c r="AY1595" i="48"/>
  <c r="BF1595" i="48"/>
  <c r="BJ1595" i="48"/>
  <c r="BP1595" i="48" s="1"/>
  <c r="W1596" i="48"/>
  <c r="AD1596" i="48"/>
  <c r="AK1596" i="48"/>
  <c r="AR1596" i="48"/>
  <c r="AY1596" i="48"/>
  <c r="BF1596" i="48"/>
  <c r="BJ1596" i="48"/>
  <c r="BP1596" i="48" s="1"/>
  <c r="W1597" i="48"/>
  <c r="AD1597" i="48"/>
  <c r="AK1597" i="48"/>
  <c r="AR1597" i="48"/>
  <c r="AY1597" i="48"/>
  <c r="BF1597" i="48"/>
  <c r="BJ1597" i="48"/>
  <c r="BP1597" i="48" s="1"/>
  <c r="W1598" i="48"/>
  <c r="AD1598" i="48"/>
  <c r="AK1598" i="48"/>
  <c r="AR1598" i="48"/>
  <c r="AY1598" i="48"/>
  <c r="BF1598" i="48"/>
  <c r="BJ1598" i="48"/>
  <c r="BP1598" i="48" s="1"/>
  <c r="W1599" i="48"/>
  <c r="AD1599" i="48"/>
  <c r="AK1599" i="48"/>
  <c r="AR1599" i="48"/>
  <c r="AY1599" i="48"/>
  <c r="BF1599" i="48"/>
  <c r="BJ1599" i="48"/>
  <c r="BP1599" i="48" s="1"/>
  <c r="W1600" i="48"/>
  <c r="AD1600" i="48"/>
  <c r="AK1600" i="48"/>
  <c r="AR1600" i="48"/>
  <c r="AY1600" i="48"/>
  <c r="BF1600" i="48"/>
  <c r="BJ1600" i="48"/>
  <c r="BP1600" i="48" s="1"/>
  <c r="W1601" i="48"/>
  <c r="AD1601" i="48"/>
  <c r="AK1601" i="48"/>
  <c r="AR1601" i="48"/>
  <c r="AY1601" i="48"/>
  <c r="BF1601" i="48"/>
  <c r="BJ1601" i="48"/>
  <c r="BP1601" i="48" s="1"/>
  <c r="W1602" i="48"/>
  <c r="AD1602" i="48"/>
  <c r="AK1602" i="48"/>
  <c r="AR1602" i="48"/>
  <c r="AY1602" i="48"/>
  <c r="BF1602" i="48"/>
  <c r="BJ1602" i="48"/>
  <c r="BP1602" i="48" s="1"/>
  <c r="W1603" i="48"/>
  <c r="AD1603" i="48"/>
  <c r="AK1603" i="48"/>
  <c r="AR1603" i="48"/>
  <c r="AY1603" i="48"/>
  <c r="BF1603" i="48"/>
  <c r="BJ1603" i="48"/>
  <c r="BP1603" i="48" s="1"/>
  <c r="W1604" i="48"/>
  <c r="AD1604" i="48"/>
  <c r="AK1604" i="48"/>
  <c r="AR1604" i="48"/>
  <c r="AY1604" i="48"/>
  <c r="BF1604" i="48"/>
  <c r="BJ1604" i="48"/>
  <c r="BP1604" i="48" s="1"/>
  <c r="W1605" i="48"/>
  <c r="AD1605" i="48"/>
  <c r="AK1605" i="48"/>
  <c r="AR1605" i="48"/>
  <c r="AY1605" i="48"/>
  <c r="BF1605" i="48"/>
  <c r="BJ1605" i="48"/>
  <c r="BP1605" i="48" s="1"/>
  <c r="W1606" i="48"/>
  <c r="AD1606" i="48"/>
  <c r="AK1606" i="48"/>
  <c r="AR1606" i="48"/>
  <c r="AY1606" i="48"/>
  <c r="BF1606" i="48"/>
  <c r="BJ1606" i="48"/>
  <c r="BP1606" i="48" s="1"/>
  <c r="W1607" i="48"/>
  <c r="AD1607" i="48"/>
  <c r="AK1607" i="48"/>
  <c r="AR1607" i="48"/>
  <c r="AY1607" i="48"/>
  <c r="BF1607" i="48"/>
  <c r="BJ1607" i="48"/>
  <c r="BP1607" i="48" s="1"/>
  <c r="W1608" i="48"/>
  <c r="AD1608" i="48"/>
  <c r="AK1608" i="48"/>
  <c r="AR1608" i="48"/>
  <c r="AY1608" i="48"/>
  <c r="BF1608" i="48"/>
  <c r="BJ1608" i="48"/>
  <c r="BP1608" i="48" s="1"/>
  <c r="W1609" i="48"/>
  <c r="AD1609" i="48"/>
  <c r="AK1609" i="48"/>
  <c r="AR1609" i="48"/>
  <c r="AY1609" i="48"/>
  <c r="BF1609" i="48"/>
  <c r="BJ1609" i="48"/>
  <c r="BP1609" i="48" s="1"/>
  <c r="W1610" i="48"/>
  <c r="AD1610" i="48"/>
  <c r="AK1610" i="48"/>
  <c r="AR1610" i="48"/>
  <c r="AY1610" i="48"/>
  <c r="BF1610" i="48"/>
  <c r="BJ1610" i="48"/>
  <c r="BP1610" i="48" s="1"/>
  <c r="W1611" i="48"/>
  <c r="AD1611" i="48"/>
  <c r="AK1611" i="48"/>
  <c r="AR1611" i="48"/>
  <c r="AY1611" i="48"/>
  <c r="BF1611" i="48"/>
  <c r="BJ1611" i="48"/>
  <c r="BP1611" i="48" s="1"/>
  <c r="W1612" i="48"/>
  <c r="AD1612" i="48"/>
  <c r="AK1612" i="48"/>
  <c r="AR1612" i="48"/>
  <c r="AY1612" i="48"/>
  <c r="BF1612" i="48"/>
  <c r="BJ1612" i="48"/>
  <c r="BP1612" i="48" s="1"/>
  <c r="W1613" i="48"/>
  <c r="AD1613" i="48"/>
  <c r="AK1613" i="48"/>
  <c r="AR1613" i="48"/>
  <c r="AY1613" i="48"/>
  <c r="BF1613" i="48"/>
  <c r="BJ1613" i="48"/>
  <c r="BP1613" i="48" s="1"/>
  <c r="W1614" i="48"/>
  <c r="AD1614" i="48"/>
  <c r="AK1614" i="48"/>
  <c r="AR1614" i="48"/>
  <c r="AY1614" i="48"/>
  <c r="BF1614" i="48"/>
  <c r="BJ1614" i="48"/>
  <c r="BP1614" i="48" s="1"/>
  <c r="W1615" i="48"/>
  <c r="AD1615" i="48"/>
  <c r="AK1615" i="48"/>
  <c r="AR1615" i="48"/>
  <c r="AY1615" i="48"/>
  <c r="BF1615" i="48"/>
  <c r="BJ1615" i="48"/>
  <c r="BP1615" i="48" s="1"/>
  <c r="W1616" i="48"/>
  <c r="AD1616" i="48"/>
  <c r="AK1616" i="48"/>
  <c r="AR1616" i="48"/>
  <c r="AY1616" i="48"/>
  <c r="BF1616" i="48"/>
  <c r="BJ1616" i="48"/>
  <c r="BP1616" i="48" s="1"/>
  <c r="W1617" i="48"/>
  <c r="AD1617" i="48"/>
  <c r="AK1617" i="48"/>
  <c r="AR1617" i="48"/>
  <c r="AY1617" i="48"/>
  <c r="BF1617" i="48"/>
  <c r="BJ1617" i="48"/>
  <c r="BP1617" i="48" s="1"/>
  <c r="W1618" i="48"/>
  <c r="AD1618" i="48"/>
  <c r="AK1618" i="48"/>
  <c r="AR1618" i="48"/>
  <c r="AY1618" i="48"/>
  <c r="BF1618" i="48"/>
  <c r="BJ1618" i="48"/>
  <c r="BP1618" i="48" s="1"/>
  <c r="W1619" i="48"/>
  <c r="AD1619" i="48"/>
  <c r="AK1619" i="48"/>
  <c r="AR1619" i="48"/>
  <c r="AY1619" i="48"/>
  <c r="BF1619" i="48"/>
  <c r="BJ1619" i="48"/>
  <c r="BP1619" i="48" s="1"/>
  <c r="W1620" i="48"/>
  <c r="AD1620" i="48"/>
  <c r="AK1620" i="48"/>
  <c r="AR1620" i="48"/>
  <c r="AY1620" i="48"/>
  <c r="BF1620" i="48"/>
  <c r="BJ1620" i="48"/>
  <c r="BP1620" i="48" s="1"/>
  <c r="W1621" i="48"/>
  <c r="AD1621" i="48"/>
  <c r="AK1621" i="48"/>
  <c r="AR1621" i="48"/>
  <c r="AY1621" i="48"/>
  <c r="BF1621" i="48"/>
  <c r="BJ1621" i="48"/>
  <c r="BP1621" i="48" s="1"/>
  <c r="W1622" i="48"/>
  <c r="AD1622" i="48"/>
  <c r="AK1622" i="48"/>
  <c r="AR1622" i="48"/>
  <c r="AY1622" i="48"/>
  <c r="BF1622" i="48"/>
  <c r="BJ1622" i="48"/>
  <c r="BP1622" i="48" s="1"/>
  <c r="W1623" i="48"/>
  <c r="AD1623" i="48"/>
  <c r="AK1623" i="48"/>
  <c r="AR1623" i="48"/>
  <c r="AY1623" i="48"/>
  <c r="BF1623" i="48"/>
  <c r="BJ1623" i="48"/>
  <c r="BP1623" i="48" s="1"/>
  <c r="W1624" i="48"/>
  <c r="AD1624" i="48"/>
  <c r="AK1624" i="48"/>
  <c r="AR1624" i="48"/>
  <c r="AY1624" i="48"/>
  <c r="BF1624" i="48"/>
  <c r="BJ1624" i="48"/>
  <c r="BP1624" i="48" s="1"/>
  <c r="W1625" i="48"/>
  <c r="AD1625" i="48"/>
  <c r="AK1625" i="48"/>
  <c r="AR1625" i="48"/>
  <c r="AY1625" i="48"/>
  <c r="BF1625" i="48"/>
  <c r="BJ1625" i="48"/>
  <c r="BP1625" i="48" s="1"/>
  <c r="W1626" i="48"/>
  <c r="AD1626" i="48"/>
  <c r="AK1626" i="48"/>
  <c r="AR1626" i="48"/>
  <c r="AY1626" i="48"/>
  <c r="BF1626" i="48"/>
  <c r="BJ1626" i="48"/>
  <c r="BP1626" i="48" s="1"/>
  <c r="W1627" i="48"/>
  <c r="AD1627" i="48"/>
  <c r="AK1627" i="48"/>
  <c r="AR1627" i="48"/>
  <c r="AY1627" i="48"/>
  <c r="BF1627" i="48"/>
  <c r="BJ1627" i="48"/>
  <c r="BP1627" i="48" s="1"/>
  <c r="W1628" i="48"/>
  <c r="AD1628" i="48"/>
  <c r="AK1628" i="48"/>
  <c r="AR1628" i="48"/>
  <c r="AY1628" i="48"/>
  <c r="BF1628" i="48"/>
  <c r="BJ1628" i="48"/>
  <c r="BP1628" i="48" s="1"/>
  <c r="W1629" i="48"/>
  <c r="AD1629" i="48"/>
  <c r="AK1629" i="48"/>
  <c r="AR1629" i="48"/>
  <c r="AY1629" i="48"/>
  <c r="BF1629" i="48"/>
  <c r="BJ1629" i="48"/>
  <c r="BP1629" i="48" s="1"/>
  <c r="W1630" i="48"/>
  <c r="AD1630" i="48"/>
  <c r="AK1630" i="48"/>
  <c r="AR1630" i="48"/>
  <c r="AY1630" i="48"/>
  <c r="BF1630" i="48"/>
  <c r="BJ1630" i="48"/>
  <c r="BP1630" i="48" s="1"/>
  <c r="W1631" i="48"/>
  <c r="AD1631" i="48"/>
  <c r="AK1631" i="48"/>
  <c r="AR1631" i="48"/>
  <c r="AY1631" i="48"/>
  <c r="BF1631" i="48"/>
  <c r="BJ1631" i="48"/>
  <c r="BP1631" i="48" s="1"/>
  <c r="W1632" i="48"/>
  <c r="AD1632" i="48"/>
  <c r="AK1632" i="48"/>
  <c r="AR1632" i="48"/>
  <c r="AY1632" i="48"/>
  <c r="BF1632" i="48"/>
  <c r="BJ1632" i="48"/>
  <c r="BP1632" i="48" s="1"/>
  <c r="W1633" i="48"/>
  <c r="AD1633" i="48"/>
  <c r="AK1633" i="48"/>
  <c r="AR1633" i="48"/>
  <c r="AY1633" i="48"/>
  <c r="BF1633" i="48"/>
  <c r="BJ1633" i="48"/>
  <c r="BP1633" i="48" s="1"/>
  <c r="W1634" i="48"/>
  <c r="AD1634" i="48"/>
  <c r="AK1634" i="48"/>
  <c r="AR1634" i="48"/>
  <c r="AY1634" i="48"/>
  <c r="BF1634" i="48"/>
  <c r="BJ1634" i="48"/>
  <c r="BP1634" i="48" s="1"/>
  <c r="W1635" i="48"/>
  <c r="AD1635" i="48"/>
  <c r="AK1635" i="48"/>
  <c r="AR1635" i="48"/>
  <c r="AY1635" i="48"/>
  <c r="BF1635" i="48"/>
  <c r="BJ1635" i="48"/>
  <c r="BP1635" i="48" s="1"/>
  <c r="W1636" i="48"/>
  <c r="AD1636" i="48"/>
  <c r="AK1636" i="48"/>
  <c r="AR1636" i="48"/>
  <c r="AY1636" i="48"/>
  <c r="BF1636" i="48"/>
  <c r="BJ1636" i="48"/>
  <c r="BP1636" i="48" s="1"/>
  <c r="W1637" i="48"/>
  <c r="AD1637" i="48"/>
  <c r="AK1637" i="48"/>
  <c r="AR1637" i="48"/>
  <c r="AY1637" i="48"/>
  <c r="BF1637" i="48"/>
  <c r="BJ1637" i="48"/>
  <c r="BP1637" i="48" s="1"/>
  <c r="W1638" i="48"/>
  <c r="AD1638" i="48"/>
  <c r="AK1638" i="48"/>
  <c r="AR1638" i="48"/>
  <c r="AY1638" i="48"/>
  <c r="BF1638" i="48"/>
  <c r="BJ1638" i="48"/>
  <c r="BP1638" i="48" s="1"/>
  <c r="W1639" i="48"/>
  <c r="AD1639" i="48"/>
  <c r="AK1639" i="48"/>
  <c r="AR1639" i="48"/>
  <c r="AY1639" i="48"/>
  <c r="BF1639" i="48"/>
  <c r="BJ1639" i="48"/>
  <c r="BP1639" i="48" s="1"/>
  <c r="W1640" i="48"/>
  <c r="AD1640" i="48"/>
  <c r="AK1640" i="48"/>
  <c r="AR1640" i="48"/>
  <c r="AY1640" i="48"/>
  <c r="BF1640" i="48"/>
  <c r="BJ1640" i="48"/>
  <c r="BP1640" i="48" s="1"/>
  <c r="W1641" i="48"/>
  <c r="AD1641" i="48"/>
  <c r="AK1641" i="48"/>
  <c r="AR1641" i="48"/>
  <c r="AY1641" i="48"/>
  <c r="BF1641" i="48"/>
  <c r="BJ1641" i="48"/>
  <c r="BP1641" i="48" s="1"/>
  <c r="W1642" i="48"/>
  <c r="AD1642" i="48"/>
  <c r="AK1642" i="48"/>
  <c r="AR1642" i="48"/>
  <c r="AY1642" i="48"/>
  <c r="BF1642" i="48"/>
  <c r="BJ1642" i="48"/>
  <c r="BP1642" i="48" s="1"/>
  <c r="W1643" i="48"/>
  <c r="AD1643" i="48"/>
  <c r="AK1643" i="48"/>
  <c r="AR1643" i="48"/>
  <c r="AY1643" i="48"/>
  <c r="BF1643" i="48"/>
  <c r="BJ1643" i="48"/>
  <c r="BP1643" i="48" s="1"/>
  <c r="W1644" i="48"/>
  <c r="AD1644" i="48"/>
  <c r="AK1644" i="48"/>
  <c r="AR1644" i="48"/>
  <c r="AY1644" i="48"/>
  <c r="BF1644" i="48"/>
  <c r="BJ1644" i="48"/>
  <c r="BP1644" i="48" s="1"/>
  <c r="W1645" i="48"/>
  <c r="AD1645" i="48"/>
  <c r="AK1645" i="48"/>
  <c r="AR1645" i="48"/>
  <c r="AY1645" i="48"/>
  <c r="BF1645" i="48"/>
  <c r="BJ1645" i="48"/>
  <c r="BP1645" i="48" s="1"/>
  <c r="W1646" i="48"/>
  <c r="AD1646" i="48"/>
  <c r="AK1646" i="48"/>
  <c r="AR1646" i="48"/>
  <c r="AY1646" i="48"/>
  <c r="BF1646" i="48"/>
  <c r="BJ1646" i="48"/>
  <c r="BP1646" i="48" s="1"/>
  <c r="W1647" i="48"/>
  <c r="AD1647" i="48"/>
  <c r="AK1647" i="48"/>
  <c r="AR1647" i="48"/>
  <c r="AY1647" i="48"/>
  <c r="BF1647" i="48"/>
  <c r="BJ1647" i="48"/>
  <c r="BP1647" i="48" s="1"/>
  <c r="W1648" i="48"/>
  <c r="AD1648" i="48"/>
  <c r="AK1648" i="48"/>
  <c r="AR1648" i="48"/>
  <c r="AY1648" i="48"/>
  <c r="BF1648" i="48"/>
  <c r="BJ1648" i="48"/>
  <c r="BP1648" i="48" s="1"/>
  <c r="W1649" i="48"/>
  <c r="AD1649" i="48"/>
  <c r="AK1649" i="48"/>
  <c r="AR1649" i="48"/>
  <c r="AY1649" i="48"/>
  <c r="BF1649" i="48"/>
  <c r="BJ1649" i="48"/>
  <c r="BP1649" i="48" s="1"/>
  <c r="W1650" i="48"/>
  <c r="AD1650" i="48"/>
  <c r="AK1650" i="48"/>
  <c r="AR1650" i="48"/>
  <c r="AY1650" i="48"/>
  <c r="BF1650" i="48"/>
  <c r="BJ1650" i="48"/>
  <c r="BP1650" i="48" s="1"/>
  <c r="W1651" i="48"/>
  <c r="AD1651" i="48"/>
  <c r="AK1651" i="48"/>
  <c r="AR1651" i="48"/>
  <c r="AY1651" i="48"/>
  <c r="BF1651" i="48"/>
  <c r="BJ1651" i="48"/>
  <c r="BP1651" i="48" s="1"/>
  <c r="W1652" i="48"/>
  <c r="AD1652" i="48"/>
  <c r="AK1652" i="48"/>
  <c r="AR1652" i="48"/>
  <c r="AY1652" i="48"/>
  <c r="BF1652" i="48"/>
  <c r="BJ1652" i="48"/>
  <c r="BP1652" i="48" s="1"/>
  <c r="W1653" i="48"/>
  <c r="AD1653" i="48"/>
  <c r="AK1653" i="48"/>
  <c r="AR1653" i="48"/>
  <c r="AY1653" i="48"/>
  <c r="BF1653" i="48"/>
  <c r="BJ1653" i="48"/>
  <c r="BP1653" i="48" s="1"/>
  <c r="W1654" i="48"/>
  <c r="AD1654" i="48"/>
  <c r="AK1654" i="48"/>
  <c r="AR1654" i="48"/>
  <c r="AY1654" i="48"/>
  <c r="BF1654" i="48"/>
  <c r="BJ1654" i="48"/>
  <c r="BP1654" i="48" s="1"/>
  <c r="W1655" i="48"/>
  <c r="AD1655" i="48"/>
  <c r="AK1655" i="48"/>
  <c r="AR1655" i="48"/>
  <c r="AY1655" i="48"/>
  <c r="BF1655" i="48"/>
  <c r="BJ1655" i="48"/>
  <c r="BP1655" i="48" s="1"/>
  <c r="W1656" i="48"/>
  <c r="AD1656" i="48"/>
  <c r="AK1656" i="48"/>
  <c r="AR1656" i="48"/>
  <c r="AY1656" i="48"/>
  <c r="BF1656" i="48"/>
  <c r="BJ1656" i="48"/>
  <c r="BP1656" i="48" s="1"/>
  <c r="W1657" i="48"/>
  <c r="AD1657" i="48"/>
  <c r="AK1657" i="48"/>
  <c r="AR1657" i="48"/>
  <c r="AY1657" i="48"/>
  <c r="BF1657" i="48"/>
  <c r="BJ1657" i="48"/>
  <c r="BP1657" i="48" s="1"/>
  <c r="W1658" i="48"/>
  <c r="AD1658" i="48"/>
  <c r="AK1658" i="48"/>
  <c r="AR1658" i="48"/>
  <c r="AY1658" i="48"/>
  <c r="BF1658" i="48"/>
  <c r="BJ1658" i="48"/>
  <c r="BP1658" i="48" s="1"/>
  <c r="W1659" i="48"/>
  <c r="AD1659" i="48"/>
  <c r="AK1659" i="48"/>
  <c r="AR1659" i="48"/>
  <c r="AY1659" i="48"/>
  <c r="BF1659" i="48"/>
  <c r="BJ1659" i="48"/>
  <c r="BP1659" i="48" s="1"/>
  <c r="W1660" i="48"/>
  <c r="AD1660" i="48"/>
  <c r="AK1660" i="48"/>
  <c r="AR1660" i="48"/>
  <c r="AY1660" i="48"/>
  <c r="BF1660" i="48"/>
  <c r="BJ1660" i="48"/>
  <c r="BP1660" i="48" s="1"/>
  <c r="W1661" i="48"/>
  <c r="AD1661" i="48"/>
  <c r="AK1661" i="48"/>
  <c r="AR1661" i="48"/>
  <c r="AY1661" i="48"/>
  <c r="BF1661" i="48"/>
  <c r="BJ1661" i="48"/>
  <c r="BP1661" i="48" s="1"/>
  <c r="W1662" i="48"/>
  <c r="AD1662" i="48"/>
  <c r="AK1662" i="48"/>
  <c r="AR1662" i="48"/>
  <c r="AY1662" i="48"/>
  <c r="BF1662" i="48"/>
  <c r="BJ1662" i="48"/>
  <c r="BP1662" i="48" s="1"/>
  <c r="W1663" i="48"/>
  <c r="AD1663" i="48"/>
  <c r="AK1663" i="48"/>
  <c r="AR1663" i="48"/>
  <c r="AY1663" i="48"/>
  <c r="BF1663" i="48"/>
  <c r="BJ1663" i="48"/>
  <c r="BP1663" i="48" s="1"/>
  <c r="W1664" i="48"/>
  <c r="AD1664" i="48"/>
  <c r="AK1664" i="48"/>
  <c r="AR1664" i="48"/>
  <c r="AY1664" i="48"/>
  <c r="BF1664" i="48"/>
  <c r="BJ1664" i="48"/>
  <c r="BP1664" i="48" s="1"/>
  <c r="W1665" i="48"/>
  <c r="AD1665" i="48"/>
  <c r="AK1665" i="48"/>
  <c r="AR1665" i="48"/>
  <c r="AY1665" i="48"/>
  <c r="BF1665" i="48"/>
  <c r="BJ1665" i="48"/>
  <c r="BP1665" i="48" s="1"/>
  <c r="W1666" i="48"/>
  <c r="AD1666" i="48"/>
  <c r="AK1666" i="48"/>
  <c r="AR1666" i="48"/>
  <c r="AY1666" i="48"/>
  <c r="BF1666" i="48"/>
  <c r="BJ1666" i="48"/>
  <c r="BP1666" i="48" s="1"/>
  <c r="W1667" i="48"/>
  <c r="AD1667" i="48"/>
  <c r="AK1667" i="48"/>
  <c r="AR1667" i="48"/>
  <c r="AY1667" i="48"/>
  <c r="BF1667" i="48"/>
  <c r="BJ1667" i="48"/>
  <c r="BP1667" i="48" s="1"/>
  <c r="W1668" i="48"/>
  <c r="AD1668" i="48"/>
  <c r="AK1668" i="48"/>
  <c r="AR1668" i="48"/>
  <c r="AY1668" i="48"/>
  <c r="BF1668" i="48"/>
  <c r="BJ1668" i="48"/>
  <c r="BP1668" i="48" s="1"/>
  <c r="W1669" i="48"/>
  <c r="AD1669" i="48"/>
  <c r="AK1669" i="48"/>
  <c r="AR1669" i="48"/>
  <c r="AY1669" i="48"/>
  <c r="BF1669" i="48"/>
  <c r="BJ1669" i="48"/>
  <c r="BP1669" i="48" s="1"/>
  <c r="W1670" i="48"/>
  <c r="AD1670" i="48"/>
  <c r="AK1670" i="48"/>
  <c r="AR1670" i="48"/>
  <c r="AY1670" i="48"/>
  <c r="BF1670" i="48"/>
  <c r="BJ1670" i="48"/>
  <c r="BP1670" i="48" s="1"/>
  <c r="W1671" i="48"/>
  <c r="AD1671" i="48"/>
  <c r="AK1671" i="48"/>
  <c r="AR1671" i="48"/>
  <c r="AY1671" i="48"/>
  <c r="BF1671" i="48"/>
  <c r="BJ1671" i="48"/>
  <c r="BP1671" i="48" s="1"/>
  <c r="W1672" i="48"/>
  <c r="AD1672" i="48"/>
  <c r="AK1672" i="48"/>
  <c r="AR1672" i="48"/>
  <c r="AY1672" i="48"/>
  <c r="BF1672" i="48"/>
  <c r="BJ1672" i="48"/>
  <c r="BP1672" i="48" s="1"/>
  <c r="W1673" i="48"/>
  <c r="AD1673" i="48"/>
  <c r="AK1673" i="48"/>
  <c r="AR1673" i="48"/>
  <c r="AY1673" i="48"/>
  <c r="BF1673" i="48"/>
  <c r="BJ1673" i="48"/>
  <c r="BP1673" i="48" s="1"/>
  <c r="W1674" i="48"/>
  <c r="AD1674" i="48"/>
  <c r="AK1674" i="48"/>
  <c r="AR1674" i="48"/>
  <c r="AY1674" i="48"/>
  <c r="BF1674" i="48"/>
  <c r="BJ1674" i="48"/>
  <c r="BP1674" i="48" s="1"/>
  <c r="W1675" i="48"/>
  <c r="AD1675" i="48"/>
  <c r="AK1675" i="48"/>
  <c r="AR1675" i="48"/>
  <c r="AY1675" i="48"/>
  <c r="BF1675" i="48"/>
  <c r="BJ1675" i="48"/>
  <c r="BP1675" i="48" s="1"/>
  <c r="W1676" i="48"/>
  <c r="AD1676" i="48"/>
  <c r="AK1676" i="48"/>
  <c r="AR1676" i="48"/>
  <c r="AY1676" i="48"/>
  <c r="BF1676" i="48"/>
  <c r="BJ1676" i="48"/>
  <c r="BP1676" i="48" s="1"/>
  <c r="W1677" i="48"/>
  <c r="AD1677" i="48"/>
  <c r="AK1677" i="48"/>
  <c r="AR1677" i="48"/>
  <c r="AY1677" i="48"/>
  <c r="BF1677" i="48"/>
  <c r="BJ1677" i="48"/>
  <c r="BP1677" i="48" s="1"/>
  <c r="W1678" i="48"/>
  <c r="AD1678" i="48"/>
  <c r="AK1678" i="48"/>
  <c r="AR1678" i="48"/>
  <c r="AY1678" i="48"/>
  <c r="BF1678" i="48"/>
  <c r="BJ1678" i="48"/>
  <c r="BP1678" i="48" s="1"/>
  <c r="W1679" i="48"/>
  <c r="AD1679" i="48"/>
  <c r="AK1679" i="48"/>
  <c r="AR1679" i="48"/>
  <c r="AY1679" i="48"/>
  <c r="BF1679" i="48"/>
  <c r="BJ1679" i="48"/>
  <c r="BP1679" i="48" s="1"/>
  <c r="W1680" i="48"/>
  <c r="AD1680" i="48"/>
  <c r="AK1680" i="48"/>
  <c r="AR1680" i="48"/>
  <c r="AY1680" i="48"/>
  <c r="BF1680" i="48"/>
  <c r="BJ1680" i="48"/>
  <c r="BP1680" i="48" s="1"/>
  <c r="W1681" i="48"/>
  <c r="AD1681" i="48"/>
  <c r="AK1681" i="48"/>
  <c r="AR1681" i="48"/>
  <c r="AY1681" i="48"/>
  <c r="BF1681" i="48"/>
  <c r="BJ1681" i="48"/>
  <c r="BP1681" i="48" s="1"/>
  <c r="W1682" i="48"/>
  <c r="AD1682" i="48"/>
  <c r="AK1682" i="48"/>
  <c r="AR1682" i="48"/>
  <c r="AY1682" i="48"/>
  <c r="BF1682" i="48"/>
  <c r="BJ1682" i="48"/>
  <c r="BP1682" i="48" s="1"/>
  <c r="W1683" i="48"/>
  <c r="AD1683" i="48"/>
  <c r="AK1683" i="48"/>
  <c r="AR1683" i="48"/>
  <c r="AY1683" i="48"/>
  <c r="BF1683" i="48"/>
  <c r="BJ1683" i="48"/>
  <c r="BP1683" i="48" s="1"/>
  <c r="W1684" i="48"/>
  <c r="AD1684" i="48"/>
  <c r="AK1684" i="48"/>
  <c r="AR1684" i="48"/>
  <c r="AY1684" i="48"/>
  <c r="BF1684" i="48"/>
  <c r="BJ1684" i="48"/>
  <c r="BP1684" i="48" s="1"/>
  <c r="W1685" i="48"/>
  <c r="AD1685" i="48"/>
  <c r="AK1685" i="48"/>
  <c r="AR1685" i="48"/>
  <c r="AY1685" i="48"/>
  <c r="BF1685" i="48"/>
  <c r="BJ1685" i="48"/>
  <c r="BP1685" i="48" s="1"/>
  <c r="W1686" i="48"/>
  <c r="AD1686" i="48"/>
  <c r="AK1686" i="48"/>
  <c r="AR1686" i="48"/>
  <c r="AY1686" i="48"/>
  <c r="BF1686" i="48"/>
  <c r="BJ1686" i="48"/>
  <c r="BP1686" i="48" s="1"/>
  <c r="W1687" i="48"/>
  <c r="AD1687" i="48"/>
  <c r="AK1687" i="48"/>
  <c r="AR1687" i="48"/>
  <c r="AY1687" i="48"/>
  <c r="BF1687" i="48"/>
  <c r="BJ1687" i="48"/>
  <c r="BP1687" i="48" s="1"/>
  <c r="W1688" i="48"/>
  <c r="AD1688" i="48"/>
  <c r="AK1688" i="48"/>
  <c r="AR1688" i="48"/>
  <c r="AY1688" i="48"/>
  <c r="BF1688" i="48"/>
  <c r="BJ1688" i="48"/>
  <c r="BP1688" i="48" s="1"/>
  <c r="W1689" i="48"/>
  <c r="AD1689" i="48"/>
  <c r="AK1689" i="48"/>
  <c r="AR1689" i="48"/>
  <c r="AY1689" i="48"/>
  <c r="BF1689" i="48"/>
  <c r="BJ1689" i="48"/>
  <c r="BP1689" i="48" s="1"/>
  <c r="W1690" i="48"/>
  <c r="AD1690" i="48"/>
  <c r="AK1690" i="48"/>
  <c r="AR1690" i="48"/>
  <c r="AY1690" i="48"/>
  <c r="BF1690" i="48"/>
  <c r="BJ1690" i="48"/>
  <c r="BP1690" i="48" s="1"/>
  <c r="W1691" i="48"/>
  <c r="AD1691" i="48"/>
  <c r="AK1691" i="48"/>
  <c r="AR1691" i="48"/>
  <c r="AY1691" i="48"/>
  <c r="BF1691" i="48"/>
  <c r="BJ1691" i="48"/>
  <c r="BP1691" i="48" s="1"/>
  <c r="W1692" i="48"/>
  <c r="AD1692" i="48"/>
  <c r="AK1692" i="48"/>
  <c r="AR1692" i="48"/>
  <c r="AY1692" i="48"/>
  <c r="BF1692" i="48"/>
  <c r="BJ1692" i="48"/>
  <c r="BP1692" i="48" s="1"/>
  <c r="W1693" i="48"/>
  <c r="AD1693" i="48"/>
  <c r="AK1693" i="48"/>
  <c r="AR1693" i="48"/>
  <c r="AY1693" i="48"/>
  <c r="BF1693" i="48"/>
  <c r="BJ1693" i="48"/>
  <c r="BP1693" i="48" s="1"/>
  <c r="W1694" i="48"/>
  <c r="AD1694" i="48"/>
  <c r="AK1694" i="48"/>
  <c r="AR1694" i="48"/>
  <c r="AY1694" i="48"/>
  <c r="BF1694" i="48"/>
  <c r="BJ1694" i="48"/>
  <c r="BP1694" i="48" s="1"/>
  <c r="W1695" i="48"/>
  <c r="AD1695" i="48"/>
  <c r="AK1695" i="48"/>
  <c r="AR1695" i="48"/>
  <c r="AY1695" i="48"/>
  <c r="BF1695" i="48"/>
  <c r="BJ1695" i="48"/>
  <c r="BP1695" i="48" s="1"/>
  <c r="W1696" i="48"/>
  <c r="AD1696" i="48"/>
  <c r="AK1696" i="48"/>
  <c r="AR1696" i="48"/>
  <c r="AY1696" i="48"/>
  <c r="BF1696" i="48"/>
  <c r="BJ1696" i="48"/>
  <c r="BP1696" i="48" s="1"/>
  <c r="W1697" i="48"/>
  <c r="AD1697" i="48"/>
  <c r="AK1697" i="48"/>
  <c r="AR1697" i="48"/>
  <c r="AY1697" i="48"/>
  <c r="BF1697" i="48"/>
  <c r="BJ1697" i="48"/>
  <c r="BP1697" i="48" s="1"/>
  <c r="W1698" i="48"/>
  <c r="AD1698" i="48"/>
  <c r="AK1698" i="48"/>
  <c r="AR1698" i="48"/>
  <c r="AY1698" i="48"/>
  <c r="BF1698" i="48"/>
  <c r="BJ1698" i="48"/>
  <c r="BP1698" i="48" s="1"/>
  <c r="W1699" i="48"/>
  <c r="AD1699" i="48"/>
  <c r="AK1699" i="48"/>
  <c r="AR1699" i="48"/>
  <c r="AY1699" i="48"/>
  <c r="BF1699" i="48"/>
  <c r="BJ1699" i="48"/>
  <c r="BP1699" i="48" s="1"/>
  <c r="W1700" i="48"/>
  <c r="AD1700" i="48"/>
  <c r="AK1700" i="48"/>
  <c r="AR1700" i="48"/>
  <c r="AY1700" i="48"/>
  <c r="BF1700" i="48"/>
  <c r="BJ1700" i="48"/>
  <c r="BP1700" i="48" s="1"/>
  <c r="W1701" i="48"/>
  <c r="AD1701" i="48"/>
  <c r="AK1701" i="48"/>
  <c r="AR1701" i="48"/>
  <c r="AY1701" i="48"/>
  <c r="BF1701" i="48"/>
  <c r="BJ1701" i="48"/>
  <c r="BP1701" i="48" s="1"/>
  <c r="W1702" i="48"/>
  <c r="AD1702" i="48"/>
  <c r="AK1702" i="48"/>
  <c r="AR1702" i="48"/>
  <c r="AY1702" i="48"/>
  <c r="BF1702" i="48"/>
  <c r="BJ1702" i="48"/>
  <c r="BP1702" i="48" s="1"/>
  <c r="W1703" i="48"/>
  <c r="AD1703" i="48"/>
  <c r="AK1703" i="48"/>
  <c r="AR1703" i="48"/>
  <c r="AY1703" i="48"/>
  <c r="BF1703" i="48"/>
  <c r="BJ1703" i="48"/>
  <c r="BP1703" i="48" s="1"/>
  <c r="W1704" i="48"/>
  <c r="AD1704" i="48"/>
  <c r="AK1704" i="48"/>
  <c r="AR1704" i="48"/>
  <c r="AY1704" i="48"/>
  <c r="BF1704" i="48"/>
  <c r="BJ1704" i="48"/>
  <c r="BP1704" i="48" s="1"/>
  <c r="W1705" i="48"/>
  <c r="AD1705" i="48"/>
  <c r="AK1705" i="48"/>
  <c r="AR1705" i="48"/>
  <c r="AY1705" i="48"/>
  <c r="BF1705" i="48"/>
  <c r="BJ1705" i="48"/>
  <c r="BP1705" i="48" s="1"/>
  <c r="W1706" i="48"/>
  <c r="AD1706" i="48"/>
  <c r="AK1706" i="48"/>
  <c r="AR1706" i="48"/>
  <c r="AY1706" i="48"/>
  <c r="BF1706" i="48"/>
  <c r="BJ1706" i="48"/>
  <c r="BP1706" i="48" s="1"/>
  <c r="W1707" i="48"/>
  <c r="AD1707" i="48"/>
  <c r="AK1707" i="48"/>
  <c r="AR1707" i="48"/>
  <c r="AY1707" i="48"/>
  <c r="BF1707" i="48"/>
  <c r="BJ1707" i="48"/>
  <c r="BP1707" i="48" s="1"/>
  <c r="W1708" i="48"/>
  <c r="AD1708" i="48"/>
  <c r="AK1708" i="48"/>
  <c r="AR1708" i="48"/>
  <c r="AY1708" i="48"/>
  <c r="BF1708" i="48"/>
  <c r="BJ1708" i="48"/>
  <c r="BP1708" i="48" s="1"/>
  <c r="W1709" i="48"/>
  <c r="AD1709" i="48"/>
  <c r="AK1709" i="48"/>
  <c r="AR1709" i="48"/>
  <c r="AY1709" i="48"/>
  <c r="BF1709" i="48"/>
  <c r="BJ1709" i="48"/>
  <c r="BP1709" i="48" s="1"/>
  <c r="W1710" i="48"/>
  <c r="AD1710" i="48"/>
  <c r="AK1710" i="48"/>
  <c r="AR1710" i="48"/>
  <c r="AY1710" i="48"/>
  <c r="BF1710" i="48"/>
  <c r="BJ1710" i="48"/>
  <c r="BP1710" i="48" s="1"/>
  <c r="W1711" i="48"/>
  <c r="AD1711" i="48"/>
  <c r="AK1711" i="48"/>
  <c r="AR1711" i="48"/>
  <c r="AY1711" i="48"/>
  <c r="BF1711" i="48"/>
  <c r="BJ1711" i="48"/>
  <c r="BP1711" i="48" s="1"/>
  <c r="W1712" i="48"/>
  <c r="AD1712" i="48"/>
  <c r="AK1712" i="48"/>
  <c r="AR1712" i="48"/>
  <c r="AY1712" i="48"/>
  <c r="BF1712" i="48"/>
  <c r="BJ1712" i="48"/>
  <c r="BP1712" i="48" s="1"/>
  <c r="W1713" i="48"/>
  <c r="AD1713" i="48"/>
  <c r="AK1713" i="48"/>
  <c r="AR1713" i="48"/>
  <c r="AY1713" i="48"/>
  <c r="BF1713" i="48"/>
  <c r="BJ1713" i="48"/>
  <c r="BP1713" i="48" s="1"/>
  <c r="W1714" i="48"/>
  <c r="AD1714" i="48"/>
  <c r="AK1714" i="48"/>
  <c r="AR1714" i="48"/>
  <c r="AY1714" i="48"/>
  <c r="BF1714" i="48"/>
  <c r="BJ1714" i="48"/>
  <c r="BP1714" i="48" s="1"/>
  <c r="W1715" i="48"/>
  <c r="AD1715" i="48"/>
  <c r="AK1715" i="48"/>
  <c r="AR1715" i="48"/>
  <c r="AY1715" i="48"/>
  <c r="BF1715" i="48"/>
  <c r="BJ1715" i="48"/>
  <c r="BP1715" i="48" s="1"/>
  <c r="W1716" i="48"/>
  <c r="AD1716" i="48"/>
  <c r="AK1716" i="48"/>
  <c r="AR1716" i="48"/>
  <c r="AY1716" i="48"/>
  <c r="BF1716" i="48"/>
  <c r="BJ1716" i="48"/>
  <c r="BP1716" i="48" s="1"/>
  <c r="W1717" i="48"/>
  <c r="AD1717" i="48"/>
  <c r="AK1717" i="48"/>
  <c r="AR1717" i="48"/>
  <c r="AY1717" i="48"/>
  <c r="BF1717" i="48"/>
  <c r="BJ1717" i="48"/>
  <c r="BP1717" i="48" s="1"/>
  <c r="S821" i="48"/>
  <c r="S822" i="48"/>
  <c r="S823" i="48"/>
  <c r="S824" i="48"/>
  <c r="S825" i="48"/>
  <c r="S826" i="48"/>
  <c r="S827" i="48"/>
  <c r="S828" i="48"/>
  <c r="S829" i="48"/>
  <c r="S830" i="48"/>
  <c r="S831" i="48"/>
  <c r="S832" i="48"/>
  <c r="S833" i="48"/>
  <c r="S834" i="48"/>
  <c r="S835" i="48"/>
  <c r="S836" i="48"/>
  <c r="S837" i="48"/>
  <c r="S838" i="48"/>
  <c r="S839" i="48"/>
  <c r="S840" i="48"/>
  <c r="S841" i="48"/>
  <c r="S842" i="48"/>
  <c r="S843" i="48"/>
  <c r="S844" i="48"/>
  <c r="S845" i="48"/>
  <c r="S846" i="48"/>
  <c r="S847" i="48"/>
  <c r="S848" i="48"/>
  <c r="S849" i="48"/>
  <c r="S850" i="48"/>
  <c r="S851" i="48"/>
  <c r="S852" i="48"/>
  <c r="S853" i="48"/>
  <c r="S854" i="48"/>
  <c r="S855" i="48"/>
  <c r="S856" i="48"/>
  <c r="S857" i="48"/>
  <c r="S858" i="48"/>
  <c r="S859" i="48"/>
  <c r="S860" i="48"/>
  <c r="S861" i="48"/>
  <c r="S862" i="48"/>
  <c r="S863" i="48"/>
  <c r="S864" i="48"/>
  <c r="S865" i="48"/>
  <c r="S866" i="48"/>
  <c r="S867" i="48"/>
  <c r="S868" i="48"/>
  <c r="S869" i="48"/>
  <c r="S870" i="48"/>
  <c r="S871" i="48"/>
  <c r="S872" i="48"/>
  <c r="S873" i="48"/>
  <c r="S874" i="48"/>
  <c r="S875" i="48"/>
  <c r="S876" i="48"/>
  <c r="S877" i="48"/>
  <c r="S878" i="48"/>
  <c r="S879" i="48"/>
  <c r="S880" i="48"/>
  <c r="S881" i="48"/>
  <c r="S882" i="48"/>
  <c r="S883" i="48"/>
  <c r="S884" i="48"/>
  <c r="S885" i="48"/>
  <c r="S886" i="48"/>
  <c r="S887" i="48"/>
  <c r="S888" i="48"/>
  <c r="S889" i="48"/>
  <c r="S890" i="48"/>
  <c r="S891" i="48"/>
  <c r="S892" i="48"/>
  <c r="S893" i="48"/>
  <c r="S894" i="48"/>
  <c r="S895" i="48"/>
  <c r="S896" i="48"/>
  <c r="S897" i="48"/>
  <c r="S898" i="48"/>
  <c r="S899" i="48"/>
  <c r="S900" i="48"/>
  <c r="S901" i="48"/>
  <c r="S902" i="48"/>
  <c r="S903" i="48"/>
  <c r="S904" i="48"/>
  <c r="S905" i="48"/>
  <c r="S906" i="48"/>
  <c r="S907" i="48"/>
  <c r="S908" i="48"/>
  <c r="S909" i="48"/>
  <c r="S910" i="48"/>
  <c r="S820" i="48"/>
  <c r="S819" i="48"/>
  <c r="S818" i="48"/>
  <c r="S817" i="48"/>
  <c r="S816" i="48"/>
  <c r="S815" i="48"/>
  <c r="BJ814" i="48"/>
  <c r="BP814" i="48" s="1"/>
  <c r="BF814" i="48"/>
  <c r="AY814" i="48"/>
  <c r="AR814" i="48"/>
  <c r="AK814" i="48"/>
  <c r="AD814" i="48"/>
  <c r="W814" i="48"/>
  <c r="S814" i="48"/>
  <c r="BJ813" i="48"/>
  <c r="BP813" i="48" s="1"/>
  <c r="BF813" i="48"/>
  <c r="AY813" i="48"/>
  <c r="AR813" i="48"/>
  <c r="AK813" i="48"/>
  <c r="AD813" i="48"/>
  <c r="W813" i="48"/>
  <c r="S813" i="48"/>
  <c r="BJ329" i="48" l="1"/>
  <c r="BP329" i="48" s="1"/>
  <c r="BF329" i="48"/>
  <c r="AY329" i="48"/>
  <c r="AR329" i="48"/>
  <c r="AK329" i="48"/>
  <c r="S329" i="48"/>
  <c r="AD329" i="48" s="1"/>
  <c r="W329" i="48" l="1"/>
  <c r="BJ333" i="48" l="1"/>
  <c r="BP333" i="48" s="1"/>
  <c r="BF333" i="48"/>
  <c r="AY333" i="48"/>
  <c r="AR333" i="48"/>
  <c r="AK333" i="48"/>
  <c r="AD333" i="48"/>
  <c r="S333" i="48"/>
  <c r="W333" i="48" s="1"/>
  <c r="BJ312" i="48"/>
  <c r="BP312" i="48" s="1"/>
  <c r="BF312" i="48"/>
  <c r="AY312" i="48"/>
  <c r="AR312" i="48"/>
  <c r="AK312" i="48"/>
  <c r="AD312" i="48"/>
  <c r="S312" i="48"/>
  <c r="W312" i="48" s="1"/>
  <c r="BJ562" i="48" l="1"/>
  <c r="BP562" i="48" s="1"/>
  <c r="BF562" i="48"/>
  <c r="AY562" i="48"/>
  <c r="AR562" i="48"/>
  <c r="AK562" i="48"/>
  <c r="AD562" i="48"/>
  <c r="BJ375" i="48" l="1"/>
  <c r="BP375" i="48" s="1"/>
  <c r="BF375" i="48"/>
  <c r="AY375" i="48"/>
  <c r="AR375" i="48"/>
  <c r="AK375" i="48"/>
  <c r="S375" i="48"/>
  <c r="AD375" i="48" s="1"/>
  <c r="BJ370" i="48"/>
  <c r="BP370" i="48" s="1"/>
  <c r="BF370" i="48"/>
  <c r="AY370" i="48"/>
  <c r="AR370" i="48"/>
  <c r="AK370" i="48"/>
  <c r="S370" i="48"/>
  <c r="AD370" i="48" s="1"/>
  <c r="BJ368" i="48"/>
  <c r="BP368" i="48" s="1"/>
  <c r="BF368" i="48"/>
  <c r="AY368" i="48"/>
  <c r="AR368" i="48"/>
  <c r="AK368" i="48"/>
  <c r="AD368" i="48"/>
  <c r="S368" i="48"/>
  <c r="W368" i="48" s="1"/>
  <c r="BJ362" i="48"/>
  <c r="BP362" i="48" s="1"/>
  <c r="BF362" i="48"/>
  <c r="AY362" i="48"/>
  <c r="AR362" i="48"/>
  <c r="AK362" i="48"/>
  <c r="AD362" i="48"/>
  <c r="S362" i="48"/>
  <c r="W362" i="48" s="1"/>
  <c r="W375" i="48" l="1"/>
  <c r="W370" i="48"/>
  <c r="BJ347" i="48" l="1"/>
  <c r="BP347" i="48" s="1"/>
  <c r="BF347" i="48"/>
  <c r="AY347" i="48"/>
  <c r="AR347" i="48"/>
  <c r="AK347" i="48"/>
  <c r="AD347" i="48"/>
  <c r="S347" i="48"/>
  <c r="W347" i="48" s="1"/>
  <c r="BJ346" i="48"/>
  <c r="BP346" i="48" s="1"/>
  <c r="BF346" i="48"/>
  <c r="AY346" i="48"/>
  <c r="AR346" i="48"/>
  <c r="AK346" i="48"/>
  <c r="AD346" i="48"/>
  <c r="S346" i="48"/>
  <c r="W346" i="48" s="1"/>
  <c r="BJ321" i="48"/>
  <c r="BP321" i="48" s="1"/>
  <c r="BF321" i="48"/>
  <c r="AY321" i="48"/>
  <c r="AR321" i="48"/>
  <c r="AK321" i="48"/>
  <c r="AD321" i="48"/>
  <c r="S321" i="48"/>
  <c r="W321" i="48" s="1"/>
  <c r="AY804" i="48" l="1"/>
  <c r="AY805" i="48"/>
  <c r="AK812" i="48"/>
  <c r="AK806" i="48"/>
  <c r="AK807" i="48"/>
  <c r="AK808" i="48"/>
  <c r="AK809" i="48"/>
  <c r="AK810" i="48"/>
  <c r="AK811" i="48"/>
  <c r="AK805" i="48"/>
  <c r="AD804" i="48"/>
  <c r="AD805" i="48"/>
  <c r="AD806" i="48"/>
  <c r="AD807" i="48"/>
  <c r="AD808" i="48"/>
  <c r="AD809" i="48"/>
  <c r="AD810" i="48"/>
  <c r="AD811" i="48"/>
  <c r="AD812" i="48"/>
  <c r="W806" i="48"/>
  <c r="W807" i="48"/>
  <c r="W808" i="48"/>
  <c r="W809" i="48"/>
  <c r="W810" i="48"/>
  <c r="W811" i="48"/>
  <c r="W812" i="48"/>
  <c r="S812" i="48"/>
  <c r="S811" i="48"/>
  <c r="S810" i="48"/>
  <c r="S809" i="48"/>
  <c r="S808" i="48"/>
  <c r="BJ495" i="48" l="1"/>
  <c r="BP495" i="48" s="1"/>
  <c r="BF495" i="48"/>
  <c r="AY495" i="48"/>
  <c r="AR495" i="48"/>
  <c r="AK495" i="48"/>
  <c r="S495" i="48"/>
  <c r="AD495" i="48" s="1"/>
  <c r="BJ494" i="48"/>
  <c r="BP494" i="48" s="1"/>
  <c r="BF494" i="48"/>
  <c r="AY494" i="48"/>
  <c r="AR494" i="48"/>
  <c r="AK494" i="48"/>
  <c r="AD494" i="48"/>
  <c r="W494" i="48"/>
  <c r="S494" i="48"/>
  <c r="BJ493" i="48"/>
  <c r="BP493" i="48" s="1"/>
  <c r="BF493" i="48"/>
  <c r="AY493" i="48"/>
  <c r="AR493" i="48"/>
  <c r="AK493" i="48"/>
  <c r="AD493" i="48"/>
  <c r="W493" i="48"/>
  <c r="S493" i="48"/>
  <c r="BJ492" i="48"/>
  <c r="BP492" i="48" s="1"/>
  <c r="BF492" i="48"/>
  <c r="AY492" i="48"/>
  <c r="AR492" i="48"/>
  <c r="AK492" i="48"/>
  <c r="AD492" i="48"/>
  <c r="W492" i="48"/>
  <c r="S492" i="48"/>
  <c r="BJ490" i="48"/>
  <c r="BP490" i="48" s="1"/>
  <c r="BF490" i="48"/>
  <c r="AY490" i="48"/>
  <c r="AR490" i="48"/>
  <c r="AK490" i="48"/>
  <c r="S490" i="48"/>
  <c r="W490" i="48" s="1"/>
  <c r="BJ488" i="48"/>
  <c r="BP488" i="48" s="1"/>
  <c r="BF488" i="48"/>
  <c r="AY488" i="48"/>
  <c r="AR488" i="48"/>
  <c r="AK488" i="48"/>
  <c r="AD488" i="48"/>
  <c r="W488" i="48"/>
  <c r="S488" i="48"/>
  <c r="BJ487" i="48"/>
  <c r="BP487" i="48" s="1"/>
  <c r="BF487" i="48"/>
  <c r="AY487" i="48"/>
  <c r="AR487" i="48"/>
  <c r="AK487" i="48"/>
  <c r="AD487" i="48"/>
  <c r="W487" i="48"/>
  <c r="S487" i="48"/>
  <c r="BJ486" i="48"/>
  <c r="BP486" i="48" s="1"/>
  <c r="BF486" i="48"/>
  <c r="AY486" i="48"/>
  <c r="AR486" i="48"/>
  <c r="AK486" i="48"/>
  <c r="AD486" i="48"/>
  <c r="W486" i="48"/>
  <c r="S486" i="48"/>
  <c r="BJ485" i="48"/>
  <c r="BP485" i="48" s="1"/>
  <c r="BF485" i="48"/>
  <c r="AY485" i="48"/>
  <c r="AR485" i="48"/>
  <c r="AK485" i="48"/>
  <c r="AD485" i="48"/>
  <c r="W485" i="48"/>
  <c r="S485" i="48"/>
  <c r="BJ484" i="48"/>
  <c r="BP484" i="48" s="1"/>
  <c r="BF484" i="48"/>
  <c r="AY484" i="48"/>
  <c r="AR484" i="48"/>
  <c r="AK484" i="48"/>
  <c r="AD484" i="48"/>
  <c r="W484" i="48"/>
  <c r="S484" i="48"/>
  <c r="BJ483" i="48"/>
  <c r="BP483" i="48" s="1"/>
  <c r="BF483" i="48"/>
  <c r="AY483" i="48"/>
  <c r="AR483" i="48"/>
  <c r="AK483" i="48"/>
  <c r="AD483" i="48"/>
  <c r="S483" i="48"/>
  <c r="W483" i="48" s="1"/>
  <c r="BJ482" i="48"/>
  <c r="BP482" i="48" s="1"/>
  <c r="BF482" i="48"/>
  <c r="AY482" i="48"/>
  <c r="AR482" i="48"/>
  <c r="AK482" i="48"/>
  <c r="AD482" i="48"/>
  <c r="S482" i="48"/>
  <c r="W482" i="48" s="1"/>
  <c r="BJ481" i="48"/>
  <c r="BP481" i="48" s="1"/>
  <c r="BF481" i="48"/>
  <c r="AY481" i="48"/>
  <c r="AR481" i="48"/>
  <c r="AK481" i="48"/>
  <c r="AD481" i="48"/>
  <c r="S481" i="48"/>
  <c r="W481" i="48" s="1"/>
  <c r="BJ480" i="48"/>
  <c r="BP480" i="48" s="1"/>
  <c r="BF480" i="48"/>
  <c r="AY480" i="48"/>
  <c r="AR480" i="48"/>
  <c r="AK480" i="48"/>
  <c r="AD480" i="48"/>
  <c r="S480" i="48"/>
  <c r="W480" i="48" s="1"/>
  <c r="BJ479" i="48"/>
  <c r="BP479" i="48" s="1"/>
  <c r="BF479" i="48"/>
  <c r="AY479" i="48"/>
  <c r="AR479" i="48"/>
  <c r="AK479" i="48"/>
  <c r="AD479" i="48"/>
  <c r="W479" i="48"/>
  <c r="S479" i="48"/>
  <c r="BJ478" i="48"/>
  <c r="BP478" i="48" s="1"/>
  <c r="BF478" i="48"/>
  <c r="AY478" i="48"/>
  <c r="AR478" i="48"/>
  <c r="AK478" i="48"/>
  <c r="AD478" i="48"/>
  <c r="W478" i="48"/>
  <c r="S478" i="48"/>
  <c r="BJ477" i="48"/>
  <c r="BP477" i="48" s="1"/>
  <c r="BF477" i="48"/>
  <c r="AY477" i="48"/>
  <c r="AR477" i="48"/>
  <c r="AK477" i="48"/>
  <c r="AD477" i="48"/>
  <c r="W477" i="48"/>
  <c r="S477" i="48"/>
  <c r="BJ474" i="48"/>
  <c r="BP474" i="48" s="1"/>
  <c r="BF474" i="48"/>
  <c r="AY474" i="48"/>
  <c r="AR474" i="48"/>
  <c r="AK474" i="48"/>
  <c r="S474" i="48"/>
  <c r="W474" i="48" s="1"/>
  <c r="BJ473" i="48"/>
  <c r="BP473" i="48" s="1"/>
  <c r="BF473" i="48"/>
  <c r="AY473" i="48"/>
  <c r="S473" i="48"/>
  <c r="AD473" i="48" s="1"/>
  <c r="BJ520" i="48"/>
  <c r="BP520" i="48" s="1"/>
  <c r="BF520" i="48"/>
  <c r="AY520" i="48"/>
  <c r="AR520" i="48"/>
  <c r="AK520" i="48"/>
  <c r="AD520" i="48"/>
  <c r="S520" i="48"/>
  <c r="W520" i="48" s="1"/>
  <c r="BJ519" i="48"/>
  <c r="BP519" i="48" s="1"/>
  <c r="BF519" i="48"/>
  <c r="AY519" i="48"/>
  <c r="AR519" i="48"/>
  <c r="AK519" i="48"/>
  <c r="AD519" i="48"/>
  <c r="S519" i="48"/>
  <c r="W519" i="48" s="1"/>
  <c r="BJ518" i="48"/>
  <c r="BP518" i="48" s="1"/>
  <c r="BF518" i="48"/>
  <c r="AY518" i="48"/>
  <c r="AR518" i="48"/>
  <c r="AK518" i="48"/>
  <c r="AD518" i="48"/>
  <c r="S518" i="48"/>
  <c r="W518" i="48" s="1"/>
  <c r="BJ517" i="48"/>
  <c r="BP517" i="48" s="1"/>
  <c r="BF517" i="48"/>
  <c r="AY517" i="48"/>
  <c r="AR517" i="48"/>
  <c r="AK517" i="48"/>
  <c r="AD517" i="48"/>
  <c r="S517" i="48"/>
  <c r="W517" i="48" s="1"/>
  <c r="BJ514" i="48"/>
  <c r="BP514" i="48" s="1"/>
  <c r="BF514" i="48"/>
  <c r="AY514" i="48"/>
  <c r="AR514" i="48"/>
  <c r="AK514" i="48"/>
  <c r="AD514" i="48"/>
  <c r="S514" i="48"/>
  <c r="W514" i="48" s="1"/>
  <c r="BJ513" i="48"/>
  <c r="BP513" i="48" s="1"/>
  <c r="BF513" i="48"/>
  <c r="AY513" i="48"/>
  <c r="AR513" i="48"/>
  <c r="AK513" i="48"/>
  <c r="AD513" i="48"/>
  <c r="S513" i="48"/>
  <c r="W513" i="48" s="1"/>
  <c r="BJ512" i="48"/>
  <c r="BP512" i="48" s="1"/>
  <c r="BF512" i="48"/>
  <c r="AY512" i="48"/>
  <c r="AR512" i="48"/>
  <c r="AK512" i="48"/>
  <c r="AD512" i="48"/>
  <c r="S512" i="48"/>
  <c r="W512" i="48" s="1"/>
  <c r="BJ511" i="48"/>
  <c r="BP511" i="48" s="1"/>
  <c r="BF511" i="48"/>
  <c r="AY511" i="48"/>
  <c r="AR511" i="48"/>
  <c r="AK511" i="48"/>
  <c r="AD511" i="48"/>
  <c r="S511" i="48"/>
  <c r="W511" i="48" s="1"/>
  <c r="BJ510" i="48"/>
  <c r="BP510" i="48" s="1"/>
  <c r="BF510" i="48"/>
  <c r="AY510" i="48"/>
  <c r="AR510" i="48"/>
  <c r="AK510" i="48"/>
  <c r="S510" i="48"/>
  <c r="AD510" i="48" s="1"/>
  <c r="BJ509" i="48"/>
  <c r="BP509" i="48" s="1"/>
  <c r="BF509" i="48"/>
  <c r="AY509" i="48"/>
  <c r="AR509" i="48"/>
  <c r="AK509" i="48"/>
  <c r="S509" i="48"/>
  <c r="AD509" i="48" s="1"/>
  <c r="BJ508" i="48"/>
  <c r="BP508" i="48" s="1"/>
  <c r="BF508" i="48"/>
  <c r="AY508" i="48"/>
  <c r="AR508" i="48"/>
  <c r="AK508" i="48"/>
  <c r="S508" i="48"/>
  <c r="AD508" i="48" s="1"/>
  <c r="BJ507" i="48"/>
  <c r="BP507" i="48" s="1"/>
  <c r="BF507" i="48"/>
  <c r="AY507" i="48"/>
  <c r="AR507" i="48"/>
  <c r="AK507" i="48"/>
  <c r="AD507" i="48"/>
  <c r="W507" i="48"/>
  <c r="S507" i="48"/>
  <c r="BJ506" i="48"/>
  <c r="BP506" i="48" s="1"/>
  <c r="BF506" i="48"/>
  <c r="AY506" i="48"/>
  <c r="AR506" i="48"/>
  <c r="AK506" i="48"/>
  <c r="AD506" i="48"/>
  <c r="S506" i="48"/>
  <c r="W506" i="48" s="1"/>
  <c r="BJ505" i="48"/>
  <c r="BP505" i="48" s="1"/>
  <c r="BF505" i="48"/>
  <c r="AY505" i="48"/>
  <c r="AR505" i="48"/>
  <c r="AK505" i="48"/>
  <c r="AD505" i="48"/>
  <c r="S505" i="48"/>
  <c r="W505" i="48" s="1"/>
  <c r="BJ504" i="48"/>
  <c r="BP504" i="48" s="1"/>
  <c r="BF504" i="48"/>
  <c r="AY504" i="48"/>
  <c r="AR504" i="48"/>
  <c r="AK504" i="48"/>
  <c r="S504" i="48"/>
  <c r="AD504" i="48" s="1"/>
  <c r="BJ503" i="48"/>
  <c r="BP503" i="48" s="1"/>
  <c r="BF503" i="48"/>
  <c r="AY503" i="48"/>
  <c r="AR503" i="48"/>
  <c r="AK503" i="48"/>
  <c r="S503" i="48"/>
  <c r="W503" i="48" s="1"/>
  <c r="BJ502" i="48"/>
  <c r="BP502" i="48" s="1"/>
  <c r="BF502" i="48"/>
  <c r="AY502" i="48"/>
  <c r="AR502" i="48"/>
  <c r="AK502" i="48"/>
  <c r="S502" i="48"/>
  <c r="W502" i="48" s="1"/>
  <c r="BJ803" i="48"/>
  <c r="BP803" i="48" s="1"/>
  <c r="BF803" i="48"/>
  <c r="AY803" i="48"/>
  <c r="AR803" i="48"/>
  <c r="AK803" i="48"/>
  <c r="AD803" i="48"/>
  <c r="W803" i="48"/>
  <c r="S803" i="48"/>
  <c r="BJ802" i="48"/>
  <c r="BP802" i="48" s="1"/>
  <c r="BF802" i="48"/>
  <c r="AY802" i="48"/>
  <c r="AR802" i="48"/>
  <c r="AK802" i="48"/>
  <c r="AD802" i="48"/>
  <c r="W802" i="48"/>
  <c r="S802" i="48"/>
  <c r="BJ801" i="48"/>
  <c r="BP801" i="48" s="1"/>
  <c r="BF801" i="48"/>
  <c r="AY801" i="48"/>
  <c r="AR801" i="48"/>
  <c r="AK801" i="48"/>
  <c r="AD801" i="48"/>
  <c r="W801" i="48"/>
  <c r="S801" i="48"/>
  <c r="BJ800" i="48"/>
  <c r="BP800" i="48" s="1"/>
  <c r="BF800" i="48"/>
  <c r="AY800" i="48"/>
  <c r="AR800" i="48"/>
  <c r="AK800" i="48"/>
  <c r="AD800" i="48"/>
  <c r="W800" i="48"/>
  <c r="S800" i="48"/>
  <c r="BJ799" i="48"/>
  <c r="BP799" i="48" s="1"/>
  <c r="BF799" i="48"/>
  <c r="AY799" i="48"/>
  <c r="AR799" i="48"/>
  <c r="AK799" i="48"/>
  <c r="AD799" i="48"/>
  <c r="W799" i="48"/>
  <c r="S799" i="48"/>
  <c r="BJ798" i="48"/>
  <c r="BP798" i="48" s="1"/>
  <c r="BF798" i="48"/>
  <c r="AY798" i="48"/>
  <c r="AR798" i="48"/>
  <c r="AK798" i="48"/>
  <c r="AD798" i="48"/>
  <c r="W798" i="48"/>
  <c r="S798" i="48"/>
  <c r="BJ797" i="48"/>
  <c r="BP797" i="48" s="1"/>
  <c r="BF797" i="48"/>
  <c r="AY797" i="48"/>
  <c r="AR797" i="48"/>
  <c r="AK797" i="48"/>
  <c r="AD797" i="48"/>
  <c r="W797" i="48"/>
  <c r="S797" i="48"/>
  <c r="BJ796" i="48"/>
  <c r="BP796" i="48" s="1"/>
  <c r="BF796" i="48"/>
  <c r="AY796" i="48"/>
  <c r="AR796" i="48"/>
  <c r="AK796" i="48"/>
  <c r="AD796" i="48"/>
  <c r="W796" i="48"/>
  <c r="S796" i="48"/>
  <c r="BJ795" i="48"/>
  <c r="BP795" i="48" s="1"/>
  <c r="BF795" i="48"/>
  <c r="AY795" i="48"/>
  <c r="AR795" i="48"/>
  <c r="AK795" i="48"/>
  <c r="AD795" i="48"/>
  <c r="W795" i="48"/>
  <c r="S795" i="48"/>
  <c r="BJ794" i="48"/>
  <c r="BP794" i="48" s="1"/>
  <c r="BF794" i="48"/>
  <c r="AY794" i="48"/>
  <c r="AR794" i="48"/>
  <c r="AK794" i="48"/>
  <c r="AD794" i="48"/>
  <c r="W794" i="48"/>
  <c r="S794" i="48"/>
  <c r="BJ793" i="48"/>
  <c r="BP793" i="48" s="1"/>
  <c r="BF793" i="48"/>
  <c r="AY793" i="48"/>
  <c r="AR793" i="48"/>
  <c r="AK793" i="48"/>
  <c r="AD793" i="48"/>
  <c r="W793" i="48"/>
  <c r="S793" i="48"/>
  <c r="BJ792" i="48"/>
  <c r="BP792" i="48" s="1"/>
  <c r="BF792" i="48"/>
  <c r="AY792" i="48"/>
  <c r="AR792" i="48"/>
  <c r="AK792" i="48"/>
  <c r="AD792" i="48"/>
  <c r="W792" i="48"/>
  <c r="S792" i="48"/>
  <c r="BJ791" i="48"/>
  <c r="BP791" i="48" s="1"/>
  <c r="BF791" i="48"/>
  <c r="AY791" i="48"/>
  <c r="AR791" i="48"/>
  <c r="AK791" i="48"/>
  <c r="AD791" i="48"/>
  <c r="W791" i="48"/>
  <c r="S791" i="48"/>
  <c r="BJ790" i="48"/>
  <c r="BP790" i="48" s="1"/>
  <c r="BF790" i="48"/>
  <c r="AY790" i="48"/>
  <c r="AR790" i="48"/>
  <c r="AK790" i="48"/>
  <c r="AD790" i="48"/>
  <c r="W790" i="48"/>
  <c r="S790" i="48"/>
  <c r="BJ789" i="48"/>
  <c r="BP789" i="48" s="1"/>
  <c r="BF789" i="48"/>
  <c r="AY789" i="48"/>
  <c r="AR789" i="48"/>
  <c r="AK789" i="48"/>
  <c r="AD789" i="48"/>
  <c r="W789" i="48"/>
  <c r="S789" i="48"/>
  <c r="BJ788" i="48"/>
  <c r="BP788" i="48" s="1"/>
  <c r="BF788" i="48"/>
  <c r="AY788" i="48"/>
  <c r="AR788" i="48"/>
  <c r="AK788" i="48"/>
  <c r="AD788" i="48"/>
  <c r="W788" i="48"/>
  <c r="S788" i="48"/>
  <c r="BJ787" i="48"/>
  <c r="BP787" i="48" s="1"/>
  <c r="BF787" i="48"/>
  <c r="AY787" i="48"/>
  <c r="AR787" i="48"/>
  <c r="AK787" i="48"/>
  <c r="AD787" i="48"/>
  <c r="W787" i="48"/>
  <c r="S787" i="48"/>
  <c r="BJ786" i="48"/>
  <c r="BP786" i="48" s="1"/>
  <c r="BF786" i="48"/>
  <c r="AY786" i="48"/>
  <c r="AR786" i="48"/>
  <c r="AK786" i="48"/>
  <c r="AD786" i="48"/>
  <c r="W786" i="48"/>
  <c r="S786" i="48"/>
  <c r="BJ785" i="48"/>
  <c r="BP785" i="48" s="1"/>
  <c r="BF785" i="48"/>
  <c r="AY785" i="48"/>
  <c r="AR785" i="48"/>
  <c r="AK785" i="48"/>
  <c r="AD785" i="48"/>
  <c r="W785" i="48"/>
  <c r="S785" i="48"/>
  <c r="BJ784" i="48"/>
  <c r="BP784" i="48" s="1"/>
  <c r="BF784" i="48"/>
  <c r="AY784" i="48"/>
  <c r="AR784" i="48"/>
  <c r="AK784" i="48"/>
  <c r="AD784" i="48"/>
  <c r="W784" i="48"/>
  <c r="S784" i="48"/>
  <c r="BJ783" i="48"/>
  <c r="BP783" i="48" s="1"/>
  <c r="BF783" i="48"/>
  <c r="AY783" i="48"/>
  <c r="AR783" i="48"/>
  <c r="AK783" i="48"/>
  <c r="AD783" i="48"/>
  <c r="W783" i="48"/>
  <c r="S783" i="48"/>
  <c r="BJ782" i="48"/>
  <c r="BP782" i="48" s="1"/>
  <c r="BF782" i="48"/>
  <c r="AY782" i="48"/>
  <c r="AR782" i="48"/>
  <c r="AK782" i="48"/>
  <c r="AD782" i="48"/>
  <c r="W782" i="48"/>
  <c r="S782" i="48"/>
  <c r="BJ781" i="48"/>
  <c r="BP781" i="48" s="1"/>
  <c r="BF781" i="48"/>
  <c r="AY781" i="48"/>
  <c r="AR781" i="48"/>
  <c r="AK781" i="48"/>
  <c r="AD781" i="48"/>
  <c r="W781" i="48"/>
  <c r="S781" i="48"/>
  <c r="BJ780" i="48"/>
  <c r="BP780" i="48" s="1"/>
  <c r="BF780" i="48"/>
  <c r="AY780" i="48"/>
  <c r="AR780" i="48"/>
  <c r="AK780" i="48"/>
  <c r="AD780" i="48"/>
  <c r="W780" i="48"/>
  <c r="S780" i="48"/>
  <c r="BJ779" i="48"/>
  <c r="BP779" i="48" s="1"/>
  <c r="BF779" i="48"/>
  <c r="AY779" i="48"/>
  <c r="AR779" i="48"/>
  <c r="AK779" i="48"/>
  <c r="AD779" i="48"/>
  <c r="W779" i="48"/>
  <c r="S779" i="48"/>
  <c r="BJ778" i="48"/>
  <c r="BP778" i="48" s="1"/>
  <c r="BF778" i="48"/>
  <c r="AY778" i="48"/>
  <c r="AR778" i="48"/>
  <c r="AK778" i="48"/>
  <c r="AD778" i="48"/>
  <c r="W778" i="48"/>
  <c r="S778" i="48"/>
  <c r="BJ777" i="48"/>
  <c r="BP777" i="48" s="1"/>
  <c r="BF777" i="48"/>
  <c r="AY777" i="48"/>
  <c r="AR777" i="48"/>
  <c r="AK777" i="48"/>
  <c r="AD777" i="48"/>
  <c r="W777" i="48"/>
  <c r="S777" i="48"/>
  <c r="BJ776" i="48"/>
  <c r="BP776" i="48" s="1"/>
  <c r="BF776" i="48"/>
  <c r="AY776" i="48"/>
  <c r="AR776" i="48"/>
  <c r="AK776" i="48"/>
  <c r="AD776" i="48"/>
  <c r="W776" i="48"/>
  <c r="S776" i="48"/>
  <c r="BJ775" i="48"/>
  <c r="BP775" i="48" s="1"/>
  <c r="BF775" i="48"/>
  <c r="AY775" i="48"/>
  <c r="AR775" i="48"/>
  <c r="AK775" i="48"/>
  <c r="AD775" i="48"/>
  <c r="W775" i="48"/>
  <c r="S775" i="48"/>
  <c r="BJ774" i="48"/>
  <c r="BP774" i="48" s="1"/>
  <c r="BF774" i="48"/>
  <c r="AY774" i="48"/>
  <c r="AR774" i="48"/>
  <c r="AK774" i="48"/>
  <c r="AD774" i="48"/>
  <c r="W774" i="48"/>
  <c r="S774" i="48"/>
  <c r="BJ773" i="48"/>
  <c r="BP773" i="48" s="1"/>
  <c r="BF773" i="48"/>
  <c r="AY773" i="48"/>
  <c r="AR773" i="48"/>
  <c r="AK773" i="48"/>
  <c r="AD773" i="48"/>
  <c r="W773" i="48"/>
  <c r="S773" i="48"/>
  <c r="BJ772" i="48"/>
  <c r="BP772" i="48" s="1"/>
  <c r="BF772" i="48"/>
  <c r="AY772" i="48"/>
  <c r="AR772" i="48"/>
  <c r="AK772" i="48"/>
  <c r="AD772" i="48"/>
  <c r="W772" i="48"/>
  <c r="S772" i="48"/>
  <c r="BJ771" i="48"/>
  <c r="BP771" i="48" s="1"/>
  <c r="BF771" i="48"/>
  <c r="AY771" i="48"/>
  <c r="AR771" i="48"/>
  <c r="AK771" i="48"/>
  <c r="AD771" i="48"/>
  <c r="W771" i="48"/>
  <c r="S771" i="48"/>
  <c r="BJ770" i="48"/>
  <c r="BP770" i="48" s="1"/>
  <c r="BF770" i="48"/>
  <c r="AY770" i="48"/>
  <c r="AR770" i="48"/>
  <c r="AK770" i="48"/>
  <c r="AD770" i="48"/>
  <c r="W770" i="48"/>
  <c r="S770" i="48"/>
  <c r="BJ769" i="48"/>
  <c r="BP769" i="48" s="1"/>
  <c r="BF769" i="48"/>
  <c r="AY769" i="48"/>
  <c r="AR769" i="48"/>
  <c r="AK769" i="48"/>
  <c r="AD769" i="48"/>
  <c r="W769" i="48"/>
  <c r="S769" i="48"/>
  <c r="BJ768" i="48"/>
  <c r="BP768" i="48" s="1"/>
  <c r="BF768" i="48"/>
  <c r="AY768" i="48"/>
  <c r="AR768" i="48"/>
  <c r="AK768" i="48"/>
  <c r="AD768" i="48"/>
  <c r="W768" i="48"/>
  <c r="S768" i="48"/>
  <c r="BJ767" i="48"/>
  <c r="BP767" i="48" s="1"/>
  <c r="BF767" i="48"/>
  <c r="AY767" i="48"/>
  <c r="AR767" i="48"/>
  <c r="AK767" i="48"/>
  <c r="AD767" i="48"/>
  <c r="W767" i="48"/>
  <c r="S767" i="48"/>
  <c r="BJ766" i="48"/>
  <c r="BP766" i="48" s="1"/>
  <c r="BF766" i="48"/>
  <c r="AY766" i="48"/>
  <c r="AR766" i="48"/>
  <c r="AK766" i="48"/>
  <c r="AD766" i="48"/>
  <c r="W766" i="48"/>
  <c r="S766" i="48"/>
  <c r="BJ765" i="48"/>
  <c r="BP765" i="48" s="1"/>
  <c r="BF765" i="48"/>
  <c r="AY765" i="48"/>
  <c r="AR765" i="48"/>
  <c r="AK765" i="48"/>
  <c r="AD765" i="48"/>
  <c r="W765" i="48"/>
  <c r="S765" i="48"/>
  <c r="BJ764" i="48"/>
  <c r="BP764" i="48" s="1"/>
  <c r="BF764" i="48"/>
  <c r="AY764" i="48"/>
  <c r="AR764" i="48"/>
  <c r="AK764" i="48"/>
  <c r="AD764" i="48"/>
  <c r="W764" i="48"/>
  <c r="S764" i="48"/>
  <c r="BJ763" i="48"/>
  <c r="BP763" i="48" s="1"/>
  <c r="BF763" i="48"/>
  <c r="AY763" i="48"/>
  <c r="AR763" i="48"/>
  <c r="AK763" i="48"/>
  <c r="AD763" i="48"/>
  <c r="W763" i="48"/>
  <c r="S763" i="48"/>
  <c r="BJ762" i="48"/>
  <c r="BP762" i="48" s="1"/>
  <c r="BF762" i="48"/>
  <c r="AY762" i="48"/>
  <c r="AR762" i="48"/>
  <c r="AK762" i="48"/>
  <c r="AD762" i="48"/>
  <c r="W762" i="48"/>
  <c r="S762" i="48"/>
  <c r="BJ761" i="48"/>
  <c r="BP761" i="48" s="1"/>
  <c r="BF761" i="48"/>
  <c r="AY761" i="48"/>
  <c r="AR761" i="48"/>
  <c r="AK761" i="48"/>
  <c r="AD761" i="48"/>
  <c r="W761" i="48"/>
  <c r="S761" i="48"/>
  <c r="BJ760" i="48"/>
  <c r="BP760" i="48" s="1"/>
  <c r="BF760" i="48"/>
  <c r="AY760" i="48"/>
  <c r="AR760" i="48"/>
  <c r="AK760" i="48"/>
  <c r="AD760" i="48"/>
  <c r="W760" i="48"/>
  <c r="S760" i="48"/>
  <c r="BJ759" i="48"/>
  <c r="BP759" i="48" s="1"/>
  <c r="BF759" i="48"/>
  <c r="AY759" i="48"/>
  <c r="AR759" i="48"/>
  <c r="AK759" i="48"/>
  <c r="AD759" i="48"/>
  <c r="W759" i="48"/>
  <c r="S759" i="48"/>
  <c r="BJ758" i="48"/>
  <c r="BP758" i="48" s="1"/>
  <c r="BF758" i="48"/>
  <c r="AY758" i="48"/>
  <c r="AR758" i="48"/>
  <c r="AK758" i="48"/>
  <c r="AD758" i="48"/>
  <c r="W758" i="48"/>
  <c r="S758" i="48"/>
  <c r="BJ757" i="48"/>
  <c r="BP757" i="48" s="1"/>
  <c r="BF757" i="48"/>
  <c r="AY757" i="48"/>
  <c r="AR757" i="48"/>
  <c r="AK757" i="48"/>
  <c r="AD757" i="48"/>
  <c r="W757" i="48"/>
  <c r="S757" i="48"/>
  <c r="BJ756" i="48"/>
  <c r="BP756" i="48" s="1"/>
  <c r="BF756" i="48"/>
  <c r="AY756" i="48"/>
  <c r="AR756" i="48"/>
  <c r="AK756" i="48"/>
  <c r="AD756" i="48"/>
  <c r="W756" i="48"/>
  <c r="S756" i="48"/>
  <c r="BJ755" i="48"/>
  <c r="BP755" i="48" s="1"/>
  <c r="BF755" i="48"/>
  <c r="AY755" i="48"/>
  <c r="AR755" i="48"/>
  <c r="AK755" i="48"/>
  <c r="AD755" i="48"/>
  <c r="W755" i="48"/>
  <c r="S755" i="48"/>
  <c r="BJ754" i="48"/>
  <c r="BP754" i="48" s="1"/>
  <c r="BF754" i="48"/>
  <c r="AY754" i="48"/>
  <c r="AR754" i="48"/>
  <c r="AK754" i="48"/>
  <c r="AD754" i="48"/>
  <c r="W754" i="48"/>
  <c r="S754" i="48"/>
  <c r="BJ753" i="48"/>
  <c r="BP753" i="48" s="1"/>
  <c r="BF753" i="48"/>
  <c r="AY753" i="48"/>
  <c r="AR753" i="48"/>
  <c r="AK753" i="48"/>
  <c r="AD753" i="48"/>
  <c r="W753" i="48"/>
  <c r="S753" i="48"/>
  <c r="BJ752" i="48"/>
  <c r="BP752" i="48" s="1"/>
  <c r="BF752" i="48"/>
  <c r="AY752" i="48"/>
  <c r="AR752" i="48"/>
  <c r="AK752" i="48"/>
  <c r="AD752" i="48"/>
  <c r="W752" i="48"/>
  <c r="S752" i="48"/>
  <c r="BJ751" i="48"/>
  <c r="BP751" i="48" s="1"/>
  <c r="BF751" i="48"/>
  <c r="AY751" i="48"/>
  <c r="AR751" i="48"/>
  <c r="AK751" i="48"/>
  <c r="AD751" i="48"/>
  <c r="W751" i="48"/>
  <c r="S751" i="48"/>
  <c r="BJ750" i="48"/>
  <c r="BP750" i="48" s="1"/>
  <c r="BF750" i="48"/>
  <c r="AY750" i="48"/>
  <c r="AR750" i="48"/>
  <c r="AK750" i="48"/>
  <c r="AD750" i="48"/>
  <c r="W750" i="48"/>
  <c r="S750" i="48"/>
  <c r="BJ749" i="48"/>
  <c r="BP749" i="48" s="1"/>
  <c r="BF749" i="48"/>
  <c r="AY749" i="48"/>
  <c r="AR749" i="48"/>
  <c r="AK749" i="48"/>
  <c r="AD749" i="48"/>
  <c r="W749" i="48"/>
  <c r="S749" i="48"/>
  <c r="BJ748" i="48"/>
  <c r="BP748" i="48" s="1"/>
  <c r="BF748" i="48"/>
  <c r="AY748" i="48"/>
  <c r="AR748" i="48"/>
  <c r="AK748" i="48"/>
  <c r="AD748" i="48"/>
  <c r="W748" i="48"/>
  <c r="S748" i="48"/>
  <c r="BJ747" i="48"/>
  <c r="BP747" i="48" s="1"/>
  <c r="BF747" i="48"/>
  <c r="AY747" i="48"/>
  <c r="AR747" i="48"/>
  <c r="AK747" i="48"/>
  <c r="AD747" i="48"/>
  <c r="W747" i="48"/>
  <c r="S747" i="48"/>
  <c r="BJ746" i="48"/>
  <c r="BP746" i="48" s="1"/>
  <c r="BF746" i="48"/>
  <c r="AY746" i="48"/>
  <c r="AR746" i="48"/>
  <c r="AK746" i="48"/>
  <c r="AD746" i="48"/>
  <c r="W746" i="48"/>
  <c r="S746" i="48"/>
  <c r="BJ745" i="48"/>
  <c r="BP745" i="48" s="1"/>
  <c r="BF745" i="48"/>
  <c r="AY745" i="48"/>
  <c r="AR745" i="48"/>
  <c r="AK745" i="48"/>
  <c r="AD745" i="48"/>
  <c r="W745" i="48"/>
  <c r="S745" i="48"/>
  <c r="BJ744" i="48"/>
  <c r="BP744" i="48" s="1"/>
  <c r="BF744" i="48"/>
  <c r="AY744" i="48"/>
  <c r="AR744" i="48"/>
  <c r="AK744" i="48"/>
  <c r="AD744" i="48"/>
  <c r="W744" i="48"/>
  <c r="S744" i="48"/>
  <c r="BJ743" i="48"/>
  <c r="BP743" i="48" s="1"/>
  <c r="BF743" i="48"/>
  <c r="AY743" i="48"/>
  <c r="AR743" i="48"/>
  <c r="AK743" i="48"/>
  <c r="AD743" i="48"/>
  <c r="W743" i="48"/>
  <c r="S743" i="48"/>
  <c r="BJ742" i="48"/>
  <c r="BP742" i="48" s="1"/>
  <c r="BF742" i="48"/>
  <c r="AY742" i="48"/>
  <c r="AR742" i="48"/>
  <c r="AK742" i="48"/>
  <c r="AD742" i="48"/>
  <c r="W742" i="48"/>
  <c r="S742" i="48"/>
  <c r="BJ741" i="48"/>
  <c r="BP741" i="48" s="1"/>
  <c r="BF741" i="48"/>
  <c r="AY741" i="48"/>
  <c r="AR741" i="48"/>
  <c r="AK741" i="48"/>
  <c r="AD741" i="48"/>
  <c r="W741" i="48"/>
  <c r="S741" i="48"/>
  <c r="BJ740" i="48"/>
  <c r="BP740" i="48" s="1"/>
  <c r="BF740" i="48"/>
  <c r="AY740" i="48"/>
  <c r="AR740" i="48"/>
  <c r="AK740" i="48"/>
  <c r="AD740" i="48"/>
  <c r="W740" i="48"/>
  <c r="S740" i="48"/>
  <c r="BJ693" i="48"/>
  <c r="BP693" i="48" s="1"/>
  <c r="BF693" i="48"/>
  <c r="AY693" i="48"/>
  <c r="AR693" i="48"/>
  <c r="AK693" i="48"/>
  <c r="AD693" i="48"/>
  <c r="S693" i="48"/>
  <c r="W693" i="48" s="1"/>
  <c r="BJ692" i="48"/>
  <c r="BP692" i="48" s="1"/>
  <c r="BF692" i="48"/>
  <c r="AY692" i="48"/>
  <c r="AR692" i="48"/>
  <c r="AK692" i="48"/>
  <c r="AD692" i="48"/>
  <c r="W692" i="48"/>
  <c r="S692" i="48"/>
  <c r="BJ691" i="48"/>
  <c r="BP691" i="48" s="1"/>
  <c r="BF691" i="48"/>
  <c r="AY691" i="48"/>
  <c r="AR691" i="48"/>
  <c r="AK691" i="48"/>
  <c r="AD691" i="48"/>
  <c r="W691" i="48"/>
  <c r="S691" i="48"/>
  <c r="BJ690" i="48"/>
  <c r="BP690" i="48" s="1"/>
  <c r="BF690" i="48"/>
  <c r="AY690" i="48"/>
  <c r="AR690" i="48"/>
  <c r="AK690" i="48"/>
  <c r="AD690" i="48"/>
  <c r="W690" i="48"/>
  <c r="S690" i="48"/>
  <c r="BJ689" i="48"/>
  <c r="BP689" i="48" s="1"/>
  <c r="BF689" i="48"/>
  <c r="AY689" i="48"/>
  <c r="AR689" i="48"/>
  <c r="AK689" i="48"/>
  <c r="AD689" i="48"/>
  <c r="W689" i="48"/>
  <c r="S689" i="48"/>
  <c r="BJ687" i="48"/>
  <c r="BP687" i="48" s="1"/>
  <c r="BF687" i="48"/>
  <c r="AY687" i="48"/>
  <c r="AR687" i="48"/>
  <c r="AK687" i="48"/>
  <c r="AD687" i="48"/>
  <c r="S687" i="48"/>
  <c r="W687" i="48" s="1"/>
  <c r="BJ646" i="48"/>
  <c r="BP646" i="48" s="1"/>
  <c r="BF646" i="48"/>
  <c r="AY646" i="48"/>
  <c r="AR646" i="48"/>
  <c r="AK646" i="48"/>
  <c r="AD646" i="48"/>
  <c r="W646" i="48"/>
  <c r="S646" i="48"/>
  <c r="BJ645" i="48"/>
  <c r="BP645" i="48" s="1"/>
  <c r="BF645" i="48"/>
  <c r="AY645" i="48"/>
  <c r="AR645" i="48"/>
  <c r="AK645" i="48"/>
  <c r="AD645" i="48"/>
  <c r="W645" i="48"/>
  <c r="S645" i="48"/>
  <c r="BJ644" i="48"/>
  <c r="BP644" i="48" s="1"/>
  <c r="BF644" i="48"/>
  <c r="AY644" i="48"/>
  <c r="AR644" i="48"/>
  <c r="AK644" i="48"/>
  <c r="AD644" i="48"/>
  <c r="S644" i="48"/>
  <c r="W644" i="48" s="1"/>
  <c r="BJ643" i="48"/>
  <c r="BP643" i="48" s="1"/>
  <c r="BF643" i="48"/>
  <c r="AY643" i="48"/>
  <c r="AR643" i="48"/>
  <c r="AK643" i="48"/>
  <c r="AD643" i="48"/>
  <c r="W643" i="48"/>
  <c r="S643" i="48"/>
  <c r="BJ642" i="48"/>
  <c r="BP642" i="48" s="1"/>
  <c r="BF642" i="48"/>
  <c r="AY642" i="48"/>
  <c r="AR642" i="48"/>
  <c r="AK642" i="48"/>
  <c r="S642" i="48"/>
  <c r="W642" i="48" s="1"/>
  <c r="BJ640" i="48"/>
  <c r="BP640" i="48" s="1"/>
  <c r="BF640" i="48"/>
  <c r="AY640" i="48"/>
  <c r="AR640" i="48"/>
  <c r="AK640" i="48"/>
  <c r="AD640" i="48"/>
  <c r="W640" i="48"/>
  <c r="S640" i="48"/>
  <c r="BJ639" i="48"/>
  <c r="BP639" i="48" s="1"/>
  <c r="BF639" i="48"/>
  <c r="AY639" i="48"/>
  <c r="AR639" i="48"/>
  <c r="AK639" i="48"/>
  <c r="AD639" i="48"/>
  <c r="W639" i="48"/>
  <c r="S639" i="48"/>
  <c r="BJ638" i="48"/>
  <c r="BP638" i="48" s="1"/>
  <c r="BF638" i="48"/>
  <c r="AY638" i="48"/>
  <c r="AR638" i="48"/>
  <c r="AK638" i="48"/>
  <c r="AD638" i="48"/>
  <c r="W638" i="48"/>
  <c r="S638" i="48"/>
  <c r="BJ637" i="48"/>
  <c r="BP637" i="48" s="1"/>
  <c r="BF637" i="48"/>
  <c r="AY637" i="48"/>
  <c r="AR637" i="48"/>
  <c r="AK637" i="48"/>
  <c r="AD637" i="48"/>
  <c r="W637" i="48"/>
  <c r="S637" i="48"/>
  <c r="BJ636" i="48"/>
  <c r="BP636" i="48" s="1"/>
  <c r="BF636" i="48"/>
  <c r="AY636" i="48"/>
  <c r="AR636" i="48"/>
  <c r="AK636" i="48"/>
  <c r="AD636" i="48"/>
  <c r="W636" i="48"/>
  <c r="S636" i="48"/>
  <c r="BJ635" i="48"/>
  <c r="BP635" i="48" s="1"/>
  <c r="BF635" i="48"/>
  <c r="AY635" i="48"/>
  <c r="AR635" i="48"/>
  <c r="AK635" i="48"/>
  <c r="AD635" i="48"/>
  <c r="W635" i="48"/>
  <c r="S635" i="48"/>
  <c r="BJ634" i="48"/>
  <c r="BP634" i="48" s="1"/>
  <c r="BF634" i="48"/>
  <c r="AY634" i="48"/>
  <c r="AR634" i="48"/>
  <c r="AK634" i="48"/>
  <c r="AD634" i="48"/>
  <c r="W634" i="48"/>
  <c r="S634" i="48"/>
  <c r="BJ633" i="48"/>
  <c r="BP633" i="48" s="1"/>
  <c r="BF633" i="48"/>
  <c r="AY633" i="48"/>
  <c r="AR633" i="48"/>
  <c r="AK633" i="48"/>
  <c r="AD633" i="48"/>
  <c r="W633" i="48"/>
  <c r="S633" i="48"/>
  <c r="BJ632" i="48"/>
  <c r="BP632" i="48" s="1"/>
  <c r="BF632" i="48"/>
  <c r="AY632" i="48"/>
  <c r="AR632" i="48"/>
  <c r="AK632" i="48"/>
  <c r="AD632" i="48"/>
  <c r="S632" i="48"/>
  <c r="W632" i="48" s="1"/>
  <c r="BJ631" i="48"/>
  <c r="BP631" i="48" s="1"/>
  <c r="BF631" i="48"/>
  <c r="AY631" i="48"/>
  <c r="AR631" i="48"/>
  <c r="AK631" i="48"/>
  <c r="AD631" i="48"/>
  <c r="S631" i="48"/>
  <c r="W631" i="48" s="1"/>
  <c r="BJ630" i="48"/>
  <c r="BP630" i="48" s="1"/>
  <c r="BF630" i="48"/>
  <c r="AY630" i="48"/>
  <c r="AR630" i="48"/>
  <c r="AK630" i="48"/>
  <c r="AD630" i="48"/>
  <c r="W630" i="48"/>
  <c r="S630" i="48"/>
  <c r="BJ629" i="48"/>
  <c r="BP629" i="48" s="1"/>
  <c r="BF629" i="48"/>
  <c r="AY629" i="48"/>
  <c r="AR629" i="48"/>
  <c r="AK629" i="48"/>
  <c r="AD629" i="48"/>
  <c r="W629" i="48"/>
  <c r="S629" i="48"/>
  <c r="BJ628" i="48"/>
  <c r="BP628" i="48" s="1"/>
  <c r="BF628" i="48"/>
  <c r="AY628" i="48"/>
  <c r="AR628" i="48"/>
  <c r="AK628" i="48"/>
  <c r="AD628" i="48"/>
  <c r="W628" i="48"/>
  <c r="S628" i="48"/>
  <c r="BJ627" i="48"/>
  <c r="BP627" i="48" s="1"/>
  <c r="BF627" i="48"/>
  <c r="AY627" i="48"/>
  <c r="AR627" i="48"/>
  <c r="AK627" i="48"/>
  <c r="AD627" i="48"/>
  <c r="W627" i="48"/>
  <c r="S627" i="48"/>
  <c r="BJ626" i="48"/>
  <c r="BP626" i="48" s="1"/>
  <c r="BF626" i="48"/>
  <c r="AY626" i="48"/>
  <c r="AR626" i="48"/>
  <c r="AK626" i="48"/>
  <c r="AD626" i="48"/>
  <c r="W626" i="48"/>
  <c r="S626" i="48"/>
  <c r="BJ625" i="48"/>
  <c r="BP625" i="48" s="1"/>
  <c r="BF625" i="48"/>
  <c r="AY625" i="48"/>
  <c r="AR625" i="48"/>
  <c r="AK625" i="48"/>
  <c r="AD625" i="48"/>
  <c r="S625" i="48"/>
  <c r="W625" i="48" s="1"/>
  <c r="BJ624" i="48"/>
  <c r="BP624" i="48" s="1"/>
  <c r="BF624" i="48"/>
  <c r="AY624" i="48"/>
  <c r="AR624" i="48"/>
  <c r="AK624" i="48"/>
  <c r="AD624" i="48"/>
  <c r="S624" i="48"/>
  <c r="W624" i="48" s="1"/>
  <c r="BJ623" i="48"/>
  <c r="BP623" i="48" s="1"/>
  <c r="BF623" i="48"/>
  <c r="AY623" i="48"/>
  <c r="AR623" i="48"/>
  <c r="AK623" i="48"/>
  <c r="AD623" i="48"/>
  <c r="W623" i="48"/>
  <c r="S623" i="48"/>
  <c r="BJ622" i="48"/>
  <c r="BP622" i="48" s="1"/>
  <c r="BF622" i="48"/>
  <c r="AY622" i="48"/>
  <c r="AR622" i="48"/>
  <c r="AK622" i="48"/>
  <c r="AD622" i="48"/>
  <c r="W622" i="48"/>
  <c r="S622" i="48"/>
  <c r="BJ621" i="48"/>
  <c r="BP621" i="48" s="1"/>
  <c r="BF621" i="48"/>
  <c r="AY621" i="48"/>
  <c r="AR621" i="48"/>
  <c r="AK621" i="48"/>
  <c r="AD621" i="48"/>
  <c r="W621" i="48"/>
  <c r="S621" i="48"/>
  <c r="BJ620" i="48"/>
  <c r="BP620" i="48" s="1"/>
  <c r="BF620" i="48"/>
  <c r="AY620" i="48"/>
  <c r="AR620" i="48"/>
  <c r="AK620" i="48"/>
  <c r="AD620" i="48"/>
  <c r="S620" i="48"/>
  <c r="W620" i="48" s="1"/>
  <c r="BJ619" i="48"/>
  <c r="BP619" i="48" s="1"/>
  <c r="BF619" i="48"/>
  <c r="AY619" i="48"/>
  <c r="AR619" i="48"/>
  <c r="AK619" i="48"/>
  <c r="AD619" i="48"/>
  <c r="S619" i="48"/>
  <c r="W619" i="48" s="1"/>
  <c r="BJ618" i="48"/>
  <c r="BP618" i="48" s="1"/>
  <c r="BF618" i="48"/>
  <c r="AY618" i="48"/>
  <c r="AR618" i="48"/>
  <c r="AK618" i="48"/>
  <c r="AD618" i="48"/>
  <c r="W618" i="48"/>
  <c r="S618" i="48"/>
  <c r="BJ617" i="48"/>
  <c r="BP617" i="48" s="1"/>
  <c r="BF617" i="48"/>
  <c r="AY617" i="48"/>
  <c r="AR617" i="48"/>
  <c r="AK617" i="48"/>
  <c r="AD617" i="48"/>
  <c r="W617" i="48"/>
  <c r="S617" i="48"/>
  <c r="BJ616" i="48"/>
  <c r="BP616" i="48" s="1"/>
  <c r="BF616" i="48"/>
  <c r="AY616" i="48"/>
  <c r="AR616" i="48"/>
  <c r="AK616" i="48"/>
  <c r="AD616" i="48"/>
  <c r="W616" i="48"/>
  <c r="S616" i="48"/>
  <c r="BJ615" i="48"/>
  <c r="BP615" i="48" s="1"/>
  <c r="BF615" i="48"/>
  <c r="AY615" i="48"/>
  <c r="AR615" i="48"/>
  <c r="AK615" i="48"/>
  <c r="AD615" i="48"/>
  <c r="S615" i="48"/>
  <c r="W615" i="48" s="1"/>
  <c r="BJ614" i="48"/>
  <c r="BP614" i="48" s="1"/>
  <c r="BF614" i="48"/>
  <c r="AY614" i="48"/>
  <c r="AR614" i="48"/>
  <c r="AK614" i="48"/>
  <c r="AD614" i="48"/>
  <c r="S614" i="48"/>
  <c r="W614" i="48" s="1"/>
  <c r="BJ613" i="48"/>
  <c r="BP613" i="48" s="1"/>
  <c r="BF613" i="48"/>
  <c r="AY613" i="48"/>
  <c r="AR613" i="48"/>
  <c r="AK613" i="48"/>
  <c r="AD613" i="48"/>
  <c r="W613" i="48"/>
  <c r="S613" i="48"/>
  <c r="BJ612" i="48"/>
  <c r="BP612" i="48" s="1"/>
  <c r="BF612" i="48"/>
  <c r="AY612" i="48"/>
  <c r="AR612" i="48"/>
  <c r="AK612" i="48"/>
  <c r="AD612" i="48"/>
  <c r="W612" i="48"/>
  <c r="S612" i="48"/>
  <c r="BJ608" i="48"/>
  <c r="BP608" i="48" s="1"/>
  <c r="BF608" i="48"/>
  <c r="AY608" i="48"/>
  <c r="AR608" i="48"/>
  <c r="AK608" i="48"/>
  <c r="AD608" i="48"/>
  <c r="S608" i="48"/>
  <c r="W608" i="48" s="1"/>
  <c r="BJ607" i="48"/>
  <c r="BP607" i="48" s="1"/>
  <c r="BF607" i="48"/>
  <c r="AY607" i="48"/>
  <c r="AR607" i="48"/>
  <c r="AK607" i="48"/>
  <c r="AD607" i="48"/>
  <c r="S607" i="48"/>
  <c r="W607" i="48" s="1"/>
  <c r="BJ606" i="48"/>
  <c r="BP606" i="48" s="1"/>
  <c r="BF606" i="48"/>
  <c r="AY606" i="48"/>
  <c r="AR606" i="48"/>
  <c r="AK606" i="48"/>
  <c r="AD606" i="48"/>
  <c r="S606" i="48"/>
  <c r="W606" i="48" s="1"/>
  <c r="BJ605" i="48"/>
  <c r="BP605" i="48" s="1"/>
  <c r="BF605" i="48"/>
  <c r="AY605" i="48"/>
  <c r="AR605" i="48"/>
  <c r="AK605" i="48"/>
  <c r="AD605" i="48"/>
  <c r="S605" i="48"/>
  <c r="W605" i="48" s="1"/>
  <c r="BJ604" i="48"/>
  <c r="BP604" i="48" s="1"/>
  <c r="BF604" i="48"/>
  <c r="AY604" i="48"/>
  <c r="AR604" i="48"/>
  <c r="AK604" i="48"/>
  <c r="AD604" i="48"/>
  <c r="W604" i="48"/>
  <c r="S604" i="48"/>
  <c r="BJ603" i="48"/>
  <c r="BP603" i="48" s="1"/>
  <c r="BF603" i="48"/>
  <c r="AY603" i="48"/>
  <c r="AR603" i="48"/>
  <c r="AK603" i="48"/>
  <c r="AD603" i="48"/>
  <c r="W603" i="48"/>
  <c r="S603" i="48"/>
  <c r="BJ602" i="48"/>
  <c r="BP602" i="48" s="1"/>
  <c r="BF602" i="48"/>
  <c r="AY602" i="48"/>
  <c r="AR602" i="48"/>
  <c r="AK602" i="48"/>
  <c r="AD602" i="48"/>
  <c r="W602" i="48"/>
  <c r="S602" i="48"/>
  <c r="BJ601" i="48"/>
  <c r="BP601" i="48" s="1"/>
  <c r="BF601" i="48"/>
  <c r="AY601" i="48"/>
  <c r="AR601" i="48"/>
  <c r="AK601" i="48"/>
  <c r="S601" i="48"/>
  <c r="AD601" i="48" s="1"/>
  <c r="BJ600" i="48"/>
  <c r="BP600" i="48" s="1"/>
  <c r="BF600" i="48"/>
  <c r="AY600" i="48"/>
  <c r="AR600" i="48"/>
  <c r="AK600" i="48"/>
  <c r="AD600" i="48"/>
  <c r="W600" i="48"/>
  <c r="S600" i="48"/>
  <c r="BJ599" i="48"/>
  <c r="BP599" i="48" s="1"/>
  <c r="BF599" i="48"/>
  <c r="AY599" i="48"/>
  <c r="AR599" i="48"/>
  <c r="AK599" i="48"/>
  <c r="S599" i="48"/>
  <c r="W599" i="48" s="1"/>
  <c r="BJ598" i="48"/>
  <c r="BP598" i="48" s="1"/>
  <c r="BF598" i="48"/>
  <c r="AY598" i="48"/>
  <c r="AR598" i="48"/>
  <c r="AK598" i="48"/>
  <c r="AD598" i="48"/>
  <c r="W598" i="48"/>
  <c r="S598" i="48"/>
  <c r="BJ597" i="48"/>
  <c r="BP597" i="48" s="1"/>
  <c r="BF597" i="48"/>
  <c r="AY597" i="48"/>
  <c r="AR597" i="48"/>
  <c r="AK597" i="48"/>
  <c r="AD597" i="48"/>
  <c r="W597" i="48"/>
  <c r="S597" i="48"/>
  <c r="BJ596" i="48"/>
  <c r="BP596" i="48" s="1"/>
  <c r="BF596" i="48"/>
  <c r="AY596" i="48"/>
  <c r="AR596" i="48"/>
  <c r="AK596" i="48"/>
  <c r="AD596" i="48"/>
  <c r="W596" i="48"/>
  <c r="S596" i="48"/>
  <c r="BJ595" i="48"/>
  <c r="BP595" i="48" s="1"/>
  <c r="BF595" i="48"/>
  <c r="AY595" i="48"/>
  <c r="AR595" i="48"/>
  <c r="AK595" i="48"/>
  <c r="AD595" i="48"/>
  <c r="W595" i="48"/>
  <c r="S595" i="48"/>
  <c r="BJ594" i="48"/>
  <c r="BP594" i="48" s="1"/>
  <c r="BF594" i="48"/>
  <c r="AY594" i="48"/>
  <c r="AR594" i="48"/>
  <c r="AK594" i="48"/>
  <c r="AD594" i="48"/>
  <c r="W594" i="48"/>
  <c r="S594" i="48"/>
  <c r="BJ593" i="48"/>
  <c r="BP593" i="48" s="1"/>
  <c r="BF593" i="48"/>
  <c r="AY593" i="48"/>
  <c r="AR593" i="48"/>
  <c r="AK593" i="48"/>
  <c r="AD593" i="48"/>
  <c r="W593" i="48"/>
  <c r="S593" i="48"/>
  <c r="BJ592" i="48"/>
  <c r="BP592" i="48" s="1"/>
  <c r="BF592" i="48"/>
  <c r="AY592" i="48"/>
  <c r="AR592" i="48"/>
  <c r="AK592" i="48"/>
  <c r="AD592" i="48"/>
  <c r="W592" i="48"/>
  <c r="S592" i="48"/>
  <c r="BJ591" i="48"/>
  <c r="BP591" i="48" s="1"/>
  <c r="BF591" i="48"/>
  <c r="AY591" i="48"/>
  <c r="AR591" i="48"/>
  <c r="AK591" i="48"/>
  <c r="AD591" i="48"/>
  <c r="W591" i="48"/>
  <c r="S591" i="48"/>
  <c r="BJ590" i="48"/>
  <c r="BP590" i="48" s="1"/>
  <c r="BF590" i="48"/>
  <c r="AY590" i="48"/>
  <c r="AR590" i="48"/>
  <c r="AK590" i="48"/>
  <c r="AD590" i="48"/>
  <c r="W590" i="48"/>
  <c r="S590" i="48"/>
  <c r="BJ589" i="48"/>
  <c r="BP589" i="48" s="1"/>
  <c r="BF589" i="48"/>
  <c r="AY589" i="48"/>
  <c r="AR589" i="48"/>
  <c r="AK589" i="48"/>
  <c r="AD589" i="48"/>
  <c r="W589" i="48"/>
  <c r="S589" i="48"/>
  <c r="BJ588" i="48"/>
  <c r="BP588" i="48" s="1"/>
  <c r="BF588" i="48"/>
  <c r="AY588" i="48"/>
  <c r="AR588" i="48"/>
  <c r="AK588" i="48"/>
  <c r="AD588" i="48"/>
  <c r="W588" i="48"/>
  <c r="S588" i="48"/>
  <c r="BJ587" i="48"/>
  <c r="BP587" i="48" s="1"/>
  <c r="BF587" i="48"/>
  <c r="AY587" i="48"/>
  <c r="AR587" i="48"/>
  <c r="AK587" i="48"/>
  <c r="AD587" i="48"/>
  <c r="W587" i="48"/>
  <c r="S587" i="48"/>
  <c r="BJ586" i="48"/>
  <c r="BP586" i="48" s="1"/>
  <c r="BF586" i="48"/>
  <c r="AY586" i="48"/>
  <c r="AR586" i="48"/>
  <c r="AK586" i="48"/>
  <c r="AD586" i="48"/>
  <c r="W586" i="48"/>
  <c r="S586" i="48"/>
  <c r="BJ585" i="48"/>
  <c r="BP585" i="48" s="1"/>
  <c r="BF585" i="48"/>
  <c r="AY585" i="48"/>
  <c r="AR585" i="48"/>
  <c r="AK585" i="48"/>
  <c r="AD585" i="48"/>
  <c r="W585" i="48"/>
  <c r="S585" i="48"/>
  <c r="BJ584" i="48"/>
  <c r="BP584" i="48" s="1"/>
  <c r="BF584" i="48"/>
  <c r="AY584" i="48"/>
  <c r="AR584" i="48"/>
  <c r="AK584" i="48"/>
  <c r="AD584" i="48"/>
  <c r="W584" i="48"/>
  <c r="S584" i="48"/>
  <c r="BJ583" i="48"/>
  <c r="BP583" i="48" s="1"/>
  <c r="BF583" i="48"/>
  <c r="AY583" i="48"/>
  <c r="AR583" i="48"/>
  <c r="AK583" i="48"/>
  <c r="AD583" i="48"/>
  <c r="W583" i="48"/>
  <c r="S583" i="48"/>
  <c r="BJ582" i="48"/>
  <c r="BP582" i="48" s="1"/>
  <c r="BF582" i="48"/>
  <c r="AY582" i="48"/>
  <c r="AR582" i="48"/>
  <c r="AK582" i="48"/>
  <c r="AD582" i="48"/>
  <c r="W582" i="48"/>
  <c r="S582" i="48"/>
  <c r="BJ581" i="48"/>
  <c r="BP581" i="48" s="1"/>
  <c r="BF581" i="48"/>
  <c r="AY581" i="48"/>
  <c r="AR581" i="48"/>
  <c r="AK581" i="48"/>
  <c r="AD581" i="48"/>
  <c r="W581" i="48"/>
  <c r="S581" i="48"/>
  <c r="BJ580" i="48"/>
  <c r="BP580" i="48" s="1"/>
  <c r="BF580" i="48"/>
  <c r="AY580" i="48"/>
  <c r="AR580" i="48"/>
  <c r="AK580" i="48"/>
  <c r="AD580" i="48"/>
  <c r="W580" i="48"/>
  <c r="S580" i="48"/>
  <c r="BJ579" i="48"/>
  <c r="BP579" i="48" s="1"/>
  <c r="BF579" i="48"/>
  <c r="AY579" i="48"/>
  <c r="AR579" i="48"/>
  <c r="AK579" i="48"/>
  <c r="AD579" i="48"/>
  <c r="W579" i="48"/>
  <c r="S579" i="48"/>
  <c r="BJ578" i="48"/>
  <c r="BP578" i="48" s="1"/>
  <c r="BF578" i="48"/>
  <c r="AY578" i="48"/>
  <c r="AR578" i="48"/>
  <c r="AK578" i="48"/>
  <c r="AD578" i="48"/>
  <c r="W578" i="48"/>
  <c r="S578" i="48"/>
  <c r="BJ577" i="48"/>
  <c r="BP577" i="48" s="1"/>
  <c r="BF577" i="48"/>
  <c r="AY577" i="48"/>
  <c r="AR577" i="48"/>
  <c r="AK577" i="48"/>
  <c r="AD577" i="48"/>
  <c r="W577" i="48"/>
  <c r="S577" i="48"/>
  <c r="BJ576" i="48"/>
  <c r="BP576" i="48" s="1"/>
  <c r="BF576" i="48"/>
  <c r="AY576" i="48"/>
  <c r="AR576" i="48"/>
  <c r="AK576" i="48"/>
  <c r="AD576" i="48"/>
  <c r="W576" i="48"/>
  <c r="S576" i="48"/>
  <c r="BJ575" i="48"/>
  <c r="BP575" i="48" s="1"/>
  <c r="BF575" i="48"/>
  <c r="AY575" i="48"/>
  <c r="AR575" i="48"/>
  <c r="AK575" i="48"/>
  <c r="AD575" i="48"/>
  <c r="W575" i="48"/>
  <c r="S575" i="48"/>
  <c r="BJ574" i="48"/>
  <c r="BP574" i="48" s="1"/>
  <c r="BF574" i="48"/>
  <c r="AY574" i="48"/>
  <c r="AR574" i="48"/>
  <c r="AK574" i="48"/>
  <c r="AD574" i="48"/>
  <c r="W574" i="48"/>
  <c r="S574" i="48"/>
  <c r="BJ573" i="48"/>
  <c r="BP573" i="48" s="1"/>
  <c r="BF573" i="48"/>
  <c r="AY573" i="48"/>
  <c r="AR573" i="48"/>
  <c r="AK573" i="48"/>
  <c r="AD573" i="48"/>
  <c r="W573" i="48"/>
  <c r="S573" i="48"/>
  <c r="BJ572" i="48"/>
  <c r="BP572" i="48" s="1"/>
  <c r="BF572" i="48"/>
  <c r="AY572" i="48"/>
  <c r="AR572" i="48"/>
  <c r="AK572" i="48"/>
  <c r="AD572" i="48"/>
  <c r="W572" i="48"/>
  <c r="S572" i="48"/>
  <c r="BJ571" i="48"/>
  <c r="BP571" i="48" s="1"/>
  <c r="BF571" i="48"/>
  <c r="AY571" i="48"/>
  <c r="AR571" i="48"/>
  <c r="AK571" i="48"/>
  <c r="AD571" i="48"/>
  <c r="W571" i="48"/>
  <c r="S571" i="48"/>
  <c r="BJ570" i="48"/>
  <c r="BP570" i="48" s="1"/>
  <c r="BF570" i="48"/>
  <c r="AY570" i="48"/>
  <c r="AR570" i="48"/>
  <c r="AK570" i="48"/>
  <c r="AD570" i="48"/>
  <c r="W570" i="48"/>
  <c r="S570" i="48"/>
  <c r="BJ569" i="48"/>
  <c r="BP569" i="48" s="1"/>
  <c r="BF569" i="48"/>
  <c r="AY569" i="48"/>
  <c r="AR569" i="48"/>
  <c r="AK569" i="48"/>
  <c r="AD569" i="48"/>
  <c r="W569" i="48"/>
  <c r="S569" i="48"/>
  <c r="BJ568" i="48"/>
  <c r="BP568" i="48" s="1"/>
  <c r="BF568" i="48"/>
  <c r="AY568" i="48"/>
  <c r="AR568" i="48"/>
  <c r="AK568" i="48"/>
  <c r="AD568" i="48"/>
  <c r="W568" i="48"/>
  <c r="S568" i="48"/>
  <c r="BJ567" i="48"/>
  <c r="BP567" i="48" s="1"/>
  <c r="BF567" i="48"/>
  <c r="AY567" i="48"/>
  <c r="AR567" i="48"/>
  <c r="AK567" i="48"/>
  <c r="AD567" i="48"/>
  <c r="W567" i="48"/>
  <c r="S567" i="48"/>
  <c r="BJ566" i="48"/>
  <c r="BP566" i="48" s="1"/>
  <c r="BF566" i="48"/>
  <c r="AY566" i="48"/>
  <c r="AR566" i="48"/>
  <c r="AK566" i="48"/>
  <c r="AD566" i="48"/>
  <c r="W566" i="48"/>
  <c r="S566" i="48"/>
  <c r="W508" i="48" l="1"/>
  <c r="AK473" i="48"/>
  <c r="W601" i="48"/>
  <c r="AD642" i="48"/>
  <c r="AD502" i="48"/>
  <c r="W473" i="48"/>
  <c r="W495" i="48"/>
  <c r="W504" i="48"/>
  <c r="AD474" i="48"/>
  <c r="AD503" i="48"/>
  <c r="AD490" i="48"/>
  <c r="AR473" i="48"/>
  <c r="W509" i="48"/>
  <c r="W510" i="48"/>
  <c r="AD599" i="48"/>
  <c r="BJ805" i="48" l="1"/>
  <c r="BP805" i="48" s="1"/>
  <c r="AR805" i="48"/>
  <c r="W805" i="48"/>
  <c r="S805" i="48"/>
  <c r="BF805" i="48" s="1"/>
  <c r="BJ804" i="48"/>
  <c r="BP804" i="48" s="1"/>
  <c r="AR804" i="48"/>
  <c r="AK804" i="48"/>
  <c r="W804" i="48"/>
  <c r="S804" i="48"/>
  <c r="BF804" i="48" s="1"/>
  <c r="BJ739" i="48"/>
  <c r="BP739" i="48" s="1"/>
  <c r="BF739" i="48"/>
  <c r="AY739" i="48"/>
  <c r="AR739" i="48"/>
  <c r="AK739" i="48"/>
  <c r="AD739" i="48"/>
  <c r="W739" i="48"/>
  <c r="S739" i="48"/>
  <c r="BJ738" i="48"/>
  <c r="BP738" i="48" s="1"/>
  <c r="BF738" i="48"/>
  <c r="AY738" i="48"/>
  <c r="AR738" i="48"/>
  <c r="AK738" i="48"/>
  <c r="AD738" i="48"/>
  <c r="W738" i="48"/>
  <c r="S738" i="48"/>
  <c r="BJ737" i="48"/>
  <c r="BP737" i="48" s="1"/>
  <c r="BF737" i="48"/>
  <c r="AY737" i="48"/>
  <c r="AR737" i="48"/>
  <c r="AK737" i="48"/>
  <c r="AD737" i="48"/>
  <c r="W737" i="48"/>
  <c r="S737" i="48"/>
  <c r="BJ736" i="48"/>
  <c r="BP736" i="48" s="1"/>
  <c r="BF736" i="48"/>
  <c r="AY736" i="48"/>
  <c r="AR736" i="48"/>
  <c r="AK736" i="48"/>
  <c r="AD736" i="48"/>
  <c r="W736" i="48"/>
  <c r="S736" i="48"/>
  <c r="BJ735" i="48"/>
  <c r="BP735" i="48" s="1"/>
  <c r="BF735" i="48"/>
  <c r="AY735" i="48"/>
  <c r="AR735" i="48"/>
  <c r="AK735" i="48"/>
  <c r="AD735" i="48"/>
  <c r="W735" i="48"/>
  <c r="S735" i="48"/>
  <c r="BJ734" i="48"/>
  <c r="BP734" i="48" s="1"/>
  <c r="BF734" i="48"/>
  <c r="AY734" i="48"/>
  <c r="AR734" i="48"/>
  <c r="AK734" i="48"/>
  <c r="AD734" i="48"/>
  <c r="W734" i="48"/>
  <c r="S734" i="48"/>
  <c r="BJ733" i="48"/>
  <c r="BP733" i="48" s="1"/>
  <c r="BF733" i="48"/>
  <c r="AY733" i="48"/>
  <c r="AR733" i="48"/>
  <c r="AK733" i="48"/>
  <c r="AD733" i="48"/>
  <c r="W733" i="48"/>
  <c r="S733" i="48"/>
  <c r="BJ732" i="48"/>
  <c r="BP732" i="48" s="1"/>
  <c r="BF732" i="48"/>
  <c r="AY732" i="48"/>
  <c r="AR732" i="48"/>
  <c r="AK732" i="48"/>
  <c r="AD732" i="48"/>
  <c r="W732" i="48"/>
  <c r="S732" i="48"/>
  <c r="BJ731" i="48"/>
  <c r="BP731" i="48" s="1"/>
  <c r="BF731" i="48"/>
  <c r="AY731" i="48"/>
  <c r="AR731" i="48"/>
  <c r="AK731" i="48"/>
  <c r="AD731" i="48"/>
  <c r="W731" i="48"/>
  <c r="BJ730" i="48"/>
  <c r="BP730" i="48" s="1"/>
  <c r="BF730" i="48"/>
  <c r="AY730" i="48"/>
  <c r="AR730" i="48"/>
  <c r="AK730" i="48"/>
  <c r="AD730" i="48"/>
  <c r="W730" i="48"/>
  <c r="S730" i="48"/>
  <c r="BJ729" i="48"/>
  <c r="BP729" i="48" s="1"/>
  <c r="BF729" i="48"/>
  <c r="AY729" i="48"/>
  <c r="AR729" i="48"/>
  <c r="AK729" i="48"/>
  <c r="AD729" i="48"/>
  <c r="W729" i="48"/>
  <c r="S729" i="48"/>
  <c r="BJ728" i="48"/>
  <c r="BP728" i="48" s="1"/>
  <c r="BF728" i="48"/>
  <c r="AY728" i="48"/>
  <c r="AR728" i="48"/>
  <c r="AK728" i="48"/>
  <c r="AD728" i="48"/>
  <c r="W728" i="48"/>
  <c r="S728" i="48"/>
  <c r="BJ727" i="48"/>
  <c r="BP727" i="48" s="1"/>
  <c r="BF727" i="48"/>
  <c r="AY727" i="48"/>
  <c r="AR727" i="48"/>
  <c r="AK727" i="48"/>
  <c r="AD727" i="48"/>
  <c r="W727" i="48"/>
  <c r="S727" i="48"/>
  <c r="BJ726" i="48"/>
  <c r="BP726" i="48" s="1"/>
  <c r="BF726" i="48"/>
  <c r="AY726" i="48"/>
  <c r="AR726" i="48"/>
  <c r="AK726" i="48"/>
  <c r="AD726" i="48"/>
  <c r="W726" i="48"/>
  <c r="BJ725" i="48"/>
  <c r="BP725" i="48" s="1"/>
  <c r="BF725" i="48"/>
  <c r="AY725" i="48"/>
  <c r="AR725" i="48"/>
  <c r="AK725" i="48"/>
  <c r="AD725" i="48"/>
  <c r="W725" i="48"/>
  <c r="BJ724" i="48"/>
  <c r="BP724" i="48" s="1"/>
  <c r="BF724" i="48"/>
  <c r="AY724" i="48"/>
  <c r="AR724" i="48"/>
  <c r="AK724" i="48"/>
  <c r="AD724" i="48"/>
  <c r="W724" i="48"/>
  <c r="BJ723" i="48"/>
  <c r="BP723" i="48" s="1"/>
  <c r="BF723" i="48"/>
  <c r="AY723" i="48"/>
  <c r="AR723" i="48"/>
  <c r="AK723" i="48"/>
  <c r="AD723" i="48"/>
  <c r="W723" i="48"/>
  <c r="S723" i="48"/>
  <c r="BJ722" i="48"/>
  <c r="BP722" i="48" s="1"/>
  <c r="BF722" i="48"/>
  <c r="AY722" i="48"/>
  <c r="AR722" i="48"/>
  <c r="AK722" i="48"/>
  <c r="AD722" i="48"/>
  <c r="W722" i="48"/>
  <c r="S722" i="48"/>
  <c r="BJ721" i="48"/>
  <c r="BP721" i="48" s="1"/>
  <c r="BF721" i="48"/>
  <c r="AY721" i="48"/>
  <c r="AR721" i="48"/>
  <c r="AK721" i="48"/>
  <c r="AD721" i="48"/>
  <c r="W721" i="48"/>
  <c r="S721" i="48"/>
  <c r="BJ720" i="48"/>
  <c r="BP720" i="48" s="1"/>
  <c r="BF720" i="48"/>
  <c r="AY720" i="48"/>
  <c r="AR720" i="48"/>
  <c r="AK720" i="48"/>
  <c r="AD720" i="48"/>
  <c r="W720" i="48"/>
  <c r="S720" i="48"/>
  <c r="BJ719" i="48"/>
  <c r="BP719" i="48" s="1"/>
  <c r="BF719" i="48"/>
  <c r="AY719" i="48"/>
  <c r="AR719" i="48"/>
  <c r="AK719" i="48"/>
  <c r="AD719" i="48"/>
  <c r="W719" i="48"/>
  <c r="S719" i="48"/>
  <c r="BJ718" i="48"/>
  <c r="BP718" i="48" s="1"/>
  <c r="BF718" i="48"/>
  <c r="AY718" i="48"/>
  <c r="AR718" i="48"/>
  <c r="AK718" i="48"/>
  <c r="AD718" i="48"/>
  <c r="W718" i="48"/>
  <c r="S718" i="48"/>
  <c r="BJ717" i="48"/>
  <c r="BP717" i="48" s="1"/>
  <c r="BF717" i="48"/>
  <c r="AY717" i="48"/>
  <c r="AR717" i="48"/>
  <c r="AK717" i="48"/>
  <c r="AD717" i="48"/>
  <c r="W717" i="48"/>
  <c r="S717" i="48"/>
  <c r="BJ716" i="48"/>
  <c r="BP716" i="48" s="1"/>
  <c r="BF716" i="48"/>
  <c r="AY716" i="48"/>
  <c r="AR716" i="48"/>
  <c r="AK716" i="48"/>
  <c r="AD716" i="48"/>
  <c r="W716" i="48"/>
  <c r="S716" i="48"/>
  <c r="BJ715" i="48"/>
  <c r="BP715" i="48" s="1"/>
  <c r="BF715" i="48"/>
  <c r="AY715" i="48"/>
  <c r="AR715" i="48"/>
  <c r="AK715" i="48"/>
  <c r="AD715" i="48"/>
  <c r="W715" i="48"/>
  <c r="S715" i="48"/>
  <c r="BJ714" i="48"/>
  <c r="BP714" i="48" s="1"/>
  <c r="BF714" i="48"/>
  <c r="AY714" i="48"/>
  <c r="AR714" i="48"/>
  <c r="AK714" i="48"/>
  <c r="AD714" i="48"/>
  <c r="W714" i="48"/>
  <c r="S714" i="48"/>
  <c r="BJ713" i="48"/>
  <c r="BP713" i="48" s="1"/>
  <c r="BF713" i="48"/>
  <c r="AY713" i="48"/>
  <c r="AR713" i="48"/>
  <c r="AK713" i="48"/>
  <c r="AD713" i="48"/>
  <c r="W713" i="48"/>
  <c r="S713" i="48"/>
  <c r="BJ712" i="48"/>
  <c r="BP712" i="48" s="1"/>
  <c r="BF712" i="48"/>
  <c r="AY712" i="48"/>
  <c r="AR712" i="48"/>
  <c r="AK712" i="48"/>
  <c r="AD712" i="48"/>
  <c r="W712" i="48"/>
  <c r="S712" i="48"/>
  <c r="BJ711" i="48"/>
  <c r="BP711" i="48" s="1"/>
  <c r="BF711" i="48"/>
  <c r="AY711" i="48"/>
  <c r="AR711" i="48"/>
  <c r="AK711" i="48"/>
  <c r="AD711" i="48"/>
  <c r="W711" i="48"/>
  <c r="S711" i="48"/>
  <c r="BJ710" i="48"/>
  <c r="BP710" i="48" s="1"/>
  <c r="BF710" i="48"/>
  <c r="AY710" i="48"/>
  <c r="AR710" i="48"/>
  <c r="AK710" i="48"/>
  <c r="AD710" i="48"/>
  <c r="W710" i="48"/>
  <c r="S710" i="48"/>
  <c r="BJ709" i="48"/>
  <c r="BP709" i="48" s="1"/>
  <c r="BF709" i="48"/>
  <c r="AY709" i="48"/>
  <c r="AR709" i="48"/>
  <c r="AK709" i="48"/>
  <c r="AD709" i="48"/>
  <c r="W709" i="48"/>
  <c r="S709" i="48"/>
  <c r="BJ708" i="48"/>
  <c r="BP708" i="48" s="1"/>
  <c r="BF708" i="48"/>
  <c r="AY708" i="48"/>
  <c r="AR708" i="48"/>
  <c r="AK708" i="48"/>
  <c r="AD708" i="48"/>
  <c r="W708" i="48"/>
  <c r="S708" i="48"/>
  <c r="BJ707" i="48"/>
  <c r="BP707" i="48" s="1"/>
  <c r="BF707" i="48"/>
  <c r="AY707" i="48"/>
  <c r="AR707" i="48"/>
  <c r="AK707" i="48"/>
  <c r="AD707" i="48"/>
  <c r="W707" i="48"/>
  <c r="S707" i="48"/>
  <c r="BJ706" i="48"/>
  <c r="BP706" i="48" s="1"/>
  <c r="BF706" i="48"/>
  <c r="AY706" i="48"/>
  <c r="AR706" i="48"/>
  <c r="AK706" i="48"/>
  <c r="AD706" i="48"/>
  <c r="W706" i="48"/>
  <c r="S706" i="48"/>
  <c r="BJ705" i="48"/>
  <c r="BP705" i="48" s="1"/>
  <c r="BF705" i="48"/>
  <c r="AY705" i="48"/>
  <c r="AR705" i="48"/>
  <c r="AK705" i="48"/>
  <c r="AD705" i="48"/>
  <c r="W705" i="48"/>
  <c r="S705" i="48"/>
  <c r="BJ704" i="48"/>
  <c r="BP704" i="48" s="1"/>
  <c r="BF704" i="48"/>
  <c r="AY704" i="48"/>
  <c r="AR704" i="48"/>
  <c r="AK704" i="48"/>
  <c r="AD704" i="48"/>
  <c r="W704" i="48"/>
  <c r="S704" i="48"/>
  <c r="BJ703" i="48"/>
  <c r="BP703" i="48" s="1"/>
  <c r="BF703" i="48"/>
  <c r="AY703" i="48"/>
  <c r="AR703" i="48"/>
  <c r="AK703" i="48"/>
  <c r="AD703" i="48"/>
  <c r="W703" i="48"/>
  <c r="S703" i="48"/>
  <c r="BJ702" i="48"/>
  <c r="BP702" i="48" s="1"/>
  <c r="BF702" i="48"/>
  <c r="AY702" i="48"/>
  <c r="AR702" i="48"/>
  <c r="AK702" i="48"/>
  <c r="AD702" i="48"/>
  <c r="W702" i="48"/>
  <c r="S702" i="48"/>
  <c r="BJ701" i="48"/>
  <c r="BP701" i="48" s="1"/>
  <c r="BF701" i="48"/>
  <c r="AY701" i="48"/>
  <c r="AR701" i="48"/>
  <c r="AK701" i="48"/>
  <c r="AD701" i="48"/>
  <c r="W701" i="48"/>
  <c r="S701" i="48"/>
  <c r="BJ700" i="48"/>
  <c r="BP700" i="48" s="1"/>
  <c r="BF700" i="48"/>
  <c r="AY700" i="48"/>
  <c r="AR700" i="48"/>
  <c r="AK700" i="48"/>
  <c r="AD700" i="48"/>
  <c r="W700" i="48"/>
  <c r="S700" i="48"/>
  <c r="BJ699" i="48"/>
  <c r="BP699" i="48" s="1"/>
  <c r="BF699" i="48"/>
  <c r="AY699" i="48"/>
  <c r="AR699" i="48"/>
  <c r="AK699" i="48"/>
  <c r="AD699" i="48"/>
  <c r="W699" i="48"/>
  <c r="S699" i="48"/>
  <c r="BJ698" i="48"/>
  <c r="BP698" i="48" s="1"/>
  <c r="BF698" i="48"/>
  <c r="AY698" i="48"/>
  <c r="AR698" i="48"/>
  <c r="AK698" i="48"/>
  <c r="AD698" i="48"/>
  <c r="W698" i="48"/>
  <c r="S698" i="48"/>
  <c r="BJ697" i="48"/>
  <c r="BP697" i="48" s="1"/>
  <c r="BF697" i="48"/>
  <c r="AY697" i="48"/>
  <c r="AR697" i="48"/>
  <c r="AK697" i="48"/>
  <c r="AD697" i="48"/>
  <c r="W697" i="48"/>
  <c r="S697" i="48"/>
  <c r="BJ696" i="48"/>
  <c r="BP696" i="48" s="1"/>
  <c r="BF696" i="48"/>
  <c r="AY696" i="48"/>
  <c r="AR696" i="48"/>
  <c r="AK696" i="48"/>
  <c r="AD696" i="48"/>
  <c r="W696" i="48"/>
  <c r="S696" i="48"/>
  <c r="BJ695" i="48"/>
  <c r="BP695" i="48" s="1"/>
  <c r="BF695" i="48"/>
  <c r="AY695" i="48"/>
  <c r="AR695" i="48"/>
  <c r="AK695" i="48"/>
  <c r="AD695" i="48"/>
  <c r="W695" i="48"/>
  <c r="S695" i="48"/>
  <c r="BJ694" i="48"/>
  <c r="BP694" i="48" s="1"/>
  <c r="BF694" i="48"/>
  <c r="AY694" i="48"/>
  <c r="AR694" i="48"/>
  <c r="AK694" i="48"/>
  <c r="AD694" i="48"/>
  <c r="W694" i="48"/>
  <c r="S694" i="48"/>
  <c r="BJ686" i="48"/>
  <c r="BP686" i="48" s="1"/>
  <c r="BF686" i="48"/>
  <c r="AY686" i="48"/>
  <c r="AR686" i="48"/>
  <c r="AK686" i="48"/>
  <c r="AD686" i="48"/>
  <c r="W686" i="48"/>
  <c r="BJ685" i="48"/>
  <c r="BP685" i="48" s="1"/>
  <c r="BF685" i="48"/>
  <c r="AY685" i="48"/>
  <c r="AR685" i="48"/>
  <c r="AK685" i="48"/>
  <c r="AD685" i="48"/>
  <c r="W685" i="48"/>
  <c r="BJ684" i="48"/>
  <c r="BP684" i="48" s="1"/>
  <c r="BF684" i="48"/>
  <c r="AY684" i="48"/>
  <c r="AR684" i="48"/>
  <c r="AK684" i="48"/>
  <c r="AD684" i="48"/>
  <c r="W684" i="48"/>
  <c r="BJ683" i="48"/>
  <c r="BP683" i="48" s="1"/>
  <c r="BF683" i="48"/>
  <c r="AY683" i="48"/>
  <c r="AR683" i="48"/>
  <c r="AK683" i="48"/>
  <c r="AD683" i="48"/>
  <c r="W683" i="48"/>
  <c r="BJ682" i="48"/>
  <c r="BP682" i="48" s="1"/>
  <c r="BF682" i="48"/>
  <c r="AY682" i="48"/>
  <c r="AR682" i="48"/>
  <c r="AK682" i="48"/>
  <c r="AD682" i="48"/>
  <c r="W682" i="48"/>
  <c r="BJ681" i="48"/>
  <c r="BP681" i="48" s="1"/>
  <c r="BF681" i="48"/>
  <c r="AY681" i="48"/>
  <c r="AR681" i="48"/>
  <c r="AK681" i="48"/>
  <c r="AD681" i="48"/>
  <c r="W681" i="48"/>
  <c r="BJ680" i="48"/>
  <c r="BP680" i="48" s="1"/>
  <c r="BF680" i="48"/>
  <c r="AY680" i="48"/>
  <c r="AR680" i="48"/>
  <c r="AK680" i="48"/>
  <c r="AD680" i="48"/>
  <c r="W680" i="48"/>
  <c r="BJ679" i="48"/>
  <c r="BP679" i="48" s="1"/>
  <c r="BF679" i="48"/>
  <c r="AY679" i="48"/>
  <c r="AR679" i="48"/>
  <c r="AK679" i="48"/>
  <c r="AD679" i="48"/>
  <c r="W679" i="48"/>
  <c r="BJ678" i="48"/>
  <c r="BP678" i="48" s="1"/>
  <c r="BF678" i="48"/>
  <c r="AY678" i="48"/>
  <c r="AR678" i="48"/>
  <c r="AK678" i="48"/>
  <c r="AD678" i="48"/>
  <c r="W678" i="48"/>
  <c r="BJ677" i="48"/>
  <c r="BP677" i="48" s="1"/>
  <c r="BF677" i="48"/>
  <c r="AY677" i="48"/>
  <c r="AR677" i="48"/>
  <c r="AK677" i="48"/>
  <c r="AD677" i="48"/>
  <c r="W677" i="48"/>
  <c r="BJ676" i="48"/>
  <c r="BP676" i="48" s="1"/>
  <c r="BF676" i="48"/>
  <c r="AY676" i="48"/>
  <c r="AR676" i="48"/>
  <c r="AK676" i="48"/>
  <c r="AD676" i="48"/>
  <c r="W676" i="48"/>
  <c r="BJ675" i="48"/>
  <c r="BP675" i="48" s="1"/>
  <c r="BF675" i="48"/>
  <c r="AY675" i="48"/>
  <c r="AR675" i="48"/>
  <c r="AK675" i="48"/>
  <c r="AD675" i="48"/>
  <c r="W675" i="48"/>
  <c r="BJ674" i="48"/>
  <c r="BP674" i="48" s="1"/>
  <c r="BF674" i="48"/>
  <c r="AY674" i="48"/>
  <c r="AR674" i="48"/>
  <c r="AK674" i="48"/>
  <c r="AD674" i="48"/>
  <c r="W674" i="48"/>
  <c r="BJ673" i="48"/>
  <c r="BP673" i="48" s="1"/>
  <c r="BF673" i="48"/>
  <c r="AY673" i="48"/>
  <c r="AR673" i="48"/>
  <c r="AK673" i="48"/>
  <c r="AD673" i="48"/>
  <c r="W673" i="48"/>
  <c r="BJ672" i="48"/>
  <c r="BP672" i="48" s="1"/>
  <c r="BF672" i="48"/>
  <c r="AY672" i="48"/>
  <c r="AR672" i="48"/>
  <c r="AK672" i="48"/>
  <c r="AD672" i="48"/>
  <c r="W672" i="48"/>
  <c r="BJ671" i="48"/>
  <c r="BP671" i="48" s="1"/>
  <c r="BF671" i="48"/>
  <c r="AY671" i="48"/>
  <c r="AR671" i="48"/>
  <c r="AK671" i="48"/>
  <c r="AD671" i="48"/>
  <c r="W671" i="48"/>
  <c r="BJ670" i="48"/>
  <c r="BP670" i="48" s="1"/>
  <c r="BF670" i="48"/>
  <c r="AY670" i="48"/>
  <c r="AR670" i="48"/>
  <c r="AK670" i="48"/>
  <c r="AD670" i="48"/>
  <c r="W670" i="48"/>
  <c r="BJ669" i="48"/>
  <c r="BP669" i="48" s="1"/>
  <c r="BF669" i="48"/>
  <c r="AY669" i="48"/>
  <c r="AR669" i="48"/>
  <c r="AK669" i="48"/>
  <c r="AD669" i="48"/>
  <c r="W669" i="48"/>
  <c r="BJ668" i="48"/>
  <c r="BP668" i="48" s="1"/>
  <c r="BF668" i="48"/>
  <c r="AY668" i="48"/>
  <c r="AR668" i="48"/>
  <c r="AK668" i="48"/>
  <c r="AD668" i="48"/>
  <c r="W668" i="48"/>
  <c r="BJ667" i="48"/>
  <c r="BP667" i="48" s="1"/>
  <c r="BF667" i="48"/>
  <c r="AY667" i="48"/>
  <c r="AR667" i="48"/>
  <c r="AK667" i="48"/>
  <c r="AD667" i="48"/>
  <c r="W667" i="48"/>
  <c r="BJ666" i="48"/>
  <c r="BP666" i="48" s="1"/>
  <c r="BF666" i="48"/>
  <c r="AY666" i="48"/>
  <c r="AR666" i="48"/>
  <c r="AK666" i="48"/>
  <c r="AD666" i="48"/>
  <c r="W666" i="48"/>
  <c r="BJ665" i="48"/>
  <c r="BP665" i="48" s="1"/>
  <c r="BF665" i="48"/>
  <c r="AY665" i="48"/>
  <c r="AR665" i="48"/>
  <c r="AK665" i="48"/>
  <c r="AD665" i="48"/>
  <c r="W665" i="48"/>
  <c r="BJ664" i="48"/>
  <c r="BP664" i="48" s="1"/>
  <c r="BF664" i="48"/>
  <c r="AY664" i="48"/>
  <c r="AR664" i="48"/>
  <c r="AK664" i="48"/>
  <c r="AD664" i="48"/>
  <c r="W664" i="48"/>
  <c r="BJ663" i="48"/>
  <c r="BP663" i="48" s="1"/>
  <c r="BF663" i="48"/>
  <c r="AY663" i="48"/>
  <c r="AR663" i="48"/>
  <c r="AK663" i="48"/>
  <c r="AD663" i="48"/>
  <c r="W663" i="48"/>
  <c r="BJ662" i="48"/>
  <c r="BP662" i="48" s="1"/>
  <c r="BF662" i="48"/>
  <c r="AY662" i="48"/>
  <c r="AR662" i="48"/>
  <c r="AK662" i="48"/>
  <c r="AD662" i="48"/>
  <c r="W662" i="48"/>
  <c r="BJ661" i="48"/>
  <c r="BP661" i="48" s="1"/>
  <c r="BF661" i="48"/>
  <c r="AY661" i="48"/>
  <c r="AR661" i="48"/>
  <c r="AK661" i="48"/>
  <c r="AD661" i="48"/>
  <c r="W661" i="48"/>
  <c r="BJ660" i="48"/>
  <c r="BP660" i="48" s="1"/>
  <c r="BF660" i="48"/>
  <c r="AY660" i="48"/>
  <c r="AR660" i="48"/>
  <c r="AK660" i="48"/>
  <c r="AD660" i="48"/>
  <c r="W660" i="48"/>
  <c r="BJ659" i="48"/>
  <c r="BP659" i="48" s="1"/>
  <c r="BF659" i="48"/>
  <c r="AY659" i="48"/>
  <c r="AR659" i="48"/>
  <c r="AK659" i="48"/>
  <c r="AD659" i="48"/>
  <c r="W659" i="48"/>
  <c r="BJ658" i="48"/>
  <c r="BP658" i="48" s="1"/>
  <c r="BF658" i="48"/>
  <c r="AY658" i="48"/>
  <c r="AR658" i="48"/>
  <c r="AK658" i="48"/>
  <c r="AD658" i="48"/>
  <c r="W658" i="48"/>
  <c r="BJ657" i="48"/>
  <c r="BP657" i="48" s="1"/>
  <c r="BF657" i="48"/>
  <c r="AY657" i="48"/>
  <c r="AR657" i="48"/>
  <c r="AK657" i="48"/>
  <c r="AD657" i="48"/>
  <c r="W657" i="48"/>
  <c r="BJ656" i="48"/>
  <c r="BP656" i="48" s="1"/>
  <c r="BF656" i="48"/>
  <c r="AY656" i="48"/>
  <c r="AR656" i="48"/>
  <c r="AK656" i="48"/>
  <c r="AD656" i="48"/>
  <c r="W656" i="48"/>
  <c r="BJ655" i="48"/>
  <c r="BP655" i="48" s="1"/>
  <c r="BF655" i="48"/>
  <c r="AY655" i="48"/>
  <c r="AR655" i="48"/>
  <c r="AK655" i="48"/>
  <c r="AD655" i="48"/>
  <c r="W655" i="48"/>
  <c r="BJ654" i="48"/>
  <c r="BP654" i="48" s="1"/>
  <c r="BF654" i="48"/>
  <c r="AY654" i="48"/>
  <c r="AR654" i="48"/>
  <c r="AK654" i="48"/>
  <c r="AD654" i="48"/>
  <c r="W654" i="48"/>
  <c r="BJ653" i="48"/>
  <c r="BP653" i="48" s="1"/>
  <c r="BF653" i="48"/>
  <c r="AY653" i="48"/>
  <c r="AR653" i="48"/>
  <c r="AK653" i="48"/>
  <c r="AD653" i="48"/>
  <c r="W653" i="48"/>
  <c r="BJ652" i="48"/>
  <c r="BP652" i="48" s="1"/>
  <c r="BF652" i="48"/>
  <c r="AY652" i="48"/>
  <c r="AR652" i="48"/>
  <c r="AK652" i="48"/>
  <c r="AD652" i="48"/>
  <c r="W652" i="48"/>
  <c r="BJ651" i="48"/>
  <c r="BP651" i="48" s="1"/>
  <c r="BF651" i="48"/>
  <c r="AY651" i="48"/>
  <c r="AR651" i="48"/>
  <c r="AK651" i="48"/>
  <c r="AD651" i="48"/>
  <c r="W651" i="48"/>
  <c r="BJ564" i="48"/>
  <c r="BP564" i="48" s="1"/>
  <c r="BF564" i="48"/>
  <c r="AY564" i="48"/>
  <c r="AR564" i="48"/>
  <c r="AK564" i="48"/>
  <c r="AD564" i="48"/>
  <c r="W564" i="48"/>
  <c r="S564" i="48"/>
  <c r="BJ563" i="48"/>
  <c r="BP563" i="48" s="1"/>
  <c r="BF563" i="48"/>
  <c r="AY563" i="48"/>
  <c r="AR563" i="48"/>
  <c r="AK563" i="48"/>
  <c r="AD563" i="48"/>
  <c r="S563" i="48"/>
  <c r="W563" i="48" s="1"/>
  <c r="BJ561" i="48"/>
  <c r="BP561" i="48" s="1"/>
  <c r="BF561" i="48"/>
  <c r="AY561" i="48"/>
  <c r="AR561" i="48"/>
  <c r="AK561" i="48"/>
  <c r="AD561" i="48"/>
  <c r="W561" i="48"/>
  <c r="BJ560" i="48"/>
  <c r="BP560" i="48" s="1"/>
  <c r="BF560" i="48"/>
  <c r="AY560" i="48"/>
  <c r="AR560" i="48"/>
  <c r="AK560" i="48"/>
  <c r="AD560" i="48"/>
  <c r="W560" i="48"/>
  <c r="BJ559" i="48"/>
  <c r="BP559" i="48" s="1"/>
  <c r="BF559" i="48"/>
  <c r="AY559" i="48"/>
  <c r="AR559" i="48"/>
  <c r="AK559" i="48"/>
  <c r="AD559" i="48"/>
  <c r="W559" i="48"/>
  <c r="BJ558" i="48"/>
  <c r="BP558" i="48" s="1"/>
  <c r="BF558" i="48"/>
  <c r="AY558" i="48"/>
  <c r="AR558" i="48"/>
  <c r="AK558" i="48"/>
  <c r="AD558" i="48"/>
  <c r="W558" i="48"/>
  <c r="BJ557" i="48"/>
  <c r="BP557" i="48" s="1"/>
  <c r="BF557" i="48"/>
  <c r="AY557" i="48"/>
  <c r="AR557" i="48"/>
  <c r="AK557" i="48"/>
  <c r="AD557" i="48"/>
  <c r="W557" i="48"/>
  <c r="BJ556" i="48"/>
  <c r="BP556" i="48" s="1"/>
  <c r="BF556" i="48"/>
  <c r="AY556" i="48"/>
  <c r="AR556" i="48"/>
  <c r="AK556" i="48"/>
  <c r="AD556" i="48"/>
  <c r="W556" i="48"/>
  <c r="S556" i="48"/>
  <c r="BJ555" i="48"/>
  <c r="BP555" i="48" s="1"/>
  <c r="BF555" i="48"/>
  <c r="AY555" i="48"/>
  <c r="AR555" i="48"/>
  <c r="AK555" i="48"/>
  <c r="AD555" i="48"/>
  <c r="S555" i="48"/>
  <c r="W555" i="48" s="1"/>
  <c r="BJ554" i="48"/>
  <c r="BP554" i="48" s="1"/>
  <c r="BF554" i="48"/>
  <c r="AY554" i="48"/>
  <c r="AR554" i="48"/>
  <c r="AK554" i="48"/>
  <c r="AD554" i="48"/>
  <c r="W554" i="48"/>
  <c r="S554" i="48"/>
  <c r="BJ553" i="48"/>
  <c r="BP553" i="48" s="1"/>
  <c r="BF553" i="48"/>
  <c r="AY553" i="48"/>
  <c r="AR553" i="48"/>
  <c r="AK553" i="48"/>
  <c r="AD553" i="48"/>
  <c r="W553" i="48"/>
  <c r="BJ552" i="48"/>
  <c r="BP552" i="48" s="1"/>
  <c r="BF552" i="48"/>
  <c r="AY552" i="48"/>
  <c r="AR552" i="48"/>
  <c r="AK552" i="48"/>
  <c r="AD552" i="48"/>
  <c r="W552" i="48"/>
  <c r="BJ551" i="48"/>
  <c r="BP551" i="48" s="1"/>
  <c r="BF551" i="48"/>
  <c r="AY551" i="48"/>
  <c r="AR551" i="48"/>
  <c r="AK551" i="48"/>
  <c r="AD551" i="48"/>
  <c r="W551" i="48"/>
  <c r="S551" i="48"/>
  <c r="BJ550" i="48"/>
  <c r="BP550" i="48" s="1"/>
  <c r="BF550" i="48"/>
  <c r="AY550" i="48"/>
  <c r="AR550" i="48"/>
  <c r="AK550" i="48"/>
  <c r="AD550" i="48"/>
  <c r="S550" i="48"/>
  <c r="W550" i="48" s="1"/>
  <c r="BJ549" i="48"/>
  <c r="BP549" i="48" s="1"/>
  <c r="BF549" i="48"/>
  <c r="AY549" i="48"/>
  <c r="AR549" i="48"/>
  <c r="AK549" i="48"/>
  <c r="AD549" i="48"/>
  <c r="S549" i="48"/>
  <c r="W549" i="48" s="1"/>
  <c r="BJ548" i="48"/>
  <c r="BP548" i="48" s="1"/>
  <c r="BF548" i="48"/>
  <c r="AY548" i="48"/>
  <c r="AR548" i="48"/>
  <c r="AK548" i="48"/>
  <c r="AD548" i="48"/>
  <c r="W548" i="48"/>
  <c r="S548" i="48"/>
  <c r="BJ547" i="48"/>
  <c r="BP547" i="48" s="1"/>
  <c r="BF547" i="48"/>
  <c r="AY547" i="48"/>
  <c r="AR547" i="48"/>
  <c r="AK547" i="48"/>
  <c r="AD547" i="48"/>
  <c r="S547" i="48"/>
  <c r="W547" i="48" s="1"/>
  <c r="BJ546" i="48"/>
  <c r="BP546" i="48" s="1"/>
  <c r="BF546" i="48"/>
  <c r="AY546" i="48"/>
  <c r="AR546" i="48"/>
  <c r="AK546" i="48"/>
  <c r="AD546" i="48"/>
  <c r="S546" i="48"/>
  <c r="W546" i="48" s="1"/>
  <c r="BJ545" i="48"/>
  <c r="BP545" i="48" s="1"/>
  <c r="BF545" i="48"/>
  <c r="AY545" i="48"/>
  <c r="AR545" i="48"/>
  <c r="AK545" i="48"/>
  <c r="AD545" i="48"/>
  <c r="W545" i="48"/>
  <c r="S545" i="48"/>
  <c r="BJ544" i="48"/>
  <c r="BP544" i="48" s="1"/>
  <c r="BF544" i="48"/>
  <c r="AY544" i="48"/>
  <c r="AR544" i="48"/>
  <c r="AK544" i="48"/>
  <c r="AD544" i="48"/>
  <c r="W544" i="48"/>
  <c r="S544" i="48"/>
  <c r="BJ543" i="48"/>
  <c r="BP543" i="48" s="1"/>
  <c r="BF543" i="48"/>
  <c r="AY543" i="48"/>
  <c r="AR543" i="48"/>
  <c r="AK543" i="48"/>
  <c r="AD543" i="48"/>
  <c r="W543" i="48"/>
  <c r="S543" i="48"/>
  <c r="BJ542" i="48"/>
  <c r="BP542" i="48" s="1"/>
  <c r="BF542" i="48"/>
  <c r="AY542" i="48"/>
  <c r="AR542" i="48"/>
  <c r="AK542" i="48"/>
  <c r="W542" i="48"/>
  <c r="S542" i="48"/>
  <c r="BJ541" i="48"/>
  <c r="BP541" i="48" s="1"/>
  <c r="BF541" i="48"/>
  <c r="AY541" i="48"/>
  <c r="AR541" i="48"/>
  <c r="AK541" i="48"/>
  <c r="S541" i="48"/>
  <c r="W541" i="48" s="1"/>
  <c r="BJ540" i="48"/>
  <c r="BP540" i="48" s="1"/>
  <c r="BF540" i="48"/>
  <c r="AY540" i="48"/>
  <c r="AR540" i="48"/>
  <c r="AK540" i="48"/>
  <c r="AD540" i="48"/>
  <c r="W540" i="48"/>
  <c r="S540" i="48"/>
  <c r="BJ539" i="48"/>
  <c r="BP539" i="48" s="1"/>
  <c r="BF539" i="48"/>
  <c r="AY539" i="48"/>
  <c r="AR539" i="48"/>
  <c r="AK539" i="48"/>
  <c r="AD539" i="48"/>
  <c r="W539" i="48"/>
  <c r="S539" i="48"/>
  <c r="BJ538" i="48"/>
  <c r="BP538" i="48" s="1"/>
  <c r="BF538" i="48"/>
  <c r="AY538" i="48"/>
  <c r="AR538" i="48"/>
  <c r="AK538" i="48"/>
  <c r="AD538" i="48"/>
  <c r="W538" i="48"/>
  <c r="S538" i="48"/>
  <c r="BJ537" i="48"/>
  <c r="BP537" i="48" s="1"/>
  <c r="BF537" i="48"/>
  <c r="AY537" i="48"/>
  <c r="AR537" i="48"/>
  <c r="AK537" i="48"/>
  <c r="AD537" i="48"/>
  <c r="W537" i="48"/>
  <c r="S537" i="48"/>
  <c r="BJ536" i="48"/>
  <c r="BP536" i="48" s="1"/>
  <c r="BF536" i="48"/>
  <c r="AY536" i="48"/>
  <c r="AR536" i="48"/>
  <c r="AK536" i="48"/>
  <c r="AD536" i="48"/>
  <c r="W536" i="48"/>
  <c r="S536" i="48"/>
  <c r="BJ535" i="48"/>
  <c r="BP535" i="48" s="1"/>
  <c r="BF535" i="48"/>
  <c r="AY535" i="48"/>
  <c r="AR535" i="48"/>
  <c r="AK535" i="48"/>
  <c r="AD535" i="48"/>
  <c r="W535" i="48"/>
  <c r="S535" i="48"/>
  <c r="BJ534" i="48"/>
  <c r="BP534" i="48" s="1"/>
  <c r="BF534" i="48"/>
  <c r="AY534" i="48"/>
  <c r="AR534" i="48"/>
  <c r="AK534" i="48"/>
  <c r="AD534" i="48"/>
  <c r="W534" i="48"/>
  <c r="S534" i="48"/>
  <c r="BJ533" i="48"/>
  <c r="BP533" i="48" s="1"/>
  <c r="BF533" i="48"/>
  <c r="AY533" i="48"/>
  <c r="AR533" i="48"/>
  <c r="AK533" i="48"/>
  <c r="AD533" i="48"/>
  <c r="W533" i="48"/>
  <c r="S533" i="48"/>
  <c r="BJ532" i="48"/>
  <c r="BP532" i="48" s="1"/>
  <c r="BF532" i="48"/>
  <c r="AY532" i="48"/>
  <c r="AR532" i="48"/>
  <c r="AK532" i="48"/>
  <c r="W532" i="48"/>
  <c r="S532" i="48"/>
  <c r="BJ531" i="48"/>
  <c r="BP531" i="48" s="1"/>
  <c r="BF531" i="48"/>
  <c r="AY531" i="48"/>
  <c r="AR531" i="48"/>
  <c r="AK531" i="48"/>
  <c r="S531" i="48"/>
  <c r="W531" i="48" s="1"/>
  <c r="BJ530" i="48"/>
  <c r="BP530" i="48" s="1"/>
  <c r="BF530" i="48"/>
  <c r="AY530" i="48"/>
  <c r="AR530" i="48"/>
  <c r="AK530" i="48"/>
  <c r="AD530" i="48"/>
  <c r="W530" i="48"/>
  <c r="S530" i="48"/>
  <c r="BJ529" i="48"/>
  <c r="BP529" i="48" s="1"/>
  <c r="BF529" i="48"/>
  <c r="AY529" i="48"/>
  <c r="AR529" i="48"/>
  <c r="AK529" i="48"/>
  <c r="AD529" i="48"/>
  <c r="W529" i="48"/>
  <c r="S529" i="48"/>
  <c r="BJ528" i="48"/>
  <c r="BP528" i="48" s="1"/>
  <c r="BF528" i="48"/>
  <c r="AY528" i="48"/>
  <c r="AR528" i="48"/>
  <c r="AK528" i="48"/>
  <c r="AD528" i="48"/>
  <c r="W528" i="48"/>
  <c r="S528" i="48"/>
  <c r="BJ527" i="48"/>
  <c r="BP527" i="48" s="1"/>
  <c r="BF527" i="48"/>
  <c r="AY527" i="48"/>
  <c r="AR527" i="48"/>
  <c r="AK527" i="48"/>
  <c r="AD527" i="48"/>
  <c r="W527" i="48"/>
  <c r="S527" i="48"/>
  <c r="BJ526" i="48"/>
  <c r="BP526" i="48" s="1"/>
  <c r="BF526" i="48"/>
  <c r="AY526" i="48"/>
  <c r="AR526" i="48"/>
  <c r="AK526" i="48"/>
  <c r="AD526" i="48"/>
  <c r="W526" i="48"/>
  <c r="S526" i="48"/>
  <c r="BJ525" i="48"/>
  <c r="BP525" i="48" s="1"/>
  <c r="BF525" i="48"/>
  <c r="AY525" i="48"/>
  <c r="AR525" i="48"/>
  <c r="AK525" i="48"/>
  <c r="AD525" i="48"/>
  <c r="W525" i="48"/>
  <c r="S525" i="48"/>
  <c r="BJ524" i="48"/>
  <c r="BP524" i="48" s="1"/>
  <c r="BF524" i="48"/>
  <c r="AY524" i="48"/>
  <c r="AR524" i="48"/>
  <c r="AK524" i="48"/>
  <c r="AD524" i="48"/>
  <c r="W524" i="48"/>
  <c r="S524" i="48"/>
  <c r="BJ523" i="48"/>
  <c r="BP523" i="48" s="1"/>
  <c r="BF523" i="48"/>
  <c r="AY523" i="48"/>
  <c r="AR523" i="48"/>
  <c r="AK523" i="48"/>
  <c r="AD523" i="48"/>
  <c r="W523" i="48"/>
  <c r="S523" i="48"/>
  <c r="BJ522" i="48"/>
  <c r="BP522" i="48" s="1"/>
  <c r="BF522" i="48"/>
  <c r="AY522" i="48"/>
  <c r="AR522" i="48"/>
  <c r="AK522" i="48"/>
  <c r="AD522" i="48"/>
  <c r="W522" i="48"/>
  <c r="S522" i="48"/>
  <c r="BJ521" i="48"/>
  <c r="BP521" i="48" s="1"/>
  <c r="BF521" i="48"/>
  <c r="AY521" i="48"/>
  <c r="AR521" i="48"/>
  <c r="AK521" i="48"/>
  <c r="AD521" i="48"/>
  <c r="W521" i="48"/>
  <c r="S521" i="48"/>
  <c r="BJ500" i="48"/>
  <c r="BP500" i="48" s="1"/>
  <c r="BF500" i="48"/>
  <c r="AY500" i="48"/>
  <c r="AR500" i="48"/>
  <c r="AK500" i="48"/>
  <c r="AD500" i="48"/>
  <c r="S500" i="48"/>
  <c r="W500" i="48" s="1"/>
  <c r="BJ499" i="48"/>
  <c r="BP499" i="48" s="1"/>
  <c r="BF499" i="48"/>
  <c r="AY499" i="48"/>
  <c r="AR499" i="48"/>
  <c r="AK499" i="48"/>
  <c r="AD499" i="48"/>
  <c r="S499" i="48"/>
  <c r="W499" i="48" s="1"/>
  <c r="BJ498" i="48"/>
  <c r="BP498" i="48" s="1"/>
  <c r="BF498" i="48"/>
  <c r="AY498" i="48"/>
  <c r="AR498" i="48"/>
  <c r="AK498" i="48"/>
  <c r="AD498" i="48"/>
  <c r="S498" i="48"/>
  <c r="W498" i="48" s="1"/>
  <c r="BJ497" i="48"/>
  <c r="BP497" i="48" s="1"/>
  <c r="BF497" i="48"/>
  <c r="AY497" i="48"/>
  <c r="AR497" i="48"/>
  <c r="AK497" i="48"/>
  <c r="AD497" i="48"/>
  <c r="S497" i="48"/>
  <c r="W497" i="48" s="1"/>
  <c r="BJ496" i="48"/>
  <c r="BP496" i="48" s="1"/>
  <c r="BF496" i="48"/>
  <c r="AY496" i="48"/>
  <c r="AR496" i="48"/>
  <c r="AK496" i="48"/>
  <c r="S496" i="48"/>
  <c r="BJ472" i="48"/>
  <c r="BP472" i="48" s="1"/>
  <c r="BF472" i="48"/>
  <c r="AY472" i="48"/>
  <c r="AR472" i="48"/>
  <c r="AK472" i="48"/>
  <c r="AD472" i="48"/>
  <c r="S472" i="48"/>
  <c r="W472" i="48" s="1"/>
  <c r="BJ471" i="48"/>
  <c r="BP471" i="48" s="1"/>
  <c r="BF471" i="48"/>
  <c r="AY471" i="48"/>
  <c r="AR471" i="48"/>
  <c r="AK471" i="48"/>
  <c r="AD471" i="48"/>
  <c r="S471" i="48"/>
  <c r="W471" i="48" s="1"/>
  <c r="BJ470" i="48"/>
  <c r="BP470" i="48" s="1"/>
  <c r="BF470" i="48"/>
  <c r="AY470" i="48"/>
  <c r="AR470" i="48"/>
  <c r="AK470" i="48"/>
  <c r="S470" i="48"/>
  <c r="AD470" i="48" s="1"/>
  <c r="BJ469" i="48"/>
  <c r="BP469" i="48" s="1"/>
  <c r="BF469" i="48"/>
  <c r="AY469" i="48"/>
  <c r="AR469" i="48"/>
  <c r="S469" i="48"/>
  <c r="AK469" i="48" s="1"/>
  <c r="BJ468" i="48"/>
  <c r="BP468" i="48" s="1"/>
  <c r="BF468" i="48"/>
  <c r="AY468" i="48"/>
  <c r="AR468" i="48"/>
  <c r="AK468" i="48"/>
  <c r="S468" i="48"/>
  <c r="W468" i="48" s="1"/>
  <c r="BJ467" i="48"/>
  <c r="BP467" i="48" s="1"/>
  <c r="BF467" i="48"/>
  <c r="AY467" i="48"/>
  <c r="AR467" i="48"/>
  <c r="S467" i="48"/>
  <c r="BJ466" i="48"/>
  <c r="BP466" i="48" s="1"/>
  <c r="BF466" i="48"/>
  <c r="AY466" i="48"/>
  <c r="AR466" i="48"/>
  <c r="AK466" i="48"/>
  <c r="S466" i="48"/>
  <c r="BJ465" i="48"/>
  <c r="BP465" i="48" s="1"/>
  <c r="BF465" i="48"/>
  <c r="AY465" i="48"/>
  <c r="AR465" i="48"/>
  <c r="S465" i="48"/>
  <c r="W465" i="48" s="1"/>
  <c r="BJ464" i="48"/>
  <c r="BP464" i="48" s="1"/>
  <c r="BF464" i="48"/>
  <c r="AY464" i="48"/>
  <c r="AR464" i="48"/>
  <c r="AK464" i="48"/>
  <c r="AD464" i="48"/>
  <c r="W464" i="48"/>
  <c r="S464" i="48"/>
  <c r="BJ463" i="48"/>
  <c r="BP463" i="48" s="1"/>
  <c r="BF463" i="48"/>
  <c r="AY463" i="48"/>
  <c r="AR463" i="48"/>
  <c r="AK463" i="48"/>
  <c r="AD463" i="48"/>
  <c r="W463" i="48"/>
  <c r="S463" i="48"/>
  <c r="BJ462" i="48"/>
  <c r="BP462" i="48" s="1"/>
  <c r="BF462" i="48"/>
  <c r="AY462" i="48"/>
  <c r="AR462" i="48"/>
  <c r="AK462" i="48"/>
  <c r="AD462" i="48"/>
  <c r="W462" i="48"/>
  <c r="S462" i="48"/>
  <c r="BJ461" i="48"/>
  <c r="BP461" i="48" s="1"/>
  <c r="BF461" i="48"/>
  <c r="AY461" i="48"/>
  <c r="AR461" i="48"/>
  <c r="AK461" i="48"/>
  <c r="AD461" i="48"/>
  <c r="W461" i="48"/>
  <c r="S461" i="48"/>
  <c r="BJ460" i="48"/>
  <c r="BP460" i="48" s="1"/>
  <c r="BF460" i="48"/>
  <c r="AY460" i="48"/>
  <c r="AR460" i="48"/>
  <c r="AK460" i="48"/>
  <c r="AD460" i="48"/>
  <c r="S460" i="48"/>
  <c r="W460" i="48" s="1"/>
  <c r="BJ459" i="48"/>
  <c r="BP459" i="48" s="1"/>
  <c r="BF459" i="48"/>
  <c r="AY459" i="48"/>
  <c r="AR459" i="48"/>
  <c r="AK459" i="48"/>
  <c r="AD459" i="48"/>
  <c r="W459" i="48"/>
  <c r="S459" i="48"/>
  <c r="BJ458" i="48"/>
  <c r="BP458" i="48" s="1"/>
  <c r="BF458" i="48"/>
  <c r="AY458" i="48"/>
  <c r="AR458" i="48"/>
  <c r="AK458" i="48"/>
  <c r="S458" i="48"/>
  <c r="AD458" i="48" s="1"/>
  <c r="BJ457" i="48"/>
  <c r="BP457" i="48" s="1"/>
  <c r="BF457" i="48"/>
  <c r="AY457" i="48"/>
  <c r="AR457" i="48"/>
  <c r="S457" i="48"/>
  <c r="BJ455" i="48"/>
  <c r="BP455" i="48" s="1"/>
  <c r="BF455" i="48"/>
  <c r="AY455" i="48"/>
  <c r="AR455" i="48"/>
  <c r="AK455" i="48"/>
  <c r="AD455" i="48"/>
  <c r="S455" i="48"/>
  <c r="W455" i="48" s="1"/>
  <c r="BJ454" i="48"/>
  <c r="BP454" i="48" s="1"/>
  <c r="BF454" i="48"/>
  <c r="AY454" i="48"/>
  <c r="AR454" i="48"/>
  <c r="AK454" i="48"/>
  <c r="AD454" i="48"/>
  <c r="W454" i="48"/>
  <c r="S454" i="48"/>
  <c r="BJ453" i="48"/>
  <c r="BP453" i="48" s="1"/>
  <c r="BF453" i="48"/>
  <c r="AY453" i="48"/>
  <c r="AR453" i="48"/>
  <c r="AK453" i="48"/>
  <c r="AD453" i="48"/>
  <c r="S453" i="48"/>
  <c r="W453" i="48" s="1"/>
  <c r="BJ452" i="48"/>
  <c r="BP452" i="48" s="1"/>
  <c r="BF452" i="48"/>
  <c r="AY452" i="48"/>
  <c r="AR452" i="48"/>
  <c r="AK452" i="48"/>
  <c r="AD452" i="48"/>
  <c r="W452" i="48"/>
  <c r="S452" i="48"/>
  <c r="BJ451" i="48"/>
  <c r="BP451" i="48" s="1"/>
  <c r="BF451" i="48"/>
  <c r="AY451" i="48"/>
  <c r="AR451" i="48"/>
  <c r="AK451" i="48"/>
  <c r="AD451" i="48"/>
  <c r="W451" i="48"/>
  <c r="S451" i="48"/>
  <c r="BJ450" i="48"/>
  <c r="BP450" i="48" s="1"/>
  <c r="BF450" i="48"/>
  <c r="AY450" i="48"/>
  <c r="AR450" i="48"/>
  <c r="AK450" i="48"/>
  <c r="AD450" i="48"/>
  <c r="W450" i="48"/>
  <c r="S450" i="48"/>
  <c r="BJ449" i="48"/>
  <c r="BP449" i="48" s="1"/>
  <c r="BF449" i="48"/>
  <c r="AY449" i="48"/>
  <c r="AR449" i="48"/>
  <c r="AK449" i="48"/>
  <c r="AD449" i="48"/>
  <c r="W449" i="48"/>
  <c r="S449" i="48"/>
  <c r="BJ448" i="48"/>
  <c r="BP448" i="48" s="1"/>
  <c r="BF448" i="48"/>
  <c r="AY448" i="48"/>
  <c r="AR448" i="48"/>
  <c r="AK448" i="48"/>
  <c r="S448" i="48"/>
  <c r="W448" i="48" s="1"/>
  <c r="BJ447" i="48"/>
  <c r="BP447" i="48" s="1"/>
  <c r="BF447" i="48"/>
  <c r="AY447" i="48"/>
  <c r="AR447" i="48"/>
  <c r="AK447" i="48"/>
  <c r="AD447" i="48"/>
  <c r="W447" i="48"/>
  <c r="S447" i="48"/>
  <c r="BJ446" i="48"/>
  <c r="BP446" i="48" s="1"/>
  <c r="BF446" i="48"/>
  <c r="AY446" i="48"/>
  <c r="AR446" i="48"/>
  <c r="AK446" i="48"/>
  <c r="AD446" i="48"/>
  <c r="W446" i="48"/>
  <c r="S446" i="48"/>
  <c r="BJ445" i="48"/>
  <c r="BP445" i="48" s="1"/>
  <c r="BF445" i="48"/>
  <c r="AY445" i="48"/>
  <c r="AR445" i="48"/>
  <c r="S445" i="48"/>
  <c r="W445" i="48" s="1"/>
  <c r="BJ444" i="48"/>
  <c r="BP444" i="48" s="1"/>
  <c r="BF444" i="48"/>
  <c r="AY444" i="48"/>
  <c r="AR444" i="48"/>
  <c r="S444" i="48"/>
  <c r="AD444" i="48" s="1"/>
  <c r="BJ443" i="48"/>
  <c r="BP443" i="48" s="1"/>
  <c r="BF443" i="48"/>
  <c r="AY443" i="48"/>
  <c r="AR443" i="48"/>
  <c r="AK443" i="48"/>
  <c r="S443" i="48"/>
  <c r="W443" i="48" s="1"/>
  <c r="BJ442" i="48"/>
  <c r="BP442" i="48" s="1"/>
  <c r="BF442" i="48"/>
  <c r="AY442" i="48"/>
  <c r="AR442" i="48"/>
  <c r="AK442" i="48"/>
  <c r="S442" i="48"/>
  <c r="BJ441" i="48"/>
  <c r="BP441" i="48" s="1"/>
  <c r="BF441" i="48"/>
  <c r="AY441" i="48"/>
  <c r="AR441" i="48"/>
  <c r="AK441" i="48"/>
  <c r="S441" i="48"/>
  <c r="BJ440" i="48"/>
  <c r="BP440" i="48" s="1"/>
  <c r="BF440" i="48"/>
  <c r="AY440" i="48"/>
  <c r="AR440" i="48"/>
  <c r="AK440" i="48"/>
  <c r="S440" i="48"/>
  <c r="W440" i="48" s="1"/>
  <c r="BJ439" i="48"/>
  <c r="BP439" i="48" s="1"/>
  <c r="BF439" i="48"/>
  <c r="AY439" i="48"/>
  <c r="AR439" i="48"/>
  <c r="AK439" i="48"/>
  <c r="S439" i="48"/>
  <c r="W439" i="48" s="1"/>
  <c r="BJ438" i="48"/>
  <c r="BP438" i="48" s="1"/>
  <c r="BF438" i="48"/>
  <c r="AY438" i="48"/>
  <c r="AR438" i="48"/>
  <c r="AK438" i="48"/>
  <c r="S438" i="48"/>
  <c r="BJ437" i="48"/>
  <c r="BP437" i="48" s="1"/>
  <c r="BF437" i="48"/>
  <c r="AY437" i="48"/>
  <c r="AR437" i="48"/>
  <c r="AK437" i="48"/>
  <c r="AD437" i="48"/>
  <c r="S437" i="48"/>
  <c r="W437" i="48" s="1"/>
  <c r="BJ436" i="48"/>
  <c r="BP436" i="48" s="1"/>
  <c r="BF436" i="48"/>
  <c r="AY436" i="48"/>
  <c r="AR436" i="48"/>
  <c r="AK436" i="48"/>
  <c r="AD436" i="48"/>
  <c r="S436" i="48"/>
  <c r="W436" i="48" s="1"/>
  <c r="BJ435" i="48"/>
  <c r="BP435" i="48" s="1"/>
  <c r="BF435" i="48"/>
  <c r="AY435" i="48"/>
  <c r="AR435" i="48"/>
  <c r="AK435" i="48"/>
  <c r="AD435" i="48"/>
  <c r="W435" i="48"/>
  <c r="S435" i="48"/>
  <c r="BJ434" i="48"/>
  <c r="BP434" i="48" s="1"/>
  <c r="BF434" i="48"/>
  <c r="AY434" i="48"/>
  <c r="AR434" i="48"/>
  <c r="AK434" i="48"/>
  <c r="AD434" i="48"/>
  <c r="W434" i="48"/>
  <c r="S434" i="48"/>
  <c r="BJ433" i="48"/>
  <c r="BP433" i="48" s="1"/>
  <c r="BF433" i="48"/>
  <c r="AY433" i="48"/>
  <c r="AR433" i="48"/>
  <c r="AK433" i="48"/>
  <c r="AD433" i="48"/>
  <c r="W433" i="48"/>
  <c r="S433" i="48"/>
  <c r="BJ432" i="48"/>
  <c r="BP432" i="48" s="1"/>
  <c r="BF432" i="48"/>
  <c r="AY432" i="48"/>
  <c r="AR432" i="48"/>
  <c r="AK432" i="48"/>
  <c r="S432" i="48"/>
  <c r="AD432" i="48" s="1"/>
  <c r="BJ431" i="48"/>
  <c r="BP431" i="48" s="1"/>
  <c r="BF431" i="48"/>
  <c r="AY431" i="48"/>
  <c r="AR431" i="48"/>
  <c r="AK431" i="48"/>
  <c r="S431" i="48"/>
  <c r="BJ430" i="48"/>
  <c r="BP430" i="48" s="1"/>
  <c r="BF430" i="48"/>
  <c r="AY430" i="48"/>
  <c r="AR430" i="48"/>
  <c r="AK430" i="48"/>
  <c r="AD430" i="48"/>
  <c r="W430" i="48"/>
  <c r="S430" i="48"/>
  <c r="BJ429" i="48"/>
  <c r="BP429" i="48" s="1"/>
  <c r="BF429" i="48"/>
  <c r="AY429" i="48"/>
  <c r="AR429" i="48"/>
  <c r="AK429" i="48"/>
  <c r="AD429" i="48"/>
  <c r="W429" i="48"/>
  <c r="S429" i="48"/>
  <c r="BJ428" i="48"/>
  <c r="BP428" i="48" s="1"/>
  <c r="BF428" i="48"/>
  <c r="AY428" i="48"/>
  <c r="AR428" i="48"/>
  <c r="AK428" i="48"/>
  <c r="AD428" i="48"/>
  <c r="W428" i="48"/>
  <c r="S428" i="48"/>
  <c r="BJ427" i="48"/>
  <c r="BP427" i="48" s="1"/>
  <c r="BF427" i="48"/>
  <c r="AY427" i="48"/>
  <c r="AR427" i="48"/>
  <c r="AK427" i="48"/>
  <c r="AD427" i="48"/>
  <c r="W427" i="48"/>
  <c r="S427" i="48"/>
  <c r="BJ426" i="48"/>
  <c r="BP426" i="48" s="1"/>
  <c r="BF426" i="48"/>
  <c r="AY426" i="48"/>
  <c r="AR426" i="48"/>
  <c r="AK426" i="48"/>
  <c r="S426" i="48"/>
  <c r="BJ425" i="48"/>
  <c r="BP425" i="48" s="1"/>
  <c r="BF425" i="48"/>
  <c r="AY425" i="48"/>
  <c r="AR425" i="48"/>
  <c r="AK425" i="48"/>
  <c r="S425" i="48"/>
  <c r="AD425" i="48" s="1"/>
  <c r="BJ424" i="48"/>
  <c r="BP424" i="48" s="1"/>
  <c r="BF424" i="48"/>
  <c r="AY424" i="48"/>
  <c r="AR424" i="48"/>
  <c r="AK424" i="48"/>
  <c r="AD424" i="48"/>
  <c r="W424" i="48"/>
  <c r="S424" i="48"/>
  <c r="BJ423" i="48"/>
  <c r="BP423" i="48" s="1"/>
  <c r="BF423" i="48"/>
  <c r="AY423" i="48"/>
  <c r="AR423" i="48"/>
  <c r="AK423" i="48"/>
  <c r="AD423" i="48"/>
  <c r="W423" i="48"/>
  <c r="S423" i="48"/>
  <c r="BJ422" i="48"/>
  <c r="BP422" i="48" s="1"/>
  <c r="BF422" i="48"/>
  <c r="AY422" i="48"/>
  <c r="AR422" i="48"/>
  <c r="AK422" i="48"/>
  <c r="AD422" i="48"/>
  <c r="S422" i="48"/>
  <c r="W422" i="48" s="1"/>
  <c r="BJ421" i="48"/>
  <c r="BP421" i="48" s="1"/>
  <c r="BF421" i="48"/>
  <c r="AY421" i="48"/>
  <c r="AR421" i="48"/>
  <c r="AK421" i="48"/>
  <c r="AD421" i="48"/>
  <c r="S421" i="48"/>
  <c r="W421" i="48" s="1"/>
  <c r="BJ420" i="48"/>
  <c r="BP420" i="48" s="1"/>
  <c r="BF420" i="48"/>
  <c r="AY420" i="48"/>
  <c r="AR420" i="48"/>
  <c r="AK420" i="48"/>
  <c r="S420" i="48"/>
  <c r="W420" i="48" s="1"/>
  <c r="BJ419" i="48"/>
  <c r="BP419" i="48" s="1"/>
  <c r="BF419" i="48"/>
  <c r="AY419" i="48"/>
  <c r="AR419" i="48"/>
  <c r="S419" i="48"/>
  <c r="W419" i="48" s="1"/>
  <c r="BJ418" i="48"/>
  <c r="BP418" i="48" s="1"/>
  <c r="BF418" i="48"/>
  <c r="AY418" i="48"/>
  <c r="AR418" i="48"/>
  <c r="AK418" i="48"/>
  <c r="S418" i="48"/>
  <c r="AD418" i="48" s="1"/>
  <c r="BJ417" i="48"/>
  <c r="BP417" i="48" s="1"/>
  <c r="BF417" i="48"/>
  <c r="AY417" i="48"/>
  <c r="AR417" i="48"/>
  <c r="AK417" i="48"/>
  <c r="AD417" i="48"/>
  <c r="W417" i="48"/>
  <c r="S417" i="48"/>
  <c r="BJ416" i="48"/>
  <c r="BP416" i="48" s="1"/>
  <c r="BF416" i="48"/>
  <c r="AY416" i="48"/>
  <c r="AR416" i="48"/>
  <c r="AK416" i="48"/>
  <c r="S416" i="48"/>
  <c r="W416" i="48" s="1"/>
  <c r="BJ415" i="48"/>
  <c r="BP415" i="48" s="1"/>
  <c r="BF415" i="48"/>
  <c r="AY415" i="48"/>
  <c r="AR415" i="48"/>
  <c r="AK415" i="48"/>
  <c r="S415" i="48"/>
  <c r="W415" i="48" s="1"/>
  <c r="BJ414" i="48"/>
  <c r="BP414" i="48" s="1"/>
  <c r="BF414" i="48"/>
  <c r="AY414" i="48"/>
  <c r="AR414" i="48"/>
  <c r="AK414" i="48"/>
  <c r="S414" i="48"/>
  <c r="AD414" i="48" s="1"/>
  <c r="BJ413" i="48"/>
  <c r="BP413" i="48" s="1"/>
  <c r="BF413" i="48"/>
  <c r="AY413" i="48"/>
  <c r="AR413" i="48"/>
  <c r="AK413" i="48"/>
  <c r="AD413" i="48"/>
  <c r="W413" i="48"/>
  <c r="S413" i="48"/>
  <c r="BJ412" i="48"/>
  <c r="BP412" i="48" s="1"/>
  <c r="BF412" i="48"/>
  <c r="AY412" i="48"/>
  <c r="AR412" i="48"/>
  <c r="AK412" i="48"/>
  <c r="AD412" i="48"/>
  <c r="W412" i="48"/>
  <c r="S412" i="48"/>
  <c r="BJ411" i="48"/>
  <c r="BP411" i="48" s="1"/>
  <c r="BF411" i="48"/>
  <c r="AY411" i="48"/>
  <c r="AR411" i="48"/>
  <c r="AK411" i="48"/>
  <c r="AD411" i="48"/>
  <c r="W411" i="48"/>
  <c r="S411" i="48"/>
  <c r="BJ410" i="48"/>
  <c r="BP410" i="48" s="1"/>
  <c r="BF410" i="48"/>
  <c r="AY410" i="48"/>
  <c r="AR410" i="48"/>
  <c r="AK410" i="48"/>
  <c r="AD410" i="48"/>
  <c r="W410" i="48"/>
  <c r="S410" i="48"/>
  <c r="BJ409" i="48"/>
  <c r="BP409" i="48" s="1"/>
  <c r="BF409" i="48"/>
  <c r="AY409" i="48"/>
  <c r="AR409" i="48"/>
  <c r="AK409" i="48"/>
  <c r="S409" i="48"/>
  <c r="W409" i="48" s="1"/>
  <c r="BJ408" i="48"/>
  <c r="BP408" i="48" s="1"/>
  <c r="BF408" i="48"/>
  <c r="AY408" i="48"/>
  <c r="AR408" i="48"/>
  <c r="AK408" i="48"/>
  <c r="S408" i="48"/>
  <c r="BJ407" i="48"/>
  <c r="BP407" i="48" s="1"/>
  <c r="BF407" i="48"/>
  <c r="AY407" i="48"/>
  <c r="AR407" i="48"/>
  <c r="AK407" i="48"/>
  <c r="S407" i="48"/>
  <c r="W407" i="48" s="1"/>
  <c r="BJ406" i="48"/>
  <c r="BP406" i="48" s="1"/>
  <c r="BF406" i="48"/>
  <c r="AY406" i="48"/>
  <c r="AR406" i="48"/>
  <c r="AK406" i="48"/>
  <c r="S406" i="48"/>
  <c r="BJ405" i="48"/>
  <c r="BP405" i="48" s="1"/>
  <c r="BF405" i="48"/>
  <c r="AY405" i="48"/>
  <c r="AR405" i="48"/>
  <c r="AK405" i="48"/>
  <c r="S405" i="48"/>
  <c r="BJ404" i="48"/>
  <c r="BP404" i="48" s="1"/>
  <c r="BF404" i="48"/>
  <c r="AY404" i="48"/>
  <c r="AR404" i="48"/>
  <c r="AK404" i="48"/>
  <c r="S404" i="48"/>
  <c r="W404" i="48" s="1"/>
  <c r="BJ403" i="48"/>
  <c r="BP403" i="48" s="1"/>
  <c r="BF403" i="48"/>
  <c r="AY403" i="48"/>
  <c r="AR403" i="48"/>
  <c r="AK403" i="48"/>
  <c r="S403" i="48"/>
  <c r="W403" i="48" s="1"/>
  <c r="BJ402" i="48"/>
  <c r="BP402" i="48" s="1"/>
  <c r="BF402" i="48"/>
  <c r="AY402" i="48"/>
  <c r="AR402" i="48"/>
  <c r="AK402" i="48"/>
  <c r="AD402" i="48"/>
  <c r="W402" i="48"/>
  <c r="S402" i="48"/>
  <c r="BJ401" i="48"/>
  <c r="BP401" i="48" s="1"/>
  <c r="BF401" i="48"/>
  <c r="AY401" i="48"/>
  <c r="AR401" i="48"/>
  <c r="AK401" i="48"/>
  <c r="S401" i="48"/>
  <c r="BJ400" i="48"/>
  <c r="BP400" i="48" s="1"/>
  <c r="BF400" i="48"/>
  <c r="AY400" i="48"/>
  <c r="AR400" i="48"/>
  <c r="AK400" i="48"/>
  <c r="S400" i="48"/>
  <c r="AD400" i="48" s="1"/>
  <c r="BJ399" i="48"/>
  <c r="BP399" i="48" s="1"/>
  <c r="BF399" i="48"/>
  <c r="AY399" i="48"/>
  <c r="AR399" i="48"/>
  <c r="AK399" i="48"/>
  <c r="S399" i="48"/>
  <c r="BJ398" i="48"/>
  <c r="BP398" i="48" s="1"/>
  <c r="BF398" i="48"/>
  <c r="AY398" i="48"/>
  <c r="AR398" i="48"/>
  <c r="AK398" i="48"/>
  <c r="S398" i="48"/>
  <c r="BJ397" i="48"/>
  <c r="BP397" i="48" s="1"/>
  <c r="BF397" i="48"/>
  <c r="AY397" i="48"/>
  <c r="AR397" i="48"/>
  <c r="S397" i="48"/>
  <c r="W397" i="48" s="1"/>
  <c r="BJ396" i="48"/>
  <c r="BP396" i="48" s="1"/>
  <c r="BF396" i="48"/>
  <c r="AY396" i="48"/>
  <c r="AR396" i="48"/>
  <c r="AK396" i="48"/>
  <c r="S396" i="48"/>
  <c r="W396" i="48" s="1"/>
  <c r="BJ395" i="48"/>
  <c r="BP395" i="48" s="1"/>
  <c r="BF395" i="48"/>
  <c r="AY395" i="48"/>
  <c r="AR395" i="48"/>
  <c r="S395" i="48"/>
  <c r="W395" i="48" s="1"/>
  <c r="BJ394" i="48"/>
  <c r="BP394" i="48" s="1"/>
  <c r="BF394" i="48"/>
  <c r="AY394" i="48"/>
  <c r="AR394" i="48"/>
  <c r="AK394" i="48"/>
  <c r="AD394" i="48"/>
  <c r="S394" i="48"/>
  <c r="W394" i="48" s="1"/>
  <c r="BJ393" i="48"/>
  <c r="BP393" i="48" s="1"/>
  <c r="BF393" i="48"/>
  <c r="AY393" i="48"/>
  <c r="AR393" i="48"/>
  <c r="AK393" i="48"/>
  <c r="S393" i="48"/>
  <c r="BJ392" i="48"/>
  <c r="BP392" i="48" s="1"/>
  <c r="BF392" i="48"/>
  <c r="AY392" i="48"/>
  <c r="AR392" i="48"/>
  <c r="AK392" i="48"/>
  <c r="AD392" i="48"/>
  <c r="W392" i="48"/>
  <c r="S392" i="48"/>
  <c r="BJ391" i="48"/>
  <c r="BP391" i="48" s="1"/>
  <c r="BF391" i="48"/>
  <c r="AY391" i="48"/>
  <c r="AR391" i="48"/>
  <c r="AK391" i="48"/>
  <c r="AD391" i="48"/>
  <c r="W391" i="48"/>
  <c r="S391" i="48"/>
  <c r="BJ390" i="48"/>
  <c r="BP390" i="48" s="1"/>
  <c r="BF390" i="48"/>
  <c r="AY390" i="48"/>
  <c r="AR390" i="48"/>
  <c r="AK390" i="48"/>
  <c r="AD390" i="48"/>
  <c r="W390" i="48"/>
  <c r="S390" i="48"/>
  <c r="BJ389" i="48"/>
  <c r="BP389" i="48" s="1"/>
  <c r="BF389" i="48"/>
  <c r="AY389" i="48"/>
  <c r="AR389" i="48"/>
  <c r="AK389" i="48"/>
  <c r="AD389" i="48"/>
  <c r="S389" i="48"/>
  <c r="W389" i="48" s="1"/>
  <c r="BJ388" i="48"/>
  <c r="BP388" i="48" s="1"/>
  <c r="BF388" i="48"/>
  <c r="AY388" i="48"/>
  <c r="AR388" i="48"/>
  <c r="AK388" i="48"/>
  <c r="AD388" i="48"/>
  <c r="W388" i="48"/>
  <c r="S388" i="48"/>
  <c r="BJ387" i="48"/>
  <c r="BP387" i="48" s="1"/>
  <c r="BF387" i="48"/>
  <c r="AY387" i="48"/>
  <c r="AR387" i="48"/>
  <c r="AK387" i="48"/>
  <c r="AD387" i="48"/>
  <c r="W387" i="48"/>
  <c r="S387" i="48"/>
  <c r="BJ386" i="48"/>
  <c r="BP386" i="48" s="1"/>
  <c r="BF386" i="48"/>
  <c r="AY386" i="48"/>
  <c r="AR386" i="48"/>
  <c r="AK386" i="48"/>
  <c r="AD386" i="48"/>
  <c r="W386" i="48"/>
  <c r="S386" i="48"/>
  <c r="BJ385" i="48"/>
  <c r="BP385" i="48" s="1"/>
  <c r="BF385" i="48"/>
  <c r="AY385" i="48"/>
  <c r="AR385" i="48"/>
  <c r="AK385" i="48"/>
  <c r="AD385" i="48"/>
  <c r="S385" i="48"/>
  <c r="W385" i="48" s="1"/>
  <c r="BJ384" i="48"/>
  <c r="BP384" i="48" s="1"/>
  <c r="BF384" i="48"/>
  <c r="AY384" i="48"/>
  <c r="AR384" i="48"/>
  <c r="AK384" i="48"/>
  <c r="AD384" i="48"/>
  <c r="W384" i="48"/>
  <c r="BJ383" i="48"/>
  <c r="BP383" i="48" s="1"/>
  <c r="BF383" i="48"/>
  <c r="AY383" i="48"/>
  <c r="AR383" i="48"/>
  <c r="AK383" i="48"/>
  <c r="AD383" i="48"/>
  <c r="W383" i="48"/>
  <c r="S383" i="48"/>
  <c r="BJ382" i="48"/>
  <c r="BP382" i="48" s="1"/>
  <c r="BF382" i="48"/>
  <c r="AY382" i="48"/>
  <c r="AR382" i="48"/>
  <c r="AK382" i="48"/>
  <c r="AD382" i="48"/>
  <c r="S382" i="48"/>
  <c r="W382" i="48" s="1"/>
  <c r="BJ381" i="48"/>
  <c r="BP381" i="48" s="1"/>
  <c r="BF381" i="48"/>
  <c r="AY381" i="48"/>
  <c r="AR381" i="48"/>
  <c r="AK381" i="48"/>
  <c r="AD381" i="48"/>
  <c r="S381" i="48"/>
  <c r="W381" i="48" s="1"/>
  <c r="BJ380" i="48"/>
  <c r="BP380" i="48" s="1"/>
  <c r="BF380" i="48"/>
  <c r="AY380" i="48"/>
  <c r="AR380" i="48"/>
  <c r="AK380" i="48"/>
  <c r="AD380" i="48"/>
  <c r="W380" i="48"/>
  <c r="S380" i="48"/>
  <c r="BJ379" i="48"/>
  <c r="BP379" i="48" s="1"/>
  <c r="BF379" i="48"/>
  <c r="AY379" i="48"/>
  <c r="AR379" i="48"/>
  <c r="AK379" i="48"/>
  <c r="S379" i="48"/>
  <c r="AD379" i="48" s="1"/>
  <c r="BJ378" i="48"/>
  <c r="BP378" i="48" s="1"/>
  <c r="BF378" i="48"/>
  <c r="AY378" i="48"/>
  <c r="AR378" i="48"/>
  <c r="AK378" i="48"/>
  <c r="AD378" i="48"/>
  <c r="W378" i="48"/>
  <c r="S378" i="48"/>
  <c r="BJ376" i="48"/>
  <c r="BP376" i="48" s="1"/>
  <c r="BF376" i="48"/>
  <c r="AY376" i="48"/>
  <c r="AR376" i="48"/>
  <c r="AK376" i="48"/>
  <c r="AD376" i="48"/>
  <c r="S376" i="48"/>
  <c r="W376" i="48" s="1"/>
  <c r="BJ374" i="48"/>
  <c r="BP374" i="48" s="1"/>
  <c r="BF374" i="48"/>
  <c r="AY374" i="48"/>
  <c r="AR374" i="48"/>
  <c r="AK374" i="48"/>
  <c r="AD374" i="48"/>
  <c r="W374" i="48"/>
  <c r="S374" i="48"/>
  <c r="BJ373" i="48"/>
  <c r="BP373" i="48" s="1"/>
  <c r="BF373" i="48"/>
  <c r="AY373" i="48"/>
  <c r="AR373" i="48"/>
  <c r="AK373" i="48"/>
  <c r="AD373" i="48"/>
  <c r="W373" i="48"/>
  <c r="S373" i="48"/>
  <c r="BJ372" i="48"/>
  <c r="BP372" i="48" s="1"/>
  <c r="BF372" i="48"/>
  <c r="AY372" i="48"/>
  <c r="AR372" i="48"/>
  <c r="AK372" i="48"/>
  <c r="AD372" i="48"/>
  <c r="W372" i="48"/>
  <c r="S372" i="48"/>
  <c r="BJ371" i="48"/>
  <c r="BP371" i="48" s="1"/>
  <c r="BF371" i="48"/>
  <c r="AY371" i="48"/>
  <c r="AR371" i="48"/>
  <c r="AK371" i="48"/>
  <c r="AD371" i="48"/>
  <c r="S371" i="48"/>
  <c r="W371" i="48" s="1"/>
  <c r="BJ369" i="48"/>
  <c r="BP369" i="48" s="1"/>
  <c r="BF369" i="48"/>
  <c r="AY369" i="48"/>
  <c r="AR369" i="48"/>
  <c r="S369" i="48"/>
  <c r="W369" i="48" s="1"/>
  <c r="BJ367" i="48"/>
  <c r="BP367" i="48" s="1"/>
  <c r="BF367" i="48"/>
  <c r="AY367" i="48"/>
  <c r="AR367" i="48"/>
  <c r="S367" i="48"/>
  <c r="AD367" i="48" s="1"/>
  <c r="BJ366" i="48"/>
  <c r="BP366" i="48" s="1"/>
  <c r="BF366" i="48"/>
  <c r="AY366" i="48"/>
  <c r="AR366" i="48"/>
  <c r="AK366" i="48"/>
  <c r="AD366" i="48"/>
  <c r="W366" i="48"/>
  <c r="S366" i="48"/>
  <c r="BJ365" i="48"/>
  <c r="BP365" i="48" s="1"/>
  <c r="BF365" i="48"/>
  <c r="AY365" i="48"/>
  <c r="AR365" i="48"/>
  <c r="AK365" i="48"/>
  <c r="S365" i="48"/>
  <c r="BJ364" i="48"/>
  <c r="BP364" i="48" s="1"/>
  <c r="BF364" i="48"/>
  <c r="AY364" i="48"/>
  <c r="AR364" i="48"/>
  <c r="AK364" i="48"/>
  <c r="S364" i="48"/>
  <c r="BJ363" i="48"/>
  <c r="BP363" i="48" s="1"/>
  <c r="BF363" i="48"/>
  <c r="AY363" i="48"/>
  <c r="AR363" i="48"/>
  <c r="AK363" i="48"/>
  <c r="AD363" i="48"/>
  <c r="S363" i="48"/>
  <c r="W363" i="48" s="1"/>
  <c r="BJ361" i="48"/>
  <c r="BP361" i="48" s="1"/>
  <c r="BF361" i="48"/>
  <c r="AY361" i="48"/>
  <c r="AR361" i="48"/>
  <c r="AK361" i="48"/>
  <c r="AD361" i="48"/>
  <c r="W361" i="48"/>
  <c r="S361" i="48"/>
  <c r="BJ360" i="48"/>
  <c r="BP360" i="48" s="1"/>
  <c r="BF360" i="48"/>
  <c r="AY360" i="48"/>
  <c r="AR360" i="48"/>
  <c r="AK360" i="48"/>
  <c r="AD360" i="48"/>
  <c r="W360" i="48"/>
  <c r="S360" i="48"/>
  <c r="BJ359" i="48"/>
  <c r="BP359" i="48" s="1"/>
  <c r="BF359" i="48"/>
  <c r="AY359" i="48"/>
  <c r="AR359" i="48"/>
  <c r="AK359" i="48"/>
  <c r="AD359" i="48"/>
  <c r="W359" i="48"/>
  <c r="S359" i="48"/>
  <c r="BJ358" i="48"/>
  <c r="BP358" i="48" s="1"/>
  <c r="BF358" i="48"/>
  <c r="AY358" i="48"/>
  <c r="AR358" i="48"/>
  <c r="AK358" i="48"/>
  <c r="AD358" i="48"/>
  <c r="W358" i="48"/>
  <c r="S358" i="48"/>
  <c r="BJ357" i="48"/>
  <c r="BP357" i="48" s="1"/>
  <c r="BF357" i="48"/>
  <c r="AY357" i="48"/>
  <c r="AR357" i="48"/>
  <c r="AK357" i="48"/>
  <c r="S357" i="48"/>
  <c r="AD357" i="48" s="1"/>
  <c r="BJ356" i="48"/>
  <c r="BP356" i="48" s="1"/>
  <c r="BF356" i="48"/>
  <c r="AY356" i="48"/>
  <c r="AR356" i="48"/>
  <c r="AK356" i="48"/>
  <c r="AD356" i="48"/>
  <c r="S356" i="48"/>
  <c r="W356" i="48" s="1"/>
  <c r="BJ355" i="48"/>
  <c r="BP355" i="48" s="1"/>
  <c r="BF355" i="48"/>
  <c r="AY355" i="48"/>
  <c r="AR355" i="48"/>
  <c r="S355" i="48"/>
  <c r="W355" i="48" s="1"/>
  <c r="BJ354" i="48"/>
  <c r="BP354" i="48" s="1"/>
  <c r="BF354" i="48"/>
  <c r="AY354" i="48"/>
  <c r="AR354" i="48"/>
  <c r="AK354" i="48"/>
  <c r="AD354" i="48"/>
  <c r="W354" i="48"/>
  <c r="S354" i="48"/>
  <c r="BJ353" i="48"/>
  <c r="BP353" i="48" s="1"/>
  <c r="BF353" i="48"/>
  <c r="AY353" i="48"/>
  <c r="AR353" i="48"/>
  <c r="AK353" i="48"/>
  <c r="AD353" i="48"/>
  <c r="W353" i="48"/>
  <c r="S353" i="48"/>
  <c r="BJ352" i="48"/>
  <c r="BP352" i="48" s="1"/>
  <c r="BF352" i="48"/>
  <c r="AY352" i="48"/>
  <c r="AR352" i="48"/>
  <c r="W352" i="48"/>
  <c r="S352" i="48"/>
  <c r="BJ351" i="48"/>
  <c r="BP351" i="48" s="1"/>
  <c r="BF351" i="48"/>
  <c r="AY351" i="48"/>
  <c r="AR351" i="48"/>
  <c r="AK351" i="48"/>
  <c r="AD351" i="48"/>
  <c r="S351" i="48"/>
  <c r="W351" i="48" s="1"/>
  <c r="BJ350" i="48"/>
  <c r="BP350" i="48" s="1"/>
  <c r="BF350" i="48"/>
  <c r="AY350" i="48"/>
  <c r="AR350" i="48"/>
  <c r="AK350" i="48"/>
  <c r="AD350" i="48"/>
  <c r="W350" i="48"/>
  <c r="S350" i="48"/>
  <c r="BJ349" i="48"/>
  <c r="BP349" i="48" s="1"/>
  <c r="BF349" i="48"/>
  <c r="AY349" i="48"/>
  <c r="AR349" i="48"/>
  <c r="AK349" i="48"/>
  <c r="AD349" i="48"/>
  <c r="W349" i="48"/>
  <c r="S349" i="48"/>
  <c r="BJ348" i="48"/>
  <c r="BP348" i="48" s="1"/>
  <c r="BF348" i="48"/>
  <c r="AY348" i="48"/>
  <c r="AR348" i="48"/>
  <c r="AK348" i="48"/>
  <c r="AD348" i="48"/>
  <c r="W348" i="48"/>
  <c r="S348" i="48"/>
  <c r="BJ345" i="48"/>
  <c r="BP345" i="48" s="1"/>
  <c r="BF345" i="48"/>
  <c r="AY345" i="48"/>
  <c r="AR345" i="48"/>
  <c r="AK345" i="48"/>
  <c r="AD345" i="48"/>
  <c r="W345" i="48"/>
  <c r="S345" i="48"/>
  <c r="BJ344" i="48"/>
  <c r="BP344" i="48" s="1"/>
  <c r="BF344" i="48"/>
  <c r="AY344" i="48"/>
  <c r="AR344" i="48"/>
  <c r="AK344" i="48"/>
  <c r="S344" i="48"/>
  <c r="BJ343" i="48"/>
  <c r="BP343" i="48" s="1"/>
  <c r="BF343" i="48"/>
  <c r="AY343" i="48"/>
  <c r="AR343" i="48"/>
  <c r="AK343" i="48"/>
  <c r="S343" i="48"/>
  <c r="BJ342" i="48"/>
  <c r="BP342" i="48" s="1"/>
  <c r="BF342" i="48"/>
  <c r="AY342" i="48"/>
  <c r="AR342" i="48"/>
  <c r="AK342" i="48"/>
  <c r="AD342" i="48"/>
  <c r="W342" i="48"/>
  <c r="S342" i="48"/>
  <c r="BJ341" i="48"/>
  <c r="BP341" i="48" s="1"/>
  <c r="BF341" i="48"/>
  <c r="AY341" i="48"/>
  <c r="AR341" i="48"/>
  <c r="AK341" i="48"/>
  <c r="AD341" i="48"/>
  <c r="W341" i="48"/>
  <c r="S341" i="48"/>
  <c r="BJ340" i="48"/>
  <c r="BP340" i="48" s="1"/>
  <c r="BF340" i="48"/>
  <c r="AY340" i="48"/>
  <c r="AR340" i="48"/>
  <c r="AK340" i="48"/>
  <c r="AD340" i="48"/>
  <c r="W340" i="48"/>
  <c r="S340" i="48"/>
  <c r="BJ339" i="48"/>
  <c r="BP339" i="48" s="1"/>
  <c r="BF339" i="48"/>
  <c r="AY339" i="48"/>
  <c r="AR339" i="48"/>
  <c r="AK339" i="48"/>
  <c r="AD339" i="48"/>
  <c r="S339" i="48"/>
  <c r="W339" i="48" s="1"/>
  <c r="BJ338" i="48"/>
  <c r="BP338" i="48" s="1"/>
  <c r="BF338" i="48"/>
  <c r="AY338" i="48"/>
  <c r="AR338" i="48"/>
  <c r="AK338" i="48"/>
  <c r="S338" i="48"/>
  <c r="BJ337" i="48"/>
  <c r="BP337" i="48" s="1"/>
  <c r="BF337" i="48"/>
  <c r="AY337" i="48"/>
  <c r="AR337" i="48"/>
  <c r="AK337" i="48"/>
  <c r="AD337" i="48"/>
  <c r="W337" i="48"/>
  <c r="S337" i="48"/>
  <c r="BJ336" i="48"/>
  <c r="BP336" i="48" s="1"/>
  <c r="BF336" i="48"/>
  <c r="AY336" i="48"/>
  <c r="AR336" i="48"/>
  <c r="AK336" i="48"/>
  <c r="AD336" i="48"/>
  <c r="W336" i="48"/>
  <c r="S336" i="48"/>
  <c r="BJ335" i="48"/>
  <c r="BP335" i="48" s="1"/>
  <c r="BF335" i="48"/>
  <c r="AY335" i="48"/>
  <c r="AR335" i="48"/>
  <c r="AK335" i="48"/>
  <c r="AD335" i="48"/>
  <c r="W335" i="48"/>
  <c r="S335" i="48"/>
  <c r="BJ334" i="48"/>
  <c r="BP334" i="48" s="1"/>
  <c r="BF334" i="48"/>
  <c r="AY334" i="48"/>
  <c r="AR334" i="48"/>
  <c r="AK334" i="48"/>
  <c r="AD334" i="48"/>
  <c r="W334" i="48"/>
  <c r="S334" i="48"/>
  <c r="BJ332" i="48"/>
  <c r="BP332" i="48" s="1"/>
  <c r="BF332" i="48"/>
  <c r="AY332" i="48"/>
  <c r="AR332" i="48"/>
  <c r="AK332" i="48"/>
  <c r="AD332" i="48"/>
  <c r="W332" i="48"/>
  <c r="S332" i="48"/>
  <c r="BJ331" i="48"/>
  <c r="BP331" i="48" s="1"/>
  <c r="BF331" i="48"/>
  <c r="AY331" i="48"/>
  <c r="AR331" i="48"/>
  <c r="AK331" i="48"/>
  <c r="AD331" i="48"/>
  <c r="W331" i="48"/>
  <c r="S331" i="48"/>
  <c r="BJ330" i="48"/>
  <c r="BP330" i="48" s="1"/>
  <c r="BF330" i="48"/>
  <c r="AY330" i="48"/>
  <c r="AR330" i="48"/>
  <c r="AK330" i="48"/>
  <c r="AD330" i="48"/>
  <c r="W330" i="48"/>
  <c r="S330" i="48"/>
  <c r="BJ328" i="48"/>
  <c r="BP328" i="48" s="1"/>
  <c r="BF328" i="48"/>
  <c r="AY328" i="48"/>
  <c r="AR328" i="48"/>
  <c r="AK328" i="48"/>
  <c r="AD328" i="48"/>
  <c r="W328" i="48"/>
  <c r="S328" i="48"/>
  <c r="BJ327" i="48"/>
  <c r="BP327" i="48" s="1"/>
  <c r="BF327" i="48"/>
  <c r="AY327" i="48"/>
  <c r="AR327" i="48"/>
  <c r="AK327" i="48"/>
  <c r="AD327" i="48"/>
  <c r="W327" i="48"/>
  <c r="S327" i="48"/>
  <c r="BJ326" i="48"/>
  <c r="BP326" i="48" s="1"/>
  <c r="BF326" i="48"/>
  <c r="AY326" i="48"/>
  <c r="AR326" i="48"/>
  <c r="AK326" i="48"/>
  <c r="AD326" i="48"/>
  <c r="W326" i="48"/>
  <c r="S326" i="48"/>
  <c r="BJ325" i="48"/>
  <c r="BP325" i="48" s="1"/>
  <c r="BF325" i="48"/>
  <c r="AY325" i="48"/>
  <c r="AR325" i="48"/>
  <c r="AK325" i="48"/>
  <c r="AD325" i="48"/>
  <c r="W325" i="48"/>
  <c r="S325" i="48"/>
  <c r="BJ324" i="48"/>
  <c r="BP324" i="48" s="1"/>
  <c r="BF324" i="48"/>
  <c r="AY324" i="48"/>
  <c r="AR324" i="48"/>
  <c r="AK324" i="48"/>
  <c r="AD324" i="48"/>
  <c r="W324" i="48"/>
  <c r="S324" i="48"/>
  <c r="BJ323" i="48"/>
  <c r="BP323" i="48" s="1"/>
  <c r="BF323" i="48"/>
  <c r="AY323" i="48"/>
  <c r="AR323" i="48"/>
  <c r="AK323" i="48"/>
  <c r="AD323" i="48"/>
  <c r="W323" i="48"/>
  <c r="S323" i="48"/>
  <c r="BJ322" i="48"/>
  <c r="BP322" i="48" s="1"/>
  <c r="BF322" i="48"/>
  <c r="AY322" i="48"/>
  <c r="AR322" i="48"/>
  <c r="AK322" i="48"/>
  <c r="AD322" i="48"/>
  <c r="W322" i="48"/>
  <c r="S322" i="48"/>
  <c r="BJ320" i="48"/>
  <c r="BP320" i="48" s="1"/>
  <c r="BF320" i="48"/>
  <c r="AY320" i="48"/>
  <c r="AR320" i="48"/>
  <c r="AK320" i="48"/>
  <c r="AD320" i="48"/>
  <c r="W320" i="48"/>
  <c r="S320" i="48"/>
  <c r="BJ319" i="48"/>
  <c r="BP319" i="48" s="1"/>
  <c r="BF319" i="48"/>
  <c r="AY319" i="48"/>
  <c r="AR319" i="48"/>
  <c r="AK319" i="48"/>
  <c r="AD319" i="48"/>
  <c r="W319" i="48"/>
  <c r="S319" i="48"/>
  <c r="BJ318" i="48"/>
  <c r="BP318" i="48" s="1"/>
  <c r="BF318" i="48"/>
  <c r="AY318" i="48"/>
  <c r="AR318" i="48"/>
  <c r="AK318" i="48"/>
  <c r="AD318" i="48"/>
  <c r="W318" i="48"/>
  <c r="S318" i="48"/>
  <c r="BJ317" i="48"/>
  <c r="BP317" i="48" s="1"/>
  <c r="BF317" i="48"/>
  <c r="AY317" i="48"/>
  <c r="AR317" i="48"/>
  <c r="AK317" i="48"/>
  <c r="AD317" i="48"/>
  <c r="S317" i="48"/>
  <c r="W317" i="48" s="1"/>
  <c r="BJ316" i="48"/>
  <c r="BP316" i="48" s="1"/>
  <c r="BF316" i="48"/>
  <c r="AY316" i="48"/>
  <c r="AR316" i="48"/>
  <c r="S316" i="48"/>
  <c r="AK316" i="48" s="1"/>
  <c r="BJ315" i="48"/>
  <c r="BP315" i="48" s="1"/>
  <c r="BF315" i="48"/>
  <c r="AY315" i="48"/>
  <c r="AR315" i="48"/>
  <c r="AK315" i="48"/>
  <c r="AD315" i="48"/>
  <c r="W315" i="48"/>
  <c r="S315" i="48"/>
  <c r="BJ314" i="48"/>
  <c r="BP314" i="48" s="1"/>
  <c r="BF314" i="48"/>
  <c r="AY314" i="48"/>
  <c r="AR314" i="48"/>
  <c r="AK314" i="48"/>
  <c r="AD314" i="48"/>
  <c r="W314" i="48"/>
  <c r="S314" i="48"/>
  <c r="BJ313" i="48"/>
  <c r="BP313" i="48" s="1"/>
  <c r="BF313" i="48"/>
  <c r="AY313" i="48"/>
  <c r="AR313" i="48"/>
  <c r="AK313" i="48"/>
  <c r="AD313" i="48"/>
  <c r="W313" i="48"/>
  <c r="S313" i="48"/>
  <c r="BJ311" i="48"/>
  <c r="BP311" i="48" s="1"/>
  <c r="BF311" i="48"/>
  <c r="AY311" i="48"/>
  <c r="AR311" i="48"/>
  <c r="AK311" i="48"/>
  <c r="AD311" i="48"/>
  <c r="W311" i="48"/>
  <c r="S311" i="48"/>
  <c r="BJ310" i="48"/>
  <c r="BP310" i="48" s="1"/>
  <c r="BF310" i="48"/>
  <c r="AY310" i="48"/>
  <c r="AR310" i="48"/>
  <c r="AK310" i="48"/>
  <c r="AD310" i="48"/>
  <c r="W310" i="48"/>
  <c r="S310" i="48"/>
  <c r="BJ309" i="48"/>
  <c r="BP309" i="48" s="1"/>
  <c r="BF309" i="48"/>
  <c r="AY309" i="48"/>
  <c r="AR309" i="48"/>
  <c r="AK309" i="48"/>
  <c r="AD309" i="48"/>
  <c r="W309" i="48"/>
  <c r="S309" i="48"/>
  <c r="BJ308" i="48"/>
  <c r="BP308" i="48" s="1"/>
  <c r="BF308" i="48"/>
  <c r="AY308" i="48"/>
  <c r="AR308" i="48"/>
  <c r="AK308" i="48"/>
  <c r="AD308" i="48"/>
  <c r="W308" i="48"/>
  <c r="S308" i="48"/>
  <c r="BJ307" i="48"/>
  <c r="BP307" i="48" s="1"/>
  <c r="BF307" i="48"/>
  <c r="AY307" i="48"/>
  <c r="AR307" i="48"/>
  <c r="AK307" i="48"/>
  <c r="AD307" i="48"/>
  <c r="W307" i="48"/>
  <c r="S307" i="48"/>
  <c r="BJ306" i="48"/>
  <c r="BP306" i="48" s="1"/>
  <c r="BF306" i="48"/>
  <c r="AY306" i="48"/>
  <c r="AR306" i="48"/>
  <c r="AK306" i="48"/>
  <c r="AD306" i="48"/>
  <c r="S306" i="48"/>
  <c r="W306" i="48" s="1"/>
  <c r="BJ305" i="48"/>
  <c r="BP305" i="48" s="1"/>
  <c r="BF305" i="48"/>
  <c r="AY305" i="48"/>
  <c r="AR305" i="48"/>
  <c r="AK305" i="48"/>
  <c r="AD305" i="48"/>
  <c r="W305" i="48"/>
  <c r="S305" i="48"/>
  <c r="BJ304" i="48"/>
  <c r="BP304" i="48" s="1"/>
  <c r="BF304" i="48"/>
  <c r="AY304" i="48"/>
  <c r="AR304" i="48"/>
  <c r="AK304" i="48"/>
  <c r="AD304" i="48"/>
  <c r="S304" i="48"/>
  <c r="W304" i="48" s="1"/>
  <c r="BJ303" i="48"/>
  <c r="BP303" i="48" s="1"/>
  <c r="BF303" i="48"/>
  <c r="AY303" i="48"/>
  <c r="AR303" i="48"/>
  <c r="AK303" i="48"/>
  <c r="AD303" i="48"/>
  <c r="S303" i="48"/>
  <c r="W303" i="48" s="1"/>
  <c r="BJ302" i="48"/>
  <c r="BP302" i="48" s="1"/>
  <c r="BF302" i="48"/>
  <c r="AY302" i="48"/>
  <c r="AR302" i="48"/>
  <c r="AK302" i="48"/>
  <c r="AD302" i="48"/>
  <c r="S302" i="48"/>
  <c r="W302" i="48" s="1"/>
  <c r="BJ301" i="48"/>
  <c r="BP301" i="48" s="1"/>
  <c r="BF301" i="48"/>
  <c r="AY301" i="48"/>
  <c r="AR301" i="48"/>
  <c r="AK301" i="48"/>
  <c r="AD301" i="48"/>
  <c r="W301" i="48"/>
  <c r="S301" i="48"/>
  <c r="BJ300" i="48"/>
  <c r="BP300" i="48" s="1"/>
  <c r="BF300" i="48"/>
  <c r="AY300" i="48"/>
  <c r="AR300" i="48"/>
  <c r="AK300" i="48"/>
  <c r="AD300" i="48"/>
  <c r="W300" i="48"/>
  <c r="S300" i="48"/>
  <c r="BJ299" i="48"/>
  <c r="BP299" i="48" s="1"/>
  <c r="BF299" i="48"/>
  <c r="AY299" i="48"/>
  <c r="AR299" i="48"/>
  <c r="AK299" i="48"/>
  <c r="AD299" i="48"/>
  <c r="W299" i="48"/>
  <c r="S299" i="48"/>
  <c r="BJ298" i="48"/>
  <c r="BP298" i="48" s="1"/>
  <c r="BF298" i="48"/>
  <c r="AY298" i="48"/>
  <c r="AR298" i="48"/>
  <c r="AK298" i="48"/>
  <c r="S298" i="48"/>
  <c r="AD298" i="48" s="1"/>
  <c r="BJ297" i="48"/>
  <c r="BP297" i="48" s="1"/>
  <c r="BF297" i="48"/>
  <c r="AY297" i="48"/>
  <c r="AR297" i="48"/>
  <c r="AK297" i="48"/>
  <c r="AD297" i="48"/>
  <c r="W297" i="48"/>
  <c r="S297" i="48"/>
  <c r="BJ296" i="48"/>
  <c r="BP296" i="48" s="1"/>
  <c r="BF296" i="48"/>
  <c r="AY296" i="48"/>
  <c r="AR296" i="48"/>
  <c r="AK296" i="48"/>
  <c r="S296" i="48"/>
  <c r="W296" i="48" s="1"/>
  <c r="BJ295" i="48"/>
  <c r="BP295" i="48" s="1"/>
  <c r="BF295" i="48"/>
  <c r="AY295" i="48"/>
  <c r="AR295" i="48"/>
  <c r="AK295" i="48"/>
  <c r="S295" i="48"/>
  <c r="BJ294" i="48"/>
  <c r="BP294" i="48" s="1"/>
  <c r="BF294" i="48"/>
  <c r="AY294" i="48"/>
  <c r="AR294" i="48"/>
  <c r="AK294" i="48"/>
  <c r="AD294" i="48"/>
  <c r="S294" i="48"/>
  <c r="W294" i="48" s="1"/>
  <c r="BJ293" i="48"/>
  <c r="BP293" i="48" s="1"/>
  <c r="BF293" i="48"/>
  <c r="AY293" i="48"/>
  <c r="AR293" i="48"/>
  <c r="AK293" i="48"/>
  <c r="AD293" i="48"/>
  <c r="S293" i="48"/>
  <c r="W293" i="48" s="1"/>
  <c r="BJ292" i="48"/>
  <c r="BP292" i="48" s="1"/>
  <c r="BF292" i="48"/>
  <c r="AY292" i="48"/>
  <c r="AR292" i="48"/>
  <c r="AK292" i="48"/>
  <c r="AD292" i="48"/>
  <c r="S292" i="48"/>
  <c r="W292" i="48" s="1"/>
  <c r="BJ291" i="48"/>
  <c r="BP291" i="48" s="1"/>
  <c r="BF291" i="48"/>
  <c r="AY291" i="48"/>
  <c r="AR291" i="48"/>
  <c r="AK291" i="48"/>
  <c r="AD291" i="48"/>
  <c r="S291" i="48"/>
  <c r="W291" i="48" s="1"/>
  <c r="BJ290" i="48"/>
  <c r="BP290" i="48" s="1"/>
  <c r="BF290" i="48"/>
  <c r="AY290" i="48"/>
  <c r="AR290" i="48"/>
  <c r="AK290" i="48"/>
  <c r="AD290" i="48"/>
  <c r="S290" i="48"/>
  <c r="W290" i="48" s="1"/>
  <c r="BJ289" i="48"/>
  <c r="BP289" i="48" s="1"/>
  <c r="BF289" i="48"/>
  <c r="AY289" i="48"/>
  <c r="AR289" i="48"/>
  <c r="AK289" i="48"/>
  <c r="S289" i="48"/>
  <c r="W289" i="48" s="1"/>
  <c r="BJ288" i="48"/>
  <c r="BP288" i="48" s="1"/>
  <c r="BF288" i="48"/>
  <c r="AY288" i="48"/>
  <c r="AR288" i="48"/>
  <c r="AK288" i="48"/>
  <c r="AD288" i="48"/>
  <c r="S288" i="48"/>
  <c r="W288" i="48" s="1"/>
  <c r="BJ287" i="48"/>
  <c r="BP287" i="48" s="1"/>
  <c r="BF287" i="48"/>
  <c r="AY287" i="48"/>
  <c r="AR287" i="48"/>
  <c r="AK287" i="48"/>
  <c r="AD287" i="48"/>
  <c r="S287" i="48"/>
  <c r="W287" i="48" s="1"/>
  <c r="BJ286" i="48"/>
  <c r="BP286" i="48" s="1"/>
  <c r="BF286" i="48"/>
  <c r="AY286" i="48"/>
  <c r="AR286" i="48"/>
  <c r="AK286" i="48"/>
  <c r="S286" i="48"/>
  <c r="BJ285" i="48"/>
  <c r="BP285" i="48" s="1"/>
  <c r="BF285" i="48"/>
  <c r="AY285" i="48"/>
  <c r="AR285" i="48"/>
  <c r="AK285" i="48"/>
  <c r="AD285" i="48"/>
  <c r="S285" i="48"/>
  <c r="W285" i="48" s="1"/>
  <c r="BJ284" i="48"/>
  <c r="BP284" i="48" s="1"/>
  <c r="BF284" i="48"/>
  <c r="AY284" i="48"/>
  <c r="AR284" i="48"/>
  <c r="AK284" i="48"/>
  <c r="AD284" i="48"/>
  <c r="S284" i="48"/>
  <c r="W284" i="48" s="1"/>
  <c r="BJ283" i="48"/>
  <c r="BP283" i="48" s="1"/>
  <c r="BF283" i="48"/>
  <c r="AY283" i="48"/>
  <c r="AR283" i="48"/>
  <c r="AK283" i="48"/>
  <c r="AD283" i="48"/>
  <c r="S283" i="48"/>
  <c r="W283" i="48" s="1"/>
  <c r="BJ282" i="48"/>
  <c r="BP282" i="48" s="1"/>
  <c r="BF282" i="48"/>
  <c r="AY282" i="48"/>
  <c r="AR282" i="48"/>
  <c r="AK282" i="48"/>
  <c r="AD282" i="48"/>
  <c r="S282" i="48"/>
  <c r="W282" i="48" s="1"/>
  <c r="BJ281" i="48"/>
  <c r="BP281" i="48" s="1"/>
  <c r="BF281" i="48"/>
  <c r="AY281" i="48"/>
  <c r="AR281" i="48"/>
  <c r="AK281" i="48"/>
  <c r="AD281" i="48"/>
  <c r="S281" i="48"/>
  <c r="W281" i="48" s="1"/>
  <c r="BJ280" i="48"/>
  <c r="BP280" i="48" s="1"/>
  <c r="BF280" i="48"/>
  <c r="AY280" i="48"/>
  <c r="AR280" i="48"/>
  <c r="AK280" i="48"/>
  <c r="S280" i="48"/>
  <c r="AD280" i="48" s="1"/>
  <c r="BJ279" i="48"/>
  <c r="BP279" i="48" s="1"/>
  <c r="AY279" i="48"/>
  <c r="AR279" i="48"/>
  <c r="AK279" i="48"/>
  <c r="AD279" i="48"/>
  <c r="W279" i="48"/>
  <c r="BJ278" i="48"/>
  <c r="BP278" i="48" s="1"/>
  <c r="BF278" i="48"/>
  <c r="AY278" i="48"/>
  <c r="AR278" i="48"/>
  <c r="AK278" i="48"/>
  <c r="S278" i="48"/>
  <c r="AD278" i="48" s="1"/>
  <c r="BJ277" i="48"/>
  <c r="BP277" i="48" s="1"/>
  <c r="BF277" i="48"/>
  <c r="AY277" i="48"/>
  <c r="AR277" i="48"/>
  <c r="AK277" i="48"/>
  <c r="AD277" i="48"/>
  <c r="S277" i="48"/>
  <c r="W277" i="48" s="1"/>
  <c r="BJ276" i="48"/>
  <c r="BP276" i="48" s="1"/>
  <c r="BF276" i="48"/>
  <c r="AY276" i="48"/>
  <c r="AR276" i="48"/>
  <c r="AK276" i="48"/>
  <c r="AD276" i="48"/>
  <c r="S276" i="48"/>
  <c r="W276" i="48" s="1"/>
  <c r="BJ275" i="48"/>
  <c r="BP275" i="48" s="1"/>
  <c r="BF275" i="48"/>
  <c r="AY275" i="48"/>
  <c r="AR275" i="48"/>
  <c r="AK275" i="48"/>
  <c r="S275" i="48"/>
  <c r="BJ274" i="48"/>
  <c r="BP274" i="48" s="1"/>
  <c r="BF274" i="48"/>
  <c r="AY274" i="48"/>
  <c r="AR274" i="48"/>
  <c r="W274" i="48"/>
  <c r="S274" i="48"/>
  <c r="BJ273" i="48"/>
  <c r="BP273" i="48" s="1"/>
  <c r="BF273" i="48"/>
  <c r="AY273" i="48"/>
  <c r="AR273" i="48"/>
  <c r="W273" i="48"/>
  <c r="S273" i="48"/>
  <c r="BJ272" i="48"/>
  <c r="BP272" i="48" s="1"/>
  <c r="BF272" i="48"/>
  <c r="AY272" i="48"/>
  <c r="AR272" i="48"/>
  <c r="W272" i="48"/>
  <c r="S272" i="48"/>
  <c r="BJ271" i="48"/>
  <c r="BP271" i="48" s="1"/>
  <c r="BF271" i="48"/>
  <c r="AY271" i="48"/>
  <c r="AR271" i="48"/>
  <c r="W271" i="48"/>
  <c r="S271" i="48"/>
  <c r="AK271" i="48" s="1"/>
  <c r="BJ270" i="48"/>
  <c r="BP270" i="48" s="1"/>
  <c r="BF270" i="48"/>
  <c r="AY270" i="48"/>
  <c r="AR270" i="48"/>
  <c r="S270" i="48"/>
  <c r="AK270" i="48" s="1"/>
  <c r="BP269" i="48"/>
  <c r="AY269" i="48"/>
  <c r="AR269" i="48"/>
  <c r="AK269" i="48"/>
  <c r="BJ268" i="48"/>
  <c r="BP268" i="48" s="1"/>
  <c r="BF268" i="48"/>
  <c r="AY268" i="48"/>
  <c r="AR268" i="48"/>
  <c r="AK268" i="48"/>
  <c r="S268" i="48"/>
  <c r="AD268" i="48" s="1"/>
  <c r="BJ267" i="48"/>
  <c r="BP267" i="48" s="1"/>
  <c r="BF267" i="48"/>
  <c r="AY267" i="48"/>
  <c r="AR267" i="48"/>
  <c r="AK267" i="48"/>
  <c r="AD267" i="48"/>
  <c r="S267" i="48"/>
  <c r="W267" i="48" s="1"/>
  <c r="BJ266" i="48"/>
  <c r="BP266" i="48" s="1"/>
  <c r="BF266" i="48"/>
  <c r="AY266" i="48"/>
  <c r="AR266" i="48"/>
  <c r="AK266" i="48"/>
  <c r="AD266" i="48"/>
  <c r="S266" i="48"/>
  <c r="W266" i="48" s="1"/>
  <c r="BJ265" i="48"/>
  <c r="BP265" i="48" s="1"/>
  <c r="BF265" i="48"/>
  <c r="AY265" i="48"/>
  <c r="AR265" i="48"/>
  <c r="AK265" i="48"/>
  <c r="S265" i="48"/>
  <c r="AD265" i="48" s="1"/>
  <c r="BJ264" i="48"/>
  <c r="BP264" i="48" s="1"/>
  <c r="BF264" i="48"/>
  <c r="AY264" i="48"/>
  <c r="AR264" i="48"/>
  <c r="AK264" i="48"/>
  <c r="W264" i="48"/>
  <c r="S264" i="48"/>
  <c r="AD264" i="48" s="1"/>
  <c r="BJ263" i="48"/>
  <c r="BP263" i="48" s="1"/>
  <c r="BF263" i="48"/>
  <c r="AY263" i="48"/>
  <c r="AR263" i="48"/>
  <c r="AK263" i="48"/>
  <c r="AD263" i="48"/>
  <c r="S263" i="48"/>
  <c r="W263" i="48" s="1"/>
  <c r="BJ262" i="48"/>
  <c r="BP262" i="48" s="1"/>
  <c r="BF262" i="48"/>
  <c r="AY262" i="48"/>
  <c r="AR262" i="48"/>
  <c r="AK262" i="48"/>
  <c r="AD262" i="48"/>
  <c r="W262" i="48"/>
  <c r="R262" i="48"/>
  <c r="S262" i="48" s="1"/>
  <c r="BJ261" i="48"/>
  <c r="BP261" i="48" s="1"/>
  <c r="BF261" i="48"/>
  <c r="AY261" i="48"/>
  <c r="AR261" i="48"/>
  <c r="AK261" i="48"/>
  <c r="AD261" i="48"/>
  <c r="S261" i="48"/>
  <c r="W261" i="48" s="1"/>
  <c r="BJ260" i="48"/>
  <c r="BP260" i="48" s="1"/>
  <c r="BF260" i="48"/>
  <c r="AY260" i="48"/>
  <c r="AR260" i="48"/>
  <c r="AK260" i="48"/>
  <c r="AD260" i="48"/>
  <c r="S260" i="48"/>
  <c r="W260" i="48" s="1"/>
  <c r="BJ259" i="48"/>
  <c r="BP259" i="48" s="1"/>
  <c r="BF259" i="48"/>
  <c r="AY259" i="48"/>
  <c r="AR259" i="48"/>
  <c r="AK259" i="48"/>
  <c r="AD259" i="48"/>
  <c r="S259" i="48"/>
  <c r="W259" i="48" s="1"/>
  <c r="BJ258" i="48"/>
  <c r="BP258" i="48" s="1"/>
  <c r="BF258" i="48"/>
  <c r="AY258" i="48"/>
  <c r="AR258" i="48"/>
  <c r="AK258" i="48"/>
  <c r="AD258" i="48"/>
  <c r="S258" i="48"/>
  <c r="W258" i="48" s="1"/>
  <c r="BJ257" i="48"/>
  <c r="BP257" i="48" s="1"/>
  <c r="BF257" i="48"/>
  <c r="AY257" i="48"/>
  <c r="AR257" i="48"/>
  <c r="AK257" i="48"/>
  <c r="AD257" i="48"/>
  <c r="S257" i="48"/>
  <c r="W257" i="48" s="1"/>
  <c r="BJ256" i="48"/>
  <c r="BP256" i="48" s="1"/>
  <c r="BF256" i="48"/>
  <c r="AY256" i="48"/>
  <c r="AR256" i="48"/>
  <c r="AK256" i="48"/>
  <c r="AD256" i="48"/>
  <c r="W256" i="48"/>
  <c r="R256" i="48"/>
  <c r="S256" i="48" s="1"/>
  <c r="BJ255" i="48"/>
  <c r="BP255" i="48" s="1"/>
  <c r="BF255" i="48"/>
  <c r="AY255" i="48"/>
  <c r="AR255" i="48"/>
  <c r="AK255" i="48"/>
  <c r="AD255" i="48"/>
  <c r="S255" i="48"/>
  <c r="W255" i="48" s="1"/>
  <c r="BJ254" i="48"/>
  <c r="BP254" i="48" s="1"/>
  <c r="BF254" i="48"/>
  <c r="AY254" i="48"/>
  <c r="AR254" i="48"/>
  <c r="AK254" i="48"/>
  <c r="AD254" i="48"/>
  <c r="S254" i="48"/>
  <c r="W254" i="48" s="1"/>
  <c r="BJ253" i="48"/>
  <c r="BP253" i="48" s="1"/>
  <c r="BF253" i="48"/>
  <c r="AY253" i="48"/>
  <c r="AR253" i="48"/>
  <c r="AK253" i="48"/>
  <c r="AD253" i="48"/>
  <c r="S253" i="48"/>
  <c r="W253" i="48" s="1"/>
  <c r="BJ252" i="48"/>
  <c r="BP252" i="48" s="1"/>
  <c r="BF252" i="48"/>
  <c r="AY252" i="48"/>
  <c r="AR252" i="48"/>
  <c r="AK252" i="48"/>
  <c r="AD252" i="48"/>
  <c r="S252" i="48"/>
  <c r="W252" i="48" s="1"/>
  <c r="BJ251" i="48"/>
  <c r="BP251" i="48" s="1"/>
  <c r="BF251" i="48"/>
  <c r="AY251" i="48"/>
  <c r="AR251" i="48"/>
  <c r="AK251" i="48"/>
  <c r="AD251" i="48"/>
  <c r="S251" i="48"/>
  <c r="W251" i="48" s="1"/>
  <c r="BJ250" i="48"/>
  <c r="BP250" i="48" s="1"/>
  <c r="BF250" i="48"/>
  <c r="AY250" i="48"/>
  <c r="AR250" i="48"/>
  <c r="AK250" i="48"/>
  <c r="AD250" i="48"/>
  <c r="S250" i="48"/>
  <c r="W250" i="48" s="1"/>
  <c r="BJ249" i="48"/>
  <c r="BP249" i="48" s="1"/>
  <c r="BF249" i="48"/>
  <c r="AY249" i="48"/>
  <c r="AR249" i="48"/>
  <c r="AK249" i="48"/>
  <c r="AD249" i="48"/>
  <c r="S249" i="48"/>
  <c r="W249" i="48" s="1"/>
  <c r="BJ248" i="48"/>
  <c r="BP248" i="48" s="1"/>
  <c r="BF248" i="48"/>
  <c r="AY248" i="48"/>
  <c r="AR248" i="48"/>
  <c r="AK248" i="48"/>
  <c r="S248" i="48"/>
  <c r="AD248" i="48" s="1"/>
  <c r="BJ247" i="48"/>
  <c r="BP247" i="48" s="1"/>
  <c r="BF247" i="48"/>
  <c r="AY247" i="48"/>
  <c r="AR247" i="48"/>
  <c r="AK247" i="48"/>
  <c r="AD247" i="48"/>
  <c r="S247" i="48"/>
  <c r="W247" i="48" s="1"/>
  <c r="BJ246" i="48"/>
  <c r="BP246" i="48" s="1"/>
  <c r="BF246" i="48"/>
  <c r="AY246" i="48"/>
  <c r="AR246" i="48"/>
  <c r="AK246" i="48"/>
  <c r="AD246" i="48"/>
  <c r="W246" i="48"/>
  <c r="S246" i="48"/>
  <c r="BJ245" i="48"/>
  <c r="BP245" i="48" s="1"/>
  <c r="BF245" i="48"/>
  <c r="AY245" i="48"/>
  <c r="AR245" i="48"/>
  <c r="AK245" i="48"/>
  <c r="AD245" i="48"/>
  <c r="S245" i="48"/>
  <c r="W245" i="48" s="1"/>
  <c r="BJ244" i="48"/>
  <c r="BP244" i="48" s="1"/>
  <c r="BF244" i="48"/>
  <c r="AY244" i="48"/>
  <c r="AR244" i="48"/>
  <c r="AK244" i="48"/>
  <c r="AD244" i="48"/>
  <c r="S244" i="48"/>
  <c r="W244" i="48" s="1"/>
  <c r="BJ243" i="48"/>
  <c r="BP243" i="48" s="1"/>
  <c r="BF243" i="48"/>
  <c r="AY243" i="48"/>
  <c r="AR243" i="48"/>
  <c r="AK243" i="48"/>
  <c r="AD243" i="48"/>
  <c r="S243" i="48"/>
  <c r="W243" i="48" s="1"/>
  <c r="BJ242" i="48"/>
  <c r="BP242" i="48" s="1"/>
  <c r="BF242" i="48"/>
  <c r="AY242" i="48"/>
  <c r="AR242" i="48"/>
  <c r="AK242" i="48"/>
  <c r="AD242" i="48"/>
  <c r="S242" i="48"/>
  <c r="W242" i="48" s="1"/>
  <c r="BJ241" i="48"/>
  <c r="BP241" i="48" s="1"/>
  <c r="BF241" i="48"/>
  <c r="AY241" i="48"/>
  <c r="AR241" i="48"/>
  <c r="AK241" i="48"/>
  <c r="AD241" i="48"/>
  <c r="S241" i="48"/>
  <c r="W241" i="48" s="1"/>
  <c r="BJ240" i="48"/>
  <c r="BP240" i="48" s="1"/>
  <c r="BF240" i="48"/>
  <c r="AY240" i="48"/>
  <c r="AR240" i="48"/>
  <c r="AK240" i="48"/>
  <c r="AD240" i="48"/>
  <c r="S240" i="48"/>
  <c r="W240" i="48" s="1"/>
  <c r="BJ239" i="48"/>
  <c r="BP239" i="48" s="1"/>
  <c r="BF239" i="48"/>
  <c r="AY239" i="48"/>
  <c r="AR239" i="48"/>
  <c r="AK239" i="48"/>
  <c r="AD239" i="48"/>
  <c r="S239" i="48"/>
  <c r="W239" i="48" s="1"/>
  <c r="BJ238" i="48"/>
  <c r="BP238" i="48" s="1"/>
  <c r="BF238" i="48"/>
  <c r="AY238" i="48"/>
  <c r="AR238" i="48"/>
  <c r="AK238" i="48"/>
  <c r="S238" i="48"/>
  <c r="AD238" i="48" s="1"/>
  <c r="BJ237" i="48"/>
  <c r="BP237" i="48" s="1"/>
  <c r="BF237" i="48"/>
  <c r="AY237" i="48"/>
  <c r="AR237" i="48"/>
  <c r="AK237" i="48"/>
  <c r="AD237" i="48"/>
  <c r="S237" i="48"/>
  <c r="W237" i="48" s="1"/>
  <c r="BJ236" i="48"/>
  <c r="BP236" i="48" s="1"/>
  <c r="BF236" i="48"/>
  <c r="AY236" i="48"/>
  <c r="AR236" i="48"/>
  <c r="AK236" i="48"/>
  <c r="S236" i="48"/>
  <c r="AD236" i="48" s="1"/>
  <c r="BJ235" i="48"/>
  <c r="BP235" i="48" s="1"/>
  <c r="BF235" i="48"/>
  <c r="AY235" i="48"/>
  <c r="AR235" i="48"/>
  <c r="AK235" i="48"/>
  <c r="AD235" i="48"/>
  <c r="S235" i="48"/>
  <c r="W235" i="48" s="1"/>
  <c r="BJ234" i="48"/>
  <c r="BP234" i="48" s="1"/>
  <c r="BF234" i="48"/>
  <c r="AY234" i="48"/>
  <c r="AR234" i="48"/>
  <c r="AK234" i="48"/>
  <c r="AD234" i="48"/>
  <c r="S234" i="48"/>
  <c r="W234" i="48" s="1"/>
  <c r="BJ233" i="48"/>
  <c r="BP233" i="48" s="1"/>
  <c r="BF233" i="48"/>
  <c r="AY233" i="48"/>
  <c r="AR233" i="48"/>
  <c r="AK233" i="48"/>
  <c r="AD233" i="48"/>
  <c r="S233" i="48"/>
  <c r="W233" i="48" s="1"/>
  <c r="BJ232" i="48"/>
  <c r="BP232" i="48" s="1"/>
  <c r="BF232" i="48"/>
  <c r="AY232" i="48"/>
  <c r="AR232" i="48"/>
  <c r="AK232" i="48"/>
  <c r="S232" i="48"/>
  <c r="AD232" i="48" s="1"/>
  <c r="BJ231" i="48"/>
  <c r="BP231" i="48" s="1"/>
  <c r="BF231" i="48"/>
  <c r="AY231" i="48"/>
  <c r="AR231" i="48"/>
  <c r="AK231" i="48"/>
  <c r="S231" i="48"/>
  <c r="W231" i="48" s="1"/>
  <c r="BJ230" i="48"/>
  <c r="BP230" i="48" s="1"/>
  <c r="BF230" i="48"/>
  <c r="AY230" i="48"/>
  <c r="AR230" i="48"/>
  <c r="AK230" i="48"/>
  <c r="S230" i="48"/>
  <c r="BJ229" i="48"/>
  <c r="BP229" i="48" s="1"/>
  <c r="BF229" i="48"/>
  <c r="AY229" i="48"/>
  <c r="AR229" i="48"/>
  <c r="AK229" i="48"/>
  <c r="S229" i="48"/>
  <c r="BJ228" i="48"/>
  <c r="BP228" i="48" s="1"/>
  <c r="BF228" i="48"/>
  <c r="AY228" i="48"/>
  <c r="AR228" i="48"/>
  <c r="AK228" i="48"/>
  <c r="S228" i="48"/>
  <c r="AD228" i="48" s="1"/>
  <c r="BJ227" i="48"/>
  <c r="BP227" i="48" s="1"/>
  <c r="BF227" i="48"/>
  <c r="AY227" i="48"/>
  <c r="AR227" i="48"/>
  <c r="AK227" i="48"/>
  <c r="S227" i="48"/>
  <c r="W227" i="48" s="1"/>
  <c r="BJ226" i="48"/>
  <c r="BP226" i="48" s="1"/>
  <c r="BF226" i="48"/>
  <c r="AY226" i="48"/>
  <c r="AR226" i="48"/>
  <c r="AK226" i="48"/>
  <c r="AD226" i="48"/>
  <c r="S226" i="48"/>
  <c r="W226" i="48" s="1"/>
  <c r="BJ225" i="48"/>
  <c r="BP225" i="48" s="1"/>
  <c r="BF225" i="48"/>
  <c r="AY225" i="48"/>
  <c r="AR225" i="48"/>
  <c r="AK225" i="48"/>
  <c r="S225" i="48"/>
  <c r="BJ224" i="48"/>
  <c r="BP224" i="48" s="1"/>
  <c r="BF224" i="48"/>
  <c r="AY224" i="48"/>
  <c r="AR224" i="48"/>
  <c r="S224" i="48"/>
  <c r="BJ223" i="48"/>
  <c r="BP223" i="48" s="1"/>
  <c r="BF223" i="48"/>
  <c r="AY223" i="48"/>
  <c r="AR223" i="48"/>
  <c r="AK223" i="48"/>
  <c r="S223" i="48"/>
  <c r="W223" i="48" s="1"/>
  <c r="BJ222" i="48"/>
  <c r="BP222" i="48" s="1"/>
  <c r="BF222" i="48"/>
  <c r="AY222" i="48"/>
  <c r="AR222" i="48"/>
  <c r="AK222" i="48"/>
  <c r="S222" i="48"/>
  <c r="W222" i="48" s="1"/>
  <c r="BJ221" i="48"/>
  <c r="BP221" i="48" s="1"/>
  <c r="BF221" i="48"/>
  <c r="AY221" i="48"/>
  <c r="AR221" i="48"/>
  <c r="AK221" i="48"/>
  <c r="S221" i="48"/>
  <c r="BJ220" i="48"/>
  <c r="BP220" i="48" s="1"/>
  <c r="BF220" i="48"/>
  <c r="AY220" i="48"/>
  <c r="AR220" i="48"/>
  <c r="S220" i="48"/>
  <c r="W220" i="48" s="1"/>
  <c r="BJ219" i="48"/>
  <c r="BP219" i="48" s="1"/>
  <c r="BF219" i="48"/>
  <c r="AY219" i="48"/>
  <c r="AR219" i="48"/>
  <c r="AK219" i="48"/>
  <c r="S219" i="48"/>
  <c r="AD219" i="48" s="1"/>
  <c r="BJ218" i="48"/>
  <c r="BP218" i="48" s="1"/>
  <c r="BF218" i="48"/>
  <c r="AY218" i="48"/>
  <c r="AR218" i="48"/>
  <c r="S218" i="48"/>
  <c r="AD218" i="48" s="1"/>
  <c r="BJ217" i="48"/>
  <c r="BP217" i="48" s="1"/>
  <c r="BF217" i="48"/>
  <c r="AY217" i="48"/>
  <c r="AR217" i="48"/>
  <c r="S217" i="48"/>
  <c r="AK217" i="48" s="1"/>
  <c r="BJ216" i="48"/>
  <c r="BP216" i="48" s="1"/>
  <c r="BF216" i="48"/>
  <c r="AY216" i="48"/>
  <c r="AR216" i="48"/>
  <c r="AK216" i="48"/>
  <c r="S216" i="48"/>
  <c r="AD216" i="48" s="1"/>
  <c r="BJ215" i="48"/>
  <c r="BP215" i="48" s="1"/>
  <c r="BF215" i="48"/>
  <c r="AY215" i="48"/>
  <c r="AR215" i="48"/>
  <c r="AK215" i="48"/>
  <c r="AD215" i="48"/>
  <c r="S215" i="48"/>
  <c r="W215" i="48" s="1"/>
  <c r="BJ214" i="48"/>
  <c r="BP214" i="48" s="1"/>
  <c r="BF214" i="48"/>
  <c r="AY214" i="48"/>
  <c r="AR214" i="48"/>
  <c r="AK214" i="48"/>
  <c r="S214" i="48"/>
  <c r="AD214" i="48" s="1"/>
  <c r="BJ213" i="48"/>
  <c r="BP213" i="48" s="1"/>
  <c r="BF213" i="48"/>
  <c r="AY213" i="48"/>
  <c r="AR213" i="48"/>
  <c r="S213" i="48"/>
  <c r="AK213" i="48" s="1"/>
  <c r="BJ212" i="48"/>
  <c r="BP212" i="48" s="1"/>
  <c r="BF212" i="48"/>
  <c r="AY212" i="48"/>
  <c r="AR212" i="48"/>
  <c r="S212" i="48"/>
  <c r="W212" i="48" s="1"/>
  <c r="BJ211" i="48"/>
  <c r="BP211" i="48" s="1"/>
  <c r="BF211" i="48"/>
  <c r="AY211" i="48"/>
  <c r="AR211" i="48"/>
  <c r="S211" i="48"/>
  <c r="AK211" i="48" s="1"/>
  <c r="BJ210" i="48"/>
  <c r="BP210" i="48" s="1"/>
  <c r="BF210" i="48"/>
  <c r="AY210" i="48"/>
  <c r="AR210" i="48"/>
  <c r="AK210" i="48"/>
  <c r="S210" i="48"/>
  <c r="AD210" i="48" s="1"/>
  <c r="BJ209" i="48"/>
  <c r="BP209" i="48" s="1"/>
  <c r="BF209" i="48"/>
  <c r="AY209" i="48"/>
  <c r="AR209" i="48"/>
  <c r="AK209" i="48"/>
  <c r="AD209" i="48"/>
  <c r="S209" i="48"/>
  <c r="W209" i="48" s="1"/>
  <c r="BJ208" i="48"/>
  <c r="BP208" i="48" s="1"/>
  <c r="BF208" i="48"/>
  <c r="AY208" i="48"/>
  <c r="AR208" i="48"/>
  <c r="S208" i="48"/>
  <c r="BJ207" i="48"/>
  <c r="BP207" i="48" s="1"/>
  <c r="BF207" i="48"/>
  <c r="AY207" i="48"/>
  <c r="AR207" i="48"/>
  <c r="AK207" i="48"/>
  <c r="AD207" i="48"/>
  <c r="S207" i="48"/>
  <c r="W207" i="48" s="1"/>
  <c r="BJ206" i="48"/>
  <c r="BP206" i="48" s="1"/>
  <c r="BF206" i="48"/>
  <c r="AY206" i="48"/>
  <c r="AR206" i="48"/>
  <c r="AK206" i="48"/>
  <c r="S206" i="48"/>
  <c r="BJ205" i="48"/>
  <c r="BP205" i="48" s="1"/>
  <c r="BF205" i="48"/>
  <c r="AY205" i="48"/>
  <c r="AR205" i="48"/>
  <c r="AK205" i="48"/>
  <c r="S205" i="48"/>
  <c r="BJ204" i="48"/>
  <c r="BP204" i="48" s="1"/>
  <c r="BF204" i="48"/>
  <c r="AY204" i="48"/>
  <c r="AR204" i="48"/>
  <c r="AK204" i="48"/>
  <c r="S204" i="48"/>
  <c r="AD204" i="48" s="1"/>
  <c r="BJ203" i="48"/>
  <c r="BP203" i="48" s="1"/>
  <c r="BF203" i="48"/>
  <c r="AY203" i="48"/>
  <c r="AR203" i="48"/>
  <c r="AK203" i="48"/>
  <c r="AD203" i="48"/>
  <c r="S203" i="48"/>
  <c r="W203" i="48" s="1"/>
  <c r="BJ202" i="48"/>
  <c r="BP202" i="48" s="1"/>
  <c r="BF202" i="48"/>
  <c r="AY202" i="48"/>
  <c r="AR202" i="48"/>
  <c r="AK202" i="48"/>
  <c r="AD202" i="48"/>
  <c r="S202" i="48"/>
  <c r="W202" i="48" s="1"/>
  <c r="BJ201" i="48"/>
  <c r="BP201" i="48" s="1"/>
  <c r="BF201" i="48"/>
  <c r="AY201" i="48"/>
  <c r="AR201" i="48"/>
  <c r="AK201" i="48"/>
  <c r="AD201" i="48"/>
  <c r="S201" i="48"/>
  <c r="W201" i="48" s="1"/>
  <c r="BJ200" i="48"/>
  <c r="BP200" i="48" s="1"/>
  <c r="BF200" i="48"/>
  <c r="AY200" i="48"/>
  <c r="AR200" i="48"/>
  <c r="AK200" i="48"/>
  <c r="S200" i="48"/>
  <c r="AD200" i="48" s="1"/>
  <c r="BJ199" i="48"/>
  <c r="BP199" i="48" s="1"/>
  <c r="BF199" i="48"/>
  <c r="AY199" i="48"/>
  <c r="AR199" i="48"/>
  <c r="AK199" i="48"/>
  <c r="S199" i="48"/>
  <c r="W199" i="48" s="1"/>
  <c r="BJ198" i="48"/>
  <c r="BP198" i="48" s="1"/>
  <c r="BF198" i="48"/>
  <c r="AY198" i="48"/>
  <c r="AR198" i="48"/>
  <c r="AK198" i="48"/>
  <c r="AD198" i="48"/>
  <c r="S198" i="48"/>
  <c r="W198" i="48" s="1"/>
  <c r="BJ197" i="48"/>
  <c r="BP197" i="48" s="1"/>
  <c r="BF197" i="48"/>
  <c r="AY197" i="48"/>
  <c r="AR197" i="48"/>
  <c r="AK197" i="48"/>
  <c r="S197" i="48"/>
  <c r="BJ196" i="48"/>
  <c r="BP196" i="48" s="1"/>
  <c r="BF196" i="48"/>
  <c r="AY196" i="48"/>
  <c r="AR196" i="48"/>
  <c r="S196" i="48"/>
  <c r="BJ195" i="48"/>
  <c r="BP195" i="48" s="1"/>
  <c r="BF195" i="48"/>
  <c r="AY195" i="48"/>
  <c r="AR195" i="48"/>
  <c r="S195" i="48"/>
  <c r="AK195" i="48" s="1"/>
  <c r="BJ194" i="48"/>
  <c r="BP194" i="48" s="1"/>
  <c r="BF194" i="48"/>
  <c r="AY194" i="48"/>
  <c r="AR194" i="48"/>
  <c r="AK194" i="48"/>
  <c r="AD194" i="48"/>
  <c r="S194" i="48"/>
  <c r="W194" i="48" s="1"/>
  <c r="BJ193" i="48"/>
  <c r="BP193" i="48" s="1"/>
  <c r="BF193" i="48"/>
  <c r="AY193" i="48"/>
  <c r="AR193" i="48"/>
  <c r="AK193" i="48"/>
  <c r="S193" i="48"/>
  <c r="BJ192" i="48"/>
  <c r="BP192" i="48" s="1"/>
  <c r="BF192" i="48"/>
  <c r="AY192" i="48"/>
  <c r="AR192" i="48"/>
  <c r="AK192" i="48"/>
  <c r="AD192" i="48"/>
  <c r="S192" i="48"/>
  <c r="W192" i="48" s="1"/>
  <c r="BJ191" i="48"/>
  <c r="BP191" i="48" s="1"/>
  <c r="BF191" i="48"/>
  <c r="AY191" i="48"/>
  <c r="AR191" i="48"/>
  <c r="AK191" i="48"/>
  <c r="AD191" i="48"/>
  <c r="S191" i="48"/>
  <c r="W191" i="48" s="1"/>
  <c r="BJ190" i="48"/>
  <c r="BP190" i="48" s="1"/>
  <c r="BF190" i="48"/>
  <c r="AY190" i="48"/>
  <c r="AR190" i="48"/>
  <c r="AK190" i="48"/>
  <c r="AD190" i="48"/>
  <c r="S190" i="48"/>
  <c r="W190" i="48" s="1"/>
  <c r="BJ189" i="48"/>
  <c r="BP189" i="48" s="1"/>
  <c r="BF189" i="48"/>
  <c r="AY189" i="48"/>
  <c r="AR189" i="48"/>
  <c r="AK189" i="48"/>
  <c r="W189" i="48"/>
  <c r="S189" i="48"/>
  <c r="AD189" i="48" s="1"/>
  <c r="BJ188" i="48"/>
  <c r="BP188" i="48" s="1"/>
  <c r="BF188" i="48"/>
  <c r="AY188" i="48"/>
  <c r="AR188" i="48"/>
  <c r="AK188" i="48"/>
  <c r="W188" i="48"/>
  <c r="S188" i="48"/>
  <c r="AD188" i="48" s="1"/>
  <c r="BJ187" i="48"/>
  <c r="BP187" i="48" s="1"/>
  <c r="BF187" i="48"/>
  <c r="AY187" i="48"/>
  <c r="AR187" i="48"/>
  <c r="W187" i="48"/>
  <c r="S187" i="48"/>
  <c r="BJ186" i="48"/>
  <c r="BP186" i="48" s="1"/>
  <c r="BF186" i="48"/>
  <c r="AY186" i="48"/>
  <c r="AR186" i="48"/>
  <c r="AK186" i="48"/>
  <c r="W186" i="48"/>
  <c r="S186" i="48"/>
  <c r="AD186" i="48" s="1"/>
  <c r="BJ185" i="48"/>
  <c r="BP185" i="48" s="1"/>
  <c r="BF185" i="48"/>
  <c r="AY185" i="48"/>
  <c r="W185" i="48"/>
  <c r="S185" i="48"/>
  <c r="AD185" i="48" s="1"/>
  <c r="BJ184" i="48"/>
  <c r="BP184" i="48" s="1"/>
  <c r="BF184" i="48"/>
  <c r="AY184" i="48"/>
  <c r="AR184" i="48"/>
  <c r="W184" i="48"/>
  <c r="S184" i="48"/>
  <c r="BJ183" i="48"/>
  <c r="BP183" i="48" s="1"/>
  <c r="BF183" i="48"/>
  <c r="AY183" i="48"/>
  <c r="AR183" i="48"/>
  <c r="AK183" i="48"/>
  <c r="W183" i="48"/>
  <c r="S183" i="48"/>
  <c r="AD183" i="48" s="1"/>
  <c r="BJ182" i="48"/>
  <c r="BP182" i="48" s="1"/>
  <c r="BF182" i="48"/>
  <c r="AY182" i="48"/>
  <c r="AR182" i="48"/>
  <c r="AK182" i="48"/>
  <c r="AD182" i="48"/>
  <c r="W182" i="48"/>
  <c r="R182" i="48"/>
  <c r="S182" i="48" s="1"/>
  <c r="BJ181" i="48"/>
  <c r="BP181" i="48" s="1"/>
  <c r="BF181" i="48"/>
  <c r="AY181" i="48"/>
  <c r="AR181" i="48"/>
  <c r="AK181" i="48"/>
  <c r="W181" i="48"/>
  <c r="S181" i="48"/>
  <c r="AD181" i="48" s="1"/>
  <c r="BJ180" i="48"/>
  <c r="BP180" i="48" s="1"/>
  <c r="BF180" i="48"/>
  <c r="AY180" i="48"/>
  <c r="AR180" i="48"/>
  <c r="AK180" i="48"/>
  <c r="W180" i="48"/>
  <c r="S180" i="48"/>
  <c r="AD180" i="48" s="1"/>
  <c r="BJ179" i="48"/>
  <c r="BP179" i="48" s="1"/>
  <c r="S179" i="48"/>
  <c r="AR179" i="48" s="1"/>
  <c r="BJ178" i="48"/>
  <c r="BP178" i="48" s="1"/>
  <c r="S178" i="48"/>
  <c r="AR178" i="48" s="1"/>
  <c r="BJ177" i="48"/>
  <c r="BP177" i="48" s="1"/>
  <c r="S177" i="48"/>
  <c r="AR177" i="48" s="1"/>
  <c r="BJ176" i="48"/>
  <c r="BP176" i="48" s="1"/>
  <c r="S176" i="48"/>
  <c r="AR176" i="48" s="1"/>
  <c r="BJ175" i="48"/>
  <c r="BP175" i="48" s="1"/>
  <c r="S175" i="48"/>
  <c r="AR175" i="48" s="1"/>
  <c r="BJ174" i="48"/>
  <c r="BP174" i="48" s="1"/>
  <c r="S174" i="48"/>
  <c r="BJ173" i="48"/>
  <c r="BP173" i="48" s="1"/>
  <c r="BF173" i="48"/>
  <c r="AY173" i="48"/>
  <c r="AR173" i="48"/>
  <c r="AK173" i="48"/>
  <c r="S173" i="48"/>
  <c r="AD173" i="48" s="1"/>
  <c r="BJ172" i="48"/>
  <c r="BP172" i="48" s="1"/>
  <c r="BF172" i="48"/>
  <c r="AY172" i="48"/>
  <c r="AR172" i="48"/>
  <c r="AK172" i="48"/>
  <c r="S172" i="48"/>
  <c r="BJ171" i="48"/>
  <c r="BP171" i="48" s="1"/>
  <c r="BF171" i="48"/>
  <c r="AY171" i="48"/>
  <c r="AR171" i="48"/>
  <c r="AK171" i="48"/>
  <c r="S171" i="48"/>
  <c r="BJ170" i="48"/>
  <c r="BP170" i="48" s="1"/>
  <c r="BF170" i="48"/>
  <c r="AY170" i="48"/>
  <c r="AR170" i="48"/>
  <c r="AK170" i="48"/>
  <c r="AD170" i="48"/>
  <c r="S170" i="48"/>
  <c r="W170" i="48" s="1"/>
  <c r="BJ169" i="48"/>
  <c r="BP169" i="48" s="1"/>
  <c r="BF169" i="48"/>
  <c r="AY169" i="48"/>
  <c r="AR169" i="48"/>
  <c r="AK169" i="48"/>
  <c r="S169" i="48"/>
  <c r="AD169" i="48" s="1"/>
  <c r="BJ168" i="48"/>
  <c r="BP168" i="48" s="1"/>
  <c r="BF168" i="48"/>
  <c r="AY168" i="48"/>
  <c r="AR168" i="48"/>
  <c r="AK168" i="48"/>
  <c r="AD168" i="48"/>
  <c r="S168" i="48"/>
  <c r="W168" i="48" s="1"/>
  <c r="BJ167" i="48"/>
  <c r="BP167" i="48" s="1"/>
  <c r="BF167" i="48"/>
  <c r="AY167" i="48"/>
  <c r="AR167" i="48"/>
  <c r="AK167" i="48"/>
  <c r="S167" i="48"/>
  <c r="AD167" i="48" s="1"/>
  <c r="BJ166" i="48"/>
  <c r="BP166" i="48" s="1"/>
  <c r="BF166" i="48"/>
  <c r="AY166" i="48"/>
  <c r="AR166" i="48"/>
  <c r="AK166" i="48"/>
  <c r="S166" i="48"/>
  <c r="BJ165" i="48"/>
  <c r="BP165" i="48" s="1"/>
  <c r="BF165" i="48"/>
  <c r="AY165" i="48"/>
  <c r="AR165" i="48"/>
  <c r="S165" i="48"/>
  <c r="BJ164" i="48"/>
  <c r="BP164" i="48" s="1"/>
  <c r="BF164" i="48"/>
  <c r="AY164" i="48"/>
  <c r="AR164" i="48"/>
  <c r="AK164" i="48"/>
  <c r="AD164" i="48"/>
  <c r="S164" i="48"/>
  <c r="W164" i="48" s="1"/>
  <c r="BJ163" i="48"/>
  <c r="BP163" i="48" s="1"/>
  <c r="BF163" i="48"/>
  <c r="AY163" i="48"/>
  <c r="AR163" i="48"/>
  <c r="AK163" i="48"/>
  <c r="AD163" i="48"/>
  <c r="S163" i="48"/>
  <c r="W163" i="48" s="1"/>
  <c r="BJ162" i="48"/>
  <c r="BP162" i="48" s="1"/>
  <c r="BF162" i="48"/>
  <c r="AY162" i="48"/>
  <c r="AR162" i="48"/>
  <c r="AK162" i="48"/>
  <c r="S162" i="48"/>
  <c r="BJ161" i="48"/>
  <c r="BP161" i="48" s="1"/>
  <c r="BF161" i="48"/>
  <c r="AY161" i="48"/>
  <c r="AR161" i="48"/>
  <c r="AK161" i="48"/>
  <c r="AD161" i="48"/>
  <c r="S161" i="48"/>
  <c r="W161" i="48" s="1"/>
  <c r="BJ160" i="48"/>
  <c r="BP160" i="48" s="1"/>
  <c r="BF160" i="48"/>
  <c r="AY160" i="48"/>
  <c r="S160" i="48"/>
  <c r="AR160" i="48" s="1"/>
  <c r="BJ159" i="48"/>
  <c r="BP159" i="48" s="1"/>
  <c r="BF159" i="48"/>
  <c r="AY159" i="48"/>
  <c r="AR159" i="48"/>
  <c r="AK159" i="48"/>
  <c r="S159" i="48"/>
  <c r="W159" i="48" s="1"/>
  <c r="BJ158" i="48"/>
  <c r="BP158" i="48" s="1"/>
  <c r="BF158" i="48"/>
  <c r="AY158" i="48"/>
  <c r="AR158" i="48"/>
  <c r="AK158" i="48"/>
  <c r="S158" i="48"/>
  <c r="BJ157" i="48"/>
  <c r="BP157" i="48" s="1"/>
  <c r="BF157" i="48"/>
  <c r="AY157" i="48"/>
  <c r="AR157" i="48"/>
  <c r="AK157" i="48"/>
  <c r="S157" i="48"/>
  <c r="AD157" i="48" s="1"/>
  <c r="BJ156" i="48"/>
  <c r="BP156" i="48" s="1"/>
  <c r="BF156" i="48"/>
  <c r="AY156" i="48"/>
  <c r="AR156" i="48"/>
  <c r="AK156" i="48"/>
  <c r="AD156" i="48"/>
  <c r="S156" i="48"/>
  <c r="W156" i="48" s="1"/>
  <c r="BJ155" i="48"/>
  <c r="BP155" i="48" s="1"/>
  <c r="BF155" i="48"/>
  <c r="AY155" i="48"/>
  <c r="AR155" i="48"/>
  <c r="AK155" i="48"/>
  <c r="S155" i="48"/>
  <c r="BJ154" i="48"/>
  <c r="BP154" i="48" s="1"/>
  <c r="BF154" i="48"/>
  <c r="AY154" i="48"/>
  <c r="AR154" i="48"/>
  <c r="AK154" i="48"/>
  <c r="S154" i="48"/>
  <c r="BJ153" i="48"/>
  <c r="BP153" i="48" s="1"/>
  <c r="BF153" i="48"/>
  <c r="AY153" i="48"/>
  <c r="AR153" i="48"/>
  <c r="AK153" i="48"/>
  <c r="AD153" i="48"/>
  <c r="S153" i="48"/>
  <c r="W153" i="48" s="1"/>
  <c r="BJ152" i="48"/>
  <c r="BP152" i="48" s="1"/>
  <c r="BF152" i="48"/>
  <c r="AY152" i="48"/>
  <c r="AR152" i="48"/>
  <c r="AK152" i="48"/>
  <c r="AD152" i="48"/>
  <c r="S152" i="48"/>
  <c r="W152" i="48" s="1"/>
  <c r="BJ151" i="48"/>
  <c r="BP151" i="48" s="1"/>
  <c r="BF151" i="48"/>
  <c r="AY151" i="48"/>
  <c r="AR151" i="48"/>
  <c r="AK151" i="48"/>
  <c r="AD151" i="48"/>
  <c r="S151" i="48"/>
  <c r="W151" i="48" s="1"/>
  <c r="BJ150" i="48"/>
  <c r="BP150" i="48" s="1"/>
  <c r="BF150" i="48"/>
  <c r="AY150" i="48"/>
  <c r="AR150" i="48"/>
  <c r="AK150" i="48"/>
  <c r="S150" i="48"/>
  <c r="BJ149" i="48"/>
  <c r="BP149" i="48" s="1"/>
  <c r="BF149" i="48"/>
  <c r="AY149" i="48"/>
  <c r="S149" i="48"/>
  <c r="AR149" i="48" s="1"/>
  <c r="BJ148" i="48"/>
  <c r="BP148" i="48" s="1"/>
  <c r="BF148" i="48"/>
  <c r="S148" i="48"/>
  <c r="AR148" i="48" s="1"/>
  <c r="BJ147" i="48"/>
  <c r="BP147" i="48" s="1"/>
  <c r="BF147" i="48"/>
  <c r="AY147" i="48"/>
  <c r="AR147" i="48"/>
  <c r="AK147" i="48"/>
  <c r="S147" i="48"/>
  <c r="AD147" i="48" s="1"/>
  <c r="BJ146" i="48"/>
  <c r="BP146" i="48" s="1"/>
  <c r="BF146" i="48"/>
  <c r="AY146" i="48"/>
  <c r="AR146" i="48"/>
  <c r="AK146" i="48"/>
  <c r="S146" i="48"/>
  <c r="BJ145" i="48"/>
  <c r="BP145" i="48" s="1"/>
  <c r="BF145" i="48"/>
  <c r="AY145" i="48"/>
  <c r="S145" i="48"/>
  <c r="BJ144" i="48"/>
  <c r="BP144" i="48" s="1"/>
  <c r="BF144" i="48"/>
  <c r="AY144" i="48"/>
  <c r="AR144" i="48"/>
  <c r="AK144" i="48"/>
  <c r="AD144" i="48"/>
  <c r="S144" i="48"/>
  <c r="W144" i="48" s="1"/>
  <c r="BJ143" i="48"/>
  <c r="BP143" i="48" s="1"/>
  <c r="BF143" i="48"/>
  <c r="AY143" i="48"/>
  <c r="AR143" i="48"/>
  <c r="AK143" i="48"/>
  <c r="AD143" i="48"/>
  <c r="S143" i="48"/>
  <c r="W143" i="48" s="1"/>
  <c r="BJ142" i="48"/>
  <c r="BP142" i="48" s="1"/>
  <c r="BF142" i="48"/>
  <c r="AY142" i="48"/>
  <c r="AR142" i="48"/>
  <c r="AK142" i="48"/>
  <c r="AD142" i="48"/>
  <c r="S142" i="48"/>
  <c r="W142" i="48" s="1"/>
  <c r="BJ141" i="48"/>
  <c r="BP141" i="48" s="1"/>
  <c r="BF141" i="48"/>
  <c r="AY141" i="48"/>
  <c r="AR141" i="48"/>
  <c r="S141" i="48"/>
  <c r="BJ140" i="48"/>
  <c r="BP140" i="48" s="1"/>
  <c r="BF140" i="48"/>
  <c r="AY140" i="48"/>
  <c r="AR140" i="48"/>
  <c r="AK140" i="48"/>
  <c r="AD140" i="48"/>
  <c r="S140" i="48"/>
  <c r="W140" i="48" s="1"/>
  <c r="BJ139" i="48"/>
  <c r="BP139" i="48" s="1"/>
  <c r="BF139" i="48"/>
  <c r="AY139" i="48"/>
  <c r="AR139" i="48"/>
  <c r="S139" i="48"/>
  <c r="AK139" i="48" s="1"/>
  <c r="BJ138" i="48"/>
  <c r="BP138" i="48" s="1"/>
  <c r="BF138" i="48"/>
  <c r="AY138" i="48"/>
  <c r="AR138" i="48"/>
  <c r="AK138" i="48"/>
  <c r="AD138" i="48"/>
  <c r="S138" i="48"/>
  <c r="W138" i="48" s="1"/>
  <c r="BJ137" i="48"/>
  <c r="BP137" i="48" s="1"/>
  <c r="BF137" i="48"/>
  <c r="AY137" i="48"/>
  <c r="AR137" i="48"/>
  <c r="S137" i="48"/>
  <c r="W137" i="48" s="1"/>
  <c r="BJ136" i="48"/>
  <c r="BP136" i="48" s="1"/>
  <c r="BF136" i="48"/>
  <c r="AY136" i="48"/>
  <c r="AR136" i="48"/>
  <c r="AK136" i="48"/>
  <c r="AD136" i="48"/>
  <c r="S136" i="48"/>
  <c r="W136" i="48" s="1"/>
  <c r="BJ135" i="48"/>
  <c r="BP135" i="48" s="1"/>
  <c r="BF135" i="48"/>
  <c r="AY135" i="48"/>
  <c r="AR135" i="48"/>
  <c r="AK135" i="48"/>
  <c r="AD135" i="48"/>
  <c r="S135" i="48"/>
  <c r="W135" i="48" s="1"/>
  <c r="BJ134" i="48"/>
  <c r="BP134" i="48" s="1"/>
  <c r="BF134" i="48"/>
  <c r="AY134" i="48"/>
  <c r="AR134" i="48"/>
  <c r="AK134" i="48"/>
  <c r="S134" i="48"/>
  <c r="BJ133" i="48"/>
  <c r="BP133" i="48" s="1"/>
  <c r="BF133" i="48"/>
  <c r="AY133" i="48"/>
  <c r="AR133" i="48"/>
  <c r="AK133" i="48"/>
  <c r="AD133" i="48"/>
  <c r="S133" i="48"/>
  <c r="W133" i="48" s="1"/>
  <c r="BJ132" i="48"/>
  <c r="BP132" i="48" s="1"/>
  <c r="BF132" i="48"/>
  <c r="AY132" i="48"/>
  <c r="AR132" i="48"/>
  <c r="AK132" i="48"/>
  <c r="AD132" i="48"/>
  <c r="S132" i="48"/>
  <c r="W132" i="48" s="1"/>
  <c r="BJ131" i="48"/>
  <c r="BP131" i="48" s="1"/>
  <c r="BF131" i="48"/>
  <c r="AY131" i="48"/>
  <c r="AR131" i="48"/>
  <c r="AK131" i="48"/>
  <c r="S131" i="48"/>
  <c r="BJ130" i="48"/>
  <c r="BP130" i="48" s="1"/>
  <c r="BF130" i="48"/>
  <c r="AY130" i="48"/>
  <c r="AR130" i="48"/>
  <c r="AK130" i="48"/>
  <c r="AD130" i="48"/>
  <c r="S130" i="48"/>
  <c r="W130" i="48" s="1"/>
  <c r="BJ129" i="48"/>
  <c r="BP129" i="48" s="1"/>
  <c r="BF129" i="48"/>
  <c r="AY129" i="48"/>
  <c r="AR129" i="48"/>
  <c r="AK129" i="48"/>
  <c r="AD129" i="48"/>
  <c r="S129" i="48"/>
  <c r="W129" i="48" s="1"/>
  <c r="BJ128" i="48"/>
  <c r="BP128" i="48" s="1"/>
  <c r="BF128" i="48"/>
  <c r="AY128" i="48"/>
  <c r="AR128" i="48"/>
  <c r="AK128" i="48"/>
  <c r="S128" i="48"/>
  <c r="W128" i="48" s="1"/>
  <c r="BJ127" i="48"/>
  <c r="BP127" i="48" s="1"/>
  <c r="BF127" i="48"/>
  <c r="AY127" i="48"/>
  <c r="AR127" i="48"/>
  <c r="AK127" i="48"/>
  <c r="S127" i="48"/>
  <c r="W127" i="48" s="1"/>
  <c r="BJ126" i="48"/>
  <c r="BP126" i="48" s="1"/>
  <c r="BF126" i="48"/>
  <c r="AY126" i="48"/>
  <c r="AR126" i="48"/>
  <c r="AK126" i="48"/>
  <c r="AD126" i="48"/>
  <c r="S126" i="48"/>
  <c r="W126" i="48" s="1"/>
  <c r="BJ125" i="48"/>
  <c r="BP125" i="48" s="1"/>
  <c r="BF125" i="48"/>
  <c r="AY125" i="48"/>
  <c r="AR125" i="48"/>
  <c r="AK125" i="48"/>
  <c r="S125" i="48"/>
  <c r="AD125" i="48" s="1"/>
  <c r="BJ124" i="48"/>
  <c r="BP124" i="48" s="1"/>
  <c r="BF124" i="48"/>
  <c r="AY124" i="48"/>
  <c r="AR124" i="48"/>
  <c r="AK124" i="48"/>
  <c r="AD124" i="48"/>
  <c r="S124" i="48"/>
  <c r="W124" i="48" s="1"/>
  <c r="BJ123" i="48"/>
  <c r="BP123" i="48" s="1"/>
  <c r="BF123" i="48"/>
  <c r="AY123" i="48"/>
  <c r="S123" i="48"/>
  <c r="BJ122" i="48"/>
  <c r="BP122" i="48" s="1"/>
  <c r="BF122" i="48"/>
  <c r="AY122" i="48"/>
  <c r="AR122" i="48"/>
  <c r="AK122" i="48"/>
  <c r="S122" i="48"/>
  <c r="BJ121" i="48"/>
  <c r="BP121" i="48" s="1"/>
  <c r="BF121" i="48"/>
  <c r="AY121" i="48"/>
  <c r="AR121" i="48"/>
  <c r="S121" i="48"/>
  <c r="W121" i="48" s="1"/>
  <c r="BJ120" i="48"/>
  <c r="BP120" i="48" s="1"/>
  <c r="BF120" i="48"/>
  <c r="AY120" i="48"/>
  <c r="AR120" i="48"/>
  <c r="AK120" i="48"/>
  <c r="AD120" i="48"/>
  <c r="S120" i="48"/>
  <c r="W120" i="48" s="1"/>
  <c r="BJ119" i="48"/>
  <c r="BP119" i="48" s="1"/>
  <c r="BF119" i="48"/>
  <c r="AY119" i="48"/>
  <c r="AR119" i="48"/>
  <c r="AK119" i="48"/>
  <c r="AD119" i="48"/>
  <c r="S119" i="48"/>
  <c r="W119" i="48" s="1"/>
  <c r="BJ118" i="48"/>
  <c r="BP118" i="48" s="1"/>
  <c r="BF118" i="48"/>
  <c r="AY118" i="48"/>
  <c r="AR118" i="48"/>
  <c r="AK118" i="48"/>
  <c r="AD118" i="48"/>
  <c r="S118" i="48"/>
  <c r="W118" i="48" s="1"/>
  <c r="BJ117" i="48"/>
  <c r="BP117" i="48" s="1"/>
  <c r="BF117" i="48"/>
  <c r="AY117" i="48"/>
  <c r="AR117" i="48"/>
  <c r="AK117" i="48"/>
  <c r="AD117" i="48"/>
  <c r="S117" i="48"/>
  <c r="W117" i="48" s="1"/>
  <c r="BJ116" i="48"/>
  <c r="BP116" i="48" s="1"/>
  <c r="BF116" i="48"/>
  <c r="AY116" i="48"/>
  <c r="AR116" i="48"/>
  <c r="AK116" i="48"/>
  <c r="S116" i="48"/>
  <c r="AD116" i="48" s="1"/>
  <c r="BJ115" i="48"/>
  <c r="BP115" i="48" s="1"/>
  <c r="BF115" i="48"/>
  <c r="AY115" i="48"/>
  <c r="AR115" i="48"/>
  <c r="S115" i="48"/>
  <c r="AD115" i="48" s="1"/>
  <c r="BJ114" i="48"/>
  <c r="BP114" i="48" s="1"/>
  <c r="BF114" i="48"/>
  <c r="AY114" i="48"/>
  <c r="S114" i="48"/>
  <c r="BJ113" i="48"/>
  <c r="BP113" i="48" s="1"/>
  <c r="BF113" i="48"/>
  <c r="S113" i="48"/>
  <c r="AR113" i="48" s="1"/>
  <c r="BJ112" i="48"/>
  <c r="BP112" i="48" s="1"/>
  <c r="BF112" i="48"/>
  <c r="S112" i="48"/>
  <c r="AR112" i="48" s="1"/>
  <c r="BJ111" i="48"/>
  <c r="BP111" i="48" s="1"/>
  <c r="BF111" i="48"/>
  <c r="AY111" i="48"/>
  <c r="S111" i="48"/>
  <c r="AR111" i="48" s="1"/>
  <c r="BJ110" i="48"/>
  <c r="BP110" i="48" s="1"/>
  <c r="BF110" i="48"/>
  <c r="S110" i="48"/>
  <c r="AR110" i="48" s="1"/>
  <c r="BJ109" i="48"/>
  <c r="BP109" i="48" s="1"/>
  <c r="BF109" i="48"/>
  <c r="S109" i="48"/>
  <c r="AY109" i="48" s="1"/>
  <c r="BJ108" i="48"/>
  <c r="BP108" i="48" s="1"/>
  <c r="BF108" i="48"/>
  <c r="S108" i="48"/>
  <c r="BJ107" i="48"/>
  <c r="BP107" i="48" s="1"/>
  <c r="BF107" i="48"/>
  <c r="AY107" i="48"/>
  <c r="AR107" i="48"/>
  <c r="S107" i="48"/>
  <c r="BJ106" i="48"/>
  <c r="BP106" i="48" s="1"/>
  <c r="BF106" i="48"/>
  <c r="AY106" i="48"/>
  <c r="AR106" i="48"/>
  <c r="S106" i="48"/>
  <c r="BJ105" i="48"/>
  <c r="BP105" i="48" s="1"/>
  <c r="BF105" i="48"/>
  <c r="AY105" i="48"/>
  <c r="AR105" i="48"/>
  <c r="AK105" i="48"/>
  <c r="S105" i="48"/>
  <c r="AD105" i="48" s="1"/>
  <c r="BJ104" i="48"/>
  <c r="BP104" i="48" s="1"/>
  <c r="BF104" i="48"/>
  <c r="AY104" i="48"/>
  <c r="AR104" i="48"/>
  <c r="AK104" i="48"/>
  <c r="S104" i="48"/>
  <c r="W104" i="48" s="1"/>
  <c r="BJ103" i="48"/>
  <c r="BP103" i="48" s="1"/>
  <c r="BF103" i="48"/>
  <c r="AY103" i="48"/>
  <c r="AR103" i="48"/>
  <c r="AK103" i="48"/>
  <c r="AD103" i="48"/>
  <c r="S103" i="48"/>
  <c r="W103" i="48" s="1"/>
  <c r="BJ102" i="48"/>
  <c r="BP102" i="48" s="1"/>
  <c r="BF102" i="48"/>
  <c r="AY102" i="48"/>
  <c r="AR102" i="48"/>
  <c r="AK102" i="48"/>
  <c r="S102" i="48"/>
  <c r="BJ101" i="48"/>
  <c r="BP101" i="48" s="1"/>
  <c r="BF101" i="48"/>
  <c r="AY101" i="48"/>
  <c r="AR101" i="48"/>
  <c r="AK101" i="48"/>
  <c r="S101" i="48"/>
  <c r="AD101" i="48" s="1"/>
  <c r="BJ100" i="48"/>
  <c r="BP100" i="48" s="1"/>
  <c r="BF100" i="48"/>
  <c r="AY100" i="48"/>
  <c r="AR100" i="48"/>
  <c r="AK100" i="48"/>
  <c r="S100" i="48"/>
  <c r="AD100" i="48" s="1"/>
  <c r="BJ99" i="48"/>
  <c r="BP99" i="48" s="1"/>
  <c r="BF99" i="48"/>
  <c r="AY99" i="48"/>
  <c r="AR99" i="48"/>
  <c r="AK99" i="48"/>
  <c r="AD99" i="48"/>
  <c r="S99" i="48"/>
  <c r="W99" i="48" s="1"/>
  <c r="BJ98" i="48"/>
  <c r="BP98" i="48" s="1"/>
  <c r="BF98" i="48"/>
  <c r="AY98" i="48"/>
  <c r="AR98" i="48"/>
  <c r="AK98" i="48"/>
  <c r="S98" i="48"/>
  <c r="BJ97" i="48"/>
  <c r="BF97" i="48"/>
  <c r="AY97" i="48"/>
  <c r="AR97" i="48"/>
  <c r="AK97" i="48"/>
  <c r="AD97" i="48"/>
  <c r="S97" i="48"/>
  <c r="W97" i="48" s="1"/>
  <c r="BJ96" i="48"/>
  <c r="BP96" i="48" s="1"/>
  <c r="BF96" i="48"/>
  <c r="AY96" i="48"/>
  <c r="AR96" i="48"/>
  <c r="AK96" i="48"/>
  <c r="AD96" i="48"/>
  <c r="S96" i="48"/>
  <c r="W96" i="48" s="1"/>
  <c r="BJ95" i="48"/>
  <c r="BP95" i="48" s="1"/>
  <c r="BF95" i="48"/>
  <c r="AY95" i="48"/>
  <c r="AR95" i="48"/>
  <c r="AK95" i="48"/>
  <c r="AD95" i="48"/>
  <c r="S95" i="48"/>
  <c r="W95" i="48" s="1"/>
  <c r="BJ94" i="48"/>
  <c r="BP94" i="48" s="1"/>
  <c r="BF94" i="48"/>
  <c r="AY94" i="48"/>
  <c r="AR94" i="48"/>
  <c r="AK94" i="48"/>
  <c r="AD94" i="48"/>
  <c r="S94" i="48"/>
  <c r="W94" i="48" s="1"/>
  <c r="BJ93" i="48"/>
  <c r="BP93" i="48" s="1"/>
  <c r="BF93" i="48"/>
  <c r="AY93" i="48"/>
  <c r="AR93" i="48"/>
  <c r="AK93" i="48"/>
  <c r="AD93" i="48"/>
  <c r="S93" i="48"/>
  <c r="W93" i="48" s="1"/>
  <c r="BJ92" i="48"/>
  <c r="BP92" i="48" s="1"/>
  <c r="BF92" i="48"/>
  <c r="AY92" i="48"/>
  <c r="AR92" i="48"/>
  <c r="S92" i="48"/>
  <c r="BJ91" i="48"/>
  <c r="BP91" i="48" s="1"/>
  <c r="BF91" i="48"/>
  <c r="AY91" i="48"/>
  <c r="AR91" i="48"/>
  <c r="AK91" i="48"/>
  <c r="S91" i="48"/>
  <c r="AD91" i="48" s="1"/>
  <c r="BJ90" i="48"/>
  <c r="BP90" i="48" s="1"/>
  <c r="BF90" i="48"/>
  <c r="AY90" i="48"/>
  <c r="AR90" i="48"/>
  <c r="AK90" i="48"/>
  <c r="S90" i="48"/>
  <c r="AD90" i="48" s="1"/>
  <c r="BJ89" i="48"/>
  <c r="BP89" i="48" s="1"/>
  <c r="BF89" i="48"/>
  <c r="AY89" i="48"/>
  <c r="AR89" i="48"/>
  <c r="AK89" i="48"/>
  <c r="S89" i="48"/>
  <c r="BJ88" i="48"/>
  <c r="BP88" i="48" s="1"/>
  <c r="BF88" i="48"/>
  <c r="AY88" i="48"/>
  <c r="AR88" i="48"/>
  <c r="AK88" i="48"/>
  <c r="AD88" i="48"/>
  <c r="S88" i="48"/>
  <c r="W88" i="48" s="1"/>
  <c r="BJ87" i="48"/>
  <c r="BP87" i="48" s="1"/>
  <c r="BF87" i="48"/>
  <c r="AY87" i="48"/>
  <c r="AR87" i="48"/>
  <c r="AK87" i="48"/>
  <c r="AD87" i="48"/>
  <c r="S87" i="48"/>
  <c r="W87" i="48" s="1"/>
  <c r="BJ86" i="48"/>
  <c r="BP86" i="48" s="1"/>
  <c r="BF86" i="48"/>
  <c r="AY86" i="48"/>
  <c r="AR86" i="48"/>
  <c r="S86" i="48"/>
  <c r="AD86" i="48" s="1"/>
  <c r="BJ85" i="48"/>
  <c r="BP85" i="48" s="1"/>
  <c r="BF85" i="48"/>
  <c r="AY85" i="48"/>
  <c r="AR85" i="48"/>
  <c r="S85" i="48"/>
  <c r="BJ84" i="48"/>
  <c r="BP84" i="48" s="1"/>
  <c r="BF84" i="48"/>
  <c r="AY84" i="48"/>
  <c r="AR84" i="48"/>
  <c r="S84" i="48"/>
  <c r="AD84" i="48" s="1"/>
  <c r="BJ83" i="48"/>
  <c r="BP83" i="48" s="1"/>
  <c r="BF83" i="48"/>
  <c r="AY83" i="48"/>
  <c r="AR83" i="48"/>
  <c r="S83" i="48"/>
  <c r="AK83" i="48" s="1"/>
  <c r="BJ82" i="48"/>
  <c r="BP82" i="48" s="1"/>
  <c r="BF82" i="48"/>
  <c r="AY82" i="48"/>
  <c r="AR82" i="48"/>
  <c r="S82" i="48"/>
  <c r="BJ81" i="48"/>
  <c r="BP81" i="48" s="1"/>
  <c r="BF81" i="48"/>
  <c r="AY81" i="48"/>
  <c r="AR81" i="48"/>
  <c r="AK81" i="48"/>
  <c r="S81" i="48"/>
  <c r="W81" i="48" s="1"/>
  <c r="BJ80" i="48"/>
  <c r="BP80" i="48" s="1"/>
  <c r="BF80" i="48"/>
  <c r="AY80" i="48"/>
  <c r="AR80" i="48"/>
  <c r="S80" i="48"/>
  <c r="AD80" i="48" s="1"/>
  <c r="BJ79" i="48"/>
  <c r="BP79" i="48" s="1"/>
  <c r="BF79" i="48"/>
  <c r="AY79" i="48"/>
  <c r="AR79" i="48"/>
  <c r="AK79" i="48"/>
  <c r="S79" i="48"/>
  <c r="W79" i="48" s="1"/>
  <c r="BJ78" i="48"/>
  <c r="BP78" i="48" s="1"/>
  <c r="BF78" i="48"/>
  <c r="AY78" i="48"/>
  <c r="AR78" i="48"/>
  <c r="AK78" i="48"/>
  <c r="S78" i="48"/>
  <c r="W78" i="48" s="1"/>
  <c r="BJ77" i="48"/>
  <c r="BP77" i="48" s="1"/>
  <c r="BF77" i="48"/>
  <c r="AY77" i="48"/>
  <c r="AR77" i="48"/>
  <c r="AK77" i="48"/>
  <c r="S77" i="48"/>
  <c r="W77" i="48" s="1"/>
  <c r="BJ76" i="48"/>
  <c r="BP76" i="48" s="1"/>
  <c r="BF76" i="48"/>
  <c r="AY76" i="48"/>
  <c r="AR76" i="48"/>
  <c r="AK76" i="48"/>
  <c r="W76" i="48"/>
  <c r="S76" i="48"/>
  <c r="AD76" i="48" s="1"/>
  <c r="BJ75" i="48"/>
  <c r="BP75" i="48" s="1"/>
  <c r="BF75" i="48"/>
  <c r="AY75" i="48"/>
  <c r="AR75" i="48"/>
  <c r="AK75" i="48"/>
  <c r="W75" i="48"/>
  <c r="S75" i="48"/>
  <c r="AD75" i="48" s="1"/>
  <c r="BJ74" i="48"/>
  <c r="BP74" i="48" s="1"/>
  <c r="BF74" i="48"/>
  <c r="AY74" i="48"/>
  <c r="AR74" i="48"/>
  <c r="AK74" i="48"/>
  <c r="S74" i="48"/>
  <c r="AD74" i="48" s="1"/>
  <c r="BJ73" i="48"/>
  <c r="BP73" i="48" s="1"/>
  <c r="BF73" i="48"/>
  <c r="AY73" i="48"/>
  <c r="AK73" i="48"/>
  <c r="W73" i="48"/>
  <c r="S73" i="48"/>
  <c r="AD73" i="48" s="1"/>
  <c r="BJ72" i="48"/>
  <c r="BP72" i="48" s="1"/>
  <c r="BF72" i="48"/>
  <c r="AY72" i="48"/>
  <c r="AK72" i="48"/>
  <c r="W72" i="48"/>
  <c r="S72" i="48"/>
  <c r="AD72" i="48" s="1"/>
  <c r="BJ71" i="48"/>
  <c r="BP71" i="48" s="1"/>
  <c r="BF71" i="48"/>
  <c r="AY71" i="48"/>
  <c r="AR71" i="48"/>
  <c r="AK71" i="48"/>
  <c r="S71" i="48"/>
  <c r="W71" i="48" s="1"/>
  <c r="BJ70" i="48"/>
  <c r="BP70" i="48" s="1"/>
  <c r="BF70" i="48"/>
  <c r="AY70" i="48"/>
  <c r="AR70" i="48"/>
  <c r="AK70" i="48"/>
  <c r="S70" i="48"/>
  <c r="AD70" i="48" s="1"/>
  <c r="BJ69" i="48"/>
  <c r="BP69" i="48" s="1"/>
  <c r="AY69" i="48"/>
  <c r="AR69" i="48"/>
  <c r="AK69" i="48"/>
  <c r="AD69" i="48"/>
  <c r="BJ68" i="48"/>
  <c r="BP68" i="48" s="1"/>
  <c r="BF68" i="48"/>
  <c r="AY68" i="48"/>
  <c r="AR68" i="48"/>
  <c r="AK68" i="48"/>
  <c r="AD68" i="48"/>
  <c r="S68" i="48"/>
  <c r="W68" i="48" s="1"/>
  <c r="BJ67" i="48"/>
  <c r="BP67" i="48" s="1"/>
  <c r="BF67" i="48"/>
  <c r="AY67" i="48"/>
  <c r="S67" i="48"/>
  <c r="AD67" i="48" s="1"/>
  <c r="BJ66" i="48"/>
  <c r="BP66" i="48" s="1"/>
  <c r="AY66" i="48"/>
  <c r="AR66" i="48"/>
  <c r="AK66" i="48"/>
  <c r="AD66" i="48"/>
  <c r="BJ65" i="48"/>
  <c r="BP65" i="48" s="1"/>
  <c r="BF65" i="48"/>
  <c r="AY65" i="48"/>
  <c r="AR65" i="48"/>
  <c r="AK65" i="48"/>
  <c r="S65" i="48"/>
  <c r="W65" i="48" s="1"/>
  <c r="BJ64" i="48"/>
  <c r="BP64" i="48" s="1"/>
  <c r="BF64" i="48"/>
  <c r="AY64" i="48"/>
  <c r="AR64" i="48"/>
  <c r="AK64" i="48"/>
  <c r="S64" i="48"/>
  <c r="AD64" i="48" s="1"/>
  <c r="BJ63" i="48"/>
  <c r="BP63" i="48" s="1"/>
  <c r="BF63" i="48"/>
  <c r="AY63" i="48"/>
  <c r="AR63" i="48"/>
  <c r="AK63" i="48"/>
  <c r="S63" i="48"/>
  <c r="AD63" i="48" s="1"/>
  <c r="BJ62" i="48"/>
  <c r="BP62" i="48" s="1"/>
  <c r="BF62" i="48"/>
  <c r="AY62" i="48"/>
  <c r="AR62" i="48"/>
  <c r="AK62" i="48"/>
  <c r="S62" i="48"/>
  <c r="AD62" i="48" s="1"/>
  <c r="BJ61" i="48"/>
  <c r="BP61" i="48" s="1"/>
  <c r="BF61" i="48"/>
  <c r="AY61" i="48"/>
  <c r="AR61" i="48"/>
  <c r="AK61" i="48"/>
  <c r="S61" i="48"/>
  <c r="W61" i="48" s="1"/>
  <c r="BJ60" i="48"/>
  <c r="BP60" i="48" s="1"/>
  <c r="BF60" i="48"/>
  <c r="AY60" i="48"/>
  <c r="AR60" i="48"/>
  <c r="AK60" i="48"/>
  <c r="S60" i="48"/>
  <c r="AD60" i="48" s="1"/>
  <c r="BJ59" i="48"/>
  <c r="BP59" i="48" s="1"/>
  <c r="BF59" i="48"/>
  <c r="AY59" i="48"/>
  <c r="AR59" i="48"/>
  <c r="AK59" i="48"/>
  <c r="W59" i="48"/>
  <c r="S59" i="48"/>
  <c r="AD59" i="48" s="1"/>
  <c r="BJ58" i="48"/>
  <c r="BP58" i="48" s="1"/>
  <c r="BF58" i="48"/>
  <c r="AY58" i="48"/>
  <c r="AR58" i="48"/>
  <c r="AK58" i="48"/>
  <c r="AD58" i="48"/>
  <c r="S58" i="48"/>
  <c r="W58" i="48" s="1"/>
  <c r="BJ57" i="48"/>
  <c r="BP57" i="48" s="1"/>
  <c r="BF57" i="48"/>
  <c r="AY57" i="48"/>
  <c r="AR57" i="48"/>
  <c r="AK57" i="48"/>
  <c r="AD57" i="48"/>
  <c r="S57" i="48"/>
  <c r="W57" i="48" s="1"/>
  <c r="BJ56" i="48"/>
  <c r="BP56" i="48" s="1"/>
  <c r="BF56" i="48"/>
  <c r="AY56" i="48"/>
  <c r="AR56" i="48"/>
  <c r="AK56" i="48"/>
  <c r="S56" i="48"/>
  <c r="AD56" i="48" s="1"/>
  <c r="BJ55" i="48"/>
  <c r="BP55" i="48" s="1"/>
  <c r="BF55" i="48"/>
  <c r="AY55" i="48"/>
  <c r="AR55" i="48"/>
  <c r="AK55" i="48"/>
  <c r="AD55" i="48"/>
  <c r="S55" i="48"/>
  <c r="W55" i="48" s="1"/>
  <c r="BJ54" i="48"/>
  <c r="BP54" i="48" s="1"/>
  <c r="BF54" i="48"/>
  <c r="AY54" i="48"/>
  <c r="AR54" i="48"/>
  <c r="AK54" i="48"/>
  <c r="AD54" i="48"/>
  <c r="S54" i="48"/>
  <c r="W54" i="48" s="1"/>
  <c r="BJ53" i="48"/>
  <c r="BP53" i="48" s="1"/>
  <c r="BF53" i="48"/>
  <c r="AY53" i="48"/>
  <c r="AR53" i="48"/>
  <c r="AK53" i="48"/>
  <c r="AD53" i="48"/>
  <c r="S53" i="48"/>
  <c r="W53" i="48" s="1"/>
  <c r="BJ52" i="48"/>
  <c r="BP52" i="48" s="1"/>
  <c r="BF52" i="48"/>
  <c r="AY52" i="48"/>
  <c r="AR52" i="48"/>
  <c r="AK52" i="48"/>
  <c r="AD52" i="48"/>
  <c r="S52" i="48"/>
  <c r="W52" i="48" s="1"/>
  <c r="BJ51" i="48"/>
  <c r="BP51" i="48" s="1"/>
  <c r="BF51" i="48"/>
  <c r="AY51" i="48"/>
  <c r="AR51" i="48"/>
  <c r="AK51" i="48"/>
  <c r="S51" i="48"/>
  <c r="AD51" i="48" s="1"/>
  <c r="BJ50" i="48"/>
  <c r="BP50" i="48" s="1"/>
  <c r="BF50" i="48"/>
  <c r="AY50" i="48"/>
  <c r="AD50" i="48"/>
  <c r="R50" i="48"/>
  <c r="S50" i="48" s="1"/>
  <c r="BJ49" i="48"/>
  <c r="BP49" i="48" s="1"/>
  <c r="BF49" i="48"/>
  <c r="AY49" i="48"/>
  <c r="AD49" i="48"/>
  <c r="S49" i="48"/>
  <c r="BJ48" i="48"/>
  <c r="BP48" i="48" s="1"/>
  <c r="BF48" i="48"/>
  <c r="AY48" i="48"/>
  <c r="AD48" i="48"/>
  <c r="S48" i="48"/>
  <c r="AK48" i="48" s="1"/>
  <c r="BJ47" i="48"/>
  <c r="BP47" i="48" s="1"/>
  <c r="BF47" i="48"/>
  <c r="AY47" i="48"/>
  <c r="AD47" i="48"/>
  <c r="S47" i="48"/>
  <c r="AR47" i="48" s="1"/>
  <c r="BJ46" i="48"/>
  <c r="BP46" i="48" s="1"/>
  <c r="BF46" i="48"/>
  <c r="AY46" i="48"/>
  <c r="AD46" i="48"/>
  <c r="R46" i="48"/>
  <c r="S46" i="48" s="1"/>
  <c r="BJ45" i="48"/>
  <c r="BP45" i="48" s="1"/>
  <c r="BF45" i="48"/>
  <c r="AY45" i="48"/>
  <c r="AD45" i="48"/>
  <c r="R45" i="48"/>
  <c r="S45" i="48" s="1"/>
  <c r="AK45" i="48" s="1"/>
  <c r="BJ44" i="48"/>
  <c r="BP44" i="48" s="1"/>
  <c r="BF44" i="48"/>
  <c r="AY44" i="48"/>
  <c r="AR44" i="48"/>
  <c r="AK44" i="48"/>
  <c r="S44" i="48"/>
  <c r="W44" i="48" s="1"/>
  <c r="BJ43" i="48"/>
  <c r="BP43" i="48" s="1"/>
  <c r="BF43" i="48"/>
  <c r="AY43" i="48"/>
  <c r="AR43" i="48"/>
  <c r="S43" i="48"/>
  <c r="AD43" i="48" s="1"/>
  <c r="BJ42" i="48"/>
  <c r="BP42" i="48" s="1"/>
  <c r="BF42" i="48"/>
  <c r="AY42" i="48"/>
  <c r="AR42" i="48"/>
  <c r="S42" i="48"/>
  <c r="AK42" i="48" s="1"/>
  <c r="BJ41" i="48"/>
  <c r="BP41" i="48" s="1"/>
  <c r="BF41" i="48"/>
  <c r="AY41" i="48"/>
  <c r="AR41" i="48"/>
  <c r="S41" i="48"/>
  <c r="AK41" i="48" s="1"/>
  <c r="BJ40" i="48"/>
  <c r="BP40" i="48" s="1"/>
  <c r="BF40" i="48"/>
  <c r="AY40" i="48"/>
  <c r="AR40" i="48"/>
  <c r="AK40" i="48"/>
  <c r="S40" i="48"/>
  <c r="AD40" i="48" s="1"/>
  <c r="BJ39" i="48"/>
  <c r="BP39" i="48" s="1"/>
  <c r="BF39" i="48"/>
  <c r="S39" i="48"/>
  <c r="AK39" i="48" s="1"/>
  <c r="BJ38" i="48"/>
  <c r="BP38" i="48" s="1"/>
  <c r="BF38" i="48"/>
  <c r="AY38" i="48"/>
  <c r="AR38" i="48"/>
  <c r="AK38" i="48"/>
  <c r="AD38" i="48"/>
  <c r="S38" i="48"/>
  <c r="W38" i="48" s="1"/>
  <c r="BJ37" i="48"/>
  <c r="BP37" i="48" s="1"/>
  <c r="BF37" i="48"/>
  <c r="AY37" i="48"/>
  <c r="AR37" i="48"/>
  <c r="AK37" i="48"/>
  <c r="S37" i="48"/>
  <c r="AD37" i="48" s="1"/>
  <c r="BJ36" i="48"/>
  <c r="BP36" i="48" s="1"/>
  <c r="BF36" i="48"/>
  <c r="AY36" i="48"/>
  <c r="AR36" i="48"/>
  <c r="AK36" i="48"/>
  <c r="S36" i="48"/>
  <c r="AD36" i="48" s="1"/>
  <c r="BJ35" i="48"/>
  <c r="BP35" i="48" s="1"/>
  <c r="BF35" i="48"/>
  <c r="AY35" i="48"/>
  <c r="AR35" i="48"/>
  <c r="AK35" i="48"/>
  <c r="S35" i="48"/>
  <c r="AD35" i="48" s="1"/>
  <c r="BJ34" i="48"/>
  <c r="BP34" i="48" s="1"/>
  <c r="BF34" i="48"/>
  <c r="AY34" i="48"/>
  <c r="AR34" i="48"/>
  <c r="AK34" i="48"/>
  <c r="AD34" i="48"/>
  <c r="S34" i="48"/>
  <c r="W34" i="48" s="1"/>
  <c r="BJ33" i="48"/>
  <c r="BP33" i="48" s="1"/>
  <c r="BF33" i="48"/>
  <c r="AY33" i="48"/>
  <c r="S33" i="48"/>
  <c r="AR33" i="48" s="1"/>
  <c r="BJ32" i="48"/>
  <c r="BP32" i="48" s="1"/>
  <c r="BF32" i="48"/>
  <c r="AY32" i="48"/>
  <c r="AR32" i="48"/>
  <c r="AK32" i="48"/>
  <c r="AD32" i="48"/>
  <c r="S32" i="48"/>
  <c r="W32" i="48" s="1"/>
  <c r="BJ31" i="48"/>
  <c r="BP31" i="48" s="1"/>
  <c r="BF31" i="48"/>
  <c r="AY31" i="48"/>
  <c r="AR31" i="48"/>
  <c r="S31" i="48"/>
  <c r="AK31" i="48" s="1"/>
  <c r="BJ30" i="48"/>
  <c r="BP30" i="48" s="1"/>
  <c r="BF30" i="48"/>
  <c r="AY30" i="48"/>
  <c r="AR30" i="48"/>
  <c r="AK30" i="48"/>
  <c r="AD30" i="48"/>
  <c r="S30" i="48"/>
  <c r="W30" i="48" s="1"/>
  <c r="BJ29" i="48"/>
  <c r="BP29" i="48" s="1"/>
  <c r="BF29" i="48"/>
  <c r="S29" i="48"/>
  <c r="BJ28" i="48"/>
  <c r="BP28" i="48" s="1"/>
  <c r="BF28" i="48"/>
  <c r="AY28" i="48"/>
  <c r="AR28" i="48"/>
  <c r="S28" i="48"/>
  <c r="AD28" i="48" s="1"/>
  <c r="BJ27" i="48"/>
  <c r="BP27" i="48" s="1"/>
  <c r="BF27" i="48"/>
  <c r="AY27" i="48"/>
  <c r="S27" i="48"/>
  <c r="AK27" i="48" s="1"/>
  <c r="BJ26" i="48"/>
  <c r="BP26" i="48" s="1"/>
  <c r="BF26" i="48"/>
  <c r="S26" i="48"/>
  <c r="AR26" i="48" s="1"/>
  <c r="BJ25" i="48"/>
  <c r="BP25" i="48" s="1"/>
  <c r="BF25" i="48"/>
  <c r="S25" i="48"/>
  <c r="W25" i="48" s="1"/>
  <c r="BJ24" i="48"/>
  <c r="BP24" i="48" s="1"/>
  <c r="BF24" i="48"/>
  <c r="AY24" i="48"/>
  <c r="AR24" i="48"/>
  <c r="S24" i="48"/>
  <c r="AD24" i="48" s="1"/>
  <c r="BJ23" i="48"/>
  <c r="BP23" i="48" s="1"/>
  <c r="BF23" i="48"/>
  <c r="AY23" i="48"/>
  <c r="AR23" i="48"/>
  <c r="S23" i="48"/>
  <c r="AK23" i="48" s="1"/>
  <c r="BJ22" i="48"/>
  <c r="BP22" i="48" s="1"/>
  <c r="BF22" i="48"/>
  <c r="AY22" i="48"/>
  <c r="AD22" i="48"/>
  <c r="S22" i="48"/>
  <c r="BJ21" i="48"/>
  <c r="BP21" i="48" s="1"/>
  <c r="BF21" i="48"/>
  <c r="AY21" i="48"/>
  <c r="AR21" i="48"/>
  <c r="AK21" i="48"/>
  <c r="S21" i="48"/>
  <c r="BJ20" i="48"/>
  <c r="BP20" i="48" s="1"/>
  <c r="BF20" i="48"/>
  <c r="AY20" i="48"/>
  <c r="S20" i="48"/>
  <c r="AD20" i="48" s="1"/>
  <c r="BJ19" i="48"/>
  <c r="BP19" i="48" s="1"/>
  <c r="BF19" i="48"/>
  <c r="AY19" i="48"/>
  <c r="AR19" i="48"/>
  <c r="S19" i="48"/>
  <c r="AK19" i="48" s="1"/>
  <c r="BJ18" i="48"/>
  <c r="BP18" i="48" s="1"/>
  <c r="BF18" i="48"/>
  <c r="AY18" i="48"/>
  <c r="S18" i="48"/>
  <c r="AR18" i="48" s="1"/>
  <c r="BJ17" i="48"/>
  <c r="BP17" i="48" s="1"/>
  <c r="BF17" i="48"/>
  <c r="AY17" i="48"/>
  <c r="AR17" i="48"/>
  <c r="AK17" i="48"/>
  <c r="AD17" i="48"/>
  <c r="S17" i="48"/>
  <c r="W17" i="48" s="1"/>
  <c r="BJ16" i="48"/>
  <c r="BP16" i="48" s="1"/>
  <c r="S16" i="48"/>
  <c r="BF16" i="48" s="1"/>
  <c r="BJ15" i="48"/>
  <c r="BP15" i="48" s="1"/>
  <c r="BF15" i="48"/>
  <c r="AY15" i="48"/>
  <c r="AR15" i="48"/>
  <c r="AK15" i="48"/>
  <c r="AD15" i="48"/>
  <c r="W15" i="48"/>
  <c r="S15" i="48"/>
  <c r="BJ14" i="48"/>
  <c r="BP14" i="48" s="1"/>
  <c r="BF14" i="48"/>
  <c r="AY14" i="48"/>
  <c r="AR14" i="48"/>
  <c r="AK14" i="48"/>
  <c r="AD14" i="48"/>
  <c r="S14" i="48"/>
  <c r="W14" i="48" s="1"/>
  <c r="BJ13" i="48"/>
  <c r="BP13" i="48" s="1"/>
  <c r="BF13" i="48"/>
  <c r="AY13" i="48"/>
  <c r="S13" i="48"/>
  <c r="BJ12" i="48"/>
  <c r="BP12" i="48" s="1"/>
  <c r="BF12" i="48"/>
  <c r="AY12" i="48"/>
  <c r="AR12" i="48"/>
  <c r="AK12" i="48"/>
  <c r="AD12" i="48"/>
  <c r="W12" i="48"/>
  <c r="S12" i="48"/>
  <c r="BJ11" i="48"/>
  <c r="BP11" i="48" s="1"/>
  <c r="BF11" i="48"/>
  <c r="AY11" i="48"/>
  <c r="AR11" i="48"/>
  <c r="AK11" i="48"/>
  <c r="AD11" i="48"/>
  <c r="S11" i="48"/>
  <c r="W11" i="48" s="1"/>
  <c r="BJ10" i="48"/>
  <c r="BP10" i="48" s="1"/>
  <c r="BF10" i="48"/>
  <c r="AY10" i="48"/>
  <c r="S10" i="48"/>
  <c r="AK10" i="48" s="1"/>
  <c r="BJ7" i="48"/>
  <c r="BP7" i="48" s="1"/>
  <c r="BF7" i="48"/>
  <c r="AY7" i="48"/>
  <c r="AR7" i="48"/>
  <c r="AK7" i="48"/>
  <c r="AD7" i="48"/>
  <c r="W7" i="48"/>
  <c r="S7" i="48"/>
  <c r="W365" i="48" l="1"/>
  <c r="AD365" i="48"/>
  <c r="W338" i="48"/>
  <c r="AD338" i="48"/>
  <c r="W316" i="48"/>
  <c r="AD316" i="48"/>
  <c r="W458" i="48"/>
  <c r="W357" i="48"/>
  <c r="W367" i="48"/>
  <c r="AK445" i="48"/>
  <c r="AK367" i="48"/>
  <c r="AD445" i="48"/>
  <c r="W112" i="48"/>
  <c r="AD222" i="48"/>
  <c r="AK20" i="48"/>
  <c r="AD41" i="48"/>
  <c r="AD112" i="48"/>
  <c r="AK175" i="48"/>
  <c r="AD199" i="48"/>
  <c r="AD468" i="48"/>
  <c r="AR72" i="48"/>
  <c r="AY112" i="48"/>
  <c r="AD355" i="48"/>
  <c r="AD18" i="48"/>
  <c r="AD179" i="48"/>
  <c r="AD175" i="48"/>
  <c r="AY176" i="48"/>
  <c r="AK179" i="48"/>
  <c r="AD227" i="48"/>
  <c r="AD439" i="48"/>
  <c r="W43" i="48"/>
  <c r="AD77" i="48"/>
  <c r="W278" i="48"/>
  <c r="AK24" i="48"/>
  <c r="AD42" i="48"/>
  <c r="W62" i="48"/>
  <c r="W74" i="48"/>
  <c r="AD160" i="48"/>
  <c r="AD195" i="48"/>
  <c r="AD420" i="48"/>
  <c r="AK16" i="48"/>
  <c r="AD26" i="48"/>
  <c r="AK28" i="48"/>
  <c r="W37" i="48"/>
  <c r="W64" i="48"/>
  <c r="W100" i="48"/>
  <c r="AD159" i="48"/>
  <c r="W210" i="48"/>
  <c r="W211" i="48"/>
  <c r="W216" i="48"/>
  <c r="AD231" i="48"/>
  <c r="AD289" i="48"/>
  <c r="AD296" i="48"/>
  <c r="W400" i="48"/>
  <c r="W469" i="48"/>
  <c r="W111" i="48"/>
  <c r="AD211" i="48"/>
  <c r="W214" i="48"/>
  <c r="AD223" i="48"/>
  <c r="AD271" i="48"/>
  <c r="AD416" i="48"/>
  <c r="AD469" i="48"/>
  <c r="AD78" i="48"/>
  <c r="AD79" i="48"/>
  <c r="AD104" i="48"/>
  <c r="AR109" i="48"/>
  <c r="AD127" i="48"/>
  <c r="AD128" i="48"/>
  <c r="AD139" i="48"/>
  <c r="AD33" i="48"/>
  <c r="W18" i="48"/>
  <c r="W26" i="48"/>
  <c r="AK33" i="48"/>
  <c r="W41" i="48"/>
  <c r="W42" i="48"/>
  <c r="AK43" i="48"/>
  <c r="W47" i="48"/>
  <c r="AK86" i="48"/>
  <c r="AD111" i="48"/>
  <c r="AY113" i="48"/>
  <c r="AY148" i="48"/>
  <c r="W160" i="48"/>
  <c r="AK218" i="48"/>
  <c r="W238" i="48"/>
  <c r="AK355" i="48"/>
  <c r="AD395" i="48"/>
  <c r="AD404" i="48"/>
  <c r="AD409" i="48"/>
  <c r="AD419" i="48"/>
  <c r="AK395" i="48"/>
  <c r="AD403" i="48"/>
  <c r="AK419" i="48"/>
  <c r="W432" i="48"/>
  <c r="W33" i="48"/>
  <c r="W109" i="48"/>
  <c r="AK115" i="48"/>
  <c r="W139" i="48"/>
  <c r="W195" i="48"/>
  <c r="W248" i="48"/>
  <c r="AD443" i="48"/>
  <c r="W470" i="48"/>
  <c r="AD21" i="48"/>
  <c r="W21" i="48"/>
  <c r="W171" i="48"/>
  <c r="AD171" i="48"/>
  <c r="AK49" i="48"/>
  <c r="AR49" i="48"/>
  <c r="AR123" i="48"/>
  <c r="AK123" i="48"/>
  <c r="W123" i="48"/>
  <c r="AD123" i="48"/>
  <c r="AR29" i="48"/>
  <c r="AD29" i="48"/>
  <c r="W29" i="48"/>
  <c r="W131" i="48"/>
  <c r="AD131" i="48"/>
  <c r="W172" i="48"/>
  <c r="AD172" i="48"/>
  <c r="AR25" i="48"/>
  <c r="AK25" i="48"/>
  <c r="AD25" i="48"/>
  <c r="AD343" i="48"/>
  <c r="W343" i="48"/>
  <c r="AR13" i="48"/>
  <c r="AK13" i="48"/>
  <c r="W155" i="48"/>
  <c r="AD155" i="48"/>
  <c r="W230" i="48"/>
  <c r="AD230" i="48"/>
  <c r="W275" i="48"/>
  <c r="AD275" i="48"/>
  <c r="W399" i="48"/>
  <c r="AD399" i="48"/>
  <c r="AD441" i="48"/>
  <c r="W441" i="48"/>
  <c r="AD13" i="48"/>
  <c r="AR22" i="48"/>
  <c r="W22" i="48"/>
  <c r="AY25" i="48"/>
  <c r="AK29" i="48"/>
  <c r="AR50" i="48"/>
  <c r="AK50" i="48"/>
  <c r="W50" i="48"/>
  <c r="AK107" i="48"/>
  <c r="W107" i="48"/>
  <c r="AD107" i="48"/>
  <c r="AD344" i="48"/>
  <c r="W344" i="48"/>
  <c r="W364" i="48"/>
  <c r="AD364" i="48"/>
  <c r="AD408" i="48"/>
  <c r="W408" i="48"/>
  <c r="AY29" i="48"/>
  <c r="W46" i="48"/>
  <c r="AR46" i="48"/>
  <c r="AK82" i="48"/>
  <c r="W82" i="48"/>
  <c r="AD82" i="48"/>
  <c r="AR108" i="48"/>
  <c r="AY108" i="48"/>
  <c r="W108" i="48"/>
  <c r="AD108" i="48"/>
  <c r="AK187" i="48"/>
  <c r="AD187" i="48"/>
  <c r="W206" i="48"/>
  <c r="AD206" i="48"/>
  <c r="AK274" i="48"/>
  <c r="AD274" i="48"/>
  <c r="W431" i="48"/>
  <c r="AD431" i="48"/>
  <c r="AK457" i="48"/>
  <c r="AD457" i="48"/>
  <c r="W457" i="48"/>
  <c r="AY26" i="48"/>
  <c r="AD44" i="48"/>
  <c r="AK47" i="48"/>
  <c r="AD65" i="48"/>
  <c r="W70" i="48"/>
  <c r="W86" i="48"/>
  <c r="W90" i="48"/>
  <c r="W91" i="48"/>
  <c r="AK110" i="48"/>
  <c r="AK111" i="48"/>
  <c r="W113" i="48"/>
  <c r="W115" i="48"/>
  <c r="W116" i="48"/>
  <c r="W147" i="48"/>
  <c r="W148" i="48"/>
  <c r="W167" i="48"/>
  <c r="AY175" i="48"/>
  <c r="W176" i="48"/>
  <c r="AY179" i="48"/>
  <c r="W218" i="48"/>
  <c r="W219" i="48"/>
  <c r="AD270" i="48"/>
  <c r="W280" i="48"/>
  <c r="W379" i="48"/>
  <c r="AD396" i="48"/>
  <c r="W418" i="48"/>
  <c r="AD440" i="48"/>
  <c r="W444" i="48"/>
  <c r="AD448" i="48"/>
  <c r="AK465" i="48"/>
  <c r="AD465" i="48"/>
  <c r="AD496" i="48"/>
  <c r="W496" i="48"/>
  <c r="BF176" i="48"/>
  <c r="AD148" i="48"/>
  <c r="W175" i="48"/>
  <c r="BF175" i="48"/>
  <c r="AD176" i="48"/>
  <c r="W179" i="48"/>
  <c r="BF179" i="48"/>
  <c r="AK352" i="48"/>
  <c r="AD352" i="48"/>
  <c r="W35" i="48"/>
  <c r="W45" i="48"/>
  <c r="W67" i="48"/>
  <c r="W83" i="48"/>
  <c r="W200" i="48"/>
  <c r="AD205" i="48"/>
  <c r="W205" i="48"/>
  <c r="AK208" i="48"/>
  <c r="AD208" i="48"/>
  <c r="AD225" i="48"/>
  <c r="W225" i="48"/>
  <c r="AD229" i="48"/>
  <c r="W229" i="48"/>
  <c r="AD273" i="48"/>
  <c r="AK273" i="48"/>
  <c r="AD405" i="48"/>
  <c r="W405" i="48"/>
  <c r="AR10" i="48"/>
  <c r="AR27" i="48"/>
  <c r="AR39" i="48"/>
  <c r="AD85" i="48"/>
  <c r="W85" i="48"/>
  <c r="AD197" i="48"/>
  <c r="W197" i="48"/>
  <c r="AD438" i="48"/>
  <c r="W438" i="48"/>
  <c r="W10" i="48"/>
  <c r="AR16" i="48"/>
  <c r="AR20" i="48"/>
  <c r="W27" i="48"/>
  <c r="W31" i="48"/>
  <c r="AY39" i="48"/>
  <c r="W48" i="48"/>
  <c r="W80" i="48"/>
  <c r="W84" i="48"/>
  <c r="AK85" i="48"/>
  <c r="AD89" i="48"/>
  <c r="W89" i="48"/>
  <c r="AK92" i="48"/>
  <c r="AD92" i="48"/>
  <c r="AD98" i="48"/>
  <c r="W98" i="48"/>
  <c r="AD106" i="48"/>
  <c r="W106" i="48"/>
  <c r="AD114" i="48"/>
  <c r="W114" i="48"/>
  <c r="AD134" i="48"/>
  <c r="W134" i="48"/>
  <c r="AK141" i="48"/>
  <c r="AD141" i="48"/>
  <c r="AK145" i="48"/>
  <c r="AD145" i="48"/>
  <c r="AD162" i="48"/>
  <c r="W162" i="48"/>
  <c r="AK165" i="48"/>
  <c r="AD165" i="48"/>
  <c r="W169" i="48"/>
  <c r="BF174" i="48"/>
  <c r="AD174" i="48"/>
  <c r="AY174" i="48"/>
  <c r="W174" i="48"/>
  <c r="W177" i="48"/>
  <c r="AK184" i="48"/>
  <c r="AD184" i="48"/>
  <c r="AK196" i="48"/>
  <c r="AD196" i="48"/>
  <c r="AD10" i="48"/>
  <c r="W16" i="48"/>
  <c r="AY16" i="48"/>
  <c r="AK18" i="48"/>
  <c r="AD19" i="48"/>
  <c r="W20" i="48"/>
  <c r="AK22" i="48"/>
  <c r="AD23" i="48"/>
  <c r="W24" i="48"/>
  <c r="AK26" i="48"/>
  <c r="AD27" i="48"/>
  <c r="W28" i="48"/>
  <c r="AD31" i="48"/>
  <c r="W36" i="48"/>
  <c r="AD39" i="48"/>
  <c r="W40" i="48"/>
  <c r="W51" i="48"/>
  <c r="W60" i="48"/>
  <c r="AD61" i="48"/>
  <c r="W63" i="48"/>
  <c r="AK67" i="48"/>
  <c r="AD71" i="48"/>
  <c r="AK80" i="48"/>
  <c r="AD83" i="48"/>
  <c r="AK84" i="48"/>
  <c r="W92" i="48"/>
  <c r="W101" i="48"/>
  <c r="W105" i="48"/>
  <c r="AK106" i="48"/>
  <c r="AD110" i="48"/>
  <c r="AY110" i="48"/>
  <c r="W110" i="48"/>
  <c r="AK113" i="48"/>
  <c r="AD113" i="48"/>
  <c r="AK114" i="48"/>
  <c r="AD122" i="48"/>
  <c r="W122" i="48"/>
  <c r="W125" i="48"/>
  <c r="W141" i="48"/>
  <c r="W145" i="48"/>
  <c r="AK149" i="48"/>
  <c r="AD149" i="48"/>
  <c r="AD154" i="48"/>
  <c r="W154" i="48"/>
  <c r="AD158" i="48"/>
  <c r="W158" i="48"/>
  <c r="W165" i="48"/>
  <c r="W173" i="48"/>
  <c r="AK174" i="48"/>
  <c r="BF178" i="48"/>
  <c r="AD178" i="48"/>
  <c r="AY178" i="48"/>
  <c r="W178" i="48"/>
  <c r="AK185" i="48"/>
  <c r="AD193" i="48"/>
  <c r="W193" i="48"/>
  <c r="W196" i="48"/>
  <c r="W204" i="48"/>
  <c r="W208" i="48"/>
  <c r="AD221" i="48"/>
  <c r="W221" i="48"/>
  <c r="AK224" i="48"/>
  <c r="AD224" i="48"/>
  <c r="W228" i="48"/>
  <c r="W232" i="48"/>
  <c r="AD401" i="48"/>
  <c r="W401" i="48"/>
  <c r="AD146" i="48"/>
  <c r="W146" i="48"/>
  <c r="AD166" i="48"/>
  <c r="W166" i="48"/>
  <c r="AK177" i="48"/>
  <c r="BF177" i="48"/>
  <c r="AD177" i="48"/>
  <c r="AK212" i="48"/>
  <c r="AD212" i="48"/>
  <c r="AD406" i="48"/>
  <c r="W406" i="48"/>
  <c r="AD466" i="48"/>
  <c r="W466" i="48"/>
  <c r="W19" i="48"/>
  <c r="W23" i="48"/>
  <c r="W39" i="48"/>
  <c r="W49" i="48"/>
  <c r="W56" i="48"/>
  <c r="AR73" i="48"/>
  <c r="AD81" i="48"/>
  <c r="AD102" i="48"/>
  <c r="W102" i="48"/>
  <c r="AK137" i="48"/>
  <c r="AD137" i="48"/>
  <c r="AD150" i="48"/>
  <c r="W150" i="48"/>
  <c r="AD16" i="48"/>
  <c r="AR45" i="48"/>
  <c r="AK46" i="48"/>
  <c r="AR48" i="48"/>
  <c r="AR67" i="48"/>
  <c r="AK109" i="48"/>
  <c r="AD109" i="48"/>
  <c r="AR114" i="48"/>
  <c r="AK121" i="48"/>
  <c r="AD121" i="48"/>
  <c r="AR145" i="48"/>
  <c r="W149" i="48"/>
  <c r="W157" i="48"/>
  <c r="AR174" i="48"/>
  <c r="AY177" i="48"/>
  <c r="AK178" i="48"/>
  <c r="AR185" i="48"/>
  <c r="AD213" i="48"/>
  <c r="W213" i="48"/>
  <c r="AD217" i="48"/>
  <c r="W217" i="48"/>
  <c r="AK220" i="48"/>
  <c r="AD220" i="48"/>
  <c r="W224" i="48"/>
  <c r="W236" i="48"/>
  <c r="AD286" i="48"/>
  <c r="W286" i="48"/>
  <c r="AD393" i="48"/>
  <c r="W393" i="48"/>
  <c r="AD295" i="48"/>
  <c r="W295" i="48"/>
  <c r="AK108" i="48"/>
  <c r="AK112" i="48"/>
  <c r="AK148" i="48"/>
  <c r="AK160" i="48"/>
  <c r="AK176" i="48"/>
  <c r="AK272" i="48"/>
  <c r="AD272" i="48"/>
  <c r="W298" i="48"/>
  <c r="AD398" i="48"/>
  <c r="W398" i="48"/>
  <c r="AK369" i="48"/>
  <c r="AD369" i="48"/>
  <c r="AK397" i="48"/>
  <c r="AD397" i="48"/>
  <c r="AD467" i="48"/>
  <c r="W467" i="48"/>
  <c r="AK467" i="48"/>
  <c r="AD426" i="48"/>
  <c r="W426" i="48"/>
  <c r="AD407" i="48"/>
  <c r="W414" i="48"/>
  <c r="AD415" i="48"/>
  <c r="W425" i="48"/>
  <c r="AD442" i="48"/>
  <c r="W442" i="48"/>
</calcChain>
</file>

<file path=xl/sharedStrings.xml><?xml version="1.0" encoding="utf-8"?>
<sst xmlns="http://schemas.openxmlformats.org/spreadsheetml/2006/main" count="13038" uniqueCount="4767">
  <si>
    <t xml:space="preserve"> </t>
  </si>
  <si>
    <t>Periodo Ejecucicón</t>
  </si>
  <si>
    <t>Origen del hallazgo</t>
  </si>
  <si>
    <t>Código o Capítulo</t>
  </si>
  <si>
    <t>Descripción del Hallazgo</t>
  </si>
  <si>
    <t>Causas</t>
  </si>
  <si>
    <t>Descripción acción de mejora</t>
  </si>
  <si>
    <t>Tipo de acción de mejora</t>
  </si>
  <si>
    <t>Fecha inicio</t>
  </si>
  <si>
    <t>Fecha Termina</t>
  </si>
  <si>
    <t>1.Fecha</t>
  </si>
  <si>
    <t>1.Grado de avance fisico de ejecución de las Metas (%)</t>
  </si>
  <si>
    <t>2.Fecha</t>
  </si>
  <si>
    <t>2.Grado de avance fisico de ejecución de las Metas (%)</t>
  </si>
  <si>
    <t>3.Fecha</t>
  </si>
  <si>
    <t>3.Grado de avance fisico de ejecución de las Metas (%)</t>
  </si>
  <si>
    <t>4.Fecha</t>
  </si>
  <si>
    <t>4.Grado de avance fisico de ejecución de las Metas (%)</t>
  </si>
  <si>
    <t>Auditoria Interna</t>
  </si>
  <si>
    <t>10.2.6</t>
  </si>
  <si>
    <t>39. Área_Subdireccion Investigación e Información</t>
  </si>
  <si>
    <t>Auditoria Interna Plantas Fisicas area de mantenimiento</t>
  </si>
  <si>
    <t xml:space="preserve">El Numeral 2.3.1 del MECI  y 5.5.3 de la NTCGP 1000.2009 determinan que la entidad debe establecer mecanismos que orienten la difusión de políticas e información, con el fin de identificar los canales adecuados de comunicación que faciliten el cumplimiento de las funciones. En auditoria se evidenció la necesidad de unificar la base datos de mantenimientos que genera 1. La Subdirección de Infancia con los requisitos de Secretaria de Salud, 2. Plantas Físicas-Área de Mantenimiento con los requerimientos preventivos y correctivos, 3. Subsecretaria con los Estándares y 5. Talento Humano a través de los referentes locales y la información de COPASO, para contar así con una  información ordenada y compilada sobre las necesidades de mantenimiento de la SDIS,  permitiendo  ello una atención de calidad y  con oportunidad. </t>
  </si>
  <si>
    <t>La información manejada por las diferentes  Subdirecciones es manejada en Hojas de Excel, dificultando unificación en la información manejada por las mismas.</t>
  </si>
  <si>
    <t>Correctiva</t>
  </si>
  <si>
    <t>Pendiente el recibo de información que debe producir la Sub de Investigación e Información</t>
  </si>
  <si>
    <t>Con memorando INT 28533 del 01/06/2012 solicitan ampliación del plazo de ejecución</t>
  </si>
  <si>
    <t xml:space="preserve">Mediante INT 42364 del 27/07/2018 - INT 41859 de 25-07-2018 solicitud de modificación de acción de mejora cumple con los mínimos técnicos establecidos. e idicador cambio perido de ejecución.Cambio responsable
Se verifica Acta de reunión del 29/08/17 de gestión corpotativa, apoyo logístico, plantas físicas y S.I.I., para establecer requerimientos básicos del aplicativo y una mesa técnica de trabajo para definiciones como predio-sede-unidad operativa, etc. Establecer requerimientos para administración de serv. públicos y gestión predial.
Acta 1 del 13/09/17 con plantas físicas se inició el levantamiento de información y se establecieron compromisos para el módulo de gestión predial.
Acta 2 del 22/09/17 con apoyo logístico para el mismo tema anterior.
Acta 3 dek 06/10/17 con Apoyo Logístico se establecieron los campos del aplicativo para el servicio de telefonía e internet.
Seguimiento del 24/05/2017
El hallazgo fue trasladado a la SII en 04/11/2016 mediante memorando INT 75480, a la fecha no presenta avances en dicha Subdirección.
sEGUIMIENTO DEL 21/09/2015 
aVANCE 35% 
Se verificaron las actas de reunión del 24/07/2013 y del 02/08/2013, estableciendo que la acción de mejora esta en proceso de ejecución.
Seguimiento del 08/10/2012:  Se verificó el acta del 20/09/2012, realizada con la SII para revisar el cronograma de actividades SIBI.
Seguimiento del 16/07/2012: Se entregará a la Sub. Inv. E Infor. El archivo plano del sistema de Información de las plantas Fisicas con el proposito de unificar la información.
</t>
  </si>
  <si>
    <t>Subdirección de Investigación e Información</t>
  </si>
  <si>
    <t>NO</t>
  </si>
  <si>
    <t>Identificación, clasificación y valoración de riesgos de los procesos</t>
  </si>
  <si>
    <t>Proceso Prestación de los servicios sociales</t>
  </si>
  <si>
    <t>Preventiva</t>
  </si>
  <si>
    <t>Subdirección para la Infancia</t>
  </si>
  <si>
    <t>10.3.4</t>
  </si>
  <si>
    <t>Proyecto 739 Construcciones: dignas, adecuadas y seguras.</t>
  </si>
  <si>
    <t>Dirección de Gestión Corporativa</t>
  </si>
  <si>
    <t>Subdirección de Plantas Físicas</t>
  </si>
  <si>
    <t>Dirección Territorial</t>
  </si>
  <si>
    <t>Dirección Poblacional</t>
  </si>
  <si>
    <t>10.2.2</t>
  </si>
  <si>
    <t>Subdirección para la Vejez</t>
  </si>
  <si>
    <t>Talento Humano</t>
  </si>
  <si>
    <t>Resultados de la revisión por la dirección</t>
  </si>
  <si>
    <t>10. Proceso Gestión de bienes y servicios</t>
  </si>
  <si>
    <t xml:space="preserve"> Auditoria Interna  SIG – SIGA (2017)</t>
  </si>
  <si>
    <t>Mejora</t>
  </si>
  <si>
    <t>Dirección Corporativa</t>
  </si>
  <si>
    <t xml:space="preserve">Subdirección Administrativa y Financiera </t>
  </si>
  <si>
    <t>10.2.7</t>
  </si>
  <si>
    <t>10.3.2</t>
  </si>
  <si>
    <t>Auditoria Externa</t>
  </si>
  <si>
    <t>Informe Final Auditoría de Regularidad ante la Secretaría Distrital de Integración Social SDIS, PAD 2017 - Período Auditado: 2016 - CÓDIGO 82.</t>
  </si>
  <si>
    <t>Subdirección Administrativa y Financiera</t>
  </si>
  <si>
    <t>2.1.1.2</t>
  </si>
  <si>
    <t>Hacer seguimiento semestral al cumplimiento oportuno de las acciones de mejora.</t>
  </si>
  <si>
    <t>Cumplimiento a Plan de Mejoramiento</t>
  </si>
  <si>
    <t>Seguimientos realizados semestralmente.</t>
  </si>
  <si>
    <t>Oficina de Control Interno</t>
  </si>
  <si>
    <t>26. Área_Direccion de Gestión Corporativa</t>
  </si>
  <si>
    <t>Cronograma</t>
  </si>
  <si>
    <t>Subdirección para la Adultez</t>
  </si>
  <si>
    <t>Subdirección de Contratación</t>
  </si>
  <si>
    <t>Proyecto 1113   Por una ciudad incluyente y sin barreras</t>
  </si>
  <si>
    <t>Subdirección para la Gestión Integral Local</t>
  </si>
  <si>
    <t>Acta de reunión</t>
  </si>
  <si>
    <t>Dirección de Análisis y Diseño Estratégico</t>
  </si>
  <si>
    <t>Proceso Gestión Jurídica</t>
  </si>
  <si>
    <t>Oficina Asesora Jurídica</t>
  </si>
  <si>
    <t>Informe de visita de seguimiento al cumplimiento de la normatividad archivística
CONSEJO DISTRITAL DE ARCHIVOS</t>
  </si>
  <si>
    <t>3.3</t>
  </si>
  <si>
    <t>3.1.1</t>
  </si>
  <si>
    <t>Subdirección para la Juventud</t>
  </si>
  <si>
    <t>3.1.3</t>
  </si>
  <si>
    <t>3.1.6</t>
  </si>
  <si>
    <t>3.2.1</t>
  </si>
  <si>
    <t>Subdirección para la Familia</t>
  </si>
  <si>
    <t>3.2.2</t>
  </si>
  <si>
    <t>3.2.3</t>
  </si>
  <si>
    <t>3.2.5</t>
  </si>
  <si>
    <t>3.2.7</t>
  </si>
  <si>
    <t>3.2.8</t>
  </si>
  <si>
    <t>Subsecretaría</t>
  </si>
  <si>
    <t>Subdirección de Diseño, Evaluación y Sistematización.</t>
  </si>
  <si>
    <t xml:space="preserve">Subdirección de Contratación </t>
  </si>
  <si>
    <t>10.3.1</t>
  </si>
  <si>
    <t>10.3.3</t>
  </si>
  <si>
    <t>Proceso Gestión de talento humano</t>
  </si>
  <si>
    <t xml:space="preserve">Correctiva </t>
  </si>
  <si>
    <t>Oficina Asesora de Comunicaciones</t>
  </si>
  <si>
    <t>Proceso Gestión de bienes y servicios</t>
  </si>
  <si>
    <t>Procedimiento actualizado</t>
  </si>
  <si>
    <t>Apoyo Logístico</t>
  </si>
  <si>
    <t>Proceso Direccionamiento servicios sociales</t>
  </si>
  <si>
    <t>Subsecretaria</t>
  </si>
  <si>
    <t>Proceso Direccionamiento politico</t>
  </si>
  <si>
    <t>Documento</t>
  </si>
  <si>
    <t>Procedimiento</t>
  </si>
  <si>
    <t>Dirección de Nutrición y Abastecimiento</t>
  </si>
  <si>
    <t>Proceso Direccionamiento estrategico</t>
  </si>
  <si>
    <t>Proceso Mejora continua</t>
  </si>
  <si>
    <t>Subdirección de Gestión y Desarrollo del Talento Humano</t>
  </si>
  <si>
    <t>Subdirección de Abastecimiento</t>
  </si>
  <si>
    <t>3.2.4</t>
  </si>
  <si>
    <t>10.2.3</t>
  </si>
  <si>
    <t>10.3.6</t>
  </si>
  <si>
    <t>10.2.1</t>
  </si>
  <si>
    <t xml:space="preserve">Proyecto 1096   Desarrollo integral desde la gestación hasta la adolescencia </t>
  </si>
  <si>
    <t>10.2.4</t>
  </si>
  <si>
    <t>10.2.5</t>
  </si>
  <si>
    <t>10.2.8</t>
  </si>
  <si>
    <t>Auditoría Interna al Manejo y Control de Bienes de la SDIS</t>
  </si>
  <si>
    <t>10.3.5</t>
  </si>
  <si>
    <t xml:space="preserve">Subdirección Plantas Físicas
</t>
  </si>
  <si>
    <t xml:space="preserve">Subdirección Administrativa y Financiara
</t>
  </si>
  <si>
    <t>3.2.1.1</t>
  </si>
  <si>
    <t>Matriz implementada</t>
  </si>
  <si>
    <t>3.3.1.1</t>
  </si>
  <si>
    <t>Control de Advertencia</t>
  </si>
  <si>
    <t>Control de Advertencia Ambientes adecuados y seguros Nivel   Central SDIS.</t>
  </si>
  <si>
    <t xml:space="preserve">Se  evidenció  que las escaleras internas sólo cuentan con un pasamano, incumpliendo lo normado en el artículo 25 del Decreto 1443 de 2014, “por el cual se dictan disposiciones para la implementación del Sistema de Gestión de la Seguridad y Salud en el Trabajo (SG-SST)”, lo que podría generar caídas que se asociarían a accidente laboral con sus correspondientes implicaciones. </t>
  </si>
  <si>
    <t>El presupuesto asignado por CASUR propietario del inmueble fue insuficiente para atender las necesidades globales de adecuación de  la escalera de emergencia interna acorde con la nueva normatividad</t>
  </si>
  <si>
    <t>Seguimiento a la ejecución del cronograma de actividades de intervención para la habilitación del segundo pasamanos de la escalera interna</t>
  </si>
  <si>
    <t>Actividades realizadas/actividades programadas</t>
  </si>
  <si>
    <t>Actividades realizadas acorde con el cronograma previsto</t>
  </si>
  <si>
    <t>El presupuesto asignado por CASUR propietario del inmueble fue insuficiente para atender las necesidades globales de la escalera de emergencias externa</t>
  </si>
  <si>
    <t xml:space="preserve">Se evidenció entre los pisos 7 y 8 un andamio sin la debida señalización y con tablones sin ninguna clase de aseguramiento al andamio, lo cual incumple lo normado la NTC-1462 que tiene como objeto establecer los requisitos generales de seguridad para andamios utilizados en la construcción, con el fin de establecer los requisitos mínimos de seguridad para la vida de las personas  que requieran su uso. Lo anterior pone en riesgo la seguridad de las personas que los utilizan, ya que existen elementos del andamio  que no están asegurados. </t>
  </si>
  <si>
    <t xml:space="preserve">Procomercio (Administrador del edificio) dejó por varios días en la zona común del piso 7 un andamio en desuso que debía ser retirado razón por la cual se interpretó que el elemento era de la SDIS </t>
  </si>
  <si>
    <t xml:space="preserve">Mantener las áreas comunes despejadas </t>
  </si>
  <si>
    <t>Áreas de pisos comunes despejadas / Total de pisos arrendados</t>
  </si>
  <si>
    <t>Áreas comunes despejadas</t>
  </si>
  <si>
    <t>Se  evidenciaron espacios amplios (ausencia de rodapiés) entre la estructura del edificio y las escaleras externas de evacuación, lo que incumple lo normado en el Decreto 1443 del 2014 (Decreto del Sistema de Gestión de Seguridad y Salud) en su  Artículo 25. Prevención, preparación y respuesta ante emergencias. Lo anterior pone en riesgo la integridad física de las personas que transiten en al momento de evacuación (atrapamiento, golpes, cortes, fracturas, etc.).</t>
  </si>
  <si>
    <t>Seguimiento a la ejecución del cronograma de actividades de intervención para la instalación de rodapiés de la escalera externa</t>
  </si>
  <si>
    <t>Actividades realizadas /Actividades programadas</t>
  </si>
  <si>
    <t xml:space="preserve">Auditoria Interna - Decreto 371 de 2010, Artículo 4. "Participación Ciudadana y Control Social" </t>
  </si>
  <si>
    <t xml:space="preserve">Preventiva </t>
  </si>
  <si>
    <t>Auditoria de cumplimiento de los Estándares Mínimo del Sistema de Gestión de la Seguridad y Salud  para empleadores y contratantes establecido en el decreto 1072 de 2015 y la resolución 1111 de 2017.</t>
  </si>
  <si>
    <t>10.2.11-1</t>
  </si>
  <si>
    <t>10.2.11-2</t>
  </si>
  <si>
    <t>10.2.13</t>
  </si>
  <si>
    <t>10.2.10</t>
  </si>
  <si>
    <t>Proceso Adquisiciones</t>
  </si>
  <si>
    <r>
      <t xml:space="preserve">Gestión Corporativa </t>
    </r>
    <r>
      <rPr>
        <sz val="10"/>
        <color indexed="10"/>
        <rFont val="Arial"/>
        <family val="2"/>
      </rPr>
      <t xml:space="preserve">
</t>
    </r>
  </si>
  <si>
    <t>Documento aprobado</t>
  </si>
  <si>
    <t>3.1</t>
  </si>
  <si>
    <t>Informe Final Visita de Control Fiscal - PAD 2018 CÓDIGO 525</t>
  </si>
  <si>
    <t>1. Fortalecer por medio de las socializaciones, los procedimientos y  procesos de gestión documental en los Jardines Infantiles, enfatizando en la importancia de la gestión documental y su apropiación en el marco de la normatividad vigente de la entidad.</t>
  </si>
  <si>
    <t xml:space="preserve">Número de socializaciones ejecutadas/numero de socializaciones programadas </t>
  </si>
  <si>
    <t xml:space="preserve">Jornadas de socialización de los procedimientos de gestión documental </t>
  </si>
  <si>
    <t>Subdirección de Infancia (Gestión Documental - Sistema Integrado de Gestión)</t>
  </si>
  <si>
    <t>3.2</t>
  </si>
  <si>
    <t>Jornadas de Socialización de los procedimientos relacionado con calidad del dato</t>
  </si>
  <si>
    <t xml:space="preserve">Subdirección de Infancia (Equipo de Seguimiento a Jardines Infantiles) </t>
  </si>
  <si>
    <t>Auditoría de Desempeño Administración de Inventarios Vigencia 2017 - PAD 2018 CÓDIGO 81</t>
  </si>
  <si>
    <t>3.2.10</t>
  </si>
  <si>
    <t>SLIS_Martires</t>
  </si>
  <si>
    <t>3.2.11</t>
  </si>
  <si>
    <t>3.2.12</t>
  </si>
  <si>
    <t>3.2.13</t>
  </si>
  <si>
    <t>3.2.14</t>
  </si>
  <si>
    <t>3.2.6</t>
  </si>
  <si>
    <t>3.2.9</t>
  </si>
  <si>
    <t>3.5.1</t>
  </si>
  <si>
    <t>3.7.1</t>
  </si>
  <si>
    <t>Sin</t>
  </si>
  <si>
    <t xml:space="preserve">Oficina Asesora Jurídica
</t>
  </si>
  <si>
    <t>Proceso Gestión del conocimiento</t>
  </si>
  <si>
    <t>Num</t>
  </si>
  <si>
    <t>ORIGEN</t>
  </si>
  <si>
    <t>UBICACIÓN - TIPO DE ORIGEN</t>
  </si>
  <si>
    <t>DEPENDENCIA</t>
  </si>
  <si>
    <t>TIPO ACCION</t>
  </si>
  <si>
    <t>ESTADO</t>
  </si>
  <si>
    <t>Análisis de desempeño de los indicadores</t>
  </si>
  <si>
    <t>Secretaria</t>
  </si>
  <si>
    <t>Abierta</t>
  </si>
  <si>
    <t>Auditoria de Calidad a los Servicios Sociales</t>
  </si>
  <si>
    <t>Cerrada</t>
  </si>
  <si>
    <t>Proceso Construcción e implementacion politicas sociales</t>
  </si>
  <si>
    <t>Cumplida</t>
  </si>
  <si>
    <t>Proceso Analisis y seguimiento de politicas sociales</t>
  </si>
  <si>
    <t>Oficina de Asuntos Disciplinarios</t>
  </si>
  <si>
    <t>Informe de autoevaluación del desempeño del proceso</t>
  </si>
  <si>
    <t>Informe de producto y/o servicio no conforme (repetitivo)</t>
  </si>
  <si>
    <t>Proceso Mantenimiento y soporte TIC</t>
  </si>
  <si>
    <t>Informe de Quejas y Soluciones</t>
  </si>
  <si>
    <t>Resultados de la medición de la satisfacción de la ciudadanía</t>
  </si>
  <si>
    <t>Proyecto 1086   Una Ciudad para las familias</t>
  </si>
  <si>
    <t>Proyecto 1091   Integración eficiente y transparente para todos</t>
  </si>
  <si>
    <t>Proyecto 1092   Viviendo el territorio</t>
  </si>
  <si>
    <t>Proyecto 1093   Prevención y atención de la maternidad y la paternidad temprana</t>
  </si>
  <si>
    <t>Proyecto 1098   Bogotá te nutre</t>
  </si>
  <si>
    <t>Proyecto 1099   Envejecimiento digno, activo y feliz</t>
  </si>
  <si>
    <t>Proyecto 1101   Distrito diverso</t>
  </si>
  <si>
    <t>Subdirección para Asuntos LGBT</t>
  </si>
  <si>
    <t>Proyecto 1103   Espacios de Integración Social</t>
  </si>
  <si>
    <t>Proyecto 1108   Prevención y atención integral del fenómeno de habitabilidad en calle</t>
  </si>
  <si>
    <t>Subdirección de Nutrición</t>
  </si>
  <si>
    <t>Proyecto 1116   Distrito joven</t>
  </si>
  <si>
    <t>Proyecto 1118   Gestión institucional y fortalecimiento del talento humano</t>
  </si>
  <si>
    <t>Subdirección ICI_Ident. Caracterización e Integración</t>
  </si>
  <si>
    <t>Proyecto 1168    Integración Digital y de Conocimiento para la Inclusión Social</t>
  </si>
  <si>
    <t>SLIS_Barrios Unidos</t>
  </si>
  <si>
    <t>SLIS_Bosa</t>
  </si>
  <si>
    <t>SLIS_Chapinero</t>
  </si>
  <si>
    <t>SLIS_Ciudad Bolivar</t>
  </si>
  <si>
    <t>SLIS_Engativa</t>
  </si>
  <si>
    <t>SLIS_Fontibon</t>
  </si>
  <si>
    <t>SLIS_Kennedy</t>
  </si>
  <si>
    <t xml:space="preserve">SLIS_Pte. Aranda  Ant.Nariño </t>
  </si>
  <si>
    <t>SLIS_Rafael Uribe Uribe</t>
  </si>
  <si>
    <t>SLIS_San Cristobal</t>
  </si>
  <si>
    <t>SLIS_Santa Fe Candelaria</t>
  </si>
  <si>
    <t>SLIS_Suba</t>
  </si>
  <si>
    <t>SLIS_Tunjuelito</t>
  </si>
  <si>
    <t>SLIS_Usaquen</t>
  </si>
  <si>
    <t>SLIS_Usme Sumapaz</t>
  </si>
  <si>
    <t xml:space="preserve">Subdirección de Plantas Físicas </t>
  </si>
  <si>
    <t>Subdirección Administrativa y Financiera - Apoyo Logístico</t>
  </si>
  <si>
    <t>Instructivo oficializado</t>
  </si>
  <si>
    <t>3.2.2.1</t>
  </si>
  <si>
    <t>3.2.2.2</t>
  </si>
  <si>
    <t xml:space="preserve">Subdirección para la Infancia </t>
  </si>
  <si>
    <t>Gestión Documental</t>
  </si>
  <si>
    <t xml:space="preserve">Oficina Asesora de Comunicaciones </t>
  </si>
  <si>
    <t>Acta de liquidación</t>
  </si>
  <si>
    <t>Subdirecciones Locales para la Integración Social</t>
  </si>
  <si>
    <t>Memorando</t>
  </si>
  <si>
    <t>Fue eficaz?</t>
  </si>
  <si>
    <t>Fue efectiva?</t>
  </si>
  <si>
    <t>Hallazgo</t>
  </si>
  <si>
    <t>% Avance</t>
  </si>
  <si>
    <t>VALIDA</t>
  </si>
  <si>
    <t>SI</t>
  </si>
  <si>
    <t>Soporte de Cierre (Origen Externo)</t>
  </si>
  <si>
    <t>Evaluación cierre / Responsable</t>
  </si>
  <si>
    <t>Francisco del Vecchio- Carlos Serrano
Ma. Ximena Sarmiento</t>
  </si>
  <si>
    <t>Fecha Final</t>
  </si>
  <si>
    <t>1.Seguimiento por parte de las dependencias</t>
  </si>
  <si>
    <t>1.Semáforo</t>
  </si>
  <si>
    <t>2.Semáforo</t>
  </si>
  <si>
    <t>2.Seguimiento por parte de las dependencias</t>
  </si>
  <si>
    <t>3.Semáforo</t>
  </si>
  <si>
    <t>3.Seguimiento por parte de las dependencias</t>
  </si>
  <si>
    <t>4.Semáforo</t>
  </si>
  <si>
    <t>4.Seguimiento por parte de las dependencias</t>
  </si>
  <si>
    <t>Dependencia Coordina acción</t>
  </si>
  <si>
    <t>Dependencia Ejecuta acción</t>
  </si>
  <si>
    <t>Número acción</t>
  </si>
  <si>
    <t>5.Seguimiento por parte de las dependencias</t>
  </si>
  <si>
    <t>6.Seguimiento por parte de las dependencias</t>
  </si>
  <si>
    <t>5.Verificación Control Interno</t>
  </si>
  <si>
    <t>6.Verificación Control Interno</t>
  </si>
  <si>
    <t>4.Verificación Control Interno</t>
  </si>
  <si>
    <t>1.Verificación Control Interno</t>
  </si>
  <si>
    <t>2.Verificación Control Interno</t>
  </si>
  <si>
    <t>3.Verificación Control Interno</t>
  </si>
  <si>
    <t>Estado de la acción segùn control Interno.</t>
  </si>
  <si>
    <t>Evaluación de la acciòn para cierre / OCI</t>
  </si>
  <si>
    <t>Leonardo/Antonio</t>
  </si>
  <si>
    <t xml:space="preserve">Pendiente seguimiento del cronograma </t>
  </si>
  <si>
    <t>Pendiente soportes de la acción</t>
  </si>
  <si>
    <t>Pendiente seguimiento</t>
  </si>
  <si>
    <t>Inefectividad</t>
  </si>
  <si>
    <t>Proceso que coordina la acción</t>
  </si>
  <si>
    <t>1. Descripción de evidencias o soportes ejecución acción de mejora</t>
  </si>
  <si>
    <t>Fecha Cierre</t>
  </si>
  <si>
    <t>Profesionales OCI</t>
  </si>
  <si>
    <t>Nombre Indicador</t>
  </si>
  <si>
    <t>Dias Prorroga</t>
  </si>
  <si>
    <t>1.Fecha Reporte</t>
  </si>
  <si>
    <t>1.Profesionales OCI</t>
  </si>
  <si>
    <t>1.Referencia documento de seguimiento</t>
  </si>
  <si>
    <t>2.Fecha Reporte</t>
  </si>
  <si>
    <t>2. Descripción de evidencias o soportes ejecución acción de mejora</t>
  </si>
  <si>
    <t>2.Referencia documento de seguimiento</t>
  </si>
  <si>
    <t>2.Profesionales OCI</t>
  </si>
  <si>
    <t>3.Fecha Reporte</t>
  </si>
  <si>
    <t>3. Descripción de evidencias o soportes ejecución acción de mejora</t>
  </si>
  <si>
    <t>3.Referencia documento de seguimiento</t>
  </si>
  <si>
    <t>3.Profesionales OCI</t>
  </si>
  <si>
    <t>4.Fecha Reporte</t>
  </si>
  <si>
    <t>4. Descripción de evidencias o soportes ejecución acción de mejora</t>
  </si>
  <si>
    <t>4.Referencia documento de seguimiento</t>
  </si>
  <si>
    <t>4.Profesionales OCI</t>
  </si>
  <si>
    <t>5.Fecha Reporte</t>
  </si>
  <si>
    <t>5. Descripción de evidencias o soportes ejecución acción de mejora</t>
  </si>
  <si>
    <t>5.Grado de avance fisico de ejecución de las Metas (%)</t>
  </si>
  <si>
    <t>5.Semáforo</t>
  </si>
  <si>
    <t>5.Fecha</t>
  </si>
  <si>
    <t>5.Referencia documento de seguimiento</t>
  </si>
  <si>
    <t>5.Profesionales OCI</t>
  </si>
  <si>
    <t>6.Fecha Reporte</t>
  </si>
  <si>
    <t>6. Descripción de evidencias o soportes ejecución acción de mejora</t>
  </si>
  <si>
    <t>6.Grado de avance fisico de ejecución de las Metas (%)</t>
  </si>
  <si>
    <t>6.Semáforo</t>
  </si>
  <si>
    <t>6.Fecha</t>
  </si>
  <si>
    <t>6.Referencia documento de seguimiento</t>
  </si>
  <si>
    <t>6.Profesionales OCI</t>
  </si>
  <si>
    <t>Análisis Seguimiento Cierre</t>
  </si>
  <si>
    <t>Fecha Identificación del hallazgo</t>
  </si>
  <si>
    <t>Nombre documento donde se identificó el hallazgo</t>
  </si>
  <si>
    <t>IDENTIFICACIÓN DEL HALLAZGO</t>
  </si>
  <si>
    <t>IDENTIFICACIÓN DE LA ACCIÓN</t>
  </si>
  <si>
    <t>Cantidad meta</t>
  </si>
  <si>
    <t>Descripción meta</t>
  </si>
  <si>
    <t>PROCESO</t>
  </si>
  <si>
    <t>Planeación Estratégica</t>
  </si>
  <si>
    <t>Comunicación Estratégica</t>
  </si>
  <si>
    <t>Tecnologías de la Información</t>
  </si>
  <si>
    <t>Gestión del Conocimiento</t>
  </si>
  <si>
    <t>Formulación y Articulación de las Políticas Sociales</t>
  </si>
  <si>
    <t>Diseño e Innovación de los Servicios Sociales</t>
  </si>
  <si>
    <t>Atención a la Ciudadanía</t>
  </si>
  <si>
    <t>Gestión Contractual</t>
  </si>
  <si>
    <t>Gestión Financiera</t>
  </si>
  <si>
    <t>Gestión Ambiental</t>
  </si>
  <si>
    <t>Gestión Logística</t>
  </si>
  <si>
    <t>Gestión Jurídica</t>
  </si>
  <si>
    <t>Gestión del Sistema Integrado - SIG</t>
  </si>
  <si>
    <t>Auditoría y Control</t>
  </si>
  <si>
    <t>Prestación de Servicios Sociales para la Inclusión Social</t>
  </si>
  <si>
    <t>Gestión de Talento Humano</t>
  </si>
  <si>
    <t>Gestión de Soporte y Mantenimiento Tecnológico</t>
  </si>
  <si>
    <t>Gestión de Infraestructura Física</t>
  </si>
  <si>
    <t>Inspección, Vigilancia y Control</t>
  </si>
  <si>
    <t>PROCESO AUDITORÍA Y CONTROL
FORMATO REGISTRO Y CONTROL DEL PLAN DE MEJORAMIENTO</t>
  </si>
  <si>
    <t>Código: FOR-AC-001</t>
  </si>
  <si>
    <t>Página: 1 de 1</t>
  </si>
  <si>
    <t xml:space="preserve">10.3.4 De acuerdo con el Eje Transversal de Información y Comunicación del MECI-Sistema de Información y Comunicación, la Entidad debe establecer mecanismos internos y externos para recopilar y/o socializar la información generada. Para que la ejecución de estos sistemas se desarrolle de manera eficaz, eficiente y efectiva, deben nutrirse de un componente físico (hardware), de recursos humanos y de datos a procesar o difundir. 
Al respecto se evidenció que la Secretaría no cuenta con un sistema integrado de información en el cual se recopile la información relacionada con los bienes inmuebles que pertenecen y son responsabilidad de ésta, pues cada profesional maneja archivos personales aislados. Situación que genera dificultades en la operación del proyecto dado que no se identifican las fuentes de información,  ni  su estructuración para el procesamiento y socialización, impidiendo procesos efectivos de toma de decisiones y rendición de cuentas tanto al interior de la entidad como hacia la ciudadanía, como se puede observar en los informes de gestión 2012 y 2013.
Ante esta situación, se está incumpliendo con la implementación del Eje Transversal de Información y Comunicación del MECI-Sistema de Información y Comunicación.
</t>
  </si>
  <si>
    <t>Inexistencia de un Software para el manejo de la información de la Sdis a pesar de haberse solicitado desde el 2012 a la Subdirección de de Diseño, Evaluación y Sistematización</t>
  </si>
  <si>
    <t>SPF solicito mediante formato de cambios ajustes y/o creación del nuevo software a DADE para la elaboración de un software de bienes e inmuebles.</t>
  </si>
  <si>
    <t>SEGUIMIENTO 11/10/2017
Se verifica Acta de reunión del 29/08/17 de gestión corpotativa, apouo logístico, plantas físicas y S.I.I., para establecer requerimientos básicos del aplicativo y una mesa técnica de trabajo para definiciones como predio-sede-unidad operativa, etc. Establecer requerimientos para administración de serv. públicos y gestión predial.
Acta 1 del 13/09/17 con plantas físicas se inició el levantamiento de información y se establecieron compromisos para el módulo de gestión predial.
Acta 2 del 22/09/17 con apoyo logístico para el mismo tema anterior.
Acta 3 dek 06/10/17 con Apoyo Logístico se establecieron los campos del aplicativo para el servicio de telefonía e internet.</t>
  </si>
  <si>
    <t>Mediante INT 42364 del 27/07/2018 - INT 41859 de 25-07-2018 solicitud de modificación de acción de mejora cumple con los mínimos técnicos establecidos. e idicador cambio perido de ejecución.Cambio responsable</t>
  </si>
  <si>
    <t>Francisco delvecchio- Carlos Serrano</t>
  </si>
  <si>
    <r>
      <t xml:space="preserve">Se han presentado cambios normativos y en los procesos y procedimientos de la entidad, los cuales no se reflejan en los documentos tales como las Tablas de Retención Documental – TRD, el Cuadro de Caracterización Documental.
</t>
    </r>
    <r>
      <rPr>
        <b/>
        <sz val="10"/>
        <rFont val="Arial"/>
        <family val="2"/>
      </rPr>
      <t xml:space="preserve">
</t>
    </r>
    <r>
      <rPr>
        <sz val="10"/>
        <rFont val="Arial"/>
        <family val="2"/>
      </rPr>
      <t>No se tuvo en cuenta la normatividad vigente en el momento de elaboración del Programa de Gestión Documental (PGD), el Plan Institucional de Archivos de la Entidad – PINAR.</t>
    </r>
  </si>
  <si>
    <t xml:space="preserve">Actualizar el Cuadro de Caracterización Documental., Tablas de Retención Documental, Plan Institucional de Archivos, Programa de Gestión Documental. </t>
  </si>
  <si>
    <t xml:space="preserve">Instrumentos Archivisticos 
actualizados
</t>
  </si>
  <si>
    <t xml:space="preserve">Documentos revisados, actualizados y oficializados </t>
  </si>
  <si>
    <t>Acta 1. Comité Interno de Archivo sesión del 31 de mayo de 2018 aprobando 11 Tablas de Retención Documental-TRD
Acta 2. Comité Interno de Archivo sesión del 15 de junio de 2018 aprobando 9 TRD, PINAR y PGD
14 cuadros de caracterización aprobados.
PINAR-PLA-BS-006 y PGD-PGR-BS-001 Fecha: 10/07/2018 – Memo INT. 39240/2018</t>
  </si>
  <si>
    <t xml:space="preserve"> acta firmada por el jefe de area solictando aplazamientoa hasta el 30 de junio de 2019 
Antonio/Rosalba</t>
  </si>
  <si>
    <t>No se presentan soportes en el presente seguimiento. Se pone en consideración que el anterior seguimiento se realizó dentro del mismo mes calendario.</t>
  </si>
  <si>
    <t>Se recomienda revisar la programación del Comité Interno de Archivo para su próxima reunión, teniendo en cuenta que la fecha de vencimiento de la acción de mejora se reprogramó para el 30 de junio de 2019. Así mismo, se pone en consideración que el trámite de aprobación del ajuste a la TRD se stramita ante el Consejo Distrital de Archivos y puede tomar cierto tiempo, que no depende de la SDIS. No se presentan soportes en el presente seguimiento. Se pone en consideración que el anterior seguimiento se realizó dentro del mismo mes calendario.</t>
  </si>
  <si>
    <t>Alba Lucía Zulúaga - Clara Milena Rodríguez Ruiz - Adriana Morales Jiménez</t>
  </si>
  <si>
    <t>3.10</t>
  </si>
  <si>
    <t>Elaborar el modelo de requisitos de documentos electrónicos y la tabla de control de acceso.</t>
  </si>
  <si>
    <t>Numero de intrumentos archivisticos elaborados / 2 instrumentos archivisticos programados</t>
  </si>
  <si>
    <t>Instrumentos Archivisticos elaborados</t>
  </si>
  <si>
    <t>3.14</t>
  </si>
  <si>
    <t>Elaborar un plan de trabajo detallado respecto a la adecuada conservación de soportes soportes como discos ópticos, plano y/o discos duros, el cual será remitido a la alta dirección para escalar el tema a un nivel estratégico que permita definir el tema.</t>
  </si>
  <si>
    <t>Memorando de remisión del Plan de trabajo a la alta dirección.</t>
  </si>
  <si>
    <t>Plan de trabajo remitido a la alta dirección.</t>
  </si>
  <si>
    <t>Numero de planes elaborados / 2 Planes programados</t>
  </si>
  <si>
    <t>Planes que componen el Sistema Integrado de Conservación elaborados.</t>
  </si>
  <si>
    <t>1. Socializar a los supervisores y apoyos a la supervisión el manual de contratación y supervisión de la Subdirección para la Familia</t>
  </si>
  <si>
    <t>Una jornada de socialización del manual a la Subdirección para la Familia</t>
  </si>
  <si>
    <t>Subdirección para la Familia y Subdirección de Contratación</t>
  </si>
  <si>
    <t>Informe de Auditoría de Desempeño Evaluación de la Política Publica - Proyecto 741 “Relaciones Libres de Violencias para y con las Familias de Bogotá" y 1086 "Una Ciudad para las Familias". 
CÓDIGO 85.</t>
  </si>
  <si>
    <t>Clara Milena Rodríguez Ruiz</t>
  </si>
  <si>
    <t xml:space="preserve">Subdirección de Abastecimiento </t>
  </si>
  <si>
    <t xml:space="preserve">Control para la validación de la información a entregar a los entes de control _x000D_
</t>
  </si>
  <si>
    <t xml:space="preserve">1 Punto de control formalizado para la validación de la información usada para dar respuesta a los requerimientos de entes de control_x000D_
</t>
  </si>
  <si>
    <t xml:space="preserve">1 Procedimiento de Canje de Bonos actualizado y socializado_x000D_
</t>
  </si>
  <si>
    <t>Diseño y socialización del Protocolo.</t>
  </si>
  <si>
    <t>Un protocolo diseñado y socializado.</t>
  </si>
  <si>
    <t xml:space="preserve">Se evidenció que 8 de las 33 unidades operativas visitadas, que corresponden a un 24.24 %, tienen bienes nuevos o usados en buen estado sin utilizar. Por ejemplo:
En buen estado:
En el Jardín infantil Sabana Grande (SL Fontibón) hay elementos, tales como: 1 batidora semi-industrial (2194021), 1 procesador industrial (2194024), 1 batidora (2193906) y 1 cocineta eléctrica de dos puestos (3194107). 
Mediante el contrato N° 10301 del 30/12/2013, cuyo objeto fue: “compra de equipos de cómputo, dispositivos de impresión y digitalización para la SDIS”, con un valor de $3.343.761.732, se adquirieron 296 impresoras marca Lexmark MX410. A la fecha 254 están en buen estado sin utilizar debido a que no se reemplazaron los tóners. 
Nuevos:
En el Jardín Infantil Ciudad de Bogotá (localidad Kennedy) existen 2 licuadoras y una báscula electrónica. 
Así mismo, en el Jardín Infantil la Cuidad que Soñamos (localidad de Barrios Unidos) se evidenció, que llegan elementos sin ser solicitados y no los necesitan en la unidad operativa, como la tabla espinal (camilla de enfermería).
Lo anterior, incumple lo establecido en el Procedimiento de Entrada de Bienes, Código: PCD-BS-007, Versión 3, Fecha: Circular No. 018-06/06/2017, numeral 3, Condiciones generales, el cual señala: “Todas las unidades operativas y dependencias de la SDIS que adquieran o reciban bienes, deben garantizar las condiciones necesarias en términos de espacio y distribución para el adecuado funcionamiento e inmediata puesta en marcha del bien y evitar subutilización…”.
</t>
  </si>
  <si>
    <t xml:space="preserve">Los referentes de inventarios de las subdirecciones locales y del nivel central no reportan oportunamente los bienes que ya no están usando </t>
  </si>
  <si>
    <t>Acción 3.Ofrecer a titulo gratuito a nivel de entidades públicas, los bienes no reubicados de acuerdo con la normatividad vigente.</t>
  </si>
  <si>
    <t>3. Número de bienes ofrecidos / total bienes no reubicados internamente</t>
  </si>
  <si>
    <t>3, Bienes ofrecidos y transferidos a título gratuito</t>
  </si>
  <si>
    <t xml:space="preserve">3.1.1.1 </t>
  </si>
  <si>
    <t xml:space="preserve">Informe Final de Auditoría de Regularidad - Secretaría de Iintegración Social - Período Auditado: 2017 - PAD 2018 CÓDIGO 75. 
</t>
  </si>
  <si>
    <t>Actualizar  e implementar el procedimiento de Ejecución de Auditoría Interna aclarando que los informes de auditoria se remitiran al Representante Legal (Secretaria)</t>
  </si>
  <si>
    <t>Procedimiento de Ejecución de Auditoría Interna actualizado e implementado.</t>
  </si>
  <si>
    <t>Un Procedimiento de Ejecución de Auditoría Interna actualizado e implementado.</t>
  </si>
  <si>
    <t>3.1.1.2</t>
  </si>
  <si>
    <t>3.1.1.3</t>
  </si>
  <si>
    <t>3.1.1.4</t>
  </si>
  <si>
    <t>1. Poner en producción los modulos de la Solución ERP FASE I.</t>
  </si>
  <si>
    <t>Modulos Fase I en producción</t>
  </si>
  <si>
    <t>Número de modulos FASE I en producción /Total de modulos FASE I *100</t>
  </si>
  <si>
    <t>3.1.2.3</t>
  </si>
  <si>
    <t xml:space="preserve">Actualizar la bitácora de conteo de la meta 3, en  las variables específicas que permitan generar  un indicador porcentual para el reporte de la magnitud de la meta.
 </t>
  </si>
  <si>
    <t>Bitácora de conteo  de la meta 3 actualizada</t>
  </si>
  <si>
    <t>Bitácora de conteo  actualizada</t>
  </si>
  <si>
    <t>3.1.2.5</t>
  </si>
  <si>
    <t>3.1.3.1</t>
  </si>
  <si>
    <t>3.1.3.10</t>
  </si>
  <si>
    <t>Aplicar la Clausula desembolsos para el pago del mes de julio de 2018 en los Convenios de Asociación  2767 de 2017 y 2768 de 2017.</t>
  </si>
  <si>
    <t>Aplicación cláusula desembolsos</t>
  </si>
  <si>
    <t>(No. De convenios que aplicaron clausula desembolsos /No de convenios que deben aplicar la clausula desembolsos.) * 100</t>
  </si>
  <si>
    <t>3.1.3.11</t>
  </si>
  <si>
    <t>En el marco del proceso de liquidación del convenio, revisar los pagos aplicados a los convenios 2767 y 2768 de 2017 y definir el estado final de la ejecución contractual.</t>
  </si>
  <si>
    <t>Documentos soporte de la liquidación de convenios 2767 y 2768 de 2017</t>
  </si>
  <si>
    <t>Dos liquidaciones proyectadas de los convenios 2767 y 2768 de 2017</t>
  </si>
  <si>
    <t>3.1.3.12</t>
  </si>
  <si>
    <t>3.1.3.13</t>
  </si>
  <si>
    <t xml:space="preserve">Diseñar, socializar e implementar un protocolo de presentación de informes de supervisión  que incluya el contenido y forma de presentar soportes por parte del operador por cada uno de los rubros de las estructuras de costos. </t>
  </si>
  <si>
    <t>3.1.3.14</t>
  </si>
  <si>
    <t>3.1.3.15</t>
  </si>
  <si>
    <t>3.1.3.16</t>
  </si>
  <si>
    <t>3.1.3.2</t>
  </si>
  <si>
    <t>3.1.3.3</t>
  </si>
  <si>
    <t>VERIFICACIÓN DEL CUMPLIMIENTO PLATAFORMA SECOP 2</t>
  </si>
  <si>
    <t>NÚMERO DE PROCESOS DE SELECCIÓN ADELANTADOS EN SECOP II / NÚMERO DE PROCESOS RADICADOS EN LA SUBDIRECCIÓN DE CONTRATACIÓN*100</t>
  </si>
  <si>
    <t>3.1.3.4</t>
  </si>
  <si>
    <t>3.1.3.5</t>
  </si>
  <si>
    <t>1. En el marco del proceso de liquidación del convenio, revisar los pagos aplicados a los convenios 2769 y 2768 de 2017 y definir el estado final de la ejecución contractual.</t>
  </si>
  <si>
    <t>Documentos soporte de la liquidación de convenios 2769 y 2768 de 2017</t>
  </si>
  <si>
    <t>Dos liquidaciones proyectadas de los convenios 2769 y 2768 de 2017</t>
  </si>
  <si>
    <t xml:space="preserve">2. Diseñar, socializar e implementar un protocolo de presentación de informes de supervisión  que incluya el contenido y forma de presentar soportes por parte del operador por cada uno de los rubros de las estructuras de costos. </t>
  </si>
  <si>
    <t>3.1.3.6</t>
  </si>
  <si>
    <t>3.1.3.7</t>
  </si>
  <si>
    <t>3.1.3.8</t>
  </si>
  <si>
    <t>3.1.3.9</t>
  </si>
  <si>
    <t xml:space="preserve">1. Hacer cruce de base de datos de acuerdo a lo solicitado por el ente de control.
</t>
  </si>
  <si>
    <t>Dirección de Nutrición y Abastecimiento - Subdirección de Abastecimiento</t>
  </si>
  <si>
    <t xml:space="preserve">2. Actualizar y socializar el procedimiento Canje de Bonos incorporando la etapa de seguimiento con los equipos del proyecto Bogotá te Nutre._x000D_
</t>
  </si>
  <si>
    <t xml:space="preserve">Procedimiento de Canje de Bonos actualizado y socializado_x000D_
</t>
  </si>
  <si>
    <t>3.1.4.1</t>
  </si>
  <si>
    <t>2. Generar y Socializar un memorando dirigido a los Ordenadores de Gasto, Gerentes de Proyecto y supervisores de contrato sobre los lineamientos presupuestales para la liberación y/o anulación de los saldos de los registros presupuestales.</t>
  </si>
  <si>
    <t xml:space="preserve">Memorando con lineamientos presupuestales
</t>
  </si>
  <si>
    <t xml:space="preserve">Número de Ordenadores de Gasto, Gerentes de Proyecto y supervisores de contrato socializados / Total de Ordenadores de Gasto, Gerentes de Proyecto y supervisores de contrato de la Entidad
</t>
  </si>
  <si>
    <t>Dirección de Gestión Corporativa - Subdirección Administrativa y Financiera</t>
  </si>
  <si>
    <t>3.1.4.2</t>
  </si>
  <si>
    <t>1.Solicitar a la Secretaría de Hacienda nos indique cual es la metodología utilizada y cuales son los parámetros que tienen en cuenta para la generación de los informes CB-0126  y Ejecución  del presupuesto de gastos e inversión - PREDIS,  de igual forma conocer si la información de estos informes es comparable</t>
  </si>
  <si>
    <t>Solicitud enviada</t>
  </si>
  <si>
    <t xml:space="preserve"> Subdirección Administrativa y Financiera - Presupuesto</t>
  </si>
  <si>
    <t xml:space="preserve">Una (1) solicitud </t>
  </si>
  <si>
    <t>Solicitar  al  Departamento Administrativo del Servicio Civil Distrital, concepto técnico jurídico para la creación de 8 cargos en la planta de personal de la Entidad  para las comisarias de familia y en caso de recibir respuesta positiva, adelantar el trámite correspondiente ante la Secretaría Distrital de Hacienda</t>
  </si>
  <si>
    <t>Solicitud de ampliación de planta</t>
  </si>
  <si>
    <t>Solicitud presentada ante  el   Departamento Administrativo del Servicio Civil Distrital</t>
  </si>
  <si>
    <t>Presentar ante el  Departamento Administrativo del Servicio Civil Distrital y la Secretaría Distrital de Hacienda,  una propuesta de modificación de la planta de personal de la SDIS</t>
  </si>
  <si>
    <t>Propuesta de modificación de planta</t>
  </si>
  <si>
    <t>Propuesta de  modificación de la planta de personal presentada en  Departamento Administrativo del Servicio Civil Distrital y la Secretaría Distrital de Hacienda</t>
  </si>
  <si>
    <t>3.2.1.2</t>
  </si>
  <si>
    <t>3.2.1.3</t>
  </si>
  <si>
    <t xml:space="preserve">1. Desarrollar una matriz de monitoreo y seguimiento a los informes de la interventoria entregados a la SDIS </t>
  </si>
  <si>
    <t xml:space="preserve">Matriz de monitoreo y seguimiento </t>
  </si>
  <si>
    <t>Matriz de monitoreo y seguimiento implementada</t>
  </si>
  <si>
    <t xml:space="preserve">2. Implementar un formato de revisión de los informes de interventoria </t>
  </si>
  <si>
    <t>Formato de revisión de informes de interventoría</t>
  </si>
  <si>
    <t>Formato de revisión de informes de interventoría implementado</t>
  </si>
  <si>
    <t>3.2.1.4</t>
  </si>
  <si>
    <t>Formato de reporte de suministro de alimentos</t>
  </si>
  <si>
    <t>Formato de reporte de suministro de alimentos implementado</t>
  </si>
  <si>
    <t xml:space="preserve">Matriz  de seguimiento de entrega de pedidos  </t>
  </si>
  <si>
    <t>Matriz  de seguimiento de entrega de pedidos  implementada</t>
  </si>
  <si>
    <t>3.2.1.5</t>
  </si>
  <si>
    <t>Diseñar e implementar una matriz para el monitoreo, seguimiento y evaluación  de la ejecución financiera de los recursos comprometidos en la compra de alimentos.</t>
  </si>
  <si>
    <t>Matriz  de seguimiento a la entrega de pedidos en las unidades operativas</t>
  </si>
  <si>
    <t>3.2.1.6</t>
  </si>
  <si>
    <t>Realizar seguimiento mensual a la ejecución del Plan de Acción del proyecto 1099 Envejecimiento digno, activo y feliz.</t>
  </si>
  <si>
    <t>Seguimiento mensual a la ejecución del Plan de acción proyecto 1099.</t>
  </si>
  <si>
    <t>(No. se seguimientos ejecutados al Plan de Acción / Meses del año del Plan de Acción)*100</t>
  </si>
  <si>
    <t>3.3.1.2</t>
  </si>
  <si>
    <t>Se  evidenciaron puertas de acceso a los pisos de oficinas, que giran en sentido contrario a la evacuación, lo que incumple lo establecido en el Reglamento Colombiano de Construcción Sismo resistente NSR-10  K.3.8.2.5 Giro de puerta, poniendo en riesgo la integridad física de las personas en caso de evacuación, toda vez que no se garantiza que el flujo de ocupantes (Cantidad de personas que pasan a través del ancho útil de las vías de evacuación, en la unidad de tiempo. Se expresa en personas/minutos.) sea el óptimo para evacuar</t>
  </si>
  <si>
    <t>Porque la apertura hacia afuera, de las puertas de acceso a los pisos ocasiona el cruce con las puertas del ascensor de discapacidad</t>
  </si>
  <si>
    <t>Solicitar a Procomercio (Administrador del inmueble) correr las puertas de acceso a los pisos, costado norte, para que su apertura sea hacia afuera sin interferir con la puerta del ascensor de discapacidad</t>
  </si>
  <si>
    <t>Puertas de acceso a pisos con apertura hacia afuera / Total pisos arrendados</t>
  </si>
  <si>
    <t>Puertas de acceso a pisos con apertura hacia afuera</t>
  </si>
  <si>
    <t>Pendiente informe trimestral</t>
  </si>
  <si>
    <t>Se  evidenciaron gabinetes contra incendio en mal estado (puertas atascadas, ausencia de manijas, soportes tipo canastilla para mangueras sueltos, hachas Pulaski sueltas, ausencia de llaves spanner), lo que incumple al Acuerdo 20 de 1995 Concejo de Bogotá D.C. “Por el cual se adopta el Código de Construcción del Distrito Capital de Bogotá, se fijan sus políticas generales y su alcance, se establecen los mecanismos para su aplicación, se fijan plazos para su reglamentación prioritaria y se señalan mecanismos para su actualización y vigilancia” en sus  artículo d.7.1.3 y el articulo artículo d.7.4”, poniendo en riesgo la integridad física de las personas en caso de conatos o incendios, debido a que no se garantiza el uso efectivo de estos elementos contra incendios.</t>
  </si>
  <si>
    <t xml:space="preserve">Falta de seguimiento al plan de mantenimiento de gabinetes contra incendios </t>
  </si>
  <si>
    <t>Gabinetes contra incendios en perfecto estado de funcionamiento</t>
  </si>
  <si>
    <t xml:space="preserve">Pendiente informe trimestral </t>
  </si>
  <si>
    <t xml:space="preserve"> Se evidenció falta de señalización en áreas de trabajo como el foso del ascensor, lo cual incumple lo normado en la NTC-1461 que tiene como objeto establecer los colores y señales de seguridad utilizados para la prevención de accidentes y riesgos contra la salud y situaciones de emergencia. Lo anterior  pone en riesgo la integridad física de las personas que transita por eso lugares y que por accidente cayeran en dicho foso.</t>
  </si>
  <si>
    <t xml:space="preserve">Falta de seguimiento al cumplimiento de la normatividad relacionada con colores y señales de seguridad utilizados para la prevención de accidentes y riesgos </t>
  </si>
  <si>
    <t>Pisos revisados en aspectos de señalización / Total pisos arrendados</t>
  </si>
  <si>
    <t>Pisos que cumplen con normatividad de señalización de seguridad</t>
  </si>
  <si>
    <t>Auditoria Proceso Gestión Jurídica</t>
  </si>
  <si>
    <t xml:space="preserve">Mejora continua </t>
  </si>
  <si>
    <t xml:space="preserve">
Oficina Asesora Jurídica
</t>
  </si>
  <si>
    <t>Actulización Procedimiento Deber de denuncia</t>
  </si>
  <si>
    <t>Se realizara la actualización del procedimiento de gestión de cartera de los servicios sociales</t>
  </si>
  <si>
    <t>Con el objeto de identificar el cobro indebido de los beneficiarios de los servicios y apoyos, la entidad realiza el cruce con la base de datos de inhumados aportada por la Secretaria Distrital de Salud. La SDIS al identificar fallecidos bloquea el apoyo, sin embargo, al realizar las gestiones para obtener el certificado de defunción (documento soporte para realizar el egreso de los beneficiarios), se tarda en promedio de 45 a 60 días, lo cual retrasa el trámite de registro contable, acciones de cobro indebido y liberación del cupo.</t>
  </si>
  <si>
    <t xml:space="preserve">Los acudientes de las personas mayores que reciben los apoyos económicos, no están cumpliendo con la entrega del Registro Civil de Defunción, acción de corresponsabilidad definida en el acta de compromiso que se firma al momento del ingreso al servicio; adicionalmente, los tiempos en la consecución de los registro civiles de defunción y respuesta de las entidades afecta el inicio en el procedimiento de Getión de Cartera y la oportunidad en el registro de la novedad de egreso en el Sistema de Información.
</t>
  </si>
  <si>
    <t xml:space="preserve">Adelantar con la Superintendencia de Notariado y Registro la viabilidad para obtener los registro civiles de defunción de las personas mayores que reportan con novedad de fallecimiento.
</t>
  </si>
  <si>
    <t>Mesa de trabajo en cooordinación con la DADE para inciar la revisión del alcance respecto del acuerdo con la Superintendencia de Notariado y Registro</t>
  </si>
  <si>
    <t>Articular con la Super Intendencia de Notariado y Registro una mesa de trabajo para  iniciar viabilidad de obtención de registros, con el objeto de  ampliar el acuerdo existente entre las entidades.</t>
  </si>
  <si>
    <r>
      <rPr>
        <sz val="10"/>
        <rFont val="Arial"/>
        <family val="2"/>
      </rPr>
      <t>Oficina Asesora Jurídica</t>
    </r>
    <r>
      <rPr>
        <sz val="10"/>
        <color indexed="10"/>
        <rFont val="Arial"/>
        <family val="2"/>
      </rPr>
      <t xml:space="preserve">
</t>
    </r>
  </si>
  <si>
    <t>Dirección Pblacional
Subdirección para la Vejez</t>
  </si>
  <si>
    <t>Actualizar el Procedimiento de Gestión de Cartera de los Servicios Sociales, con el fin de definir el rol, alcance  y responsabilidad para reporte de contable en los proyectos que son presupuestalmente dependientes del Proyecto 1098 e incluir los activos de información que se requieran adicionar en el marco del Procedimiento.</t>
  </si>
  <si>
    <t>Al revisar los expedientes contentivos de los procesos judiciales y acciones de tutela, se observó que no cumplen con el numeral 10 del “lineamiento para organizar los archivos institucionales - Código:    L-BS-003, versión 1 de fecha 17/12/2014”, por cuanto se evidenció lo siguiente: 
• Documentos sin foliar o foliación incompleta.
• Expedientes sin hoja de control.
• No se atiende la conformación, orden cronológico y depuración en algunos expedientes.
• Indebido archivo de documentos en soportes diferentes a papel (CD).
• No se diligencia en debida forma el rótulo de las carpetas.
• Documentos archivados no alineados.
A continuación, se presenta una relación de los procesos y las situaciones evidenciadas:
(Ver cuadro informe final)</t>
  </si>
  <si>
    <t>Una de las causas, es el desconocimiento de requisitos sobre el archivo. También, hay varias razones por las cuales puede haber duplicidad de documentos, como que el juzgado envíe la acción de tutela por correo, que es desde cuándo empieza a correr el término para la entidad, y después llegue a la Secretaría en físico o, que las pruebas que son aportadas por el accionante también sean allegadas por la entidad al proceso como pruebas. Así, que los abogados de la OAJ consideran que es importante el archivo de esos documentos sin importan que estén repetidos y no encuentran motivos para deshacerse de ellos por la importancia que tienen dentro del proceso.</t>
  </si>
  <si>
    <t>Socializar con el equipo de tutelas el procedieminto de archivo de la documentación.</t>
  </si>
  <si>
    <t xml:space="preserve">Socialización y revisión de los procesos de tutela que se archivan en la OAJ </t>
  </si>
  <si>
    <t>1 socialización y control semanalmente</t>
  </si>
  <si>
    <t>Se realizará una socialización para recordar el protocolo del archivo y el control tiene como objeto verificar el cumplimiento o de ser caso instrucciones correctivas</t>
  </si>
  <si>
    <t>Correctiva y de mejora</t>
  </si>
  <si>
    <t>Cronograma  para foliación de los procesos auditados, activos a corte 30 de agosto y terminados</t>
  </si>
  <si>
    <t xml:space="preserve">1 Cronograma
</t>
  </si>
  <si>
    <t>Corregir las observaciones relaxionadas con la foliación  de los procesos judiales y prevenir que se repitan a partir de la presente auditoria</t>
  </si>
  <si>
    <t>Cronograma  para  hoja de controlde los procesos auditados, activos a corte 30 de agosto y terminados</t>
  </si>
  <si>
    <t>Corregir las observaciones relaxionadas con la  hoja de control de los procesos judiales y prevenir que se repitan a partir de la presente auditoria</t>
  </si>
  <si>
    <t xml:space="preserve">Una vez revisados los datos reportados por la Oficina Asesora Jurídica, se evidenció cartera por valor de $41.125,000 del proyecto 1113 “Por una Bogotá incluyente y sin barreras” que no se encuentra registrada en los estados contables. De la anterior cartera no reportada, se describen algunos casos:
• Cuidadora Luz Marina Orjuela Martínez, identificada con cédula de ciudadanía nro. 21.233.457, cobro indebido por valor de $1.750.000, correspondiente al pago de 14 bonos, tal como consta en acta de liquidación 11-002-2017.  
• Cuidador José Arnoldo Arias Preciado, identificado con cédula de ciudadanía nro. 93.086.811, cobro indebido por valor de $2.250.000, correspondiente al pago de 18 bonos, tal como consta en acta de liquidación 11-004-2017.  
• Cuidador Pablo Urías Gómez Gómez, identificado con cédula de ciudadanía nro. 79.546.195, cobro indebido por un valor de $4.750.000, correspondiente al pago de 19 bonos, tal como consta en acta de liquidación 11-003-2017.  
En acta de mesa de trabajo del 13 de octubre de 2017, cuyo tema a tratar fue la “Depuración casos de cartera no reportados contablemente”, en el punto 2 se indica “Se propone la depuración por oficio, la cual consiste en adelantar en un solo ejercicio y resolución para cada proyecto… pues será la última vez que se depure y se autorice dicha depuración por oficio y sin reporte contable”. Sin embargo, a fecha de cierre de esta auditoría no se ha cumplido el señalado compromiso, al igual no se ha realizado el registro contable, incumpliendo el procedimiento de Gestión de Cartera, código PCD-GJ-003, versión 0, adoptado por Circular 036 de 20/12/2018, actividad nro. 6 del flujograma, la cual establece: “Incluir en el reporte contable la cartera detectada, diligenciando la totalidad de los datos exigidos…”
Lo anterior, puede afectar la confiabilidad de las cifras en los estados contables, incurriendo en lo señalado en el artículo 6º de la Ley 610 de 2000: “Daño patrimonial al Estado. Para efectos de esta ley se entiende por daño patrimonial al Estado la lesión del patrimonio público, representada en el menoscabo, disminución, perjuicio, detrimento, pérdida,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
  </si>
  <si>
    <t>Las Subdirecciones Locales de Ciudad Bolívar y Puente Aranda, aún tienen casos para depuración de oficio y  no han remitido las carpetas para su remisión a la OAJ</t>
  </si>
  <si>
    <t xml:space="preserve">Mesa de trabajo </t>
  </si>
  <si>
    <t>Realizar una mesa de trabajo entre las áreas involucradas</t>
  </si>
  <si>
    <t>De los 35 expedientes de gestión de cartera revisados en las Subdirecciones Locales de Chapinero, Santa fe - Candelaria y Rafael Uribe Uribe, en 29 de ellos, equivalente al 83%, no se encontraron las actas de compromiso establecidas en el procedimiento para la prestación del servicio social en la SDIS, código PCD-PS_PS-560, incumpliendo el procedimiento de Gestión de Cartera de los proyectos sociales, código PCD-GJ-003, versión 0, oficializado con Circular nro. 036 - 20/12/2016, el cual establece en el punto de control nro. 4 del flujograma, lo siguiente: “En caso de determinar que el acta de compromiso no se encuentre o no esté debidamente diligenciado sin la firma del participante o ilegible en su contenido no se puede iniciar el procedimiento de gestión de cartera…”.</t>
  </si>
  <si>
    <t>El acta de ingreso al servicio no se encuentra en las historias sociales del servicio Apoyos Económicos de las auditadas.</t>
  </si>
  <si>
    <t xml:space="preserve">Incluir las actas de ingreso y/o acuerdos de corresponsablidad en los activos de información del porcedimiento de gestióin de cartera para que quede digitalizado y disponible </t>
  </si>
  <si>
    <t>No. De SLIS con Actas de compromiso de ingreso al servicio digitalizadas / Total SLIS</t>
  </si>
  <si>
    <t>16 SLIS con las  Actas de ingreso digitalizadas del servicio Apoyos Económicos.</t>
  </si>
  <si>
    <t xml:space="preserve">Jefe de Oficina Asesora Jurídica
</t>
  </si>
  <si>
    <t xml:space="preserve">No se contaba con el formato controlado con los criterios establecidos en la Resolución 825 de 2018. </t>
  </si>
  <si>
    <t xml:space="preserve">Diligenciar el acta de compromiso aprobada mediante Memo Int. 46318 – 23/08/2018 a la totalidad de personas que reciben el apoyo de complementación alimentaria de la estrategia de inclusión comunitaria </t>
  </si>
  <si>
    <t>No de actas de compromiso diligenciadas / Total de actas de compromiso por diligenciar programadas</t>
  </si>
  <si>
    <t>Actas de compromiso suscritas</t>
  </si>
  <si>
    <t>Dirección territorial
Subdirecciones locales</t>
  </si>
  <si>
    <t xml:space="preserve">De la visita realizada a la Subdirección de Contratación, se observó que la SDIS realiza invitaciones a través de SECOP I y SECOP II a los entes de control, veedurías ciudadanas, a las asociaciones cívicas, comunitarias, de profesionales, benéficas o de utilidad común, para que realicen control social en la gestión contractual; sin embargo, no se evidenció participación de veedurías ciudadanas, ni tampoco mecanismos para promover la participación de los ciudadanos diferentes a SECOP, lo que podría ocasionar incumplimientos al artículo 66 de la Ley 80 de 1993, ... (ver Informe Final de Auditoria) </t>
  </si>
  <si>
    <t xml:space="preserve">No respuesta de asistencia por parte de los Veedores Ciudadanos a las invitaciones que emite la entidad via correo electrónico y en los procesos para que se preste el ejercicio de control social  en los procesos que adelantó la entidad. </t>
  </si>
  <si>
    <t>Auditoría de Desempeño – SDIS– Proyecto 1113 “Por una ciudad incluyente y sin barreras” metas 3 y 4 - CÓDIGO 079.</t>
  </si>
  <si>
    <t>Dirección Poblacional - Equipo Discapacidad</t>
  </si>
  <si>
    <t xml:space="preserve"># Convenios o contratos celebrados por la SDIS con ítem incluido / # total de Convenios o contratos </t>
  </si>
  <si>
    <t>Incluir en los anexos técnicos, para futuros contratos y convenios, un ítem definiendo que cada asociado debe reportar la información financiera por centro de costos para cada convenio o contrato, el cual debe coincidir con la ejecución financiera del periodo.</t>
  </si>
  <si>
    <t>Anexo Técnico ajustado en el ítem de Obligaciones relacionadas con los informes</t>
  </si>
  <si>
    <t>3. Desarrollar en conjunto con la Alta Consejería de las TIC, una consultoría de Ethical Hacking y Pruebas de Penetración a los puntos sensibles de la infraestructura tecnológica de la SDIS.</t>
  </si>
  <si>
    <t>Informe de vulnerabilidades</t>
  </si>
  <si>
    <t>Un informe</t>
  </si>
  <si>
    <t>10.2.12-1</t>
  </si>
  <si>
    <t xml:space="preserve">10.2.13. En visita realizada a 12 comedores, se observó que: (Ver Anexo No. 2.)
• No tienen matriz de identificación de peligros, por lo cual se evidenciaron riesgos que no han sido valorados ni controlados, 
• No tienen mecanismos de comunicación interna.
• No desarrollan actividades de medicina preventiva, promoción y prevención.  
Lo anterior, podría generar riesgos en la seguridad y salud en el talento humano e incumplimientos de la Resolución 1111 de 2017 cuyo ámbito de aplicación se indica en el Art. 1 “…se aplica a los empleadores públicos y privados, a los trabajadores dependientes e independientes, a los contratantes de personal bajo modalidad de contrató civil, comercial o administrativo, a las organizaciones de economía solidaria y cooperativo, a las agremiaciones u asociaciones que afilian trabajadores independientes al Sistema de Seguridad Social Integral, las empresas de temporales, estudiantes afiliados al Sistema General de Riesgos Laborales y los trabajadores en misión; a las administradoras de riesgos laborales; a Nacional en lo que corresponde a su personal no uniformado y al personal civil de las fuerzas militares, quienes deben implementar los Estándares M Sistema de Gestión de Seguridad y Salud en el Trabajo en el marco del Sistema de Garantía de Calidad del Sistema General de Riesgos Laborales.”
</t>
  </si>
  <si>
    <t xml:space="preserve">Diseñar los anexos técnicos en materia de Seguridad y Salud en el Trabajo. </t>
  </si>
  <si>
    <t>1 Documento</t>
  </si>
  <si>
    <t>Oficina de Contratación</t>
  </si>
  <si>
    <t>10.2.3. A través de la pregunta 5 de la encuesta de percepción aplicada se evidenció que, de los 134 encuestados que dieron respuesta a la pregunta, 40, correspondiente al 30%, (10 funcionarios, 14 contratistas y 16 de outsourcing), manifestaron no haber recibido inducción o reinducción al SG-SST entre enero y julio de 2018, lo que podría llevar al desconocimiento de las responsabilidades de los trabajadores frente al Subsistema. Lo anterior podría generar un incumplimiento a lo establecido en el ítem 1.2.2. del anexo de la Resolución 1111 de 2017 que cita “Todos los trabajadores, independientemente de su forma de vinculación y/o contratación y de manera previa al inicio de sus labores, reciben capacitación, inducción y reinducción...” .</t>
  </si>
  <si>
    <t>1. No se encuentran unificados los criterios de inducción para el inicio de labores en funcionarios de planta y contrato. 
2. No existe manual de contratistas
3. No hay Claridad de las responsabilidades frente al subsistema de seguridad y salud en el trabajo</t>
  </si>
  <si>
    <t>Aula virtual para la realización de la Inducción y reinducción, enfocada al personal de planta y contratistas de la SDIS. Sera dirigida por el personal de SG-SSt</t>
  </si>
  <si>
    <t>10.2.3-2</t>
  </si>
  <si>
    <t xml:space="preserve">Realizar el  conteo de funcionarios y contratistas que realizan los módulos (para medir efectividad de la acción anterior y cumplir normativamente. </t>
  </si>
  <si>
    <t>Numero de funcionarios con inducción - reinducción en el trimestre/ Numero total de funcionarios *100</t>
  </si>
  <si>
    <t>10.2.4. En revisión documental de la información remitida por el Equipo de Seguridad y Salud en el Trabajo de la Subdirección de Gestión y Desarrollo del Talento Humano, se evidenció la matriz de requisitos legales en formato Excel “NORMOGRAMA SEG. Y SALUD EN EL TRABAJO – PARCIAL”, sin embargo, esta no contempla todas las normas vigentes aplicables, como por ejemplo la Resolución 1111 de 2017, lo que podría generar un posible incumplimiento al ítem 2.7.1. del anexo de la Resolución 1111 de 2017 que establece “La empresa define la matriz legal actualizada que contemple las normas del Sistema General de Riesgos Laborales aplicables a la empresa.”.</t>
  </si>
  <si>
    <t>1. Por incumplimiento del cronograma por parte de SST
2. Falta de priorización en las tareas. 
3. Falta de conocimiento de los procedimientos sobre el seguimiento a los requisitos legales</t>
  </si>
  <si>
    <t xml:space="preserve">Actualizar y publicar el normograma actualizado de acuerdo a lo establecido en el procedimiento. </t>
  </si>
  <si>
    <t xml:space="preserve">Normograma actualizado y publicado.
</t>
  </si>
  <si>
    <t>Matriz actualizada</t>
  </si>
  <si>
    <t>10.2.6-1</t>
  </si>
  <si>
    <t>10.2.6. Se evidenció que la Entidad cuenta con Programas de Promoción y Prevención oficializados en el mapa de procesos institucional, sin embargo, en 32 de las unidades operativas visitadas, equivalente al 51%, no se encontraron registros de la aplicabilidad de los mismos, lo que puede generar riesgo en las condiciones de vida y problemas de salud relacionados con las actividades laborales. De las 32 unidades, 11 son tercerizadas (34%), de las cuales no se evidenciaron los programas ni su desarrollo. Lo que conllevaría al incumplimiento parcial del ítem 3.1.2. del anexo de la Resolución 1111 de 2017 el cual indica “Están definidas y se llevaron a cabo las actividades de medicina del trabajo, promoción y prevención, de conformidad con las prioridades que se identificaron en el diagnóstico de las condiciones de salud de los trabajadores y los peligros/riesgos de intervención prioritarios.”.  Ver Anexo No. 2.</t>
  </si>
  <si>
    <t>10.2.6-2</t>
  </si>
  <si>
    <t>10.3.6. Con respecto a la implementación de las acciones preventivas definidas en las matrices de peligros, se observó que en 26 unidades operativas no se presentan evidencias de las intervenciones y controles efectivos para los riesgos clasificados como “no aceptables”; incumpliendo con lo establecido en los ítems 4.1.1 y 4.1.2. del anexo de la Resolución 1111 de 2017 que definen “…Identificar con base en la valoración de los riesgos aquellos que son prioritarios.”. y “…en caso que se encuentren valoraciones no tolerables, verificar la implementación de las acciones de intervención y control de forma inmediata para continuar con la tarea.”.</t>
  </si>
  <si>
    <t xml:space="preserve">1, Las Áreas encargadas de implementar las medidas, establece una prioridad diferente para el desarrollo de los controles a implementar. </t>
  </si>
  <si>
    <t xml:space="preserve"> Enlazar las actividades realizadas desde SST con el SAT (subdirección ICI), de esta manera verificar las alertas reportadas por otras dependencias e ingresar las actividades realizadas por el subsistema   y dar seguimiento a las medidas de control. </t>
  </si>
  <si>
    <t>Numero de controles realizados/Numero total de controles reportados*100 
Seguimiento Mensual</t>
  </si>
  <si>
    <t xml:space="preserve"> Alertas generadas, desde el sistema SAT, Para Realizar los respectivos seguimientos y así tener intervenciones al día.</t>
  </si>
  <si>
    <t>Subdirección Administrativa y Financiera.</t>
  </si>
  <si>
    <t>(Número de PQRS con respuesta dentro de términos) / (el Número total de PQRS pendientes de respuesta)  * 100</t>
  </si>
  <si>
    <t>Gestión Contractual – Articulo 2 Decreto 371 de 2010- De los procesos de contratación en el Distrito Capital.</t>
  </si>
  <si>
    <t xml:space="preserve">Se observó en la Guía de Riesgos del formato análisis de riesgos previsibles de la contratación”- FOR-AD-005 versión 04, el cual es anexado a cada proceso contractual, se identifica que para la fase de planeación solo se establece como riesgo la inadecuada formulación y elaboración del PAA, sin considerar otros aspectos tales como deficiencias en la elaboración de los estudios previos, lo cual se evidenció en el desarrollo de la auditoría.
En los contratos que hicieron parte de la muestra a auditar, se identificó que los riesgos previsibles de la contratación no contaron con el respectivo monitoreo, esto se evidenció al no encontrar soportes del mismo en los documentos contractuales, lo cual no permite garantizar que los controles establecidos sean eficaces y eficientes en el diseño y en la operación, pues las circunstancias cambian rápidamente y los riesgos no son estáticos.
Así las cosas, la entidad tiene la obligación de monitorear constantemente los riesgos, tal como lo indica Colombia Compra Eficiente, en el Manual para la Identificación y Cobertura del Riesgo en los Procesos de Contratación, código M-ICR-01.
</t>
  </si>
  <si>
    <t xml:space="preserve">1. la Supervisión desconoce del monitoreo que se le debe realizar a las actividades de tratamiento de la matriz de riesgo previsibles. </t>
  </si>
  <si>
    <t xml:space="preserve">1.Socializar a los Supervisores de contrato la Guía de la Veeduría Distrital de Riesgos Previsibles para fomentar la aplicación de la misma y a su vez informar de la función que debe cumplir el Supervisor en monitorear las actividades de tratamiento que se establecen en cada uno de los riesgos previsibles de los procesos contractuales. 
</t>
  </si>
  <si>
    <t xml:space="preserve">socialización guía de veeduría y monitoreo de riesgos previsibles </t>
  </si>
  <si>
    <t xml:space="preserve">enviar dos flash informativos con el fin de fortalecer el tema de riesgos previsibles para procesos contractuales y el monitoreo que se le debe realizar a los mismo. </t>
  </si>
  <si>
    <t>10.2.1-1</t>
  </si>
  <si>
    <t>Con el fin de determinar, la carga de contratos de cada supervisor y el numero de apoyos a la supervisión y teniendo presente que los oficios de designación de apoyo a la supervisión deben ser remitidos a la Subdirección de Contratación,  se solicitó a esta área, la base de datos de los apoyos a la supervisión, sin embargo esta Subdirección a través de correo electrónico del 13 de septiembre de  2018, manifestó lo siguiente: “Buen día, se adiciona la columna Supervisor, no es posible determinar su cargo, tampoco se tiene una base de datos de apoyo a la supervisión debido a que eso depende de cada área supervisora”.
Dado lo anterior,  para establecer la manera de operar la asignación de los apoyos a la supervisión, el equipo auditor solicitó la información relacionada con este tema a todas las áreas de la SDIS, mediante correo electrónico enviado al Consejo Ampliado de la SDIS, el día 18 de septiembre en el que se remitió una matriz para ser diligenciada por las áreas, durante la ejecución de la auditoría solo se recibió  información de algunas áreas, que se relacionan en los cuadros presentados a continuación, (Se aclara que la Subdirección Local de Usme-Sumapaz remitió la información, sin embargo el archivo no pudo ser revisado por presentar un daño):
(Ver informe final)</t>
  </si>
  <si>
    <t xml:space="preserve">1. La herramienta que utiliza la Subdirección de Contratación no cuenta con el reporte de cantidad  apoyos a la supervisión con la que cuenta cada supervisor. </t>
  </si>
  <si>
    <r>
      <t xml:space="preserve">1.Gestionar la viabilidad en la herramienta que implemente la entidad de un  campo para que las áreas técnicas puedan diligenciar la información referente a los apoyos a la supervisión.
</t>
    </r>
    <r>
      <rPr>
        <sz val="10"/>
        <color indexed="10"/>
        <rFont val="Arial"/>
        <family val="2"/>
      </rPr>
      <t xml:space="preserve">
 </t>
    </r>
  </si>
  <si>
    <t xml:space="preserve">1. Evidencias de la gestión realizada 
</t>
  </si>
  <si>
    <t xml:space="preserve">Lograr la creación de un campo en la herramienta que aplique la entidad con el fin de contar con bases de datos actualizadas y con la información total de la ejecución contractual </t>
  </si>
  <si>
    <t xml:space="preserve">2. Si es viable y se crea el campo en la herramienta se socializará con las áreas y/o supervisores para que se implemente y a su ves recomendar sea allegado en el menor tiempo los memorandos de designación de apoyo a la Supervisión. 
</t>
  </si>
  <si>
    <t xml:space="preserve">2. Memorando o Flash informativo de socialización </t>
  </si>
  <si>
    <t>10.2.1-2</t>
  </si>
  <si>
    <t xml:space="preserve">De la revisión realizada al Convenio de Asociación 7768 de 2018, el equipo auditor evidenció en la etapa de planeación y ejecución lo siguiente:
(Ver informe final)
En la minuta del convenio no se evidenció la cláusula de supervisión, lo cual denota debilidades en los puntos de control, al igual no se observó otrosí donde se determine el funcionario para ejercer la supervisión. 
Para la verificación de los aportes realizados por el asociado se revisó el ofrecimiento hecho por la ESAL en la propuesta de servicios, conforme la estructura de costos, teniendo los siguientes valores: 
• Aporte mínimo grupo 2: $59.260.556 correspondientes a 10% del valor del convenio. 
• Aporte adicional: 65.551.000
• Total: $124.811.556
• Aporte mínimo grupo 5: $58.499.155 correspondiente a 10% del valor del convenio.
• Aporte adicional: $ 74.051.000
• Total: $ 132.500.155
De acuerdo con lo anterior, se realizó la verificación del informe financiero presentado por el asociado, el cuál fue aportado en los documentos del contrato, donde se tiene lo siguiente: (Ver informe final)
</t>
  </si>
  <si>
    <t xml:space="preserve">1. La Subdirección de Contratación se encontraba en el ajuste de la aplicación del procedimiento y sus formatos a implementar. 
</t>
  </si>
  <si>
    <r>
      <t xml:space="preserve">1.  Revisión y ajustes a los formatos del procedimiento de contratación con  entidades sin animo de lucro y de reconocida idoneidad si a ellos hubiese lugar. 
</t>
    </r>
    <r>
      <rPr>
        <sz val="10"/>
        <color indexed="10"/>
        <rFont val="Arial"/>
        <family val="2"/>
      </rPr>
      <t xml:space="preserve">
</t>
    </r>
  </si>
  <si>
    <t xml:space="preserve">1. formatos ajustados si a ello hubiese lugar
</t>
  </si>
  <si>
    <t xml:space="preserve">Lograr la implementación del Decreto 092 de 2017 en los procesos que adelante la entidad </t>
  </si>
  <si>
    <t>En la revisión de los informes de ejecución y supervisión de los contratos de prestación de servicios, se observó que no se publicaron algunos informes en el ítem de transparencia – contratación de la web de la SDIS, lo cual podría generar un riesgo de falta de acceso a la información pública- Ley 1712 de 2014 e incumplimiento del deber legal de realizar la publicación de los documentos del contrato establecido. Lo anterior se puede evidenciar en los siguientes contratos: 
(Ver informe final)</t>
  </si>
  <si>
    <t xml:space="preserve">1. Fallas en la interfaz que se realiza de la herramienta IOPS al link Ley de Transparencia. </t>
  </si>
  <si>
    <t xml:space="preserve">1. Taller interactivo con los Supervisores para fortalecer la funcionalidad transaccional que brinda la Plataforma SECOP II, en la cual los Contratista y Supervisores serán responsables de subir la información de la ejecución contractual de los contratos a su cargo en la misma. 
</t>
  </si>
  <si>
    <t xml:space="preserve">1. Taller interactivo
</t>
  </si>
  <si>
    <t>Lograr que se implemente la plataforma SECOP 2 de acuerdo a su funcionalidad y evidenciar en la Ley de transparencia la información veraz de la ejecución de los contratos que adelante la entidad</t>
  </si>
  <si>
    <t xml:space="preserve">2. Solicitar al líder de la manejo de la información en la Ley de Transparencia  reemplazar el link de la herramienta Iops por el link del SECOP 2. 
</t>
  </si>
  <si>
    <t>2. Actualización del link Ley de Transparencia</t>
  </si>
  <si>
    <t xml:space="preserve">Lograr que se vincule el link del secop en el link de transparencia y así obtener información en línea de la ejecución contractual </t>
  </si>
  <si>
    <t xml:space="preserve">Se observó la suscripción del contrato 6970 de 2017 de apoyo a la supervisión, con plazo de ejecución de 8 meses, evidenciando que fue suspendido por 126 días.
Al igual, el contrato 4063 de 2018 cuyo objeto es realizar el apoyo a la planeación, seguimiento, supervisión y control, relacionada con proyectos de inversión, se observó una suspensión desde el 1 de mayo hasta el 3 de septiembre de 2018, 
Los casos anteriores podrían generar riesgos para la entidad en términos de no realizar el seguimiento técnico, jurídico, administrativo y financiero.
</t>
  </si>
  <si>
    <t xml:space="preserve">1. El área Técnica desconoce  las justificaciones que se deben plantear en el  momento de crear la necesidad de modificación contractual  
</t>
  </si>
  <si>
    <r>
      <t xml:space="preserve">1. La Subdirección de Contratación emitirá memorando a las áreas técnicas para recomendar que al momento de tramitar una suspensión debe tener en cuenta la no afectación de los servicios.
</t>
    </r>
    <r>
      <rPr>
        <sz val="10"/>
        <color indexed="10"/>
        <rFont val="Arial"/>
        <family val="2"/>
      </rPr>
      <t xml:space="preserve">
 </t>
    </r>
  </si>
  <si>
    <t xml:space="preserve">1. memorando </t>
  </si>
  <si>
    <t xml:space="preserve">Lograr que las áreas técnicas  garanticen la prestación del servicio. </t>
  </si>
  <si>
    <t>10.3.5-1</t>
  </si>
  <si>
    <t xml:space="preserve">De la revisión realizada al Convenio 8474 de 2017, el equipo auditor evidenció en la etapa de planeación y ejecución lo siguiente:
(Ver informe final)
Observaciones de la etapa de planeación:  (Ver informe final)
Observaciones etapa de ejecución: (Ver informe final)
</t>
  </si>
  <si>
    <t xml:space="preserve">Auditoría al Sistema General de Participaciones - Propósito General Vigencia 2017, practicada a la Administración Distrital por la Contraloría General de la República - Informe 126 AC.
 </t>
  </si>
  <si>
    <t>1. Elaborar documento técnico que identifique y justifique según la vulnerabilidad y necesidad de la continuidad de los servicios en el cambio de la vigencia fiscal, para garantizar el mínimo de la prestación de los servicios.</t>
  </si>
  <si>
    <t>1. Realizar mesas de trabajo con las dependencias de la SDIS que presten servicios para poblaciones vulnerables que no pueden parar la prestación de su servicio en ningún momento.</t>
  </si>
  <si>
    <t>Mesas de trabajo</t>
  </si>
  <si>
    <t xml:space="preserve">2. Elaborar un documento técnico que identifique y justifique según la vulnerabilidad y necesidad de la continuidad de los servicios en el cambio de la vigencia fiscal, para garantizar el mínimo de la prestación de los servicios     </t>
  </si>
  <si>
    <t>2. Elaborar el documento con las dependencias de la SDIS que presten servicios para poblaciones vulnerables que no pueden parar la prestación de su servicio en ningún momento.</t>
  </si>
  <si>
    <t>Documento elaborado</t>
  </si>
  <si>
    <t xml:space="preserve">3. Elaborar un documento técnico que identifique y justifique según la vulnerabilidad y necesidad de la continuidad de los servicios en el cambio de la vigencia fiscal, para garantizar el mínimo de la prestación de los servicios.     </t>
  </si>
  <si>
    <t xml:space="preserve">3. Presentar ante al Consejo Directivo y el consejo GIS el documento para su revisión y aprobación. </t>
  </si>
  <si>
    <t>Auditoría de Desempeño Acciones Judiciales y Procesos Liquidación Contratos Vigencia 2017 - PAD 2018 CÓDIGO 082</t>
  </si>
  <si>
    <t xml:space="preserve">1. Diseñar e implementar un tablero de control para hacer seguimiento a  los contratos en su ejecución y en la radicación del proyecto de  liquidación. </t>
  </si>
  <si>
    <t xml:space="preserve">Tablero de control actualizado para seguimiento en la ejecución y seguimiento en la liquidación de los contratos </t>
  </si>
  <si>
    <t xml:space="preserve">Tablero de control </t>
  </si>
  <si>
    <t>Discapacidad-Infancia-Vejez-Abastecimiento</t>
  </si>
  <si>
    <t xml:space="preserve">2. Realizar mesas de trabajo periodicas entre las areas que participan para evaluar y monitorear los procesos contractuales en la ejecución y en el proceso de liquidación. </t>
  </si>
  <si>
    <t xml:space="preserve">No. de mesas ejecutadas por dependencia /No. de mesas programadas por las dependencia </t>
  </si>
  <si>
    <t xml:space="preserve">Mesas de trabajo </t>
  </si>
  <si>
    <t xml:space="preserve">2. Realizar mesas de trabajo periodicas entre las areas que participan  para evaluar y monitorear los procesos contractuales en la ejecución y en el proceso de liquidación. </t>
  </si>
  <si>
    <t>Discapacidad-Infancia (Subdirectores locales Suba y San Cristobal) -Vejez-Abastecimiento</t>
  </si>
  <si>
    <t>1. Gestionar con las área correspondiente la actualización de los formatos del Procedimiento de Gestión de Cartera de los Servicios Sociales, con el fin de que estos se ajusten a las causales de depuración contable establecidas normativamente para la entidad, referenciando dentro de los que corresponda según sea el caso, si debe depurarse o debe remitirse a cobro coactivo.</t>
  </si>
  <si>
    <t>Actualización formatos Gestión de Cartera</t>
  </si>
  <si>
    <t>Formatos</t>
  </si>
  <si>
    <t>1. Realizar un comunicado por parte del ordenador del gasto hacia los supervisores de los contratos indicandoles el alcance la función que debe cumplir desde el momento en que fue designado hasta la liquidación del contrato o hasta que la dependencia lo retire de la función.</t>
  </si>
  <si>
    <t>Comunicado realizado hacia los supervisores del contrato</t>
  </si>
  <si>
    <t xml:space="preserve">Comunicado </t>
  </si>
  <si>
    <t>2. Realizar socializaciones con  los Subdirectores Locales, Subdirectores técnicos, responsables administrativos de las Subdirecciones Locales para la Integración Social  y referentes de inventarios para dar a conocer  las implicaciones que tiene para la entidad y para ellos mismos, el no dar cumplimiento a las  normas establecidas en materia de manejo y control de bienes, con el fin de que se conviertan en multiplicadores de la información en cada una de las unidades operativas.</t>
  </si>
  <si>
    <t xml:space="preserve">(Número de Socializaciones del Procedimiento de traslado de bienes realizadas / Número de socializaciones programadas) * 100   </t>
  </si>
  <si>
    <t xml:space="preserve">Socializaciones del Procedimiento de traslado de bienes en las Subdirecciones Locales </t>
  </si>
  <si>
    <t>Apoyo Logístico - Oficina Asuntos Disciplinarios</t>
  </si>
  <si>
    <t>Apoyo Logístico - Subdirectores Técnicos de nivel local y central</t>
  </si>
  <si>
    <t>4. Capacitar a los referentes de inventarios de las subdirecciones locales para la integración social y las Subdirecciones técnicas de nivel central  en el manejo del aplicativo Seven para el registro en tiempo real de las novedades en materia de inventarios.</t>
  </si>
  <si>
    <t xml:space="preserve">(Número personas con delegación para el manejo del aplicativo SEVEN capacitadas/ Número total de personas con delegación para el manejo del aplicativo SEVEN capacitadas) * 100   </t>
  </si>
  <si>
    <t>Capacitación en el manejo del aplicativo Seven en Inventarios realizada.</t>
  </si>
  <si>
    <t>5. Habilitar claves de acceso en el ERP SEVEN para los referentes de inventarios de las Subdirecciones Locales para la Integración Social y Subdirecciones Técnicas de nivel central formalmente designados,  para el registro en tiempo real de las novedades en materia de inventarios.</t>
  </si>
  <si>
    <t>Número de claves del ERP -SEVEN habilitadas/ Número de referentes de inventarios delegados formalmente *100</t>
  </si>
  <si>
    <t>Claves habilitadas para cada referente de inventarios delegado formalmente</t>
  </si>
  <si>
    <t>3.2.15</t>
  </si>
  <si>
    <t>3.2.16</t>
  </si>
  <si>
    <t>Auditoría Gestión de la Oficina de Asuntos Disciplinarios</t>
  </si>
  <si>
    <t>10.3.6.1</t>
  </si>
  <si>
    <t xml:space="preserve">Contratos de prestación de servicio-Etapa Precontractual.
A) Se evidencia incumplimientos en el “procedimiento de recepción, radicación y distribución de comunicaciones oficiales externas e internas” Código PCD-BS-024, versión 3, toda vez que, para los Contratos 302, 303, 304, 305 y 306 de 2018, los formatos de solicitud de contratación MC-01 no presentan el sticker ni fecha de radicación. Lo anterior, no permite establecer las fechas de inicio del proceso de contratación. 
</t>
  </si>
  <si>
    <t xml:space="preserve">A) Para los contratos No. 302, 303, 304, 305 y 306 de 2018 los formatos de solicitud de contratación MC-01 se presentaron sin el sticker y sin fecha de radicación, porque al iniciar la vigencia 2018, la OAD no contaba con referente de contratación y recibió el apoyo de la Subdirección Administrativa y Financiera. En atención a la contingencia de ley de garantías la Subdirección de Contratación recibió las solicitudes de contratación de los citados contratos, con el fin de realizar una verificación preliminar en cuanto al perfil, idoneidad de cada contratista y los demás requisitos que van incluidos en cada carpeta contractual y posteriormente para cumplir las necesidades del servicio, por directriz de la Entidad, no se realizó la devolución de las carpetas, tramitando estos contratos sin sticker y sin radicación en el formato MC-01. 
</t>
  </si>
  <si>
    <t xml:space="preserve">10.3.6.1-1. Teniendo en cuenta que el procedimiento de solicitud de contratación se realizará con el aplicativo SEVEN, la Subdirección de Contratación realizará una sensibilización del citado aplicativo a los servidores públicos que se designen y a la referente de contratación de la OAD. 
</t>
  </si>
  <si>
    <t xml:space="preserve">1. Jornada de sensibilización
2. Cantidad de servidores sensibilizados/Cantidad de servidores citados * 100
 </t>
  </si>
  <si>
    <t>Orientar en una sesión a los servidores públicos de la OAD en el manejo del aplicativo SEVEN para realizar la solicitud de contratación</t>
  </si>
  <si>
    <t>Contratos de prestación de servicio-Etapa Precontractual.
B) Una vez revisados los expedientes contractuales No. 302, 303, 304, 305 y 306 de 2018 en físico y escaneados, no se evidenciaron los certificados de afiliación a ARL que indique la fecha de afiliación del contratista, requisito previo a la firma del acta de inicio, incumpliendo el numeral “2.3.1 Cumplimiento y Verificación de Requisitos del Contrato Estatal” del Manual de Contratación y Supervisión de la SDIS y los numerales 7 de los contratos de prestación de servicios “Afiliación y pago de aportes al sistema de seguridad social integral” y 21 “requisitos para la ejecución”</t>
  </si>
  <si>
    <t xml:space="preserve">B). No se evidenciaron para los expedientes contractuales No. 302, 303, 304, 305 y 306 de 2018 en físico y escaneados, los certificados de afiliación a ARL que indicaban la fecha de afiliación del contratista, requisito previo a la firma del acta de inicio, porque en la vigencia 2018 no había referente contractual en la OAD, que apoyara la revisión de los certificados de ARL de los contratistas y si se encontraban o no archivados en la carpeta contractual. 
</t>
  </si>
  <si>
    <t>10.3.6.1-3. Teniendo en cuenta que el procedimiento contractual se realizará con el aplicativo SEVEN, la Subdirección de Contratación realizará una sensibilización del citado aplicativo a los servidores públicos que se designen y a la referente de contratación de la OAD.</t>
  </si>
  <si>
    <t xml:space="preserve">1. Jornada de sensibilización
2. Cantidad de servidores sensibilizados/Cantidad de servidores citados
 </t>
  </si>
  <si>
    <t>En reunión del 23/05/2019 se aprobo TRD para envío al Archivo Distrital por el Comité  Inteno de Archivo.</t>
  </si>
  <si>
    <t xml:space="preserve">Clara Milena Rodríguez Ruíz- Alba Lucia Zulúaga- Adriana Morales Jiménez </t>
  </si>
  <si>
    <r>
      <t xml:space="preserve">Acción evaluada en desarrollo de la Auditoría de Regularidad Código 55 PAD 2019 - Vigencia Auditada 2018. De acuerdo con el informe final del mencionado ejercicio auditor, la acción de mejora fue calificada como </t>
    </r>
    <r>
      <rPr>
        <b/>
        <sz val="10"/>
        <rFont val="Arial"/>
        <family val="2"/>
      </rPr>
      <t>INEFECTIVA</t>
    </r>
    <r>
      <rPr>
        <sz val="10"/>
        <rFont val="Arial"/>
        <family val="2"/>
      </rPr>
      <t xml:space="preserve">. </t>
    </r>
  </si>
  <si>
    <t>3.1.1.1</t>
  </si>
  <si>
    <t xml:space="preserve">Diseñar un formato de acta que permita evidenciar la trazabilidad de las decisiones y compromisos adquiridos por parte de los integrantes del Comité Institucional Coordinador del Sistema de Control Interno, con respecto a los planteamientos presentados por el Jefe de la OCI. </t>
  </si>
  <si>
    <t>Un (1) formato de acta.</t>
  </si>
  <si>
    <t>Formato de acta para el Comité Institucional Coordinador del Sistema de Control Interno</t>
  </si>
  <si>
    <t>Oficina Asesora Jurídica- Discapacidad-Dirección Poblacional</t>
  </si>
  <si>
    <t>Actualizar el Procedimiento Gestión de Cartera, definiendo los responsables de la Gestión de Cartera en el ámbito local y de acuerdo a cada uno de los servicios de implementar el procedimiento.</t>
  </si>
  <si>
    <t>Socializar el procedimiento actualizado de gestión de cartera con los equipos locales de la Estrategia de Inclusión Comunitaria en coordinación con la Oficina Asesora Jurídica.</t>
  </si>
  <si>
    <t>No. socializaciones efectuadas / No. socializaciones programadas</t>
  </si>
  <si>
    <t>Socializaciones realizadas a equipos locales</t>
  </si>
  <si>
    <t xml:space="preserve">Establecer como mecanismo  una matriz de seguimiento a Derechos de Petición para las respuestas a las PQRS de la Subdirección para la Vejez garantizando que se de repuesta conforme lo requerido en las normas desde el área técnica con suficientes días de antelación </t>
  </si>
  <si>
    <t>Número de respuestas a PQRS dentro de términos.</t>
  </si>
  <si>
    <t xml:space="preserve">Diseñar un instrumento de control que permita realizar seguimiento a los  hitos o momentos de auditoría e informes de seguimiento. </t>
  </si>
  <si>
    <t>Un (1) instrumento de control para el seguimiento a los  hitos o momentos de auditoría e informes.</t>
  </si>
  <si>
    <t>Instrumento de control</t>
  </si>
  <si>
    <t>Actualizar el procedimiento de Ejecución de Auditoría Interna e Instructivo Informe de Seguimiento de la Oficina de Control Interno, incluyendo los términos de publicación de informe final.</t>
  </si>
  <si>
    <t>2 (dos) documentos actualizados.
(Procedimiento e instructivo)</t>
  </si>
  <si>
    <t xml:space="preserve">Actualización de documentos con términos de publicación. </t>
  </si>
  <si>
    <t>Programar jornadas de recepción de transferencias documentales con las diferentes áreas.</t>
  </si>
  <si>
    <t>Transferencias realizadas/Transferencias programadas*100</t>
  </si>
  <si>
    <t xml:space="preserve">Transferencias documentales </t>
  </si>
  <si>
    <t>Realizar mesas de trabajo de asesoría técnica para la aplicación del procedimiento o normativa vigente para la formulación de acciones de mejora, a las dependencias de la SDIS que reciban un informe de auditoría externa.</t>
  </si>
  <si>
    <t>No. de Mesas de asesoría técnica realizadas / No. de Informe de Auditoría radicados por Organismos de Control*100</t>
  </si>
  <si>
    <t xml:space="preserve">Mesas de Asesoría Técnica para la formulación de planes de mejora </t>
  </si>
  <si>
    <t xml:space="preserve">Proyecto de Discapacidad – Dirección Poblacional </t>
  </si>
  <si>
    <t>Actualizar la Guía para calcular los valores a pagar, establecer la metodología para el reconocimiento de cada concepto y su forma de pago de acuerdo a lo establecido en el anexo técnico elaborado para los servicios tercerizados del proyecto de discapacidad.</t>
  </si>
  <si>
    <t>1 Guía actualizada</t>
  </si>
  <si>
    <t>Guía actualizada</t>
  </si>
  <si>
    <t>Formatos creados y oficializados</t>
  </si>
  <si>
    <t xml:space="preserve">Crear y oficializar un documento que unifique criterios para la presentación del informe mensual de gestión por parte de los operadores al equipo de apoyo a la supervisión. </t>
  </si>
  <si>
    <t xml:space="preserve">1 Documento </t>
  </si>
  <si>
    <t>Realizar lista de chequeo de verificación de documentos entregables para trámite de pago de las actas parciales de obra e interventoría, de contratos de reparaciones locativas que se encuentren en ejecución</t>
  </si>
  <si>
    <t>Informes de actas parcieles de obra e interventoría / lista de chequeo de verificación de actas parciales de obra e interventoría</t>
  </si>
  <si>
    <t>Lista de chequeo</t>
  </si>
  <si>
    <t>Incluir en la liquidación del contrato 8420 de 2017, el descuento correspondiente del pago realizado por concepto de imprevistos ocasionados en el informe de supervisión No. 11</t>
  </si>
  <si>
    <t>Acta de liquidación radicada / acta de liquidación suscrita</t>
  </si>
  <si>
    <t>Poner en funcionamiento la estructura mecánica (ascensor) instalada en el Centro día Mi Refugio, una vez se cuente con la energización por parte de codensa</t>
  </si>
  <si>
    <t>Acta de satisfacción</t>
  </si>
  <si>
    <t>Acta de Satisfacción</t>
  </si>
  <si>
    <t>Establecer en los nuevos contratos de reparaciones locativas, que la supervisión será realizada por el contratista de interventoría al que sea adjudicado el proceso.</t>
  </si>
  <si>
    <t>Contratos de reparaciones locativas</t>
  </si>
  <si>
    <t>Procesos de selección</t>
  </si>
  <si>
    <t xml:space="preserve">1. Socialización mensual a creativos de campaña, supervisores y  apoyos de supervisión del contrato celebrado con la central de medios, del Manual de Imagen Institucional definido por la Alcaldía Mayor de Bogotá, precisando que se debe garantizar que aparezca en las campañas comunicativas el nombre completo de la entidad y en caso que por diseño, concepto, espacio y/o tiempo no se pueda utilizar, se deje solo el logo compuesto de la administración distrital.                                  
</t>
  </si>
  <si>
    <t xml:space="preserve">1. Una socialización mensual.     </t>
  </si>
  <si>
    <t>1 Socialización manual de imagen institucional.</t>
  </si>
  <si>
    <t xml:space="preserve">La Oficina Asesora de Comunicaciones adelantará la revisión y aprobación de las campañas a ser difundidas para garantizar que se divulgue el nombre completo de la entidad y en caso que por diseño, concepto, espacio y/o tiempo no se pueda utilizar, se determine dejar solo el logo compuesto de la administración. </t>
  </si>
  <si>
    <t xml:space="preserve">2. No. de campañas diseñadas y divulgadas con el nombre completo de la entidad y/o logo compuesto de la administración distrital/No. total campañas*100                 </t>
  </si>
  <si>
    <t>2. Campañas de comunicación institucional masiva.</t>
  </si>
  <si>
    <t>Actualizar la Guía para calcular los valores a pagar por cada uno de los conceptos establecidos para los costos fijos, costos variables y costos por realización, que se reconocen al operador por la prestación del servicio, definiendo la metodología y forma de pago de acuerdo a lo establecido en el anexo técnico.</t>
  </si>
  <si>
    <t xml:space="preserve">Formular y oficializar los formatos para la presentación de la documentación soporte de los valores a pagar, por los diferentes conceptos establecidos en la estructura de costos ( recibos de servicios públicos, vigilancia, entre otros) </t>
  </si>
  <si>
    <t>No. de formatos creados y oficializados / No. formatos requeridos para la presentación estandarizada de la información*100</t>
  </si>
  <si>
    <t>No. de formatos creados y oficializados / No.formatos requeridos para la presentación estandarizada de la información*100</t>
  </si>
  <si>
    <t xml:space="preserve">Incluir en los estudios previos la aplicabilidad del procedimiento de imposición de sanciones, multas y declaratoria de incumplimiento, en caso de incumplimientos parciales o definitivos por parte de los operadores , de conformidad con lo establecido en dicho procedimiento. </t>
  </si>
  <si>
    <t>No. de estudios previos ajustados/No. total de estudios previos elaborados X 100</t>
  </si>
  <si>
    <t>Estudios previos ajustados</t>
  </si>
  <si>
    <t xml:space="preserve">1. Incluir en  el estudio previo del  proximo convenio de asociacion suscrito entre la SDIS, ICBF Y  las cajas de compensación familiar una estructura de costos discriminada en costos fijos y variables para los aportes en especie o dinero de la SDIS.  
</t>
  </si>
  <si>
    <t xml:space="preserve">Un Estudio Previo ajustado e implementado 
</t>
  </si>
  <si>
    <t xml:space="preserve">2. Incorporar en el anexo técnico del próximo convenios de asociación que se suscriban entre la SDIS, ICBF y las CAJAS para la operación de los jardines  sociales las siguientes especificaciones técnicas de manera detallada así:1 Condiciones en los cuales el asociado debe realizar los mantenimientos.2.Detalle de las condiciones en las cuales el asociado debe entregar los paquetes alimentarios en el periodo de receso del servicio en diciembre y enero.  </t>
  </si>
  <si>
    <t xml:space="preserve">Un  Anexo Técnico ajustado e implementado 
</t>
  </si>
  <si>
    <t>3. Elaborar un documento a partir de la información con la que cuenta la entidad, que contenga la georreferenciación y el análisis de la oferta y la demanda de la necesidad territorial por niveles de atención en jardines infantiles sociales, previo a la suscripción del próximo convenio de asociación, sus adiciones o prórrogas.</t>
  </si>
  <si>
    <t xml:space="preserve">Un documento de Georeferenciación para el próximo convenio,sus adiciones o prorrogas. </t>
  </si>
  <si>
    <t>Incluir en el anexo técnico el tiempo minimo permitido para la vinculación del talento humano faltante.</t>
  </si>
  <si>
    <t>No. de anexos técnicos con ajuste en el ítem de talento humano /No. total de anexos técnicos elaborados* 100</t>
  </si>
  <si>
    <t>Anexo técnico ajustado en el ítem de talento humano</t>
  </si>
  <si>
    <t>No. de anexos técnicos con ajuste en el ítem de servicios funerarios /No. total de anexos técnicos elaborados * 100</t>
  </si>
  <si>
    <t>Anexo técnico ajustado en el ítem de servicios funerarios</t>
  </si>
  <si>
    <t>Crear y oficializar  un documento que unifique criterios para la presentación del informe mensual de gestión ( en la que se plasman en detalle las actividades ejecutadas por el operador en el marco de la prestacion del servicio).</t>
  </si>
  <si>
    <t>3.1.3.17</t>
  </si>
  <si>
    <t>3.1.3.18</t>
  </si>
  <si>
    <t xml:space="preserve">1. Incluir en  el estudio previo del  proximo convenio de asociacion suscrito entre la SDIS, ICBF Y  las cajas de compensación familiar una estructura de costos discriminada en costos fijos y variables para los aportes en especie o dinero de la SDIS.  </t>
  </si>
  <si>
    <t>Un Estudio Previo ajustado e implementado</t>
  </si>
  <si>
    <t xml:space="preserve">2. Incorporar en el anexo técnico del próximo convenios de asociación que se suscriban entre la SDIS, ICBF y las CAJAS para la operación de los jardines  sociales las siguientes especificaciones técnicas de manera detallada así:1 Condiciones en los cuales el asociado debe realizar los mantenimientos .2.Detalle de las condiciones en las cuales el asociado debe entregar los paquetes alimentarios en el periodo de receso del servicio en diciembre y enero.  </t>
  </si>
  <si>
    <t xml:space="preserve">3.  Elaborar un documento a partir de la información con la que cuenta la entidad, que contenga la georreferenciación y el análisis de la oferta y la demanda de la necesidad territorial por niveles de atención en jardines infantiles sociales, previo a la suscripción del próximo convenio de asociación, sus adiciones o prórrogas.
</t>
  </si>
  <si>
    <t>3.1.3.19</t>
  </si>
  <si>
    <t>3.1.3.20</t>
  </si>
  <si>
    <t>Revisar mensualmente que los modelos de los vehículos de la flota que presta los servicios en la Entidad, correspondan a los establecidos en los anexos técnicos.</t>
  </si>
  <si>
    <t>Un registro de verificación mensual</t>
  </si>
  <si>
    <t>Registro de verificación mensual</t>
  </si>
  <si>
    <t>Implementar un registro por cada tipo de servicio, que permita verificar que la información contenida en el anexo técnico y la ficha técnica, que hacen parte del proceso contractual del servicio de transporte para la vigencia 2020, en relación con el modelo de los vehículos que se definan, sea coincidente.</t>
  </si>
  <si>
    <t>Un registro de verificación</t>
  </si>
  <si>
    <t>Registro de verificación</t>
  </si>
  <si>
    <t>3.1.3.21</t>
  </si>
  <si>
    <t xml:space="preserve"> Subdirección de Plantas Físicas</t>
  </si>
  <si>
    <t>Establecer en el Estudio previo y/o anexo técnico de los procesos de contratación para suministro de insumos y/o elementos de ferretería,  que un proponente no podrá ser adjudicatario de más de un grupo</t>
  </si>
  <si>
    <t>Estudio previo y/o anexo técnico de los procesos de contratación para suministro de insumos y/o elementos de ferretería ajustado</t>
  </si>
  <si>
    <t>Estudio previo y/o anexo técnico</t>
  </si>
  <si>
    <t>3.1.3.23</t>
  </si>
  <si>
    <t xml:space="preserve">1. . Incluir en  el estudio previo del  proximo convenio de asociacion suscrito entre la SDIS, ICBF Y  las cajas de compensación familiar una estructura de costos discriminada en costos fijos y variables para los aportes en especie o dinero de la SDIS.  </t>
  </si>
  <si>
    <t xml:space="preserve"> Incorporar en el anexo técnico del próximo convenios de asociación que se suscriban entre la SDIS, ICBF y las CAJAS para la operación de los jardines  sociales las siguientes especificaciones técnicas de manera detallada así:1 Condiciones en los cuales el asociado debe realizar los mantenimientos .2.Detalle de las condiciones en las cuales el asociado debe entregar los paquetes alimentarios en el periodo de receso del servicio en diciembre y enero</t>
  </si>
  <si>
    <t xml:space="preserve"> Elaborar un documento a partir de la información con la que cuenta la entidad, que contenga la georreferenciación y el análisis de la oferta y la demanda de la necesidad territorial por niveles de atención en jardines infantiles sociales, previo a la suscripción del próximo convenio de asociación, sus adiciones o prórrogas.</t>
  </si>
  <si>
    <t>3.1.3.24</t>
  </si>
  <si>
    <t>3.1.3.25</t>
  </si>
  <si>
    <t xml:space="preserve">1. Incluir en los estudios previos de los próximos convenios de asociacion que se suscriban entre la SDIS, ICBF Y  las cajas de compensación familiar una estructura de costos que discrimine los costos fijos y variables para los aportes en especie o dinero de la SDIS.  
</t>
  </si>
  <si>
    <t xml:space="preserve">modelo de estudios previos ajustados e implementados 
</t>
  </si>
  <si>
    <t>3.1.3.26</t>
  </si>
  <si>
    <t>Memorando remitido</t>
  </si>
  <si>
    <t>Memorando de solicitud de orientación.</t>
  </si>
  <si>
    <t>3.1.3.27</t>
  </si>
  <si>
    <t>No. de anexos técnicos con ajuste en el ítem de talento humano /No. total de anexos técnicos elaborados X 100</t>
  </si>
  <si>
    <t>3.1.3.28</t>
  </si>
  <si>
    <t>No.de anexos técnicos con ajuste en el ítem de talento humano / No. total de anexos técnicos elaborados X 100</t>
  </si>
  <si>
    <t>3.1.3.29</t>
  </si>
  <si>
    <t>Proyecto de Discapacidad – Dirección Poblacional</t>
  </si>
  <si>
    <t>Realizar mesas de trabajo con los equipos técnicos, administrativos y jurídicos de la Dirección Poblacional, para la revisión de las justificaciones que soporten las modificaciones contractuales.</t>
  </si>
  <si>
    <t xml:space="preserve">No. justificaciones validadas en mesas de trabajo / No. Total de justificaciones proyectadas </t>
  </si>
  <si>
    <t>Mesas de trabajo para validar justificaciones</t>
  </si>
  <si>
    <t>3.1.3.31</t>
  </si>
  <si>
    <t>Subdireción para la Vejez</t>
  </si>
  <si>
    <t>Incluir en el Instructivo de Supervisión de la subdirección para la vejez, el monitoreo del proceso de radicación de cuentas de cobro y soportes para los pagos, por parte de los operadores que prestan los servicio de la Subdirección para la Vejez.</t>
  </si>
  <si>
    <t>Un Instructivo de Supervisión de la Subdirección para la Vejez Actualizado sobre monitoreo de radicación de cuentas.</t>
  </si>
  <si>
    <t>Instructivo de Supervisión Actualizado sobre monitoreo de radicación de cuentas.</t>
  </si>
  <si>
    <t>(Número de mesas de trabajo ejecutadas) / (3) * 100%</t>
  </si>
  <si>
    <t>Jornadas de evaluación de plazo de radicación para operadores o asociados.</t>
  </si>
  <si>
    <t>Establecer mesas de trabajo periódicas con los operadores para definir estrategias que permitan disminuir la rotación del talento humano requerido para la prestación del servicio.</t>
  </si>
  <si>
    <t>(Número de mesas de trabajo ejecutadas) / (3) * 100</t>
  </si>
  <si>
    <t>Jornadas de definición de estrategias con operadores y asociados.</t>
  </si>
  <si>
    <t>Diseñar, socializar e implementar un instructivo que establezca los lineamientos para hacer el monitoreo del mantenimiento de los inmuebles de las unidades operativas que prestan los servicios a las personas mayores.</t>
  </si>
  <si>
    <t>Un Instructivo de Supervisión de la Subdirección para la Vejez Actualizado</t>
  </si>
  <si>
    <t>Instructivo de Supervisión Actualizado sobre monitoreo de mantenimiento de los inmuebles</t>
  </si>
  <si>
    <t>Un Instructivo de Supervisión de la Subdirección para la Vejez Actualizado los parámetros de calificación.</t>
  </si>
  <si>
    <t>Instructivo de Supervisión Actualizado sobre parámetros de calificación.</t>
  </si>
  <si>
    <t>3.1.3.32</t>
  </si>
  <si>
    <t>Solicitar ante la Subdirección de Contratación  la inclusión del número de compromiso de la operación de mercado abierto asociado al contrato de comisión en el “tipo y número de compromiso” del certificado de registro presupuestal para las próximas operaciones.</t>
  </si>
  <si>
    <t xml:space="preserve">Un documento que evidencie la gestión. </t>
  </si>
  <si>
    <t>3.1.3.33</t>
  </si>
  <si>
    <t>Previo a la suscripción de los nuevos contratos de arrendamiento para inmuebles donde se vienen prestando los servicios sociales de la SDIS, elaborar un acta donde se evidencia la articulación entre la Supervisión del contrato de arrendamiento (actual) y un representante de la Subdirección de Plantas Físicas, en los temas relacionados con infraestructura.</t>
  </si>
  <si>
    <t>Reuniones suscritas para nuevos contratos / nuevos contratos suscritos*100</t>
  </si>
  <si>
    <t>Promover espacios de interlocución con las diferentes áreas de la Entidad con el propósito de exponer las necesidades del proyecto y así materializar aquellas acciones que permitan el cumplimiento de las metas proyectadas y por consiguiente la ejecución de los recursos.</t>
  </si>
  <si>
    <t>(Número de espacios de interlocución solicitados) / (Número de espacios de interlocución ejecutados)  * 100.</t>
  </si>
  <si>
    <t>Espacios de Interlocución logrados.</t>
  </si>
  <si>
    <t>Equipo de Liquidaciones - Areas Técnicas</t>
  </si>
  <si>
    <t>Adelantar mesas de trabajo con las areas técnicas responsables de la liquidación de los contratos y/o convenios</t>
  </si>
  <si>
    <t>No. de mesas de trabajo realizadas / No. de mesas programadas*100</t>
  </si>
  <si>
    <t>Mesa de trabajo</t>
  </si>
  <si>
    <t>Modificar la Resolución 1613 de 2011 incluyendo criterios detallados en lo referente a composición, periodicidad de las sesiones, quorum, nombramiento de delegados y permanencia en el Comité Distrital de Infancia y Adolescencia -CODIA-.</t>
  </si>
  <si>
    <t>Una Resolución modificada</t>
  </si>
  <si>
    <t xml:space="preserve">Una Resolución modificada. </t>
  </si>
  <si>
    <t>Subdirección para la Infancia.</t>
  </si>
  <si>
    <t xml:space="preserve">Elaborar, socializar e implementar un documento interno que contemple como mínimo los roles, responsabilidades y plazos para la elaboración y entrega oportuna del informe de resultados del Sistema de Monitoreo de Infancia y Adolescencia -SMIA
</t>
  </si>
  <si>
    <t xml:space="preserve">Un documento interno elaborado, socializado e implementado </t>
  </si>
  <si>
    <t>3.2.4.1</t>
  </si>
  <si>
    <t>Reducir el plazo y el valor de las reservas presupuestales que son utilizadas para garantizar la continuidad en la prestación de los servicios.</t>
  </si>
  <si>
    <t>(Valor total de reserva) / Sumatoria de los Valores promedios de costo por modalidad de un mes de prestación del servicio. (moderada-severa-beneficencia- TH Propias)</t>
  </si>
  <si>
    <t>Reserva presupuestal de cada concepto de gasto que no supere costo de un mes de prestación servicio.</t>
  </si>
  <si>
    <t>3.2.4.2</t>
  </si>
  <si>
    <t>Realizar un reporte de la información generada por la herramienta financiera de la entidad que establezca las posibles diferencias con los reportes generados por el PREDIS.</t>
  </si>
  <si>
    <t>Número de reportes generados al año / Número de reportes programados año * 100%</t>
  </si>
  <si>
    <t>Reporte mensual de la información presupuestal de la herramienta financiera de la SDIS Vs PREDIS.</t>
  </si>
  <si>
    <t>3.2.4.3</t>
  </si>
  <si>
    <t xml:space="preserve">Subdirección de Plantas Físicas.
</t>
  </si>
  <si>
    <t>Realizar solicitud a la Direccion de Analisis y Diseño Estratégico para que  solicite  concepto a la Secretaría Distrital de Planeación y  a la Secretaria Distrital de Hacienda  sobre concepto de gastos compartidos en metas del mismo proyecto.</t>
  </si>
  <si>
    <t>Memorando de Solicitud de concepto/concepto emitido por la Secretaría Distrital de Planeación y Secretaria Distrital de Hacienda .</t>
  </si>
  <si>
    <t>3.2.4.4</t>
  </si>
  <si>
    <t>3.2.4.5</t>
  </si>
  <si>
    <t>Subdirección de Contratación - Dirección de analisis y Diseño Estrategico</t>
  </si>
  <si>
    <t>Solicitar a la Dirección de Analisis y Diseño Estrategico la creacion de un modelo tipo de reporte de la informacion contratactual para dar respuesta a todos los requerimientos que sean solicitados a la Subdirección de Contratación.</t>
  </si>
  <si>
    <t>Diseñar con la Dirección de analisis y Diseño Estrategico un modelo de reporte de acuerdo a la información solicitada en los requerimientos de Entes de Control</t>
  </si>
  <si>
    <t>Subdirección de Plantas Físicas  
- Subdirección Administrativa y Financiera - Contabilidad</t>
  </si>
  <si>
    <t>Avaluos registrados contablemente / Avaluos realizados</t>
  </si>
  <si>
    <t>Reconocimiento contable de los predios de la SDIS</t>
  </si>
  <si>
    <t>Con base en los avaluos, efectuar el reconocimiento contable de los predios de la SDIS</t>
  </si>
  <si>
    <t>Subdirección de Plantas Físicas.</t>
  </si>
  <si>
    <t>Informar al área de contabilidad de la SDIS, la distribución por concepto de 4 por 1000 y descuento de estampillas, en relación al convenio 8239 de 2017</t>
  </si>
  <si>
    <t>Relación de distribución de conceptos</t>
  </si>
  <si>
    <t xml:space="preserve">Se verificó la aprobación de la TRD en reunión realizada en el Comité  Inteno de Archivo el 23/05/2019, para envío al Archivo Distrital.
La OCI recomienda que el Subdirector Administrativo y Financiero solicite por escrito, con la debida justificación técnica, la ampliación en tiempo para la ejeución de la acción de mejora, porque la oficialización de la TRD está supeditada a la coodinación, procesos y tiempos establecidos por el Archivo Distrital.    </t>
  </si>
  <si>
    <t>Mediante correo electrónico de fecha 28 de junio de 2019 dirigido al Jefe de la Oficina de Control Interno, el Subdirector Administrativo y Financiero solicita ampliación del plazo de ejecución de la acción de mejora hasta el 31 de diciembre de 2019 (plazo anterior: 30/06/2019).</t>
  </si>
  <si>
    <t>Leonardo Prieto</t>
  </si>
  <si>
    <t>Solicitud de prórroga, memorando RAD: 12019024678, 17,05, 2019</t>
  </si>
  <si>
    <t>Iris y Pedro</t>
  </si>
  <si>
    <t>Diseñar e implementar un formato de reporte que especifique la población programada para la generación de pedidos y la población atendida en cada unidad operativa que se le suministran alimentos.</t>
  </si>
  <si>
    <t>Auditoría de Desempeño -SDIS- PROYECTO 1103 “Espacios de Integración Social” metas 4, 5, 8 y 9. CÓDIGO 078.</t>
  </si>
  <si>
    <t>Subsecretaría, Subdirección para la Infancia, Dirección de Análisis y Diseño Estratégico</t>
  </si>
  <si>
    <t>Establecer un procedimiento para la definición de criterios de focalización, priorización, ingreso, egreso y restricciones de los servicios sociales.</t>
  </si>
  <si>
    <t xml:space="preserve">Procedimiento oficializado en el SIG </t>
  </si>
  <si>
    <t>Procedimiento oficializado / procedimiento programado *100</t>
  </si>
  <si>
    <t>1.	Avaluos comerciales de los predios revelados en la contabilidad de la SDIS de los predios solicitados.
2.	Certificación del DADEP mediante el cual se informe si el terreno y la construcción fueron incorporados contablemente por cuanto se encuentra incorporado en los bienes inmuebles del Distrito Capital.
3.	Oficio del DADEP ref.  E2019017499 solicitando la incorporación de la construcción.</t>
  </si>
  <si>
    <t>Auditoría Procedimiento Liquidacion de Nómina, Seguridad Social y parafiscales</t>
  </si>
  <si>
    <t>Durante la ejecución de la auditoría, el equipo auditor evidenció  el caso de la servidora pública Martha Lucia Gutiérrez Molano,  presenta un ausentismo injustificado durante los periodos del 16 de noviembre de 2016 al 9 de enero de 2017 y del 13 de enero de 2017, hasta la fecha; sin embargo, se evidenció que la entidad le liquidó y canceló los pagos correspondientes a nómina y prestaciones sociales del periodo comprendido entre el 1/11/2016 al 31/08/2018, así: Noviembre de 2016 a septiembre de 2018
Total devengados                 $ 56.369.063
Total deducidos                    $ 23.207.635
Total pagado                                                          $ 33.161.428
A la fecha de elaboración del presente informe la entidad no ha adelantado actuaciones de orden disciplinario ni tendientes a la recuperación del dinero pagado por concepto de salarios, incumpliendo lo señalado en el “procedimiento registro y análisis del ausentismo laboral”, numeral 3, condiciones generales, el cual establece “descontar los días de ausencias injustificadas y trasladar al área de control disciplinario para el respectivo procedimiento ante ausencias injustificadas”.</t>
  </si>
  <si>
    <t xml:space="preserve">En la revisión de las 93 historias laborales producto de la muestra auditada, se identificó que ninguna de las carpetas revisadas cuenta con la hoja de control en la que deben registrarse los documentos que hacen parte de esta, con el fin de evitar la pérdida o ingreso indebido de documentos. Lo anterior incumple lo establecido en el Instructivo: “Para la organización documental de las historias laborales” código I-BS-062 versión:0, del 23 de julio de 2014 de la SDIS que señala: 
“3.1 Apertura de Historias Laborales.(...) Una vez se folien las Historias laborales, dichos documentos se registrarán en el formato de Hoja de Control que se anexa de acuerdo con su instructivo, en lo posible en computador registro folio a folio de los documentos que componen cada historia; lo cual evitará la pérdida o ingreso indebido de documentos. (…) 
3.4 Actualización de historias laborales Cada vez que se presenta una situación administrativa, el responsable, debe actualizar el archivo de la historia laboral y realizar el respectivo registro en la Hoja de control.”
</t>
  </si>
  <si>
    <t>Desconocimiento del instructivo para la Organización Documental de las Historias Laborales</t>
  </si>
  <si>
    <t>Incluir la hoja de control en las historias laborales activas</t>
  </si>
  <si>
    <t>No de historias laborales con hoja de control / No de historias laborales activas</t>
  </si>
  <si>
    <t>Historias laborales con hoja de control</t>
  </si>
  <si>
    <t>Revisar y actualizar la foliación de las historias laborales activas</t>
  </si>
  <si>
    <t>No de historias laborales con foliación actualizada / No de historias laborales activas</t>
  </si>
  <si>
    <t>Historias laborales con la foliación actualizada</t>
  </si>
  <si>
    <t xml:space="preserve">Publicación de los procesos que adelanta la Entidad en la  PLATAFORMA SECOP 2 </t>
  </si>
  <si>
    <t>Solicitud de creación reporte de información</t>
  </si>
  <si>
    <t>Visita de control Archivo General de la Nación -AGN</t>
  </si>
  <si>
    <t>Reemplazar 50,000 unidades de conservación (cajas) que se encuentran en mal estado.</t>
  </si>
  <si>
    <t>Reemplazo de unidades de conservación 
(No. de unidades de conservación reemplazadas / 50,000 unidades de conservación ) *100</t>
  </si>
  <si>
    <t xml:space="preserve">Realizar el cambio de 50,000 unidades de conservación que se encuentren en mal estado. </t>
  </si>
  <si>
    <t xml:space="preserve">En el marco del diagnóstico para la actualización del Sistema Integrado de Conservación -SIC-, realizar las mediciones de condiciones medioambientales (iluminación, temperatura y humedad relativa) en el Archivo Central. </t>
  </si>
  <si>
    <t xml:space="preserve">Mediciones de condiciones medioambientales en el archivo central
24 reportes de mediciones de condiciones medioambientales </t>
  </si>
  <si>
    <t>24 reportes de las mediciones de condiciones medioambientales</t>
  </si>
  <si>
    <t xml:space="preserve">Gestionar la adquisición de equipos para el monitoreo de condiciones medioambientales. </t>
  </si>
  <si>
    <t xml:space="preserve">Adquisición de los equipos para el programa de monitoreo de condiciones medioambientales según lo definido en el Sistema Integrado de Conservación -SIC- actualizado. </t>
  </si>
  <si>
    <t xml:space="preserve">Equipos de monitero de condiciones ambientales adquiridos. </t>
  </si>
  <si>
    <t xml:space="preserve">Gestionar la contratación de programas de saneamiento y de control y monitoreo de condiciones medioambientales. </t>
  </si>
  <si>
    <t xml:space="preserve">Contratación del servicio del programa de saneamiento, según lo definido en el Sistema Integrado de Conservación -SIC- actualizado. </t>
  </si>
  <si>
    <t>Servicio de saneamiento contratado.</t>
  </si>
  <si>
    <t>Unificar y hacer control de calidad de la base de datos de inventarios documentales</t>
  </si>
  <si>
    <t xml:space="preserve">Unificación y control de calidad de inventarios documentales:
Base de datos consolidada </t>
  </si>
  <si>
    <t>Realizar la adquisición del mobiliario para el adecuado almacenamiento, conservación  y custodia de soportes diferentes al papel.</t>
  </si>
  <si>
    <t>Adquisición del mobiliario</t>
  </si>
  <si>
    <t>Un mobiliario para el almacenamiento, conservación y custodia de soportes diferentes al papel.</t>
  </si>
  <si>
    <t xml:space="preserve">Leonardo Prieto
Antonio Meléndez </t>
  </si>
  <si>
    <t>No se presentan avances para el presente seguimiento</t>
  </si>
  <si>
    <t>No presenta avance</t>
  </si>
  <si>
    <t>Francisco delvechio- Cristian Salcedo</t>
  </si>
  <si>
    <t>Se solicitó prórroga mediante correo  enviado por la Doctora Maria Carmenza Valverde el dia 11/09/2019</t>
  </si>
  <si>
    <t>Solicitud de prórroga aceptada mediante correo del Jefe de OCI doctor Yolman Saenz el dia 12/09/2019</t>
  </si>
  <si>
    <t xml:space="preserve">Se solicitó prórroga mediante correo  enviado por la Doctora Maria Carmenza Valverde el </t>
  </si>
  <si>
    <t xml:space="preserve">En cumplimiento a la acción de mejora de este hallazgo, se realizó con el área de gestión documental el Seguimiento a las TRD y Organización Documental en Oficina Asesora Jurídica, socialización en “lineamiento para organizar los archivos institucionales - Código:    L-BS-003, versión 1 de fecha 17/12/2014”, la cual se efectuó el 21 de agosto de 2019 en el horario de 11:00 am a 12:30 pm en el piso 12. Se adjunta planilla de asistencia y acta.
Respecto a la revisión de las carpetas auditadas, se indica que estas se ajustaron, conforme al requerimiento de la Oficina de Control Interno. Por otra parte, también se ajustaron en el SIPROJ WEB. Se adjunta reporte de las actuaciones adelantadas en las carpetas auditadas. 
Se adjunta controles realizados a las carpetas del Procedimiento Acciones de tutela.
</t>
  </si>
  <si>
    <t>Se evidencia acta del 21/08/2019  en cumplimiento a la acción de mejora del  hallazgo, se realizó con el área de gestión documental el Seguimiento a las TRD y Organización Documental en Oficina Asesora Jurídica, socialización en “lineamiento para organizar los archivos institucionales - Código:    L-BS-003, versión 1 de fecha 17/12/2014”, la cual se efectuó el 21 de agosto de 2019 en el horario de 11:00 am a 12:30 pm en el piso 12. Se adjunta planilla de asistencia y acta.</t>
  </si>
  <si>
    <t>Rotación del personal que tiene a cargo el archivo de la Oficina Asesora Jurídica teniendo en cuenta que los procesos auditados corresponden a años anteriores al 2016</t>
  </si>
  <si>
    <t>Presentar un cronograma para corregir  la foliación de las carpetas  en relación con los expedientes no solo auditados sino los que corresponden a los procesos judiciales a fin de que se cumpla a cabalidad con la normatividad. Igualmente de las carpetas de los procesos noticados y/o contestados a partir del mes de septiembre de 2018 se archivaran foliados y con hoja de control.</t>
  </si>
  <si>
    <t>Se realiza el respectivo cronograma para la foliación de los procesos activos y terminados. 
Adicionalmente respecto de  las carpetas auditadas se ajustaron, conforme al requerimiento de la Oficina de Control Interno</t>
  </si>
  <si>
    <t>Se evidencia  el cronograma para la foliación de los procesos activos y terminados, además  respecto de  las carpetas auditadas se ajustaron, conforme al requerimiento de la Oficina de Control Interno</t>
  </si>
  <si>
    <t>Presentar un cronograma para corregir las hojas de control en relación con los expedientes no solo auditados sino los que corresponden a los procesos judiciales a fin de que se cumpla a cabalidad con la normatividad. Igualmente de las carpetas de los procesos noticados y/o contestados a partir del mes de septiembre de 2018 se archivaran foliados y con hoja de control.</t>
  </si>
  <si>
    <t>Se realiza el respectivo cronograma para la hoja de control de los procesos activos y terminados.
Adicionalmente respecto de  las carpetas auditadas se ajustaron, conforme al requerimiento de la Oficina de Control Interno</t>
  </si>
  <si>
    <t>Se evidencia  el cronograma para la hoja de control de los procesos activos y terminados, además  respecto de  las carpetas auditadas se ajustaron, conforme al requerimiento de la Oficina de Control Interno</t>
  </si>
  <si>
    <t>Realizar una mesa de trabajo entre los directivos de la dirección territorial, coordinación de discapacidad, las subdireccions locales de Ciudad Bolivar y Puente Aranda, responsables de gestión de cartera de las subdirecciones locales referidas y la oficina asesora jurídica, con el fin de acordar el tiempo de entrega de los expedientes pendientes.</t>
  </si>
  <si>
    <t>* MESA DE TRABAJO DISCAPACIDAD: se adjunta listado de asistencia del 8 de febrero de 2019.                
* MESA DE TRABAJO PUENTE ARANDA. Se adjunta acta del 27 de junio de 2019.                                           
* MESA DISCAPACIDAD  realizada el 5 de junio de 2019. se adjunta listadio de asistencia.                               
*MESA TRABAJO CIUDAD BOLÍVAR . Se adjunta acta del 11 de julio de 2019.                                                                                        *MESA DE TRABAJO realizada el 15 de julio de 2019. Se adjunta Lista de asistencia</t>
  </si>
  <si>
    <t>Se evidencia  listas de asistencia y actas de  mesas de trabajo  entre los directivos de la dirección territorial, coordinación de discapacidad y  las subdirecciones locales donde le reiteran el tiempo de entrega de los expedientes pendientes.</t>
  </si>
  <si>
    <t>Se adjunta memorando del 22 de agosto de 2019 para los subdirectores locales con el asunto: RECOMENDACIÓN REFERENTE AL HALLAZGO 10.3.5 DEL PLAN DE
MEJORAMIENTO DEL PROCEDIMIENTO GESTIÓN DE CARTERA</t>
  </si>
  <si>
    <t>Se evidencia acta del comité tecnico de sostenibilidad contable de fecha 21/11/2018 y  se observaron memorandos realizados por las Subdirecciones locales dirigidos a la Oficina Asesora Juridica en la cual informa sobre la digitalizacion de las actas de ingreso (compromiso) y/o acuerdos de corresponsabilidad del servicio de apoyos economicos del proyecto 1099</t>
  </si>
  <si>
    <t xml:space="preserve">Se adjunta soportes y evidencias </t>
  </si>
  <si>
    <t>Se observo como evidencia lo siguiente:
Correo electronico institucional de fecha 5/07/2019 del proyecto 1113, en el cual informa del cumplimiento de la accion de mejora, para esto adjunto con el mencionado correo una matriz de reporte SIRBE con corte a 26/06/2019 por Subdireccion Local, donde se aparece el total de registros de actas de compromiso por participante, mencionando que a la fecha de dicho reporte menciona que 11893 participantes tienen ficha sirbe cargada y acta de compromiso diligenciada.</t>
  </si>
  <si>
    <t xml:space="preserve">La Subdirección de Contratación en trabajo mancomunado con la Sundirección de investigación e Información diseñan los diferentes flujos de trabajo para llevar a cabo en la nueva Herramienta SEVEN los contratos que requeira la entidad, esta herramienta realiza el seguimiento y trazabilidad de cada uno de losprocesos que se tramiten en la Subdirección a traves del módulo de contratación. En pro de fortalecer esta labor las Subdirecciones anteriormente mencionadas realizaron la socializaciones correspondientes a lso referentes contractuales para evitar errores en la utilización del mismo. anexo planillas de asistencia y cronograma de sociaización </t>
  </si>
  <si>
    <t xml:space="preserve">se evidencia Planilla de asistencia a las sensibilizaciones del aplicativo Seven ERP Implementada por la SDIS  </t>
  </si>
  <si>
    <t>No se les ha verificado la Efectividad</t>
  </si>
  <si>
    <t xml:space="preserve">La Subdirección de Contratación en trabajo mancomunado con la Subdirección de investigación e Información diseñan los diferentes flujos de trabajo para llevar a cabo en la nueva Herramienta SEVEN los contratos que requiera la entidad, esta herramienta realiza el seguimiento y trazabilidad de cada uno de los procesos que se tramiten en la Subdirección a través del módulo de contratación. En pro de fortalecer esta labor las Subdirecciones anteriormente mencionadas realizaron la socializaciones correspondientes a los referentes contractuales para evitar errores en la utilización del mismo. anexo planillas de asistencia y cronograma de socialización </t>
  </si>
  <si>
    <t>Auditoría de validación de criterios de focalización, priorización, ingreso, egreso y restricción de los Servicios Sociales.</t>
  </si>
  <si>
    <t>En el servicio social “Distrito Joven” se evidenció que la totalidad de los registros de participantes de la muestra, correspondiente a 67, presentan novedad de ingreso y egreso en las fechas de la toma de los diferentes talleres, que se soporta y actualiza en las fichas SIRBE Básica para cursos información básica y transversal. Al consultar el SIRBE no se evidencia la participación y/o asistencia de dichos participantes en las casas de Juventud. Lo anterior se considera una oportunidad de mejora para registrar dichas actuaciones de los jóvenes en el servicio, lo cual podría generar dificultades en la trazabilidad de la información y subregistro de los servicios prestados.</t>
  </si>
  <si>
    <t>No se esta registrando la información igual en cada una de las casas de juventud ya que en listado de asistencia que conforman la Base de datos de los participantes de las casas de juventud, algunas registran solo los participantes del servicio 14-28 años, otras casas registran los participantes sin diferenciar la edad.</t>
  </si>
  <si>
    <t xml:space="preserve">Documentar el proceso de recolección de la información de los instrumentos utilizados en el registro de los participantes/usuarios del  servicio.
</t>
  </si>
  <si>
    <t>Protocolizar las actividades de la recolección de la información de los instrumentos utilizados para el registro de los participantes</t>
  </si>
  <si>
    <t xml:space="preserve">Unificar las directrices para la recolección de la información y registro de los participantes a través de un protocolo  </t>
  </si>
  <si>
    <t xml:space="preserve">No se esta registrando la información igual en cada una de las casas de juventud ya que en listado de asistencia que conforman la Base de datos de los participantes de las casas de juventud, algunas registran solo los participantes del servicio 14-28 años, otras casas registran los participantes sin diferenciar la edad.
</t>
  </si>
  <si>
    <t>Definir criterios de unificación en el registro “Listado de Asistencia de los participantes” que conforman la Base de datos de las casas de juventud, socializando dichas directrices con los equipos responsables de dicha información</t>
  </si>
  <si>
    <t>Equipos responsables del diligenciamiento de los listados de asistencia de participantes en Casas de la Juventud con socialización de las criterios que unifican dicho diligenciuamiento</t>
  </si>
  <si>
    <t>Equipos responsables del diligenciamiento de los listados de asistencia de participantes en Casas de la Juventud con socialización de las criterios que unifican dicho diligenciamiento</t>
  </si>
  <si>
    <t>En el servicio social “Distrito Joven” se evidenció que del total de la muestra correspondiente a 67; 6 registros correspondiente al 8.96%, presentaron inconsistencias en la calidad de los datos registrados (números de identificación, fechas de nacimiento, fecha de la toma del taller y nombre de los participantes), lo cual podría generar inexactitudes en el reporte de cumplimiento de meta.</t>
  </si>
  <si>
    <t xml:space="preserve">El responsable de digitar la Ficha SIRBE solo tiene permisos para la digitación, pero para modificaciones y revisión no tiene permiso, lo que dificulta constatar la calidad de dato que entrega el participante. </t>
  </si>
  <si>
    <t>Gestión para el mejoramiento de la información misional del servicio</t>
  </si>
  <si>
    <t>De personas responsables de digitar la información SIRBE del Servicio con los permisos de consulta y registro de información en el SIRBE</t>
  </si>
  <si>
    <t>No todos los Jóvenes participantes no siempre presentan su cédula o dan datos exactos de su identidad lo que dificulta el registro de datos en el SIRBE, generando que hayan casos de personas atendidas que no quedan registradas en el aplicativo misional</t>
  </si>
  <si>
    <t xml:space="preserve">Realizar una mesa de trabajo y articulación con profesionales de la Subdirección de Investigación e Información, Subdirección para la Adultez y Subdirección para Asuntos LGBTI para lograr identificar mecanismos de registro de información en los casos en que los Jóvenes participantes no presenten su documento de identidad o entreguen datos inexactos. </t>
  </si>
  <si>
    <t>Mesa de articulación interdependencias para el mejoramiento del registro de información misional del servicio</t>
  </si>
  <si>
    <t xml:space="preserve">Algunos de los datos que suministran los jóvenes y que pueden ya estar incluidos en el SIRBE pueden ser modificados erroneamente en nuevos registros para atenciones en cualquiera de los servicios, lo que haría que la información del aplicativo y la ficha SIRBE no sea identica. </t>
  </si>
  <si>
    <t>En el servicio social “Distrito Joven” se evidenció que del total de la muestra correspondiente a 67;  5 registros correspondientes al 7.46% de la muestra, utilizaron “fichas SIRBE Básica para cursos información básica y transversal”,  en versión obsoleta ya que para periodo del alcance de la auditoría, se encontraban las: *V2: junio de 2013 No registra memorando.*Código vigente hasta el 17/07/2018: F-AO-RS-003.*V3: 18/07/2018 Memo 40923/2018, lo cual podría invalidar los activos de información soportes de la prestación del servicio.</t>
  </si>
  <si>
    <t>La aplicación del comprobador de derechos de la secretaria de salud en la que se puede verificar los datos “Nombre- Documento” no necesariamente cuenta con la información del joven para constatar que dicha información corresponda</t>
  </si>
  <si>
    <t>% uso de la solución biométrica</t>
  </si>
  <si>
    <t>Auditoría de Desempeño Evaluación Metas 3 y 6 del Proyecto 1098 “Bogota Te Nutre” Código 57 PAD 2019 - Período Auditado 2018</t>
  </si>
  <si>
    <t>Documentar criterios adicionales a la gestión del riesgos, para la priorización y selección de las auditorías internas a realizar en la Secretaría Distrital de Integración Social.</t>
  </si>
  <si>
    <t>Documento de criterios de  priorización y selección de auditorías internas.</t>
  </si>
  <si>
    <t>1 (un) documento de criterios de  priorización y selección de auditorías internas.</t>
  </si>
  <si>
    <t>Actualizar la denominación de las modalidades y tipos de bonos canjeables por alimentos en los estudios previos y en la ficha técnica de negociaciones.</t>
  </si>
  <si>
    <t>Documentos actualizados</t>
  </si>
  <si>
    <t>(Documentos  precontractuales ajustados/Total documentos precontractuales en el proceso de contratación)*100</t>
  </si>
  <si>
    <t xml:space="preserve">Subdirección de Abastecimiento
Subdirección de Diseño Evaluación y Sistematización  </t>
  </si>
  <si>
    <t>Actualizar la hoja de vida para conteo de la meta 3 por parte del proyecto incluyendo el conteo de los bonos fin de año, y reportar en el componente de gestión de SEGPLAN, con corte a diciembre de 2019 los bonos que se hayan incluido en la hoja de vida.</t>
  </si>
  <si>
    <t>Reporte de bonos en SEGPLAN frente a lo reportado en SIRBE según hoja de vida de conteo de meta.</t>
  </si>
  <si>
    <t>Reporte de bonos en SEGPLAN / Reporte de bonos según la hoja de vida de conteo de metas * 100</t>
  </si>
  <si>
    <t xml:space="preserve">  Subdirección de Abastecimiento</t>
  </si>
  <si>
    <t>Solicitar mensualmente a la SDES la base de datos SIRBE de bonos otorgados con las variables que se requieren para el cruce y análisis  de la información con la base de datos plataforma tecnológica del operador</t>
  </si>
  <si>
    <t>Solicitud base datos SIRBE</t>
  </si>
  <si>
    <t>Una solicitud mensual</t>
  </si>
  <si>
    <t>Subdirección de Diseño, evaluación y Sistematización</t>
  </si>
  <si>
    <t>Realizar el reporte solicitado por la Subdirección de Nutrición y abastecimiento de los bonos otorgados durante el periodo requerido.</t>
  </si>
  <si>
    <t>Reporte SIRBE</t>
  </si>
  <si>
    <t>(Número de reportes atendidos/ número de reportes solicitados por la SNA)*100</t>
  </si>
  <si>
    <t>Especificar la denominación y tipos de  bonos canjeables por alimentos, en las futuras contrataciones.</t>
  </si>
  <si>
    <t>(Documentos  precontractuales ajustados/Total documentos precontractuales en el proceso  proceso de contratación )*100</t>
  </si>
  <si>
    <t>Elaborar un informe mensual de seguimiento de la cantidad de bonos programados y los bonos otorgados, asociados al proyecto 1098.</t>
  </si>
  <si>
    <t>Informe de Seguimiento detallado por proyecto</t>
  </si>
  <si>
    <t xml:space="preserve">Informe mensual </t>
  </si>
  <si>
    <t xml:space="preserve">Dirección de Nutrición y Abastecimiento                         </t>
  </si>
  <si>
    <t>Formular e implementar un documento técnico para la entrega de refrigerios.</t>
  </si>
  <si>
    <t>Documento Técnico de condiciones de entrega de refrigerios</t>
  </si>
  <si>
    <t xml:space="preserve"> Documento Técnico </t>
  </si>
  <si>
    <t xml:space="preserve">Dirección de Nutrición y Abastecimiento   -   Dirección Poblacional                         </t>
  </si>
  <si>
    <t>Construir y socializar un formato de registro para la entrega de refrigerios.</t>
  </si>
  <si>
    <t>Formato de Registro de entrega de refrigerios</t>
  </si>
  <si>
    <t xml:space="preserve">Formato de Registro </t>
  </si>
  <si>
    <t xml:space="preserve">Subdirección Nutrición                           </t>
  </si>
  <si>
    <t xml:space="preserve">Hacer seguimiento a la implementación de los instructivos. </t>
  </si>
  <si>
    <t>Seguimiento  la implementación de los instructivos</t>
  </si>
  <si>
    <t xml:space="preserve">Informe  semestral de la operación de los servicios de alimentación. </t>
  </si>
  <si>
    <t xml:space="preserve">Subdirección de Abastecimiento                                               </t>
  </si>
  <si>
    <t>Realizar seguimiento al uso de la solución biométrica instalada a los comedores que cumplieron los requerimientos tecnológicos, a los que les fue instalada la solución y que recibieron la sensibilización con el fin de culminar el uso escalonado de los equipos biométricos que la SDIS adquirió.</t>
  </si>
  <si>
    <t>(Comedores usando la verificación biométrica / Total de comedores que cuentan con la verificación biométrica instalada)*100</t>
  </si>
  <si>
    <t xml:space="preserve">Fijar los montos máximos por el concepto de gastos administrativos  y el procedimiento para soportar su ejecución en los documentos precontractuales </t>
  </si>
  <si>
    <t>Documentos precontractuales actualizados</t>
  </si>
  <si>
    <t>(Documentos  precontractuales actualizados /Total documentos precontractuales en el proceso de contratación)*100</t>
  </si>
  <si>
    <t>Dirección de Nutrición y Abastecimiento -                   Subdirección de Abastecimiento</t>
  </si>
  <si>
    <t xml:space="preserve">Realizar mesas de trabajo  para  socializar y sensibilizar el lineamiento establecido para gastos administrativos en los contratos interadministrativos de canastas indígenas. </t>
  </si>
  <si>
    <t>(No. de mesas de trabajo realizadas/No. de mesas de trabajo programadas)*100</t>
  </si>
  <si>
    <t>Formato de reporte visita administrativa y financiera</t>
  </si>
  <si>
    <t xml:space="preserve">Un (1) formato </t>
  </si>
  <si>
    <t xml:space="preserve">Subdirección Abastecimiento                              </t>
  </si>
  <si>
    <t>Dirección Poblacional – Subdirección para la Adultez.</t>
  </si>
  <si>
    <t xml:space="preserve">Dirección Poblacional – Subdirección para la Adultez. </t>
  </si>
  <si>
    <t>Fortalecer los procesos de  socialización a los apoyos  Sirbe de los servicios, en cuanto a los procedimientos relacionados con la recolección, crítica, digitación y diligenciamiento de la Ficha SIRBE referentes a la actualización de información, calidad del dato e infraestructura tecnológica.</t>
  </si>
  <si>
    <t>Socializaciones a los apoyo Sirbe</t>
  </si>
  <si>
    <t xml:space="preserve">Socializaciones desarrolladas/Socializaciones programadas. </t>
  </si>
  <si>
    <t xml:space="preserve">Socializaciones del instructivo Atención a requerimientos de entes externos de vigilancia y control   INS-DP-001.   </t>
  </si>
  <si>
    <t>D. Poblacional–S. Adultez, D. Análisis y Diseño Estratégico-S. Diseño Evaluación y Sistematización.</t>
  </si>
  <si>
    <t>Tener en cuenta en la formulación del proyecto de inversión dirigido a la atención de la población habitante de calle, del nuevo plan de desarrollo 2020 - 2024 las cifras del Censo vigente para la línea de base e identificación de la población objetivo.</t>
  </si>
  <si>
    <t xml:space="preserve">Documentos de formulación (Ficha EBI y Perfil del Proyecto ). </t>
  </si>
  <si>
    <t>Dos documentos de formulación del proyecto</t>
  </si>
  <si>
    <t xml:space="preserve">Dirección Poblacional – Subdirección para la Adultez.   </t>
  </si>
  <si>
    <t xml:space="preserve">Diseñar y oficializar un protocolo que establezca los requisitos y parámetros de la verificación de los documentos soporte para generar el pago. </t>
  </si>
  <si>
    <t>Protocolo de requisitos de pago.</t>
  </si>
  <si>
    <t>Un protocolo de requisitos de pago.</t>
  </si>
  <si>
    <t>Socialización del protocolo de requisitos para generar los pagos con los equipos de apoyo a la supervisión y los operadores contratistas.</t>
  </si>
  <si>
    <t>Acta de socialización</t>
  </si>
  <si>
    <t>Un Acta de socialización</t>
  </si>
  <si>
    <t>Diseñar, en articulación con la Dirección Poblacional, un instructivo que oriente las acciones de los equipos de Apoyo a la Supervisión.</t>
  </si>
  <si>
    <t xml:space="preserve">Diseñar un instructivo para el ejercicio del apoyo a la supervisión. 
</t>
  </si>
  <si>
    <t>Un instructivo oficializado</t>
  </si>
  <si>
    <t>Actualizar el Formato de Ficha Técnica de actividades en el cual de incluya un espacio para la firma del responsable de la actividad.</t>
  </si>
  <si>
    <t xml:space="preserve">Formato Ficha Técnica  de Actividades actualizado 
</t>
  </si>
  <si>
    <t>Un Formato actualizado</t>
  </si>
  <si>
    <t>Articular con la Subdirección de Contratación y la Subdirección Administrativa y Financiera-Área de Gestión Documental, una mesa de trabajo para definir los lineamientos de la entrega de la documentación de los expedientes contractuales.</t>
  </si>
  <si>
    <t>Actas mesas de trabajo</t>
  </si>
  <si>
    <t>2 Actas mesas de trabajo</t>
  </si>
  <si>
    <t>Realizar la radicación del informe cualicuantitativo una vez se haya realizado la verificación de las atenciones en el sistema SIRBE.</t>
  </si>
  <si>
    <t>Informe cualicuantitativo validado</t>
  </si>
  <si>
    <t>Número en informes cualicuantitativos validados/número de informes cualicuantitativos radicados</t>
  </si>
  <si>
    <t>Diseñar un instructivo que oriente las acciones del apoyo a la supervisión.</t>
  </si>
  <si>
    <t xml:space="preserve">Formato Ficha Técnica  de actividades actualizado 
</t>
  </si>
  <si>
    <t xml:space="preserve">Dirección Poblacional – Subdirección para la Adultez, Oficina Asesora de Comunicaciones. </t>
  </si>
  <si>
    <t>Socializar a los referentes de comunicación institucional, supervisores y apoyos de supervisión de los contratos o convenios celebrados que incluyan la elaboración de piezas comunicativas, el manual de imagen institucional definido por la Alcaldía Mayor de Bogotá, sus respectivos ajustes si hay lugar, dando claridad que se debe garantizar en el material a producir el nombre completo de la entidad y en caso que por diseño no se pueda utilizar se determine dejar solo el logo de la alcaldía.</t>
  </si>
  <si>
    <t>Socialización del correcto uso de la imagen institucional y su respectiva aplicación</t>
  </si>
  <si>
    <t>Una socialización</t>
  </si>
  <si>
    <t xml:space="preserve">Oficina Asesora de Comunicaciones, Dirección Poblacional, Subdirección para la Adultez </t>
  </si>
  <si>
    <t xml:space="preserve">Adelantar, por parte de la Oficina Asesora de Comunicaciones la revisión y aprobación de las piezas comunicativas, verificando que aparezca el nombre completo de la entidad. </t>
  </si>
  <si>
    <t>Revisión de imagen corporativa en piezas comunicativas solicitadas a la OAC</t>
  </si>
  <si>
    <t>Número de piezas aprobadas de acuerdo al manual vigente de la entidad</t>
  </si>
  <si>
    <t>Establecer en la formulación de los nuevos procesos contractuales un inciso en el plazo de ejecución que incorpore de manera específica, un periodo de tiempo cierto e inmodificable para el alistamiento previo al inicio de la operación del servicio.</t>
  </si>
  <si>
    <t xml:space="preserve">Plazo cierto e inmodificable en el periodo de alistamiento registrado en la minuta del contrato. 
</t>
  </si>
  <si>
    <t>Anexos técnicos ajustados/contratos adjudicados.</t>
  </si>
  <si>
    <t>Establecer una mesa de trabajo con la Dirección poblacional para ajustar los tiempos de la etapa precontractual, con el fin lograr una adjudicación temprana, respecto de la vigencia fiscal.</t>
  </si>
  <si>
    <t xml:space="preserve">Mesas de trabajo para optimizar el ejercicio contractual </t>
  </si>
  <si>
    <t>Actas de mesa de trabajo realizada/Acta de mesa de trabajo programada.</t>
  </si>
  <si>
    <t>Incorporar dentro de los  anexos técnicos para la prestación de servicios sociales de la Subdirección para la Adultez, un numeral que identifique si las actividades a realizar tienen una regulación especial que implique permisos, licencias o similares.</t>
  </si>
  <si>
    <t>Identificación de regulación específica para las actividades contractuales</t>
  </si>
  <si>
    <t>Un numeral en el anexo técnico de Identificación de regulación específica para las actividades contractuales/posteriores contratos adjudicados</t>
  </si>
  <si>
    <t xml:space="preserve">Caracterizar la población que se viene atendiendo para definir un perfil ocupacional que permita orientar la elaboración del próximo anexo técnico. </t>
  </si>
  <si>
    <t>Caracterización de la población que esta siendo atendida.</t>
  </si>
  <si>
    <t>Una Caracterización</t>
  </si>
  <si>
    <t>Establecer para próximas contrataciones, que la contratación del profesional en nutrición no sea de tiempo completo, sino que tenga obligaciones específicas, medibles en productos entregados.</t>
  </si>
  <si>
    <t xml:space="preserve">Anexo Técnico Ajustado en las Características y Condiciones del Talento Humano. </t>
  </si>
  <si>
    <t xml:space="preserve">Anexo Técnico Ajustado e implementado en el servicio. </t>
  </si>
  <si>
    <t xml:space="preserve">Gestionar con DADE, la socialización del Procedimiento Viabilidad de precios de referencia  PCD-AD-012. </t>
  </si>
  <si>
    <t>Un Acta</t>
  </si>
  <si>
    <t>Revisar los lineamientos y procedimientos definidos en los documentos precontractuales por el Referente Técnico en acompañamiento del Gestor SIG de la Dependencia, para avalarlos de acuerdo con lo publicado en el mapa de procesos de la entidad.</t>
  </si>
  <si>
    <t>Aval Gestor SIG</t>
  </si>
  <si>
    <t>Documentos precontactuales revisados y avalados por el Gestor SIG</t>
  </si>
  <si>
    <t xml:space="preserve">Dar  inicio a la operación, una vez concluído el periodo de alistamiento y levantar las actas de verificación de cumplimiento de los requisitos de operación. </t>
  </si>
  <si>
    <t>Acta de verificación de Condiciones para inicio de operación una vez conluído el alistamiento</t>
  </si>
  <si>
    <t>Un acta de verificación</t>
  </si>
  <si>
    <t>Registrar en el informe de supervisión, en la casilla denominada observaciones, una referencia a los documentos específicos que se pueden consultar y que dan cuenta detalladamente de las condiciones de oportunidad, calidad y cantidades relativas a cada obligación específica que requiera soporte.</t>
  </si>
  <si>
    <t>Diligenciamiento de referencias documentales en el informe de supervisión por cada obligación.</t>
  </si>
  <si>
    <t>Informes de supervisión con referencias documentales por cada obligación que lo requiera</t>
  </si>
  <si>
    <t>3.2.17</t>
  </si>
  <si>
    <t xml:space="preserve">Diseño de anexos técnicos que establezcan las características requeridas a nivel de infraestructura  para la prestación de lo servicios sociales. </t>
  </si>
  <si>
    <t>Anexo Técnico con los ajustes objeto de mejora</t>
  </si>
  <si>
    <t xml:space="preserve">Anexo Técnico </t>
  </si>
  <si>
    <t>3.2.19</t>
  </si>
  <si>
    <t>Dirección Poblacional – Subdirección para la Adultez-Subdirección de Contratación.</t>
  </si>
  <si>
    <t>Incluir fecha de expedición en el documento Aviso de Convocatoria de las contrataciones futuras.</t>
  </si>
  <si>
    <t>Aviso de convocatoria con fecha.</t>
  </si>
  <si>
    <t xml:space="preserve">Avisos de convocatoria con fecha /Convocatorias realizadas. </t>
  </si>
  <si>
    <t xml:space="preserve">Estructurar el plazo de ejecución de los contratos de prestación de servicios sociales con un tiempo cierto para el alistamiento. </t>
  </si>
  <si>
    <t>Contratos con plazo cierto para el periodo de alistamiento</t>
  </si>
  <si>
    <t>Anexos técnicos ajustados en el plazo/anexos técnicos de contratos adjudicados.</t>
  </si>
  <si>
    <t>Realizar  una verificación de los perfiles y el cumplimiento de requisitos de idoneidad y experiencia del talento humano del contratista para su posterior aval, anexando el soporte de aval.</t>
  </si>
  <si>
    <t>Aval del talento humano</t>
  </si>
  <si>
    <t>Aval por perfil vinculado por el contratista/ Perfiles vinculados</t>
  </si>
  <si>
    <t>Yira Bolaños
Mauricio Rodriguez</t>
  </si>
  <si>
    <t>Cumplimiento de las evidencias no dan cuenta para el cierre de la acción, el equipo del área se compromete a entregar los soportes a mas tardar el 30 de junio de 2019, por lo tantopara dar cumpplimiento al procedimiento la firma del jefe del área. De igual esta acción se la había dado adicio venciendose el 31 de marzo de 2018. se videncia acta firmada solicitando aplazamiento hasta el 30 de juno de 2019.</t>
  </si>
  <si>
    <t xml:space="preserve">Solicitud  de prorroga mediante memorando RAD:I2019049664 del 28 de noviembre de 2019, hasta el 31 de diciembre de 2019. </t>
  </si>
  <si>
    <t xml:space="preserve">Se recibe y tramita solicitud  de prorroga por parte del Subdirector de Gestión y Desarrollo del Talento Humano, mediante memorando RAD:I2019049664 del 28 de noviembre de 2019, hasta el 31 de diciembre de 2019. </t>
  </si>
  <si>
    <t>Iris Cordoba
Pedro Infante</t>
  </si>
  <si>
    <t xml:space="preserve">La Subdirección de Contratación y Supervision gestiona memorando a todos los directivos de la entidad con el fin de evidenciar las reomendaciones de la veeduria en cuanto a matriz de riesgos previsibles y anexo al mismo envia la guia emitida por la veeduria para conocimeinto de la misma </t>
  </si>
  <si>
    <t>Se ovbservo memorando con Radicado I2019044628 de fecha 2019/10/21, en la cual se presentaron recomendaciones de la Veeduria Distrital para la elaboracion de la Matriz de riesgos previsibles para Procesos de Selección de Contratacion</t>
  </si>
  <si>
    <t xml:space="preserve">Se realiza la revisión del procedimiento de contratación con  entidades sin animo de lucro y de reconocida idoneidad a traves del formato autoevaluacion de procedimiento en el cual se define que no se actualizara ya que la norma no cambio y se aplica el mismo paso a paso. </t>
  </si>
  <si>
    <t>Se observó documento formato de Autoevaluación de Procedimiento de fecha 30/04/2019 en la cual se establece mantener incolume el procedimiento y formatos ya que la norma no ha cambiado</t>
  </si>
  <si>
    <t>El equipo binario realizara la verificacion de la efectividad de la accion de mejora</t>
  </si>
  <si>
    <t>se envia memorando de lineamientos desde la direccion de gestion corporativa en el cual establecen la recomendación  que al momento de tramitar una suspensión debe tener en cuenta la no afectación de los servicios.</t>
  </si>
  <si>
    <t>Se observó memorando rad I2019029122 del 21/06/2019, emitido por la Dirección de Gestión Corporativa y OAJ dirigido a los Supervisores en la cual se eestablecieron unos lineamientos sobre buenas practicas de Supervisión.</t>
  </si>
  <si>
    <t>El equipo binario realizará la verificacion de la efectividad de la accion de mejora</t>
  </si>
  <si>
    <r>
      <t xml:space="preserve">En la revisión de  la conformación de las historias laborales se encontraron documentos con foliaciones confusas, algunos tenían hasta tres y cuatro números sobre un mismo folio, hojas sueltas y documentación que no pertenece a la historia, lo que podría generar pérdidas  de  documentos  para la entidad y  el funcionario(a), incumpliendo lo establecido en  el numeral </t>
    </r>
    <r>
      <rPr>
        <b/>
        <i/>
        <sz val="10"/>
        <rFont val="Arial"/>
        <family val="2"/>
      </rPr>
      <t xml:space="preserve">3.1 Apertura de Historias Laborales </t>
    </r>
    <r>
      <rPr>
        <sz val="10"/>
        <rFont val="Arial"/>
        <family val="2"/>
      </rPr>
      <t>del Instructivo: “Para la organización documental de las historias laborales” código I-BS-062 versión:0, del 23 de julio de 2014.</t>
    </r>
  </si>
  <si>
    <t>Se realiza solicitud de prorroga fecha de terminación por medio de memorando RAD:l2019047722 de 14/11/2019</t>
  </si>
  <si>
    <t>Auditoría Gestión del Servicio de las Comisarías de Familia</t>
  </si>
  <si>
    <t>Prestación de los Servicios Sociales para la Inclusión Social</t>
  </si>
  <si>
    <t xml:space="preserve">Se evidenciaron dificultades con relación al suministro de insumos de papelería y equipos tecnológicos  en las Comisarías de Familia visitadas, toda vez que se observó ausencia de resmas de papel, bolígrafos, ganchos, carpetas, cajas, entre otros; de igual manera, los auditados manifestaron que se presentan inconvenientes reiterados con el tóner de la impresora, ya que cuando este se agota el cambio es dispendioso y demorado, así como, el límite de copias de la fotocopiadora es reducido para el volumen fotocopias que se requieren diariamente (ver cuadro 5 informe final).
Lo anterior, podría ocasionar demoras en la prestación del servicio e inconformismo (quejas) por parte de los ciudadanos.  </t>
  </si>
  <si>
    <t>No se cuenta con un lineamiento claro para la administración de los inventarios de insumos en las Comisarías de Familia</t>
  </si>
  <si>
    <t>Subdirección Administrativa y Financiera (Gestión Documental)
Subdirección para la Familia</t>
  </si>
  <si>
    <t xml:space="preserve">Entregas de papelería insuficientes en la vigencia, que no responden a la demanda. </t>
  </si>
  <si>
    <t>Grupo de Apoyo Logístico
Subdirección para la Familia</t>
  </si>
  <si>
    <t>La resolución de austeridad no cuenta con información actualizada que contemple las necesidades actuales de los cupos de fotocopiado de las Comisarías de Familia.</t>
  </si>
  <si>
    <t>El talento humano que labora en las Comisarías de Familia, desconoce los lineamientos dados por el grupo de Vigilancia de la Subdirección Administrativa y Financiera en términos de seguridad y autocuidado y  los protocolos de seguridad de las empresas de vigilancia.</t>
  </si>
  <si>
    <t>10.2.11</t>
  </si>
  <si>
    <t>10.3.8</t>
  </si>
  <si>
    <t xml:space="preserve">Auditoría interna al Sistema de Gestión de la Seguridad y Salud en el Trabajo SG-SST – Plan Estratégico de Seguridad Vial. </t>
  </si>
  <si>
    <t>Durante visita de revisión documental, y solicitada la información relacionada con la asignación de recursos para la implementación, mantenimiento y continuidad del Sistema de Gestión de la  Seguridad y Salud en el Trabajo, se identificó que para la vigencia 2019, la entidad ha destinado $1.261.868.000 (Funcionamiento: $482.000.000, Inversión: $779.686.000) y cuenta con 10 contratistas y 3 funcionarios de planta para la ejecución de todas las actividades relacionadas con la implementación del SG-SST, situación que lleva a analizar que, para un total de 9834 colaboradores (servidores públicos y contratistas), a junio de 2019, existe una distribución de $128.316 aproximadamente por persona, para todas las intervenciones del SG-SST, así mismo, que existe una relación de 756 colaboradores por cada persona del equipo SST de la SDIS. 
Teniendo en cuenta lo anterior, la entidad podría asumir riesgos relacionados con dificultades en el diseño, implementación, seguimiento y sostenibilidad al Sistema de Gestión de la Seguridad y Salud en el Trabajo.</t>
  </si>
  <si>
    <t>No se cuenta con la proyección de las necesidades del recurso humano para la implementación del Sistema de Gestión de Seguridad y Salud en el Trabajo en la SDIS</t>
  </si>
  <si>
    <t>Realizar proyección detallada de las necesidad de recurso humano necesario para ampliar la cobertura de las actividades del SG-SST, para dar conocer al Subdirector de Gestiión y Desarrollo de Talento Humano</t>
  </si>
  <si>
    <t>Proyección de necesidades de recurso humano para la implementación del Sistema de Gestión de Seguridad y Salud en el Trabajo en la SDIS.</t>
  </si>
  <si>
    <t xml:space="preserve">Mediante revisión documental se observó que la entidad cuenta con un documento denominado “Estudio diagnóstico de condiciones de salud sistema de gestión de la seguridad y la salud en el trabajo “con fecha de elaboración de marzo de 2019, que incluye la caracterización de condiciones de salud, estadísticas sobre la salud de los trabajadores y resultados de exámenes de ingreso y periódicos. A su vez, el Sistema de Gestión de la Seguridad y Salud en el Trabajo desde la vigencia 2018, adelanta un ejercicio de encuesta sociodemográfica para todos los servidores públicos y contratistas de la entidad, con el propósito de aportar la información necesaria para el análisis de las estadísticas de origen laboral y común sobre la salud de los trabajadores. 
Así las cosas, de un total de 9834 colaboradores de la SDIS (servidores públicos y contratistas) con corte a 30 de julio de 2019, 2852 correspondiente al 29%, no cuentan con información socio demográfica actualizada, situación que conlleva a un potencial incumplimiento de lo establecido en el ítem 3.1.1 “Recolectar la siguiente información actualizada de todos los trabajadores del último año (…)”, del Articulo 16 “Estándares mínimos (…)” de la Resolución 0312 “Por la cual se definen los Estándares Mínimos del Sistema de Gestión de la Seguridad y Salud en el Trabajo”. 
En consecuencia, la ausencia de esta información, puede llegar a afectar la formulación de las actividades de medicina del trabajo, promoción y prevención y los programas de vigilancia epidemiológica, entre otros.
</t>
  </si>
  <si>
    <t>Debilidades frente al diligenciamiento de la encuesta sociodemografica, por parte del 100% de los contratistas de la SDIS.</t>
  </si>
  <si>
    <t>Mantener permanente habilitado el link del diligenciamiento de la encuesta sociodemografica y realizar seguimiento mensual a través de los Gestores de Talento Humano.</t>
  </si>
  <si>
    <t>Seguimiento mensual a través de los gestores de talento humano</t>
  </si>
  <si>
    <t>Seguimiento mensual a través de los gestores de talento humano al diligenciamiento de la encuesta sociodemografica.</t>
  </si>
  <si>
    <t xml:space="preserve">Mediante revisión documental realizada el día 27 de agosto de 2019 a través del módulo del Sistema Integrado de Gestión - Proceso de Gestión de Talento Humano – Procedimientos, el equipo auditor identificó que, para el periodo del alcance de la auditoría, la entidad documentó la metodología para la identificación de peligros y valoración de riesgos mediante el procedimiento (PCD-TH-001), versión 1 del 13/03/2019. Así las cosas, y de acuerdo con la información aportada por el auditado con corte a 31 de julio de 2019, se tienen identificadas 501 matrices de identificación de peligros y valoración de riesgos, que no incluyen a las unidades operativas tercerizadas, evidenciando así un posible incumplimiento a lo reglamentado en el ítem 4.1.1 “(…) con alcance sobre todos los procesos, actividades rutinarias y no rutinarias, maquinaria y equipos en todos los centros de trabajo y respecto de todos los trabajadores independientemente de su forma de vinculación y/o contratación (…).”, del Articulo 16 “Estándares mínimos (…)” de la Resolución 0312 “Por la cual se definen los Estándares Mínimos del Sistema de Gestión de la Seguridad y Salud en el Trabajo”.
Asimismo, se evidencia una potencial desviación al cumplimiento del procedimiento interno de Identificación de peligros y valoración de riesgos (PCD-TH-001), versión 1, numeral 3 Condiciones generales, párrafo 2 "Este procedimiento aplica para todas las unidades operativas propias y tercerizadas de la Secretaría Distrital de Integración Social y debe realizarse con base en la Metodología de la Guía Técnica Colombiana (GTC) 45(...)". Lo anterior, podría dificultar el diseño e implementación de medidas de control en términos de seguridad y salud en el trabajo efectiva y oportuna.
</t>
  </si>
  <si>
    <t>No se hace la solicitud al responsable de supervisión de los contratos a unidades operativas tercerizadas de la Matriz de Identificación de Peligros y Valorización de Riesgos</t>
  </si>
  <si>
    <t>Solicitar al supervisor del contrato con operadores tercerizados de manera trimestral las matrices de Identificación de Peligros y Valorización de Riesgos</t>
  </si>
  <si>
    <t>Solicitud trimestral a los supervisores de contratos a tercerizados de las matrices de Identificación de Peligros y Valoración de Riesgos</t>
  </si>
  <si>
    <t>solicitudes a los supervisores de contratos a tercerizados de las matrices de Identificación de Peligros y Valoración de Riesgos</t>
  </si>
  <si>
    <t>Analizada la información aportada por el auditado durante la etapa de revisión documental, no se aportan evidencias que den cuenta de las reuniones mensuales del COPASST durante el segundo semestre de 2018. Lo anterior, incumple lo definido en el ítem 1.1.6 “Solicitar las actas de reunión mensuales del último año del Comité Paritario y verificar el cumplimiento de sus funciones.”, del Articulo 16 “Estándares mínimos (…)” de la Resolución 0312 “Por la cual se definen los Estándares Mínimos del Sistema de Gestión de la Seguridad y Salud en el Trabajo”, situación que conlleva a la imposibilidad de verificar el cumplimiento a las funciones del COPASST, realidad que dificulta el oportuno seguimiento y retroalimentación, frente a las responsabilidades propias de dicho Comité.</t>
  </si>
  <si>
    <t xml:space="preserve">
2. No se hace la solicitud formal de las actas de reunión mensuales del COPASST</t>
  </si>
  <si>
    <t>Solicitar, consolidar y custodiar, las actas de sesiones del COPASST de acuerdo con el cronograma anual de actividades de la instancia.</t>
  </si>
  <si>
    <t>Actas del COPASST consolidadas y custodiadas.</t>
  </si>
  <si>
    <t xml:space="preserve">De acuerdo con la información aportada por el auditado durante la etapa de revisión documental, se identificó que la entidad cuenta con una Política Integral aprobada mediante Circular 35 del 12 de diciembre de 2016 y socializada mediante correos electrónicos del 19/11/2018 y  29/04/2019; no obstante, no se aportan las evidencias que permitan identificar la revisión anual del documento y sus objetivos, como a su vez, no se logró evidenciar la validación y firma por parte del representante legal actual de acuerdo con el alcance de la auditoría. Lo anterior, se tipifica en un incumplimiento a lo establecido en el ítem 2.1.1 “(…) revisión anual de la política como mínimo: fecha de emisión, firmada por el representante legal actual (…).”, del Articulo 16 “Estándares mínimos (…)” y 2.2.1 (…) son revisados y evaluados mínimo una vez al año (…) de la Resolución 0312 “Por la cual se definen los Estándares Mínimos del Sistema de Gestión de la Seguridad y Salud en el Trabajo”. </t>
  </si>
  <si>
    <t>No se incluyó en el plan de trabajo anual del SGSST la revisión y firma de la Política de Seguridad y Salud en el Trabajo.</t>
  </si>
  <si>
    <t xml:space="preserve">Incluir en el Plan de Trabajo Anual SGSST la revisión y firma de la Política de Seguridad y Salud en el Trabajo.
</t>
  </si>
  <si>
    <t>Plan de trabajo con la actividad de revisión y firma de la Politica de Seguridad y Salud en el  Trabajo.</t>
  </si>
  <si>
    <t>Carencia en la articulación entre procesos involucrados para la revisión y firma de la política integral SIG.</t>
  </si>
  <si>
    <t>Realizar mesa de trabajo las partes involucradas en la política integrada SIG, para establecer mecanismo de revisión y ajustes según requisitos legales de cada sistema</t>
  </si>
  <si>
    <t>Mecanismos de revisión, ajuste y aprobación de la politica integrada del SIG.</t>
  </si>
  <si>
    <t>Como resultado de la revisión documental y la verificación a la conformación de archivos relacionados con el SG-SST, se evidenció que, revisados los expedientes de: Programa de salud ocupacional, actas comité paritario de salud ocupacional, planes de emergencia y evacuación, no cumplen con lo establecido en el Lineamiento: organización de archivos institucionales (L-BS-003), Versión: 1, numerales 10.2.7, 10.2.8, “foliación, hoja control”, lo cual puede ocasionar incumplimientos normativos de orden distrital y nacional.</t>
  </si>
  <si>
    <t>Debido a la falta de implementación de lineamientos documentales.</t>
  </si>
  <si>
    <t>Implementar hoja de control y foliación respectiva en el total de expedientes documentales producidos por el Sistema de Gestión de la Seguridad y Salud en el Trabajo.</t>
  </si>
  <si>
    <t>Expedientes documentales con hoja control y correspondiente foliación.</t>
  </si>
  <si>
    <t>De acuerdo con los 622 accidentes de trabajo reportados en aplicativo Formulario Único de Reporte de Accidentes de Trabajo – FURAT, durante el periodo del alcance de la auditoría, se tomó una muestra representativa de 61 accidentes de trabajo, correspondiente al 10%, a través del modelo estadístico de tamaños muéstrales para poblaciones finitas, de lo cual, se solicitó la información relacionada con las fechas de accidentes, fecha de reporte y fecha de investigación, de lo que se identificó que; 27 de los 61 accidentes analizados, equivalentes al 44% de la muestra, se investigaron extemporáneamente, incumpliendo lo establecido en el ítem 3.2.2 “(…) Constatar que las investigaciones se hayan realizado dentro de los quince (15) días siguientes a su ocurrencia a través del equipo investigador (…)” de la Resolución 0312 “Por la cual se definen los Estándares Mínimos del Sistema de Gestión de la Seguridad y Salud en el Trabajo”. Situación que puede ocasionar reiteración de accidentes, así como, otros tipos de incidencias. 
De otra parte, verificados los formularios de reporte v/s los formatos de investigación de incidentes y accidentes de trabajo aportados por el auditado, se observó que 14 de los 61 accidentes analizados, correspondientes al 23% de la muestra, no fueron investigados con participación de miembros del COPASST, incumpliendo lo reglamentado en el ítem 3.2.2 “(…) se investigan los incidentes, accidentes de trabajo y las enfermedades laborales con la participación del COPASST (…)” de la Resolución 0312 “Por la cual se definen los Estándares Mínimos del Sistema de Gestión de la Seguridad y Salud en el Trabajo”, Lo anterior, dificulta la identificación de las causas, hechos y situaciones generadoras de los mismos, e implementación de las medidas correctivas encaminadas a eliminar o minimizar condiciones de riesgo y medidas preventivas para evitar su recurrencia.</t>
  </si>
  <si>
    <t>2. Debido a la falta de estructuración de equipos para el acompañamiento a investigaciones de trabajo por parte del COPASST</t>
  </si>
  <si>
    <t xml:space="preserve">Conformar duplas con los miembros del comité para el seguimiento y participación en las investigaciones de accidente de trabajo </t>
  </si>
  <si>
    <t>Investigaciones de accidentes de trabajo con el acompañamiento de las duplas conformadas por el COPASST.</t>
  </si>
  <si>
    <t>Investigaciones de accidentes de trabajo con el acompañamiento de las duplas conformadas por el COPASST</t>
  </si>
  <si>
    <t>Durante la etapa de revisión documental se analizó el contenido del acta de revisión por la dirección de fecha 28 de diciembre de 2018, en donde no se pudo evidenciar que la entidad haya tomado acciones preventivas, correctivas y/o de mejora frente a la ineficacia de las medidas de prevención y control asociadas a los riesgos. Lo anterior incumple lo establecido en ítem 7.1.2 de la Resolución 0312. “Por la cual se definen los Estándares Mínimos del Sistema de Gestión de la Seguridad y Salud en el Trabajo”.</t>
  </si>
  <si>
    <t xml:space="preserve">1. Debilidades en el proceso de retroalimentación posterior a las reuniones con la alta dirección. </t>
  </si>
  <si>
    <t>Establecer una mesa de trabajo por tarte de los mienbros del Sistema de Gestión de la Seguridad y Salud en el Trabajo posterior a la revisión por la dirección, con el fin de evidenciar las medidas preventivas, correctivas o de mejora con el fin de subsanar lo detectado.</t>
  </si>
  <si>
    <t>Mesa de trabajo del Sistema de Gestión de la Seguridad y Salud en el Trabajo posterior a la revisión por la dirección.</t>
  </si>
  <si>
    <t>10.3.9</t>
  </si>
  <si>
    <t>Durante visitas realizadas a 12 unidades operativas, seleccionadas mediante método muestral intencionado o de juicio, se evidenció que 4 unidades operativas, correspondientes al 33% de la muestra, no garantizan el suministro de agua potable, toda vez, que no cuentan con tanques de almacenamiento del recurso hídrico. A su vez, 3 unidades operativas, correspondientes al 25% de la muestra, cuentan con unidades sanitarias en desuso o no son suficientes para garantizar el servicio de forma permanente; Lo anterior, permite evidenciar un incumplimiento de lo reglamentado en el ítem 3.1.8 “Contar con un suministro permanente de agua potable, servicios sanitarios y mecanismos para disponer excretas y basuras” de la Resolución 0312 “Por la cual se definen los Estándares Mínimos del Sistema de Gestión de la Seguridad y Salud en el Trabajo”, situación que conlleva a limitaciones en el suministro de servicios de higiene en las instalaciones de la entidad.</t>
  </si>
  <si>
    <t>2. En las inspecciones realizadas por el SG-SST no se identificaron las falencias en las baterías sanitarias</t>
  </si>
  <si>
    <t>Generar las alertas necesarias respecto a los hallazgos encontrados durante las inspecciones del SG-SST</t>
  </si>
  <si>
    <t>Alertas generadas del el SG-SST</t>
  </si>
  <si>
    <t>Informe mensual entregdao a la Subdirección de Plantas Fisicas de hallazgos encontrados en inspecciones</t>
  </si>
  <si>
    <t>10.3.10</t>
  </si>
  <si>
    <t xml:space="preserve">Durante visitas realizadas a 12 unidades operativas, seleccionadas mediante método muestral intencionado o de juicio, se observó que 7 unidades operativas, correspondientes al 58 % de la muestra, no cuentan con plan de prevención, preparación y respuesta ante emergencias (Plan de emergencias y contingencias), situación que permite evidenciar un incumplimiento a lo establecido en el ítem 5.1.1 “Elaborar un plan de prevención, preparación y respuesta ante emergencias que identifique las amenazas, evalúe y analice la vulnerabilidad (…), el plan debe incluir: planos de las instalaciones que identifican áreas y salidas de emergencia (…)” de la Resolución 0312 “Por la cual se definen los Estándares Mínimos del Sistema de Gestión de la Seguridad y Salud en el Trabajo”. </t>
  </si>
  <si>
    <t>2. El formato de Plan de Emergencias y Contingencias no cuenta con el ítem de planos y rutas de evacuación</t>
  </si>
  <si>
    <t>Ajustar el formato de Plan de Emergencias de tal forma que se incluya lo exigido por la normativa nacional vigente</t>
  </si>
  <si>
    <t>Formato de plan de emergencias con el ítem de planos y rutas de evacuación</t>
  </si>
  <si>
    <t>Formato actualizado con las casillas planos y rutas de evacuación</t>
  </si>
  <si>
    <t xml:space="preserve">Debilidades en el proceso de planeación y seguimiento de las actividades del Plan Estratégico de Seguridad Vial
</t>
  </si>
  <si>
    <t>10.3.1.2.</t>
  </si>
  <si>
    <t xml:space="preserve">Realizar cronograma de actividades para retomar la implementación del Plan Estratégico de Seguridad Vial 
</t>
  </si>
  <si>
    <t xml:space="preserve">Cronograma  implementación del Plan Estratégico de Seguridad Vial </t>
  </si>
  <si>
    <t xml:space="preserve">10.3.1.3. </t>
  </si>
  <si>
    <t xml:space="preserve">Seguimiento y evaluación del plan de acción del plan estratégico de seguridad vial. Analizada la información contenida en el expediente documental “actas del Comité de seguridad vial de la Secretaría Distrital de Integración Social”, se observó que en sesión del 13 de junio 2016, se presentó la propuesta del Plan Estratégico de Seguridad Vial; en sesión del 21 de junio de 2016, se presentó la propuesta del reglamento operativo del Comité; en sesiones del 3 y 22 de noviembre de 2017 se revisó la propuesta del documento; el 4 de octubre de 2018 y el 31 de enero de 2019, sesionó el Comité sin evidencias de seguimiento y evaluación al plan de acción del Plan Estratégico de Seguridad Vial. Lo anterior, permite evidenciar una desviación al cumplimiento de lo establecido en el Plan Estratégico de Seguridad Vial (PLA-BS-005), numeral
1.10 “El avance de la implementación del plan de acción del Plan Estratégico de Seguridad Vial será revisado con una frecuencia trimestral (…)”.
</t>
  </si>
  <si>
    <r>
      <t xml:space="preserve">Programar con el Comité Institucional de Gestión y Desempeño el seguimiento trimestral del Plan Estratégico de Seguridad Vial.
</t>
    </r>
    <r>
      <rPr>
        <sz val="10"/>
        <color rgb="FFFF0000"/>
        <rFont val="Arial"/>
        <family val="2"/>
      </rPr>
      <t xml:space="preserve">
</t>
    </r>
  </si>
  <si>
    <t xml:space="preserve">Comité seguimiento trimestral del Plan Estratégico de Seguridad Vial </t>
  </si>
  <si>
    <t xml:space="preserve">Actas comité seguimiento trimestral del Plan Estratégico de Seguridad Vial </t>
  </si>
  <si>
    <t xml:space="preserve">Debilidades en el proceso de planeación y seguimiento de las actividades del Plan Estratégico de Seguridad Vial
</t>
  </si>
  <si>
    <t xml:space="preserve">Desarrollar en el comité de seguimiento del Plan Estratégico de Seguridad Vial compromisos de gestión y consignarlos en las actas de este.
</t>
  </si>
  <si>
    <t>Actas comité seguimiento trimestral del Plan Estratégico de Seguridad Vial con compromisos</t>
  </si>
  <si>
    <t xml:space="preserve">10.3.1.5. </t>
  </si>
  <si>
    <t>Control de documentos de los conductores.
Durante revisión documental, el auditado presentó las bases de datos correspondientes a la información de los conductores correspondientes a los automotores contratados por la SDIS para la prestación del servicio de transporte con corte a 30 de junio de 2019, de lo cual, se analizó que la base de datos no cuenta con la siguiente información:
Edad, tipo de contrato, años experiencia en conducción, inscripción en el RUNT, tipo de licencia de conducción, reportes de incidentes y accidentes, acciones de seguridad vial (pruebas y capacitaciones), reporte de comparendos e histórico y deudas de comparendos.
Así mismo, se verificaron las bases de datos con información correspondiente a los vehículos contratados por la SDIS para la prestación del servicio de transporte con corte a 30 de junio de 2019, de lo cual, se analizó que la base de datos no cuenta con la siguiente información:
Número VIN, número del motor, especificaciones técnicas, SOAT fecha de vigencia, reporte de comparendos, kilometraje, reporte de incidentes y accidentes, control de acciones de mantenimiento.
Situación que evidencia un incumplimiento a lo establecido en la Resolución 1565 del 6 de junio de 2014 del Ministerio de Transporte “Por la cual se expide la Guía metodológica para la elaboración del Plan Estratégico de Seguridad Vial”, numeral 8.1.4 “control de documentación de conductores” y numeral 8.2.5 “Control de documentación y registro de vehículos y su mantenimiento”.</t>
  </si>
  <si>
    <t>Las bases de datos corresponden a las estructuras establecidas en las empresas prestadoras del servicio de transporte, por lo que no se encuentran estandarizadas</t>
  </si>
  <si>
    <t>Diseñar estructura de base de datos de control de documentos de conductores de las empresas prestadoras del servicio de transporte y solicitar a las mismas su diligenciamiento.</t>
  </si>
  <si>
    <t>Estructura de base de datos de control de documentos de conductores</t>
  </si>
  <si>
    <t>10.2.1.1</t>
  </si>
  <si>
    <t>En desarrollo de las pruebas de recorrido adelantadas en 12 unidades operativas, seleccionadas mediante método muestral intencionado o de juicio, se evidenció que 10 unidades operativas, correspondientes al 83% de la muestra, no cuentan con señalización de senderos peatonales, velocidad máxima y demarcación completa en las zonas de parqueo, como se observa en el Tabla 10; situación que puede llegar a incumplir la reglamentado en la Resolución 1565 del 6 de junio de 2014 del Ministerio de Transporte “Por la cual se expide la Guía metodológica para la elaboración del Plan Estratégico de Seguridad Vial”, numeral 8.3 “Infraestructura – rutas internas”.  Lo anterior, podría generar riesgos asociados a la seguridad vial y a la toma de medidas de prevención.</t>
  </si>
  <si>
    <r>
      <t xml:space="preserve">No se tiene  designada al interior de la entidad la responsabilidad de realizar la señalización en vía y por lo tanto no se cuenta con presupuesto para realizar la actividad
</t>
    </r>
    <r>
      <rPr>
        <sz val="10"/>
        <color rgb="FFFF0000"/>
        <rFont val="Arial"/>
        <family val="2"/>
      </rPr>
      <t xml:space="preserve">
</t>
    </r>
  </si>
  <si>
    <t>Coordinar con el responsable técnico designado, las actividades necesarias para lograr la señalización de la infraestructura- ruta interna.</t>
  </si>
  <si>
    <t>Mesa de trabajo con responsable técnico designado</t>
  </si>
  <si>
    <t>1. Fortalecer los procesos de  socialización de los procedimientos relacionados con recolección, critica y digitación, diligenciamiento de Ficha SIRBE y los realcionados con la actualización de información y calidad del dato.</t>
  </si>
  <si>
    <t xml:space="preserve">Informe Final de Auditoría de Regularidad - Secretaría de Integración Social - Período Auditado: 2018 - PAD 2019 CÓDIGO 55 </t>
  </si>
  <si>
    <t>Recomendaciones Veeduría Distrital en Investigaciones Sumarias. Expediente 201950033309900005E</t>
  </si>
  <si>
    <t>1. Generar Circular institucional en la cual se indique que no se puede hacer entrega de base de participantes de datos a entes externos, particulares o colectivos y enviarla por correo masivo y socializarla en los comités operativos locales</t>
  </si>
  <si>
    <t>1 circular</t>
  </si>
  <si>
    <t>1 circular generada y enviada por correo masivo y socializada en los comités operativos locales</t>
  </si>
  <si>
    <t>2. Diseñar y socializar piezas comunicativas alusivas a la prohibición de participación en política.  (Desarrollar en las localidades la presentación de las piezas comunicativas).</t>
  </si>
  <si>
    <t>Emitir 6 piezas comunicativas</t>
  </si>
  <si>
    <t xml:space="preserve">N° piezas comunicativas diseñadas y socializadas  </t>
  </si>
  <si>
    <t>3. Realizar el Consejo Directivo descentralizado, para enfatizar las recomendaciones de la Veeduría a Servidores Públicos y contratistas.</t>
  </si>
  <si>
    <t>4 comités directivos descentralizados</t>
  </si>
  <si>
    <t>N° de comités directivos descentralizados</t>
  </si>
  <si>
    <t>Secretaria de Despacho y Subsecretaría
Equipo Directivo</t>
  </si>
  <si>
    <t>4. Diseñar un Sketch (obra teatral de 20 minutos), mediante la cual, se difunda sobre las posibles conductas contrarias a la ley frente a los comicios electorales en las 16 Subdirecciones Locales de la entidad.</t>
  </si>
  <si>
    <t xml:space="preserve"> Skecth ejecutado en las 16 localidades y en el nivel central</t>
  </si>
  <si>
    <t>N° de Sketch realizados</t>
  </si>
  <si>
    <t>Equipo de Transparencia - Subsecretaría</t>
  </si>
  <si>
    <t>Dirección de Gestión Corporativa - Subdirecciones Administrativa y Financiera y de Contratación</t>
  </si>
  <si>
    <t>Algunas acciones correctivas formuladas por la SDIS, se ejecutan  en fechas posteriores a las programadas</t>
  </si>
  <si>
    <t>La SDIS debe elaborar la política de gestión documental, el modelo de requisitos de documentos electrónicos, la tabla de control de acceso, banco terminológico y los inventarios documentales, en atención a lo establecido en el decreto 1080 de 2015 y decreto distrital 652 de 2011.</t>
  </si>
  <si>
    <t>34. Área_Subdireccion Adm. y Financiera</t>
  </si>
  <si>
    <t>Falta de actualización de los instrumentos o herramientas del  SIGA en atención a lo establecido en el Decreto 1080 de 2015 y Decreto Distrital 652 de 2011.</t>
  </si>
  <si>
    <t>Se sugiere a la entidad que para los soportes como discos ópticos, plano y/o discos duros, se contemplen la posibilidad de almacenarlos en mobiliario adecuado para su conservación como planotecas o cd tecas que garanticen la conservación del soporte y reduzcan las posibilidades de destrucción o daño del mismo, ya que al estar incluidos en los expedientes estos soportes están expuestos a daños mecánicos causados por el peso, rasgaduras causadas por dobleces del soporte, proliferación de microorganismos causados por la condensación de la humedad, entre otros; exponiendo el soporte a una pérdida de información parcial o total.</t>
  </si>
  <si>
    <t>Falta de aplicación por parte de las Dependencias de los instrumentos o herramientas del SIGA.
Falta de control y seguimiento por parte del SIGA al cumplimiento del  Sistema Integrado de Conservación de la entidad.</t>
  </si>
  <si>
    <t>En la construcción del sistema integrado de conservación se debe tener en cuenta que como SIG, debe contar con planes, programas y proyectos que permitan su implementación y desarrollo al interior de la SDIS, en especial el programa de conservación y el programa de preservación digital.</t>
  </si>
  <si>
    <t>Falta de actualización de los instrumentos o herramientas del SIGA y de los componentes del Sistema Integrado de Conservación de la entidad</t>
  </si>
  <si>
    <t>Hallazgo administrativo con presunta incidencia disciplinaria por omisión de las funciones asignadas a los supervisores.
De todos los informes de supervisión analizados de los contratos objeto de la muestra, se evidencia que los mismos, son formatos preestablecidos por la Entidad, donde se refleja la trascripción de las obligaciones específicas que se consagran en los diferentes Contratos de Prestación de Servicios y en los Estudios Previos, con campos a diligenciar en columnas denominadas, así: “Deficiente, a mejorar, satisfactorio, sobresaliente, no aplica y Observaciones”.
El formato es realmente una lista de chequeo, sin ningún tipo de observación frente al producto entregado por el contratista, carecen de evidencias que permitan medir y cuantificar de manera cualitativa y cuantitativa el impacto social de sus actividades y el cumplimiento de las obligaciones y el objeto del contrato, así como no se puede apreciar su aporte en la consecución de las metas.....Pag 34</t>
  </si>
  <si>
    <t>Debilidades en la socialización del manual de contratación a los supervisores y apoyos a la supervisión de los contratos de prestación de servicios
Debilidades en la apropiación de lo dispuesto en el manual de contratación por parte de los supervisores de los contratos
Desconocimiento de las funciones y obligaciones de la supervisión de los contratos por parte de los apoyos a la supervisión</t>
  </si>
  <si>
    <t>Hallazgo Administrativo, por la falta de aplicación de las normas que rigen el Control Interno. Ver Pág 17 y 18</t>
  </si>
  <si>
    <t>El procedimiento Ejecución de Auditoría Interna PCD-EI-SI-219 (circular 7 del 19/03/13 )no detalla quien será el destinatario pertinente de los informes de auditoría</t>
  </si>
  <si>
    <t xml:space="preserve">3.1.1.4 Hallazgo Administrativo, por no generar información oportuna, veraz y de calidad mediante el desarrollo de un sistema de información y por falta de un sitio externo (alterno) de almacenamiento, donde salvaguardar las copias de respaldo de la información misional. Ver Págs 32 a 37 </t>
  </si>
  <si>
    <t>En el marco de la meta 6 (modernizar el 100% de los sistemas de información estratégicos de la Entidad), del proyecto de inversión 1168 (integración digital y de conocimiento para la inclusión social), la SDIS adquirió soluciones tecnológicas para integrar y modernizar sus sistemas de información. La implementación de las soluciones de integración,  se viene realizando desde finales de 2017, y a la fecha ya se encuentran en fase de estabilización.</t>
  </si>
  <si>
    <t>3.1.3.10 Hallazgo Administrativo con incidencia fiscal por valor de $60.414.507 y presunta disciplinaria por liquidar el costo cupo día fijo y variable, sin observar la cláusula de desembolso descrita en el los estudios previos de los convenios No. 2767 y 2768 de 2017.  ...Págs 119 a 122</t>
  </si>
  <si>
    <t>Inaplicabilidad de la clausula de desembolso descrita en los estudios previos de los convenios de asociación  2767 de 2017 y 2768 de 2017.</t>
  </si>
  <si>
    <t>3.1.3.11 Hallazgo administrativo con incidencia fiscal por valor de $123.477.929 y presunta disciplinaria por cancelar facturas de pago anteriores a la suscripción de los convenios y firma del acta de inicio de los convenios No. 2767 y 2768 de 2017.  Ver Pgs 122 a 125</t>
  </si>
  <si>
    <t>En los documentos constitutivos del convenio no se precisa la forma de aplicar los rubros del Convenio - Estructura de Costos.</t>
  </si>
  <si>
    <t>3.1.3.13 Hallazgo administrativo con incidencia fiscal por valor de $38.532.177 y presunta disciplinaria por cancelar facturas que no pertenecen a lo relacionado en el Ítem Gastos Médicos, dentro de la estructura de costos establecida por la SDIS.  .. 
Analizados los estudios previos así como el anexo técnico, en el cual se incluye la estructura de costos, se determinó por parte de la auditoría que en la etapa de ejecución de los convenios No. 2767 y 2768 de 2017, no se da cumplimiento a lo establecido en dicha estructura. Por tal razón el equipo auditor realizó visita administrativa, en la cual solicitó la siguiente información: ...Ver págs 127 a 130</t>
  </si>
  <si>
    <t xml:space="preserve">Ausencia de un lineamiento formal para la presentación de soportes   correspondientes a los informes mensuales de ejecución de los convenios y contratos (alcance por cada rubro para no exceder del valor asignado mensual, existencia de excepciones,  facturas, comprobantes, cuentas de cobro y demás anexos). </t>
  </si>
  <si>
    <t>3.1.3.14 Hallazgo administrativo con incidencia fiscal por valor de $137.732.036 y presunta disciplinaria por concepto de pago de facturas de Servicios públicos, en el ítem de Reconocimiento a la utilización del inmueble. 
La Estructura de costos establecida para la ejecución del convenio No. 2767 de 2017, en el ítem “servicios   públicos”, determinó que este, se encuentra a cargo del operador, sin embargo al analizar los soportes entregados por la SDIS, más exactamente el formato control de ejecución financiera y en los soportes que acompañan las carpetas contractuales, los cuales dan cuenta de cómo se realizaron  pagos de servicios públicos con cargo al ítem reconocimiento a la utilización del inmueble, estos se cancelaron por parte del Sujeto de control, contrariando su Estructura de costos. ..Ver Págs 130 a 132</t>
  </si>
  <si>
    <t xml:space="preserve">3.1.3.3 Hallazgo administrativo con presunta incidencia disciplinaria por la publicación extemporánea en el SECOP del contrato interadministrativo No. 6111 de 2017 y en los convenios de asociación No. 5001 y 2766 de 2017 y 12145 de 2016.   Ver Págs 94 a 96 
 </t>
  </si>
  <si>
    <t xml:space="preserve">Fallas en el cumplimiento de los términos de ley para las publicaciones en el portal  SECOP de los procesos que adelanta la Entidad </t>
  </si>
  <si>
    <t>3.1.3.5 Hallazgo administrativo con incidencia fiscal y presunta disciplinaria, por un mayor valor pagado en el ítem de alimentos en los Convenios de Asociación Nº 2769 de 2017, en cuantía de $18.815.272 y No. 2768 de 2017 en cuantía de $ 28.868.609, para un total de $47.683.881. Ver Págs  98 a 104</t>
  </si>
  <si>
    <t>En los documentos constitutivos del Convenio no se precisa la forma de aplicar el rubro de alimentos.</t>
  </si>
  <si>
    <t xml:space="preserve">3.1.3.5 Hallazgo administrativo con incidencia fiscal y presunta disciplinaria, por un mayor valor pagado en el ítem de alimentos en los Convenios de Asociación Nº 2769 de 2017, en cuantía de $18.815.272 y No. 2768 de 2017 en cuantía de $ 28.868.609, para un total de $47.683.881.  Ver Págs  98 a 104 </t>
  </si>
  <si>
    <t xml:space="preserve">3.1.3.9 Hallazgo Administrativo con incidencia fiscal y presunta incidencia Disciplinaria por entrega de Bonos a personas que no eran beneficiarias de los programas de la SDIS por valor de $ 37.604.000 (treinta y siete millones seiscientos cuatro mil pesos) contrato 8281 de 2017. ...Ver Págs 114 a 119
 </t>
  </si>
  <si>
    <t>Incoherencia en la información suministrada en los registros de la base SIRBE de beneficiarios de complementación alimentaria - bonos canjeables por alimentos</t>
  </si>
  <si>
    <t>El procedimiento de entrega de bonos canjeables no  contempla una etapa de seguimiento con los equipos del proyecto Bogotá te Nutre.</t>
  </si>
  <si>
    <t>3.1.4.1 Hallazgo administrativa por incremento de los compromisos por el concepto reservas presupuestales constituidas al cierre de la vigencia fiscal 2017. 
En cumplimiento de los lineamientos de política presupuestal correspondiente a los procesos de ejecución, seguimiento y cierre presupuestal establecidos por la Secretaría de Hacienda Distrital, la Secretaría Distrital de Integración Social –SDIS, constituyó al cierre de la vigencia fiscal 2017, reservas presupuestales por $187.167.153.516, de las cuales y de acuerdo al objeto del gasto, por concepto de funcionamiento se generaron reservas por $1.021.055.176 y por Inversión $186.146.098.340. ....Ver Págs a 155</t>
  </si>
  <si>
    <t>Desconocimiento de los supervisores de los lineamientos presupuestales para la liberación total y/o parcial de los saldos de los Certificados de Registros Presupuestales, cuando se presente una causa legal que determine el no requerimiento de nuevos pagos con cargo dicho compromiso.</t>
  </si>
  <si>
    <t xml:space="preserve">3.1.4.2 Hallazgo administrativo por Inconsistencia de los registros presupuestales reportados en el Formato CB-0126 “Registros Presupuestales por rubro”, del SIVICOF, frente a la información reportada en el Informe de ejecución del presupuesto de gastos e inversión – PREDIS- 
La entidad en su deber de información y registro de sus actuaciones presupuestales en el Sistema SIVICOF, reportó a través de la Secretaría de Hacienda Distrital el Formulario: 14036 CB-0126, “Relación de los registros presupuestales por rubro”, de acuerdo a pruebas de auditoría selectivas se encontraron las siguientes diferencias en cuanto al registro de los compromisos y giros presupuestales: Ver Págs 155 a 156. Cuadro 57 </t>
  </si>
  <si>
    <t>El informe CB-0126  contiene información del mes a reportar y la  Ejecución del presupuesto de gastos e inversión - PREDIS contiene información acumulada, por esta razón estos informes no son comparables</t>
  </si>
  <si>
    <t xml:space="preserve">3.2.1.1 Hallazgo Administrativa con presunta incidencia disciplinaria, por desconocimiento de la normatividad aplicable al talento humano al servicio SDIS. Ver págs 173 a 211
  </t>
  </si>
  <si>
    <t>La entidad no cuenta con personal de planta suficiente para suplir vacancias temporales de los comisarios de familia</t>
  </si>
  <si>
    <t>La Entidad no cuenta con el personal de planta suficiente para cumplir con los objetivos y metas de los proyectos asociados a los planes de desarrollo</t>
  </si>
  <si>
    <t xml:space="preserve">3.2.1.2 Hallazgo Administrativo por deficiencias en la presentación de los reportes del informe del interventor con relación a las entregas de las Canastas Complementarias de Alimentos.- 
 Ver Págs 211 a 214 </t>
  </si>
  <si>
    <t>3.2.1.3 Hallazgo Administrativo por presentarse incongruencias de los Informes de Interventoría No. 10 y No.11, sobre los reportes de entregas de Bonos Canjeables por alimentos del mes de septiembre de 2017.- Ver págs 214 a 215</t>
  </si>
  <si>
    <t>Debilidades en la validación de los informes entregados a la SDIS</t>
  </si>
  <si>
    <t>3.2.1.3 Hallazgo Administrativo por presentarse incongruencias de los Informes de Interventoría No. 10 y No.11, sobre los reportes de entregas de Bonos Canjeables por alimentos del mes de septiembre de 2017.-  Ver págs 214 a 215</t>
  </si>
  <si>
    <t>3.2.1.4 Hallazgo administrativo por deficiencias en soportar y presentar la ejecución de la modalidad del servicio de “Suministros de Alimentos Crudos”, según los reportes de los Informes de Interventoría.- Ver Págs 215 a 217</t>
  </si>
  <si>
    <t>No se cuenta con  un instrumento que consolide la informacion sobre la canidad de personas que reportan las Subdirecciones  Técnicas para los pedidos mensuales de alimentos Vs  la cantidad de personas atendidas en cada servicio social</t>
  </si>
  <si>
    <t>No se cuenta  con una matriz de seguimiento   de  las cantidades programados sobre las cantidades ejecutadas y el porcentaje de ejecución por operación.</t>
  </si>
  <si>
    <t xml:space="preserve">3.2.1.5 Hallazgo administrativo por diferencias establecidas entre el valor de los bonos redimidos durante la vigencia fiscal 2017 frente al valor comprometido en el presupuesto de inversión del proyecto 1098 para compra de alimentos.-  Ver Págns 217 a 219 
 </t>
  </si>
  <si>
    <t>No se cuenta con una matriz que valide el seguimiento y evaluación de la ejecución financiera del suministro de alimentos</t>
  </si>
  <si>
    <t>3.2.1.6 Hallazgo administrativo por planeación injustificada de los recursos proyectados para las vigencias  2018-2020, en desarrollo del Plan de Acción aprobado, correspondiente a la Meta No.3 del proyecto de inversión No.1099 “Envejecimiento digno, activo y feliz”.- Ver págs 220 a  223</t>
  </si>
  <si>
    <t>Seguimiento en periodos extensos al Plan de Acción del proyecto 1099.</t>
  </si>
  <si>
    <t>Hallazgo administrativo por inadecuada ejecución de los recursos del Convenio de Asociación No. 5964-17 suscrito con la Fundación Servicio Social Enfermeras Profesionales. 
El equipo auditor al examinar el libro “Auxiliar detallado por Centro de Costos” del Convenio de Asociación No. 5964-17 suscrito con la Fundación Servicio Social Enfermeras Profesionales, se observa en primer lugar que: Se registra un total de gastos causados por valor de $2.245.020.876, de los cuales $1.934.820.446 se cargan a la SDIS y $310.200.430 al Asociado.  
Al examinar el presupuesto oficial contemplado en el desarrollo del Convenio auditado, y de acuerdo a los aportes de la SDIS, en éste inicialmente se estableció por valor de $1.303.490.613, registró de igual forma, dos adiciones, una, por $335.891.622, suscrita el 28 de noviembre de 2017 y la otra adición por la suma de $312.876.000, realizada con fecha 29 de enero de 2018, al igual se prorrogo por 50 días calendario. Estableciéndose un valor final del convenio en $1.910.264.235, que corresponden a los aportes de la Secretaría Distrital de Integración Social. ..Ver Pags 36 a 37</t>
  </si>
  <si>
    <t>El operador no registra la contabilidad de manera independiente para cada contrato o convenio lo cual genera reportes de gastos que no se realizan dentro de dichos convenios o contratos</t>
  </si>
  <si>
    <t>2. Hallazgo Administrativo por la NO continuidad del aplicativo IOPS como herramienta para reportar informes de ejecución y control de supervisión de los Contratos de Prestación de Servicios Nos. 644, 841, 1133, 2616, 1815,  2047, 4967, 2494 de 2017. 
......para la inclusión de los diferentes informes mensuales de la ejecución de los contratos de prestación de servicio, allí se debe incluir la bitácora, informe de ejecución, soportes del informe, informe del supervisor,............ 
En la ejecución de la presente auditoría, no se pudo acceder al aplicativo IOPS, la Entidad informó al equipo auditor que el aplicativo presentó daños por un virus y se borraron los informes que allí se encontraban registrados; en consecuencia activaron en la página de la Secretaría en el link de Transparencia, una ruta en la cual se puede acceder a visualizar algunos  informes del  contratista y el supervisor. ..Pag 24 a 26</t>
  </si>
  <si>
    <t>Se presentó un presunto ataque cibernético el cual ya esta en conocimiento e investigación de las autoridades competentes.</t>
  </si>
  <si>
    <t>SDIS. Principio de Anualidad y Contables-Propósito General- LA SDIS, reporta para el año 2017, la cantidad de 666 contratos (…) , algunos de ellos con plazo hasta de 348 días, es decir, superior al de la vigencia, situación que afecta el principio de anualidad presupuestal, dado que en realidad su ejecución se realiza en el 2018.</t>
  </si>
  <si>
    <t xml:space="preserve">Debilidad en las orientaciones establecidas por la entidad enconcordancia al cumplimiento del principio de anualidad debido a que la dinámica contractual no se ajusta necesariamente al calendario de la vigencia ya que presentan circunstancias no previstas que conllevan a generar compromisos que incumplen el principio de anualidad. </t>
  </si>
  <si>
    <t xml:space="preserve">Debilidad en las orientaciones establecidas por la entidad en concordancia al cumplimiento del principio de anualidad debido a que la dinámica contractual no se ajusta necesariamente al calendario de la vigencia ya que presentan circunstancias no previstas que conllevan a generar compromisos que incumplen el principio de anualidad. </t>
  </si>
  <si>
    <t xml:space="preserve">Hallazgo administrativo por mora del supervisor en el cumplimiento de la cláusula contractual de liquidación en los contratos interadministrativos Nº 3526 de 2017, 5035 de 2017, 2691 de 2017, 2011 de 2017 y 5063 de 2017.
A octubre 28 de 2018, no hay liquidación ni paz y salvo de entrega de bienes correspondiente, expedido por la Oficina Asesora de Apoyo Logístico de la SDIS. No se   cumplió por el Supervisor lo acordado contractualmente, en la cláusula tercera .  Tampoco se evidencia gestión del supervisor en el periodo comprendido desde la fecha de terminación anticipada hasta la radicación de los documentos en agosto de 2018. (...) (Págs. 17-23).
 </t>
  </si>
  <si>
    <t>Deficiente monitoreo a los contratos en la ejecucion y en el proceso de  liquidación por parte de los supervisores de los contratos lo cual puede derivar en incumplimiento en los tiempos establecidos legalmente.</t>
  </si>
  <si>
    <t>Hallazgo administrativo con presunta incidencia disciplinaria por mora en la radicación de los documentos y en el trámite para liquidar, generando la pérdida de competencia de la Entidad para realizarla en los Convenios de Asociación 6945 de 2014, 6998 de 2014, 7000 de 2014, 7001 de 2014, 6533 de 2014, 6957 de 2014, 6999 de 2014, 10150 de 2014, 6534 de 2014 y 7663 de 2014. (Págs. 24-28).</t>
  </si>
  <si>
    <t xml:space="preserve">Hallazgo administrativo por $1.079.927, por falta de diligencia en la recuperación de la suma anteriormente descrita por parte de la SDIS.
En desarrollo de la auditoría, en las denuncias instauradas se evalúa la noticia criminal Nº. 110016000050201715066 denuncia penal contra la señora JENNY JOHANA CAMPO ROJAS*: (...).
Se observa que la SDIS, pagó el apoyo económico tipo B del proyecto 1099, pero en la denuncia ni en ninguno de los documentos que se adjuntan aparece el monto del bono pagado, ni los demás mecanismos distintos a la denuncia encaminados a recuperar los dineros pagados por medios fraudulentos. (...). (Págs. 32-34).
</t>
  </si>
  <si>
    <t>El formato Resolución contenido en Gestión de Cartera dela SDIS 036-20/12/2016,artículo 1:ordenar al obligado el reintegro de los dineros indebidamente cobrados y consignarlos en la Tesorería Distrital,de no cancelar el valor se causarán intereses cobro coactivo.Texto errado ya que antes de determinar si el caso se envía a la Oficina de Cobro de la SDH,la OAJ de la SDIS analiza con las causales de depuración y determina si se depura contablemente por la entidad con la herramienta costo beneficio</t>
  </si>
  <si>
    <t>Hallazgo administrativo con presunta incidencia disciplinaria por no hacerse parte la SDIS en el proceso liquidatorio de “Proactiva” – en liquidación.  
Con respecto a los créditos judiciales 2017, se seleccionaron seis (6), procesos según lo muestra el siguiente cuadro: (...).
Como se puede evidenciar en el cuadro precedente, Proactiva presenta tres (3) créditos judiciales que ascienden $266.362.740 de multas aplicadas a Proactiva por el incumplimiento a contratos suscritos con la SDIS en las vigencias 2009 y 2010. Dentro del proceso auditor se encontró que se han adelantado procesos judiciales  con las pretensiones de: “El embargo y retención a órdenes del juzgado, de las sumas de dinero y créditos que la ejecutada PROACTIVA EN LIQUIDACION, posea en depósitos judiciales, cuentas bancarias corrientes, cuentas bancarias de ahorro, certificados de depósitos a término…” y “Demanda Civil de dar, mediante proceso verbal”, donde lo que se busca es que el juzgado civil declare la existencia de una obligación de Proactiva a la SDIS. 
Llama la atención al organismo de control fiscal que en lo corrido de la vigencia 2018 se suscribieran sendos contratos de prestación de servicios con abogados, los cuales han sido cedidos en más de tres (3) oportunidades en menos de nueve (9) meses, para atender los procesos judiciales de contratos ya que la entidad perdió la oportunidad de hacerse parte dentro del proceso liquidatorio de PROACTIVA – EN LIQUIDACION, a la vez que perdió competencia para su liquidación, donde era el momento para para efectuar el balance financiero del contrato y establecer sí se podría hacer efectivo el cobro ante posibles saldos a favor del contratista. (Págs. 37-39).</t>
  </si>
  <si>
    <t>Desconocimiento por parte del supervisor del alcance de su función en la supersivión de los contratos a su cargo</t>
  </si>
  <si>
    <t xml:space="preserve">Hallazgo adminstrativo por fallas en la oportunidad y en el tiempo en el procedimiento de traslado interno de bienes en la Dirección de Análisis y Diseño Estratégico.
(…) se evidenció que según inventario suministrado por la oficina de Apoyo Logístico, el bien con placa 2208287 Computador portátil Lenovo aparece a nombre de la Directora de Análisis y Diseño Estratégico, al compararlo con el soporte de traslado interno entregado en la respectiva visita administrativa, no coincide con el responsable de quien entrega el bien y la persona que tiene a cargo el bien en el momento de la visita, por lo anterior se realiza el seguimiento al procedimiento respectivo, en el cual se verificó en el área de inventario el correo electrónico del 5 de octubre de 2018, del área de inventario a la Dirección de Análisis y Diseño Estratégico, a lo cual el área de inventario solicita la corrección del traslado, a la fecha de la auditoría no se ha realizado la respectiva corrección del traslado. (Págs. 21-22). </t>
  </si>
  <si>
    <t>Debilidades en el procedimiento de traslado de bienes</t>
  </si>
  <si>
    <t>La información de novedades de inventarios no se procesa en tiempo real porque el registro de la información se encuentra centralizada en el nivel central</t>
  </si>
  <si>
    <t>Hallazgo administrativo por inconsistencias presentadas en el diligenciamiento de los formatos establecidos para ser llenados por los jardines infantiles.
Tanto en las historias sociales revisadas, como en los registros de asistencia diaria al Jardín, existen formatos sin diligenciar todos los espacios con las diferentes convenciones y sin firma de responsable alguno; en otros formatos se carece del espacio destinado para la firma. (...). (Pág. 7).</t>
  </si>
  <si>
    <t xml:space="preserve">existen formatos sin diligenciar todos los espacios con las diferentes convenciones y sin firma de responsable alguno; en otros formatos se carece del espacio destinado para la firma. </t>
  </si>
  <si>
    <t>Hallazgo administrativo por lleno de cupos de meta sin asistencia diaria plena.
En el total de cupos realmente utilizados se evidencia que se tiene en cuenta a niños y niñas atendidos por solo una semana, en razón a algún tipo de emergencia, los cuales suman al total de la magnitud de la meta como si se hubiera asistido durante todo el año, sin tener en cuenta que fue una atención esporádica.</t>
  </si>
  <si>
    <t xml:space="preserve">En el total de cupos realmente utilizados se evidencia que se tiene en cuenta a niños y niñas atendidos por sólo una semana, en razón a algún tipo de emergencia, los cuales suman al total de la magnitud de la meta como si se hubiera asistido durante todo el año, sin tener en cuenta que fue una atención esporádica. </t>
  </si>
  <si>
    <t>Hallazgo administrativo por incumplimiento en las competencias y funciones de las instancias de coordinación y control de la SDIS</t>
  </si>
  <si>
    <t>No se cuenta con una estructura definida de las actas del Comité Institucional Coordinador del Sistema de Control Interno, que permita evidenciar de manera formal, las decisiones del comité y los responsables de las mismas.</t>
  </si>
  <si>
    <t>Hallazgo administrativo dentro de la ejecución de la Auditoría Interna Proceso Gestión Jurídico del proyecto 1113 “Por una Bogotá incluyente y sin barreras” que no se encuentra registrada en los estados contables.</t>
  </si>
  <si>
    <t>No se cuenta con la totalidad de las carpetas para llevar a cabo la depuración de oficio</t>
  </si>
  <si>
    <t>No hay roles definidos por responsabilidades, en el procedimiento de gestión de cartera para el proyecto de discapacidad</t>
  </si>
  <si>
    <t>Hallazgo administrativo por procesos de atención al ciudadano, atención a PQRS, participación y control social e incumplimiento de leyes nacionales relacionadas por respuesta fuera de términos</t>
  </si>
  <si>
    <t>Debilidad en la gestión, proyección y envío de las respuestas a PQRS, en los términos establecidos.</t>
  </si>
  <si>
    <t>No se ha establecido el seguimiento a los hitos y momentos de las auditorías e informes de seguimiento.</t>
  </si>
  <si>
    <t>No se han identificado los términos de oportunidad para realizar la publicación del informe.</t>
  </si>
  <si>
    <t>Hallazgo administrativo por deficiencias en la transferencia de documentos contractuales y su afectación en el trámite de liquidación de los contratos</t>
  </si>
  <si>
    <t>No se recibieron  las transferencias documentales debido a la adecuación en espacio y estanterias del archivo central.</t>
  </si>
  <si>
    <t>Hallazgo Administrativo por el incumplimiento del principio de efectividad, debido a que la acción correctiva no logró subsanar la causa del Hallazgo 2.1.1.2,  reportado en la auditoría de regularidad PAD 2017 realizada por la Contraloría de Bogotá</t>
  </si>
  <si>
    <t>Debilidades en la planeación del tiempo de ejecución de las acciones de mejora formuladas por la SDIS</t>
  </si>
  <si>
    <t>Hallazgo Administrativo por el incumplimiento del principio de efectividad, toda vez que las acciones correctivas planteadas por la SDIS, no lograron subsanar la causa del Hallazgo 2.1.3.13,  reportado en la auditoría de regularidad PAD 2017 realizada por la Contraloría de Bogotá.</t>
  </si>
  <si>
    <t>Falta claridad en la Guía para calcular los valores frente al pago de rubros por cada concepto: costos fijos, costos variables y costos por realización e incluir puntos de control que minimicen la indebida liquidación de cupos y la indebida aplicabilidad de la estructura de costos.</t>
  </si>
  <si>
    <t xml:space="preserve">Falta de unificación de criterios  por parte del operador para la presentación de documentación al equipo de apoyo a la supervisión, que soporta los valores a pagar por los diferentes conceptos establecidos en el anexo técnico. </t>
  </si>
  <si>
    <t>Hallazgo administrativo con incidencia fiscal y presunta disciplinaria en la ejecución del convenio Nº 7768 de 2018, en cuantía de $5.325.794</t>
  </si>
  <si>
    <t xml:space="preserve">Falta claridad en los anexos técnicos frente al pago de rubros por cada uno de los conceptos establecidos para el calculo de los costos fijos, costos variables y costos por realización que se reconocen al operador por la prestación del servicio. </t>
  </si>
  <si>
    <t>Hallazgo  administrativao con incidencia fiscal y presunta disciplinaria en la ejecución del convenio Nº 8733 de 2018, en cuantía de $5.642.040</t>
  </si>
  <si>
    <t>Hallazgo  administrativo con incidencia fiscal y presunta disciplinaria en la ejecución del convenio Nº 8733 de 2018, en cuantía de $5.642.040</t>
  </si>
  <si>
    <t>Hallazgo administrativo con presunta incidencia disciplinaria por incumplimiento de la función del supervisor en la ejecución del  convenio Nº 7768 de 2018.</t>
  </si>
  <si>
    <t>Deficiente implementación del  procedimiento de imposición de sanciones, multas y declaratoria de incumplimiento de los contratos suscritos por la Secretaría Distrital de Integración Social.</t>
  </si>
  <si>
    <t>Hallazgo administrativo con incidencia fiscal y presunta disciplinaria por inconveniencia e inoportunidad, para celebrar la adición y prorroga al convenio 7983 de 2018, en cuantía de $573.152.864.</t>
  </si>
  <si>
    <t xml:space="preserve">1.   El Estudio previo del convenio de asociación N° 7983 de 2018 no identifica en su estructura de costos los  costos fijos de los variables respecto a los aportes en especie o dinero de la SDIS.
</t>
  </si>
  <si>
    <t>2. El Anexo Técnico del convenio de asociación N° 7983 de 2018 no presenta claridad frente a : Las condiciones bajo las cuales el asociado debe realizar los mantenimientos menores (preventivos y correctivos) y las condiciones bajo las cuales el asociado debe entregar paquetes alimentarios durante el periodo de receso del servicio en diciembre y enero.</t>
  </si>
  <si>
    <t xml:space="preserve">3. Ausencia  de un  documento de análisis de oferta y demanda de la necesidad territorial por niveles de atención en la etapa previa a la suscripción del convenio de asociación y su adición o prórroga.
</t>
  </si>
  <si>
    <t>Hallazgo administrativo por el incumplimiento de las especificaciones del Talento humano señalado en los estudios previos del convenio 4762 de 2018. La no prestación del servicio, en la estructura de costos  se contempla una nutricionista, sin embargo esta no se contrató afectándose el servicio</t>
  </si>
  <si>
    <t>Falta de claridad en el anexo técnico en cuanto al incumplimiento por la no contratación o por ausencias prolongadas del talento humano estipulado.</t>
  </si>
  <si>
    <t>Hallazgo administrativo con incidencia fiscal y presunta disciplinaria porque dos Centros Intégrate: Gaviota I y Gaviotas II, pagaron el auxilio funerario a una misma persona relacionada en los dos centros. Convenio 4762/2018, por valor de $838.300 pesos.</t>
  </si>
  <si>
    <t xml:space="preserve">Falta de claridad en el anexo técnico acerca del pago de los servicios funerarios y la presentación de los soportes. </t>
  </si>
  <si>
    <t>Falta de unificación de criterios para la presentación de la documentación que soporta los valores a pagar por parte del operador para el rubro de servicios funerarios.</t>
  </si>
  <si>
    <t>Hallazgo Administrativo en el Convenio 7981 de 2018 por falencias en los procesos contractuales.</t>
  </si>
  <si>
    <t>1.   El Estudio previo del convenio de asociación N° 7981 de 2018 no identifica en su estructura de costos los  costos fijos de los variables respecto a los aportes en especie o dinero de la SDIS.</t>
  </si>
  <si>
    <t>2. El Anexo Técnico del convenio de asociación N° 7981 de 2018 no presenta claridad frente a: las condiciones bajo las cuales el asociado debe realizar los mantenimientos menores (preventivos y correctivos) y las condiciones bajo las cuales el asociado debe entregar paquetes alimentarios durante el periodo de receso del servicio en diciembre y enero.</t>
  </si>
  <si>
    <t>3. Ausencia  de un  documento de análisis de oferta y demanda de la necesidad territorial por niveles de atención en la etapa previa a la suscripción del convenio de asociación y su adición o prórroga.</t>
  </si>
  <si>
    <t>Hallazgo administrativo en el contrato de prestación de servicios de transporte Nº 4769 de 2018,  no se cumple  con lo señalado en los estudios técnicos respecto al modelo de los vehículos</t>
  </si>
  <si>
    <t>Se presentó una dualidad entre la información contenida en el anexo técnico y las fichas técnicas que hacen parte del contrato 4769 de 2018, con relación a los modelos de los vehículos solicitados para el servicio, que dio lugar a que el contratista amparado en la ficha técnica, prestara el servicio con un vehículo de modelo menor al requerido</t>
  </si>
  <si>
    <t>Hallazgo administrativo para los contratos de suministros Nº 4764/18,4765/18 y 4766 de 2018, por cuanto se vulnera el principio de  transparencia, al subdividir un contrato en  cuantías menores  para eludir  los procedimientos  establecidos en la ley.</t>
  </si>
  <si>
    <t>Producto de la necesidad de atención oportuna y simultánea con contratos de ferretería para intervenciones de equipamientos donde se prestan servicios sociales, se requirió generar grupos según ubicación geográfica de centros o sedes. No obstante, un proponente podía presentarse en más de un grupo, y si el mismo es era hábil en requisitos jurídicos, técnicos y financieros y además hacía el mejor ofrecimiento en el evento de subasta, podía ganarse más de un grupo del proceso de selección.</t>
  </si>
  <si>
    <t>Hallazgo administrativo con incidencia fiscal y presunta disciplinaria por el pago de servicios alimentarios no prestados en cuantía de quinientos cincuenta y seis mil setecientos ochenta y cinco pesos m ($556.785.000), convenio 7982 de 2018</t>
  </si>
  <si>
    <t>1.   El Estudio previo del convenio de asociación N° 7982 de 2018 no identifica en su estructura de costos los  costos fijos de los variables respecto a los aportes en especie o dinero de la SDIS.</t>
  </si>
  <si>
    <t>2. El Anexo Técnico del convenio de asociación N° 7982 de 2018 no presenta claridad frente a : Las condiciones bajo las cuales el asociado debe realizar los mantenimientos menores (preventivos y correctivos) y las condiciones bajo las cuales el asociado debe entregar paquetes alimentarios durante el periodo de receso del servicio en diciembre y enero.</t>
  </si>
  <si>
    <t>Hallazgo administrativo con incidencia fiscal y presunta incidencia disciplinaria por el sobrecosto en  la alimentación del convenio 7982 de 2018 por un valor de trecientos cincuenta y seis millones ochocientos setenta mil setecientos treinta y cuatro pesos ($356.870.734)</t>
  </si>
  <si>
    <t xml:space="preserve">1.   El Estudio previo del convenio de asociación N° 7982 de 2018 no identifica en su estructura de costos los  costos fijos de los variables respecto a los aportes en especie o dinero de la SDIS.
</t>
  </si>
  <si>
    <t>Hallazgo administrativo con presunta incidencia disciplinaria por falencias en la estructura de costos en los convenios 7981, 7982 y 7983 de 2018.</t>
  </si>
  <si>
    <t xml:space="preserve">1.   Los estudios previos de los convenios de asociación N° 7981, 7982 y 7983 de 2018 no identifican ni diferencia en su estructura de costos, los costos fijos de los variables respecto a los aportes en especie o dinero de la SDIS.
</t>
  </si>
  <si>
    <t>Hallazgo administrativo por incumplimiento en la entrada en operación y prestación del servicio, una vez suscrita el acta de inicio, convenio 4763 de 2018</t>
  </si>
  <si>
    <t>No se cuenta con la orientación para el tema de suscripción del acta de inicio cuando se tiene un convenio con mas de dos grupos prestadores del servicio.</t>
  </si>
  <si>
    <t>Hallazgo administrativo por el incumplimiento de las exigencias establecidas en el Anexo Técnico referido al Talento Humano ofrecido y por deficiencias en los informes de supervisión Convenios: 4763 de 2018 (Grupos 1, 2, 8, 9 y 7), 8511 de 2018 y 8512 de 2018</t>
  </si>
  <si>
    <t>Hallazgo administrativo, toda vez  que la supervisión del convenio no verifica y vela porque la contratación de personal que realiza el ejecutor, inicie y termine dentro del periodo de ejecución del convenio 8512 de 2018, grupos 3 y 4 acuerdo adicional</t>
  </si>
  <si>
    <t>Hallazgo administrativo, Las adiciones 1 y 2, no contiene en su motivación y justificación información del grupo adicionado, el objeto y alcance especifico de la prestación. Convenio 4763 de 2018, de los declarados desiertos mediante la Resolución 646 de 2018</t>
  </si>
  <si>
    <t>Falta de articulación en la elaboracion de las justificaciones que deben dar soporte suficiente y claro y delimiten la necesidad, la conveniencia el alcance puntual de obligaciones entre la partes,  en adiciones contractuales.</t>
  </si>
  <si>
    <t>Hallazgo administrativo con incidencia Fiscal y presunta disciplinaria por ajuste de precios unitarios en ocasión del contrato de obra No. 8420 de 2017. Por valor de $ 32.550.888,00</t>
  </si>
  <si>
    <t>Debilidad en la supervisión por parte de la interventoría de los contratos de reparaciones locativas, en relación con la entrega y aprobación de la documentación remitida por el contratista de obra No. 8420 de 2017,  para la aprobación por concepto de pago de imprevistos.</t>
  </si>
  <si>
    <t>Hallazgo Administrativo con presunta incidencia disciplinaria, por deficiencias en la supervisión del contrato 7954 de 2018</t>
  </si>
  <si>
    <t>Radicación de las facturas, cuentas de cobro y soportes para los pagos, por parte del operador, fuera de los tiempos establecidos en el Anexo técnico.</t>
  </si>
  <si>
    <t>El Operador no garantiza el total del talento humano en la prestación del servicio.</t>
  </si>
  <si>
    <t>El operador no realiza los correctivos a la planta física evidenciados en el ejercicio de supervisión de manera oportuna.</t>
  </si>
  <si>
    <t>Hallazgo administrativo por deficiencias en la  información en el contrato de comisión de bolsa, 9147 de 2018</t>
  </si>
  <si>
    <t>Se registra de manera incompleta el número de las operaciones de mercado abierto asociadas a los contratos de comisión en el certificado de registro presupuestal en el campo “tipo y número de compromiso”.</t>
  </si>
  <si>
    <t>Hallazgo Administrativo con presunta incidencia disciplinaria, debido al incumplimiento del procedimiento de emisión de conceptos técnicos, del proceso de gestión de bienes y servicios de la SDIS</t>
  </si>
  <si>
    <t>Emisión de concepto "FORMATO EMISIÓN DE CONCEPTOS TÉCNICOS - INFRAESTRUCTURA" Código:  FOR-BS-034, por parte de la SPF, sin el total (100%) cumplimiento de las observaciones realizadas en actas al propietario del inmueble previo a la suscripción de un nuevo contrato.</t>
  </si>
  <si>
    <t>Hallazgo Administrativo en el contrato de obra 8420 de 2017, por adecuación, suministro e instalación de un ascensor para personas en el Centro Día Mi Refugio sin los permisos requeridos que permitan su funcionamiento.</t>
  </si>
  <si>
    <t>Debido a la necesidad de dar cumplimiento a la normatividad vigente relacionada con accesibilidad a personas Adultos Mayores, la Entidad adelantó la instalación de una estructura mecánica en el centro día Mi Refugio, el cual a la fecha de la visita del Ente de Control y del Idiger, se encontraba sin energía eléctrica para su funcionamiento.</t>
  </si>
  <si>
    <t>Hallazgo administrativo con presunta incidencia disciplinaria por el inadecuado ejercicio de la supervisión en ocasión de los contratos de obra 8424, 8423, 8420 y 8443 de 2017.</t>
  </si>
  <si>
    <t>Error en la digitación del supervisor de los contratos de obra en la cláusula décima durante la etapa precontractual, en donde se delegó la supervisión del contrato por parte de la Entidad</t>
  </si>
  <si>
    <t>Hallazgo administrativo con incidencia fiscal y presunta disciplinaria Contrato Nº 7949 de julio 26 de 2018, por realizar piezas publicitarias para diferentes medios de comunicación con un nombre que no corresponde a la razón social de la Secretaria Distrital de Integración Social.  Por valor de $4.344.149.246 pesos</t>
  </si>
  <si>
    <t>Se considero pertinente abreviar el nombre de la entidad para la divulgación de algunas  campañas de comunicación masiva,  teniendo en cuenta que el manual distrital de imagen institucional deja de forma abierta la interpretación de su aplicación y no señala alguna restricción al respecto.</t>
  </si>
  <si>
    <t>Hallazgo Administrativo por inadecuada gestión interinstitucional de los recursos establecidos como fuente de financiación por concepto del rubro “Estampilla Pro Persona Mayor”, para la vigencia fiscal 2018</t>
  </si>
  <si>
    <t>Debilidad en la gestión institucional que no permite avanzar en la ejecución de los recursos.</t>
  </si>
  <si>
    <t>Hallazgo administrativo por ineficiente gestión en el proceso de depuración del rubro pasivo exigible al cierre de la vigencia fiscal 2018</t>
  </si>
  <si>
    <t>Deficiencia en los tiempos para realizar la liquidación de los contratos y/o convenios por parte de los supervisoeres</t>
  </si>
  <si>
    <t>Hallazgo administrativo por inconsistencia en la información</t>
  </si>
  <si>
    <t xml:space="preserve">La Resolución 1613 de 2011 no es precisa frente a los criterios de composición, periodicidad de las sesiones, quorum, aspectos para el nombramiento de delegados y permanencia en el Comité Distrital de Infancia y Adolescencia –CODIA
</t>
  </si>
  <si>
    <t>Cambio en la normatividad a través del Decreto 441 de 2017 el cual no se vió reflejado inmediatamente en esa vigencia.</t>
  </si>
  <si>
    <t>Hallazgo administrativo por incumplimiento en la oportunidad entrega de informe SMIA.</t>
  </si>
  <si>
    <t>Ausencia de un documento interno que contenga los plazos que faciliten cumplir con la fecha de entrega del informe de resultados del Sistema de Monitoreo de Infancia y Adolescencia-SMIA-  establecido en el Decreto 031 de 2007.</t>
  </si>
  <si>
    <t>Hallazgo administrativo por inconsistencia de los recursos programados frente a la programación de la magnitud de la meta física No 3 ”Atender integralmente a 2.226 Personas Mayores en condición de fragilidad social en la ciudad de Bogotá a través del Servicio Centro de Protección Social”, del Proyecto de Inversión No. 1099  “Envejecimiento digno, activo y feliz”.</t>
  </si>
  <si>
    <t>Debilidad en el proceso de planeación.</t>
  </si>
  <si>
    <t>Hallazgo administrativo al evidenciarse incongruencias entre los valores registrados como ejecución en el documento del Plan de Acción con relación a la información suministrada en la relación de la contratación de la meta No. 3 del Proyecto 1099 “Envejecimiento digno, activo y feliz”</t>
  </si>
  <si>
    <t xml:space="preserve">Debilidad en el proceso de verificación de los resultados emitidos por Herramienta financiera de la SDIS con otras fuentes de información para verificar los totales de los recursos del proyecto. </t>
  </si>
  <si>
    <t>Hallazgo administrativo por inconsistencia de la información financiera y presupuestal de la Meta No.5 “Realizar a 7 Jardines Infantiles el Reforzamiento Estructural y/o restitución para la Atención Integral a la Primera Infancia, en cumplimiento de la norma Nsr-10”, del Proyecto de Inversión No.1103 “Espacios de Integración Social”.</t>
  </si>
  <si>
    <t>Los informes analizados por el Ente de Control en el marco de la Auditoria  se encuentran formulados  de manera diferente, uno en lógica de metas y el otro en logica de conceptos del gasto, por lo anterior no es posible comparar la información del presupuesto de manera integral.</t>
  </si>
  <si>
    <t>Hallazgo administrativo por incongruencia de la información presupuestal registrada para la Meta No.8 “Realizar Mantenimiento al 70% de Equipamientos de la SDIS”, pertinente al Proyecto de Inversión No.1103 “Espacios de Integración Social”</t>
  </si>
  <si>
    <t>Hallazgo administrativo por falta de planeación y diferencias en lo asignado en el plan de acción y lo contratado en las metas 1 y 2 del proyecto 1168</t>
  </si>
  <si>
    <t>No se ha realizado la debida articulación entre las áreas involucradas para la entrega de la información al ente de control al inicio de cada vigencia.</t>
  </si>
  <si>
    <t>Hallazgo administrativo en la cuenta Edificaciones (164001), evidenciándose subvaluación en dicha cuenta por valor de $4.453.547.000,00</t>
  </si>
  <si>
    <t>Falta de avaluos para el reconocimiento contable de los predios de la SDIS</t>
  </si>
  <si>
    <t>Hallazgo administrativo por sobreestimación en la cuenta Recursos Entregados en Administración (190801)  por valor de $31.206.019.00, por inoportunidad en la supervisión y control del convenio 8239 de 2017</t>
  </si>
  <si>
    <t>Debilidad en la oportunidad de reportar información de impuestos y contribuciones con cargo al convenio 8239 de 2017, al área contable de la SDIS</t>
  </si>
  <si>
    <t xml:space="preserve">1. Solicitar a la Secretaría Distrital de Integración Social difundir no solamente la prohibición expresa de participación en política de los servidores públicos a las Subdirecciones Locales, sino que, también se socialicen las posibles conductas contrarias a la ley frente a los comicios electorales, tanto de funcionarios como de particulares previstas en el Código Penal Colombiano. </t>
  </si>
  <si>
    <t>Porque no se habia considerado necesario  documentar y socializar  lineamientos diferentes a la ley</t>
  </si>
  <si>
    <t>2. Conminar a la Secretaría Distrital de Integración Social para que se realice un control estricto a los contratistas y servidores públicos, para que no saquen provecho de su vinculación para favorecer campañas políticas.</t>
  </si>
  <si>
    <t>La entidad debe tomar acciones específicas sobre los siguientes temas en el entendido de que, en el momento de la visita de control, se están realizando trabajos de adecuación para la instalación de la estantería industrial: Acciones de re-almacenamiento de unidades de conservación cajas y carpetas.</t>
  </si>
  <si>
    <t>Debido a la falta de estantería, se está realizando de manera temporal la ubicación de las unidades de conservación (cajas) en el piso de las bodegas de archivo. Así mismo, por la constante manipulación por el desarrollo de la búsqueda de los expedientes solicitados para préstamo y consulta, algunas cajas presentan deterioro en su estructura.</t>
  </si>
  <si>
    <t>La entidad debe tomar acciones específicas sobre los siguientes temas en el entendido de que, en el momento de la visita de control, se están realizando trabajos de adecuación para la instalación de la estantería industrial: Una vez instalada la estantería y ubicadas las cajas, se deben hacer las mediciones de condiciones medioambientales y ejecutar todos los programas específicos del Sistema Integrado de Conservación - SIC.</t>
  </si>
  <si>
    <t xml:space="preserve">No se contaba con el recurso calificado (Restaurador) para realizar las mediciones de condiciones medioambientales en el archivo central. </t>
  </si>
  <si>
    <t xml:space="preserve">No se cuenta con la totalidad de equipos para realizar la evaluación de condiciones medioambientales del Archivo Central. </t>
  </si>
  <si>
    <t>La entidad debe tomar acciones especificas sobre los siguientes temas en el entendido de que, en el momento de la visita de control, se estan realizando trabajos de adecuación para la instalación de la estantería industrial: Terminación y consolidación del inventario de la totalidad de la información, incluyendo los dos fondos acumulados.</t>
  </si>
  <si>
    <t>Debido a las diferentes bases de datos y el volumen de registros (por unidad documental), ha impedido el control de calidad y la unificación de la totalidad de los mismos (revisión en la unificación de inventarios).</t>
  </si>
  <si>
    <t>La entidad debe tomar acciones específicas sobre los siguientes temas en el entendido de que, en el momento de la visita de control, se están realizando trabajos de adecuación para la instalación de la estantería industrial: Se evidenciaron soportes diferentes al papel como disquetes, cartuchos de video de diferentes formatos y discos ópticos que deben ser objeto de un tratamiento de acuerdo con los programas del SIC y la preservación a largo plazo requerida.</t>
  </si>
  <si>
    <t>Ausencia de mobiliario para almacenamiento, administración y custodia de soportes deferentes a papel.</t>
  </si>
  <si>
    <t>3.1.1 Hallazgo administrativo relacionado con los sistemas de información.</t>
  </si>
  <si>
    <t>El personal que alimenta el sistema de información misional del proyecto, presenta debilidades en la apropiación e  implementación de los procedimientos relacionados con la recolección, crítica,  digitación y diligenciamiento de la Ficha SIRBE.</t>
  </si>
  <si>
    <t>Debilidades en la apropiación de los lineamientos establecidos por la entidad para la entrega oportuna de la información solicitada por los  entes de control.</t>
  </si>
  <si>
    <t>3.2.1 Hallazgo administrativo con presunta incidencia disciplinaria por inobservancia de las normas que rigen la política pública, falta de planeación para el cumplimiento de las metas.</t>
  </si>
  <si>
    <t>La SDIS se encuentra supeditada a la programación y directrices que haga la SDP  para la puesta en marcha del observatorio para el fenómeno de habitabilidad en calle, que posteriormente se incorporó en el comité técnico interinstitucional del Observatorio Poblacional Diferencial y de Familias.</t>
  </si>
  <si>
    <t>La población objetivo del proyecto 1108 ¨Prevención y atención integral al fenómeno de habitabilidad en calle¨, no fue actualizada en la Ficha EBI y en el perfil del proyecto, de acuerdo con el último Censo de habitantes de calle de Bogotá.</t>
  </si>
  <si>
    <t xml:space="preserve">3.2.10 Hallazgo administrativo por errores de origen en el diseño de los lineamientos metodológicos para maximizar los resultados con los recursos invertidos en el contrato Comunidad de Vida – Granja Agropecuaria: Egresos exitosos vs. Recursos invertidos. </t>
  </si>
  <si>
    <t xml:space="preserve">Durante el diseño del anexo técnico del contrato 8995-2018, no se tuvo en cuenta un perfil especifico de los participantes para el ingreso a este servicio,  el cual identificara los intereses, expectativas y capacidades de la población frente a las labores agropecuarias; lo que se tradujo en un bajo cumplimiento de metas personales de los participantes. </t>
  </si>
  <si>
    <t xml:space="preserve">3.2.11 Hallazgo administrativo por incumplimiento del operador del contrato 8995-2018 en el deber contractual de mantener en forma permanente un nutricionista en la Granja Agropecuaria. </t>
  </si>
  <si>
    <t xml:space="preserve">Haber formulado en los Anexos Técnicos la permanencia tiempo  completo del profesional en nutrición, sin tener en cuenta la complejidad de contratar dicho perfil en un entorno rural. </t>
  </si>
  <si>
    <t>3.2.12 Hallazgo administrativo por invocar el cumplimiento de Actos Administrativos que fueron derogados por la misma Secretaria de Integración Social. Contrato 9895-2018.</t>
  </si>
  <si>
    <t>Debilidades en el conocimiento de las actualizaciones de los lineamientos y procedimientos de la entidad en el marco  del Sistema Integrado de Gestión.</t>
  </si>
  <si>
    <t>Se incluyó una circular derogada de la SDIS  en un documento precontractual.</t>
  </si>
  <si>
    <t xml:space="preserve">3.2.14 Hallazgo administrativo, por deficiencias de supervisión, no se cumple lo estipulado en el contrato sobre la disponibilidad de tiempo completo en operación, caso nutricionista contratado mediante prestación de servicios. Contrato 7979 de 27 de julio de 2018 exige tiempo completo según la modalidad de atención. 
</t>
  </si>
  <si>
    <t xml:space="preserve">3.2.15 Hallazgo administrativo por incumplimiento del periodo de alistamiento, numeral 1.1.6 Pliego de Condiciones, sin soportes de cómo se verificó para la entrada en operación. Contrato 7979 de 2018 y contrato 9042 de 2018. </t>
  </si>
  <si>
    <t xml:space="preserve">Haber firmado el acta de inicio en el mismo día en que se dio inicio a la operación del servicio, no garantizó el tiempo de alistamiento estipulado en el plazo del contrato. 
</t>
  </si>
  <si>
    <t xml:space="preserve">3.2.16 Hallazgo Administrativo. Fallas en la supervisión del contrato por falta de soporte en cuanto la verificación, aval de recibo a satisfacción del inventario de entregas y a la ejecución financiera. Contratos 7979 de 2018 y 9042 de 2018. 
</t>
  </si>
  <si>
    <t xml:space="preserve">En los informes de supervisión de los contratos de servicios sociales, en la casilla de observaciones, no se hace una referencia específica por obligación de los documentos que pueden consultarse para verificar detalladamente las condiciones de oportunidad, calidad y cantidades  de las obligaciones que  requieren soportes. </t>
  </si>
  <si>
    <t xml:space="preserve">3.2.17 Hallazgo administrativo con presunta incidencia disciplinaria, porque las instalaciones ofrecidas por el contratista presentan deficiencias, (falta de mantenimiento, deterioro, espacios funcionales usados para diversas actividades). Contrato 9042 de 2018.
</t>
  </si>
  <si>
    <t xml:space="preserve">Debilidad en la estructuración de los anexos técnicos, respecto de los requisitos mínimos de los inmuebles, de manera tal que se garantizaran unas condiciones adecuadas de los espacios dispuestos para la prestación del servicio. </t>
  </si>
  <si>
    <t>3.2.19 Hallazgo Administrativo con presunta incidencia Disciplinaria por inadecuada planeación en la etapa precontractual, en la ejecución y en la supervisión del contrato de Prestación de Servicios 8387 de 2017.</t>
  </si>
  <si>
    <t xml:space="preserve">No se incluyó fecha en el aviso de convocatoria. </t>
  </si>
  <si>
    <t xml:space="preserve">No se contempló un plazo para el periodo de alistamiento, como sí se ha hecho en las contrataciones que le siguieron. </t>
  </si>
  <si>
    <t>Hubo una inadecuada conformación del expediente contractual, debido a que no se incluyeron la totalidad de documentos generados en la etapa pos contractual, entre estos la verificación del talento humano.</t>
  </si>
  <si>
    <t>3.2.2 Hallazgo administrativa con incidencia fiscal y presunta disciplinaria, por un mayor valor cobrado y pagado en los ítem de: Costos Fijos, Componente Nutricional y Vestuario Participantes en el Contrato Nº 9041 de 2018, por una cuantía de $9.528.320.</t>
  </si>
  <si>
    <t xml:space="preserve">En el expediente contractual se incorporaron documentos que no hacen parte de los requisitos para generar el pago de acuerdo al contrato. </t>
  </si>
  <si>
    <t>3.2.3 Hallazgo administrativo con incidencia fiscal y presunta disciplinaria, por un mayor valor cobrado y pagado en los ítem de: Costos Fijos, Costos Variables, (Componente Nutricional) en el Contrato No. 9106 de 2018 por cuantía de $ 2.510.615. Contrato 9106 de 2018 Comunidad de Vida sin énfasis Ricaurte.</t>
  </si>
  <si>
    <t>3.2.4 Hallazgo administrativo por inconsistencias y deficiencias en los informes de supervisión del Contrato No. 9041 de 2018 Hogar de Paso día/noche Mujeres Diversas.</t>
  </si>
  <si>
    <t>Falta de un instructivo para el  apoyo a la supervisión que unifique la implementación de procedimientos e instrumentos.</t>
  </si>
  <si>
    <t xml:space="preserve">Falta una casilla en el formato "Ficha Técnica de Actividades" donde se incorpore la firma del responsable de la actividad. </t>
  </si>
  <si>
    <t>Se presentan debilidades en las directrices impartidas por el Área de Gestión Documental respecto de la entrega de los expedientes contractuales a la Subdirección de Contratación.</t>
  </si>
  <si>
    <t xml:space="preserve">Debilidades en el cruce de información reportada entre el informe cualicuantitativo (que se reporta el primer día hábil de cada mes) y el acta de liquidación de cupos (la cual se expide durante los tres primeros días hábiles de cada mes). </t>
  </si>
  <si>
    <t xml:space="preserve">3.2.5 Hallazgo administrativo por inconsistencias y deficiencias en los informes de supervisión del Contrato No. 9106 de 2018 Comunidad de Vida Sin Énfasis Ricaurte. </t>
  </si>
  <si>
    <t>3.2.6 Hallazgo administrativo con presunta incidencia disciplinaria por la aprobación de diseños y la realización de piezas publicitarias, que no corresponden a la razón social de la Secretaría Distrital de Integración Social en el marco contrato 7062 de 2018.</t>
  </si>
  <si>
    <t>Se consideró pertinente abreviar el nombre de la entidad para la producción de algunas piezas comunicativas, teniendo en cuenta que el manual distrital de imagen institucional deja de forma abierta su aplicación y no señala ninguna restricción al respecto.</t>
  </si>
  <si>
    <t>3.2.7 Hallazgo administrativo con incidencia fiscal y presunta disciplinaria por el incumplimiento en la planeación contractual, correspondiente al contrato 7767 de 2018 por valor de $41.629.445.</t>
  </si>
  <si>
    <t>En el plazo de ejecución del contrato se definió un tiempo de "hasta" un mes de alistamiento. Este plazo no fue utilizado debido a que el adjudicatario no lo requirió, ocasionando que el contrato iniciara su operación antes del plazo planeado. Es decir, que al establecer un plazo incierto para el alistamiento, se generó incertidumbre sobre el inicio y finalización de la operación.</t>
  </si>
  <si>
    <t>3.2.8 Hallazgo administrativo por la falta de oportunidad en la entrega a los beneficiarios de los diferentes programas de la SDIS, de los elementos prendas de vestir adquiridas mediante contrato 9144.</t>
  </si>
  <si>
    <t>Imprevistos que afectan la estructuración del plazo de ejecución del contrato y retrasos en surtir las etapas precontractuales para una adjudicación temprana, respecto de la vigencia fiscal.</t>
  </si>
  <si>
    <t>3.2.9 Hallazgo administrativo y fiscal con presunta incidencia disciplinaria por desconocer, en la ejecución del contrato, lo consignado en el Anexo Técnico, los estudios previos; el pliego de condiciones y el texto del contrato, respecto del componente piscicultura; por valor de $6.631.432 del contrato 8995-2018.</t>
  </si>
  <si>
    <t xml:space="preserve">El anexó técnico no contempló la eventualidad de la no expedición de la licencia por parte de la CAR para el uso de las aguas en la actividad piscicola, así como tampoco un plan de contingencia ante tal circunstancia. </t>
  </si>
  <si>
    <t>3.1.1 Hallazgo administrativo por deficiencias en el proceso de programación de actividades relacionadas con los objetivos del Proyecto Bogotá te Nutre” en el Plan de Auditorias del Sistema de Control Interno.</t>
  </si>
  <si>
    <t>El desarrollo de la estrategia de “Priorización y Plan de Rotación de las Auditorías” utilizó como criterio la Guía de Auditoría de Entidades Públicas emitido por el Departamento Administrativo de la Función Pública", por lo cual, la selección de las auditorias a realizar  para la vigencia 2019 se llevó a cabo con base en la gestión de riesgos de la Secretaría Distrital de Integración Social.</t>
  </si>
  <si>
    <t>3.2.1 Hallazgo administrativo con presunta incidencia disciplinaria por irregularidades en la entrega de bonos canjeables por alimentos en la modalidad de Bonos de Fin de Año del Contrato 8281-17.</t>
  </si>
  <si>
    <t xml:space="preserve">Deficiencia en la denominación del apoyo alimentario que aplica para este tipo de bonos en los documentos precontractuales   </t>
  </si>
  <si>
    <t>3.2.12 Hallazgo administrativo con presunta incidencia disciplinaria, por incumplimiento en el deber de supervisión que le asiste a las entidades estatales para asegurar el cumplimiento del objeto contractual de los contratos que celebren.</t>
  </si>
  <si>
    <t>No ha culminado el uso escalonado de los equipos biométricos que la SDIS adquirió para la  identificación y autenticación de los participantes del servicio social de comedores.</t>
  </si>
  <si>
    <t xml:space="preserve">3.2.2 Hallazgo administrativo por registrarse inconsistencias entre el documento que soporta la información de avance de meta de la entidad en el SEGPLAN- Sistema de Seguimiento al Plan de Desarrollo- y la información reportada en el Sistema SIRBE- el Aplicativo PROCESSA, en lo relacionado con la modalidad de apoyos alimentarios correspondiente a los Bonos Canjeables por Alimentos. 
</t>
  </si>
  <si>
    <t>CAUSA 1: La diferencia que existe entre la base de datos SIRBE y la información reportada en S/N SEGPLAN en el año 2018, fue causada dado que en este periodo no se incluyeron en el reporte de meta los bonos fin de año.</t>
  </si>
  <si>
    <t>CAUSA 2: Deficiencia en la verificación mensual entre la base de datos SIRBE y la información reportada en la plataforma tecnológica del operador.</t>
  </si>
  <si>
    <t xml:space="preserve">3.2.2 Hallazgo administrativo por registrarse inconsistencias entre el documento que soporta la información de avance de meta de la entidad en el SEGPLAN- Sistema de Seguimiento al Plan de Desarrollo- y la información reportada en el Sistema SIRBE- el Aplicativo PROCESSA, en lo relacionado con la modalidad de apoyos alimentarios correspondiente a los Bonos Canjeables por Alimentos. </t>
  </si>
  <si>
    <t xml:space="preserve">3.2.3 Hallazgo administrativo con presunta incidencia disciplinaria, debido a que en el marco del contrato 8281-2017, en los estudios previos y el anexo técnico no se tenía planeado ni presupuestada la entrega de los bonos pertenecientes al proyecto 1098 “BOGOTÁ TE NUTRE”, modalidad: Apoyos a población en seguridad alimentaria (enlace social), tipos BONO C y D. </t>
  </si>
  <si>
    <t>Insuficiencia en la descripción de la modalidad y tipo de bonos en los documentos precontractuales.</t>
  </si>
  <si>
    <t>3.2.4 Hallazgo administrativo con presunta incidencia disciplinaria, debido a que en el marco del contrato 8281-2017, lo reportado por medio el sistema misional de información SIRBE, en lo correspondiente al número de bonos otorgados, no se evidencia la ejecución de los bonos para los proyectos 1096 y 1113.</t>
  </si>
  <si>
    <t>No está la información detallada de la ejecución de los bonos canjeables por alimentos asociados al proyecto 1098</t>
  </si>
  <si>
    <t xml:space="preserve">3.2.6 Hallazgo Administrativo por la ineficiente gestión en el control y la entrega de los refrigerios objeto del contrato 5458 de 2018. </t>
  </si>
  <si>
    <t>Debilidad en los registros para controlar la entrega de los refrigerios.</t>
  </si>
  <si>
    <t>Deficiencia en la implementación de los instructivos para el recibo y almacenamiento de los alimentos</t>
  </si>
  <si>
    <t xml:space="preserve">3.2.8 Hallazgo Administrativo con presunta incidencia disciplinaria y fiscal por la falta de controles efectivos, por parte de la SDIS en el proceso de entrega de los apoyos alimentarios, en las modalidades de comedores comunitarios, canastas básicas y bonos canjeables por alimentos, debido a la entrega de beneficios a participantes ya fallecidos, por un valor de ocho millones cuatrocientos ochenta mil doscientos ochenta y seis pesos m.cte ($8.480.286). </t>
  </si>
  <si>
    <t xml:space="preserve">3.2.9 Hallazgo Administrativo con incidencia Fiscal y presunta Disciplinaria por el no cumplimiento del Lineamiento de Gastos administrativos, en el contrato interadministrativo 8278 de 2018, en cuantía de $15.062.559.
</t>
  </si>
  <si>
    <t xml:space="preserve">Debilidad en la aplicación del lineamiento de gastos administrativos L-AD-002. </t>
  </si>
  <si>
    <t>3.2.9 Hallazgo Administrativo con incidencia Fiscal y presunta Disciplinaria por el no cumplimiento del Lineamiento de Gastos administrativos, en el contrato interadministrativo 8278 de 2018, en cuantía de $15.062.559.</t>
  </si>
  <si>
    <t>Leonardo Prieto Antonio Meléndez</t>
  </si>
  <si>
    <t>Se solicita ampliación de la acción hasta el día 30 de junio de 2020, ya que al no culminarse las actividades de baja y reubicación de bienes, no fue posible determinar la base de bienes para ofrecimiento a título gratuito</t>
  </si>
  <si>
    <t>La Dra. Giomar mediante correo electrónico el 30/06/2020  solicitó prorroga  hasta el 31/01/2020.</t>
  </si>
  <si>
    <t>1-Invitar a las Veedurías Ciudadanas a través de la página Web de la entidad con el fin de darles a conocer los procesos de contratación que se adelantarán por la misma, motivándolos a que participen y fomentando así el control social en los procesos que se desarrollarán para la vigencia 2019.</t>
  </si>
  <si>
    <t>Invitación a las veedurías ciudadanas de los procesos que adelantará la Entidad.</t>
  </si>
  <si>
    <t>Lograr que participen las Veedurías Ciudadanas motivándolas a ejercer control en los procesos que la entidad adelante</t>
  </si>
  <si>
    <t xml:space="preserve">La Subdireccion de Contratación crea desde la pagina Web link;  http://www.integracionsocial.gov.co/index.php/gestion/contratacion. 
Un espacio con una convocatoria a las veedurias de participar en los proceos de la entidad a este espacio tambine se incorpora el lnk de secop proceoss y link de secop plan anual de adqusiciones. </t>
  </si>
  <si>
    <t xml:space="preserve">Se observó un link creado por la Subdirección de Contratación en la pagina Web de la Entidad  http://www.integracionsocial.gov.co/index.php/gestion/contratacion . Siendo un espacio en el cual se convoca  a las veedurias para que participen desde su competencia en los proceos de la entidad. En este espacio tambien  se incorporó el lnk de Secop . </t>
  </si>
  <si>
    <t>Solicitud de prórroga, RAD; I2019052777, 20-12-2019</t>
  </si>
  <si>
    <t>Mediante RAD: I2019052777, 20-12-2019, solicitan prórroga 7 acciones con vencimientos diferentes.</t>
  </si>
  <si>
    <t>Iris Cordoba y Pedro Infante</t>
  </si>
  <si>
    <t xml:space="preserve">Durante el año 2019, la Oficina Asesora Jurídica reviso y cargo al Normograma: 60 resoluciones, 23 circulares y 1 directiva.
Adiconal, es importante destacar que la Oficina Asesora Jurídica, en conjunto con la Subdirección de Investigación e Información, ajustó/modificó el Normograma, con el fin de facilitar a los ciudadanos(as) el acceso a la información de manera ágil y eficaz. La herramienta quedó disponible para consulta de toda la ciudadanía en el mes de diciembre de 2019.
La revisión y cargue de las Resoluciones, Directivas, Circulares y demás actos administrativos de carácter general, expedidos por la SDIS y que estén relacionados con su misionalidad, se realiza semanalmente.  
Se adjunta pantallazo de las nuevas opciones de busqueda en el Normograma
</t>
  </si>
  <si>
    <t>Se verificó la actualización del normograma en la página web de la Entidad, item transparencia, la cual tiene nuevos filtos de busqueda.</t>
  </si>
  <si>
    <t>Pendiente verificar efectividas de la acción.</t>
  </si>
  <si>
    <t xml:space="preserve">La Subdirección de Contratación  gestiona memorando a todos los directivos de la entidad con el fin de evidenciar las recomendaciones de la veeduria en cuanto a matriz de riesgos previsibles y anexo al mismo envia la guia emitida por la veeduria para conocimeinto de la misma. se adjunta memorando enviado a los supervisiores en cuanto a riesgos de corrupcion en elos procesos que adelante la entidad. </t>
  </si>
  <si>
    <t>Se evidenció que La Subdirección de Contratación  gestionó el memorando a todos los directivos de la entidad con el fin de evidenciar las recomendaciones de la veeduría en cuanto a  de riesgos de corrupción  previsibles y anexo al mismo envía la guía emitida por la veeduría para conocimiento de la misma. Se adjunta memorando enviado a los supervisores en cuanto a riesgos de corrupción en los procesos que adelante la entidad.</t>
  </si>
  <si>
    <t xml:space="preserve">se solicito ajuste de plazo </t>
  </si>
  <si>
    <t>Se observó correo emitido por la Subdireccion de Contratacion dirigo a los referentes contractuales y apoyos a la Supervision en la cual se difunde la Cartilla ABC de Contratacion  Directa y Supervision. Correo remitido el dia 9/12/2019</t>
  </si>
  <si>
    <t xml:space="preserve">se envia correo electronico a los referentes para la socializacion de la guia de la contratacion directa y supervision </t>
  </si>
  <si>
    <t>Se observo presentación en diapositivas para temas SECOP II sobre la ejecucion de los contratos. Ademas se evidenciaron planillas de asistencia sobre talleres referentes a la implementacion del SECOP II, realizados en los meses de julio,agosto y septiembre</t>
  </si>
  <si>
    <t xml:space="preserve">se adjunta planillas de asistencia de los talleres realziados a traves de la pagina del secop y la presentacion correspondiente a la ejecucion de contratos </t>
  </si>
  <si>
    <t>Se observó en la pagina web de la entidad en el item transparencia, punto 8 (contratación) el acceso a SECOP 1 Y SECOP 2</t>
  </si>
  <si>
    <t xml:space="preserve">Se construyó el Protocolo "Registro de Información atención a los Jovenes" el cual a la fecha se encuentra avalado por el líder del Proceso de Prestación de los Servicios y remitido el día 05/12/19 al Equipo de calidad DADE dade para su aval y oficialización en el marco del Sistema Integrado de Gestión de la entidad. </t>
  </si>
  <si>
    <t xml:space="preserve">Se observó Protocolo "Registro de Información Atención a Jovenes" que se encuentra en oproceso de ofcialización, fue enviado a Dade el 05/12/19.  </t>
  </si>
  <si>
    <t xml:space="preserve">En el protocolo "Registro de Información atención a los Jóvenes" se describen las actividades para el diligenciamiento FICHA SIRBE, una vez esté oficializado se procederá a ser socializado a las 16 casas de juventud para su debida implementación.   </t>
  </si>
  <si>
    <t>Se evidenció dentro del Protocolo "Registro de Información de Atención a Jovenes" numeral 4 se describen las actividades para diligenciamiento SIRBE, sin embargo está pendiente la oficialización  y socialización del protocolo 50%, el restante 50%, se verificará en la socialización de las 16 casas de la  juventud.</t>
  </si>
  <si>
    <t xml:space="preserve">En la reunión convocada con los Gestores Locales de fecha 07/11/19 se les exigió el cumplimiento del documento de identificación a través de los cuales se hace efectivo el registro de individualización: Jóvenes de 18 años-28 años cédula de ciudadanía y 14años -17 años Tarjeta de Identidad. 
Pendiente acta de reunión con los profesionales Subdirección de Investigación e Información, Adultez y Asuntos LGBTI para establecer el procedimiento en los casos que los participantes no presenten su documento de identidad o entreguen datos inexactos. </t>
  </si>
  <si>
    <t>Se obervó acta del 07/11/2019 donde se socializó registro SIRBE, faltando acta con las tres subdirecciones</t>
  </si>
  <si>
    <t>Auditoría a la Gestión Contractual - artículo 2, Decreto 371 de 2010.</t>
  </si>
  <si>
    <t>En el desarrollo de la auditoría el equipo auditor, observó que en el Sistema Integrado de Gestión no está documentado un procedimiento o lineamiento interno que determine las actividades que deben realizarse en la etapa de liquidación contractual, lo cual, fue confirmado por el equipo de liquidaciones en reunión realizada el día 11 de septiembre de 2019.
Lo anterior, podría generar un riesgo para la SDIS al no tener identificados puntos de control que permitan adelantar oportunamente la gestión de liquidación de contratos.</t>
  </si>
  <si>
    <t>Transición del Grupo de Liquidaciones, el cual fue escindido de la Subdirección de Contratación y se delegó en un Asesor del despacho la función de liquidar contratos y convenios y darl linea referente al tema.</t>
  </si>
  <si>
    <t>Creación del procedimiento de liquidaciones independiente del proceso de contratación, con actividades y puntos de control</t>
  </si>
  <si>
    <t>Documento aprobado y adoptado bajo el mapa de procesos.</t>
  </si>
  <si>
    <t>100%</t>
  </si>
  <si>
    <t>Establecer el procedimiento de liquidaciones de la SDIS para unificar los trámites relacionados con dicho procedimiento.</t>
  </si>
  <si>
    <t>Grupo de liquidaciones</t>
  </si>
  <si>
    <t xml:space="preserve">De la información suministrada por el equipo de liquidaciones, mediante memorando RADI2019040659 del 18/09/2019, se evidenció que:
•	A corte 18 de septiembre de 2019, el equipo está conformado por un (1) asesor, ocho (8) profesionales y un (1) administrativo.
•	Cada contratista - profesional del equipo, a la fecha de ejecución de la auditoria tiene un promedio de sesenta y cinco (65) solicitudes de liquidación de contratos. 
•	De acuerdo con la base de datos de liquidaciones (en depuración), a la fecha existen alrededor de 1956 contratos sin liquidar de diferentes vigencias.
Lo anterior, podría ocasionar un riesgo frente al cumplimiento de los términos establecidos por la ley para la liquidación de los contratos celebrados por la SDIS, inclusive estar avocada a la perdida de competencia para el cumplimiento de esta obligación.  </t>
  </si>
  <si>
    <t>Alto volumen de contratos suscritos y finalizados en proceso de liquidación.</t>
  </si>
  <si>
    <t xml:space="preserve">Depuración de la base de datos para conocer que contratos requieren o no liquidarse. </t>
  </si>
  <si>
    <t>Base de datos de Liquidaciones</t>
  </si>
  <si>
    <t>1</t>
  </si>
  <si>
    <t>Determinar con exactitud el número de contratos que tiene la entidad por liquidar.</t>
  </si>
  <si>
    <t>Priorización de liquidaciones de acuerdo con el valor de Reserva, Pasivo y Vigencia por medio de la base de datos.</t>
  </si>
  <si>
    <t>Base de datos priorizada.</t>
  </si>
  <si>
    <t>Establecer las prioridades para la liquidación de los contratos/convenios que son objeto de liquidación</t>
  </si>
  <si>
    <t xml:space="preserve">De la revisión realizada a los expedientes contractuales de la muestra seleccionada (licitaciones públicas y selección abreviada), se evidenció lo siguiente: 
•	Contratos que terminaron su plazo de ejecución y a la fecha de elaboración de este informe no se liquidaron de manera bilateral y unilateral, conforme al plazo establecido en la cláusula de liquidación de los contratos. 
•	Contratos que suscribieron acta de liquidación bilateral excediendo el término de los cuatro meses siguientes al vencimiento del plazo del contrato. 
Como vía de ejemplo se adjunta matriz formato Excel en el anexo No. 1.
Lo anterior podría generar que la entidad incurra en perdida de competencia para realizar la liquidación administrativa. </t>
  </si>
  <si>
    <t>Desconocimiento de la posibilidad de establecer plazos para liquidar de acuerdo con la complejidad de la ejecución contractual.</t>
  </si>
  <si>
    <t>Socialización  en temas de liquidaciones a los supervisores y sus equipos de trabajo</t>
  </si>
  <si>
    <t>Número de personas participantes en la socialización / Número de personas convocadas  * 100</t>
  </si>
  <si>
    <t>85%</t>
  </si>
  <si>
    <t>Fortalecer los temas de liquidaciones en la entidad.</t>
  </si>
  <si>
    <t>Demora en la radicación de las solicitudes de liquidación.</t>
  </si>
  <si>
    <t>Base de datos depurada</t>
  </si>
  <si>
    <t>Envío de alertas para que los supervisores de los contratos/convenios radiquen las solicitudes de liquidación dentro de los tiempos establecidos en el contrato.</t>
  </si>
  <si>
    <t>Alerta mensual</t>
  </si>
  <si>
    <t>12</t>
  </si>
  <si>
    <t>Aumentar el número de solicitudes de liquidación radicadas dentro del tiempo establecido en el contrato.</t>
  </si>
  <si>
    <t xml:space="preserve">De acuerdo con lo manifestado por la líder del grupo de liquidaciones en memorando RadI20190406959 de fecha 19/09/2019, se observó que:
•	En la vigencia 2018 la entidad contaba con el aplicativo denominado Zorro web, a través del cual se hacia el registro de las devoluciones de solicitudes de liquidación y permitía tener una trazabilidad del proceso, aplicación que en la vigencia 2019 no se encuentra a disposición del equipo de liquidaciones. 
•	En atención a lo anterior, el grupo de liquidaciones manifestó que, actualmente se está implementando una base de datos en formato Excel, donde se lleva la estadística de las devoluciones de solicitudes de liquidación realizadas a los supervisores de los contratos. 
•	Adicionalmente se verificó que a la fecha de este informe, no se ha puesto en producción el módulo de liquidaciones del aplicativo Seven. 
Por lo anterior se observó, que si bien existe una herramienta tecnológica esta no permite ver la trazabilidad de la información asociada al trámite de liquidaciones. </t>
  </si>
  <si>
    <t>Implementación de un nuevo software de contratación en la SDIS</t>
  </si>
  <si>
    <t>Puesta en marcha del módulo de liquidaciones en SEVEN.</t>
  </si>
  <si>
    <t xml:space="preserve">Implementación del módulo de liquidaciones en SEVEN </t>
  </si>
  <si>
    <t>Contar con el módulo de liquidaciones operando.</t>
  </si>
  <si>
    <t xml:space="preserve">Con base en la información suministrada por el equipo de liquidaciones mediante memorando RADI2019040659 del 18/09/2019 respecto de los contratos donde la entidad perdió competencia para liquidar, el equipo auditor realizó el cruce de base de datos de resoluciones de saneamiento contable expedidas durante la vigencia 2018, frente a la información reportada a la Oficina de Asuntos Disciplinarios mediante RadI2019031877 del 16 de julio de 2019, sin encontrar datos coincidentes. 
En este sentido mediante correo electrónico del 21 de octubre de 2019, el equipo auditor elevó consulta al equipo de liquidaciones, solicitando precisar si, a la fecha los contratos referidos en el memorando RadI2019040659 contaban con el respectivo acto administrativo para proceder al saneamiento contable correspondiente. Solicitud que se encuentra pendiente de respuesta.
Ahora bien, verificado el Manual de Contratación y Supervisión en las versiones:
•	MNL-AD-001, versión 6, Fecha: Memo Int 48491 – 05/09/2018.
•	MNL-AD-001, versión 5, de Fecha: Memo Int 29773 – 05/06/2018 y 
•	MNL-GEC-001, versión 0, de fecha: Memo Int I2019036869 del 26/08/2019.
Cada uno de ellos establece, que en los contratos donde se ha perdido competencia para su liquidación y en los casos donde existiere saldo del contrato, la Subdirección de Contratación tramita la Resolución de Anulación de Saldos por Pérdida de Competencia, la cual debe ser enviada a la Subdirección Administrativa y Financiera- Área de Presupuesto, dependencia que elabora el acta de anulación de pasivos.
Sobre el particular, bien vale considerar lo establecido en la Circular 12 de 2011  de la Secretaría Distrital de Gobierno:
“La liquidación de contratos y convenios suscritos por los Fondos de Desarrollo Local o por las entidades del sector central o descentralizado, con cargo a esos recursos, deberá realizarse dentro del término pactado en el documento contractual o a más tardar dentro de los treinta (30) meses siguientes a la terminación del contrato o convenio, de acuerdo con lo establecido en el artículo 11 de la Ley 1150 de 2007.
Vencidos los treinta (30) meses, establecidos en la norma, la entidad pública pierde competencia para liquidar el contrato o convenio, razón por la cual las obligaciones por pagar que se hayan constituido para amparar dichos compromisos deben liberarse”. (Subraya fuera de texto).
Por su parte, el Manual Operativo Presupuestal del Distrito Capital, adoptado mediante la Resolución 191 de 2017, define:
“4. Cierre Presupuestal:
Atendiendo el principio de anualidad, las apropiaciones del presupuesto son autorizaciones máximas de gastos que pueden comprometerse entre el 1° de enero al 31 de diciembre; por consiguiente, al cierre de la vigencia estas autorizaciones expiran y los saldos de apropiación no podrán adicionarse, comprometerse, transferirse, ni contracreditarse”.
Así mismo, en materia contable, el Artículo 5º de la Resolución 107 de 2017 de la Contaduría General de la Nación, determina:
“(…)Para el efecto, deberá establecerse la existencia real de bienes, derechos u obligaciones, y, mediante la incorporación y retiro de las partidas a que haya lugar, evitar que la información financiera revele situaciones tales como:
Bienes y derechos
(…)g) obligaciones reconocidas sobre las cuales no existe probabilidad de salida de recursos, que incorporan beneficios económicos futuros o potencial de servicio;
h) obligaciones reconocidas que han sido condonadas o sobre las cuales ya no existe derecho exigible de cobro por parte de terceros;
i) obligaciones que jurídicamente se han extinguido, o sobre las cuales la ley ha establecido su cruce o eliminación; y
j) valores que no estén incorporados en la información financiera y representen obligaciones para la entidad territorial”. 
Por las razones expuestas, la ausencia y/o inoportuno trámite del acto administrativo mediante el cual se ordena la liberación de saldos y/o el saneamiento contable en los casos de pérdida de la competencia para la liquidación contractual, podría vulnerar la normatividad citada. </t>
  </si>
  <si>
    <t xml:space="preserve">Desconocimiento de los trámites a realizar despues  de que se presenta una pérdida de competencia. </t>
  </si>
  <si>
    <t>10.2.6.1</t>
  </si>
  <si>
    <t xml:space="preserve">Cumplimiento en la entrega de factores de calidad ofertados a la entidad 
De acuerdo con los factores de selección establecidos en el pliego de condiciones definitivo de la licitación 004 de 2018, para determinar el orden de elegibilidad de los proponentes, en el factor calidad se estableció: (ver tabla 4 del informe final)
De la lectura de los informes de ejecución de los contratos de obra que fueron aportados por la entidad, no se evidenció el cumplimiento de los ítems ofertados en las propuestas de los adjudicatarios para el factor calidad, que finalmente fueron los que contribuyeron a la suma del puntaje que estableció el orden de elegibilidad. 
Para el caso, se cita el informe de fecha 06/06/2019 expedido por la interventoría del contrato 8940, donde expone un incumplimiento de obligaciones ambientales por parte del contratista y manifiesta que no ha cumplido con los factores – criterios ponderables- que ofertó para alcanzar el máximo puntaje en el criterio de factores de calidad, haciendo la anotación “se necesita aterrizar los avances en un producto entregable a la entidad”. 
Para el caso del contrato 8941, en informe de fecha 07/04/2019 expedido por la interventoría se manifiesta que “aún no se identifica el personal adicional ofrecido por el contratista”, se reitera esta anotación en informe del 14 de abril, sin embargo, en informe del 05/05/2019 se anota que “el contratista no cuenta con el personal suficiente y presenta atraso de obra de 21 días en el frente de obra Kennedy”. Para el contrato 8940 Sede Renacer, a fecha 31/03/2019 “el contratista no tiene el personal suficiente para garantizar el rendimiento de la obra”. 
Lo anterior podría generar una debilidad en el principio de planeación en la contratación, al establecer requisitos para la selección del contratista, que no están directamente relacionados ni impactan frente al cumplimiento del objeto contractual, como es el caso de actividades culturales para los niños en las unidades operativas. </t>
  </si>
  <si>
    <t>En el contrato no se especifica el periodo en el cual el contratista debe cumplir con la entrega de los productos contratados.</t>
  </si>
  <si>
    <t>Generar alertas a través de actas, correos electrónicos y/o oficios por parte del supervisor hacia el interventor y/o contratista, sobre el cumplimiento de las obligaciones establecidas en  los contratos observados por la OCI  en el marco de su ejecución.
Generar alertas a través de actas, correos electrónicos y/o oficios por parte del supervisor hacia el interventor y/o contratista, sobre el cumplimiento de las obligaciones establecidas en  los contratos observados por la OCI  en el marco de su ejecución.</t>
  </si>
  <si>
    <t>Oficios y/o actas con alertas realizadas al interventor y/o contratista.</t>
  </si>
  <si>
    <t>10.2.6.2</t>
  </si>
  <si>
    <t xml:space="preserve">Verificados los expedientes de los contratos de obra, se evidencia que no contienen toda la documentación que dé cuenta de la ejecución de los mismos. 
En los expedientes contractuales que hacen parte de la LP 004 de 2018, no se observaron los documentos que certifiquen la entrega de las obras en los plazos establecidos, como tampoco los aquellos correspondientes a cada una de las modificaciones contractuales realizadas. Lo anterior podría generar dificultad para realizar la trazabilidad de la ejecución de los contratos. </t>
  </si>
  <si>
    <t>Las modificaciones requieren un trámite interno de legalización que se toma algun tiempo en cumplirse y  asu vez pasa para el trámite de escanado y publicación que tambien toma otro tiempo lo cual presenta demoras para que sea insertada esta información en el expediente contractual</t>
  </si>
  <si>
    <t>Realizar seguimiento a tráves del grupo de publicaciones con sus bases de actualización y revision de plataformas contra expediente contractual.</t>
  </si>
  <si>
    <t xml:space="preserve">Base de Datos de publicaciones actualizadas </t>
  </si>
  <si>
    <t xml:space="preserve">Lograr mantener el expediente y las plataformas actualizadas con la información de ejecución  de contratos </t>
  </si>
  <si>
    <t>De la revisión realizada a los expedientes contractuales, se observó que los siguientes contratos no cuentan con informe final de supervisión. (ver tabla 10)
De acuerdo con lo anterior, podría generar un incumplimiento a lo definido en el Manual de Contratación y Supervisión Código MNL-GEC-001 versión 0, de Fecha: Memo Int I2019036869 del 26/08/2019, numeral 2.4.2.5: “Requisitos y trámite para la liquidación de contratos/convenios…”.</t>
  </si>
  <si>
    <t xml:space="preserve">Desconocimiento por parte del supervisor del contrato/convenio de que una vez terminado el contrato o convenio debe realizarse el informe final para iniciar trámite de liquidación </t>
  </si>
  <si>
    <t>10.3.1 De la revisión realizada a los expedientes contractuales en medio físico, escaneado y en la plataforma de Colombia Compra Eficiente - SECOP I, una vez terminada la ejecución, no se evidenció la convocatoria o notificación al contratista, para que se inicie el trámite de liquidación bilateral, en los siguientes contratos: (ver tabla 6 y 7 del informe final)
Lo anterior, desconociendo lo establecido en la siguiente normativa:
•	Artículo 11 de la Ley 1150 de 2007, establece: 
“…En aquellos casos en que el contratista no se presente a la liquidación previa notificación o convocatoria que le haga la entidad …”
•	Manual interno de contratación y supervisión - código MNL-GEC-001 - versión 0 de Fecha: Memo Int I2019036869 del 26/08/2019.
Numeral 2.4.2.1 “Tipos de liquidación y oportunidad para realizarla”, subnumeral 2, el cual indica “Si no se efectúa la liquidación bilateralmente, cuando el Contratista/asociado o quien haga sus veces, previamente convocado o notificado del proyecto de acta de liquidación bilateral no se presente a la liquidación voluntaria, la entidad deberá proceder a liquidar directa y unilateralmente mediante Acto Administrativo debidamente motivado, susceptible del recurso de reposición.” (subrayado fuera del texto)
•	Manual de contratación y supervisión, código MNL-AD-001, versión 6 de Fecha: Memo Int 48491 – 05/09/2018, (manual vigente al momento de la liquidación de los contratos mencionados)
Numeral 2.4.1.2.1 “Liquidación por mutuo acuerdo”  el cual indica: “…Aunque el contratista puede solicitar que se adelante el trámite, es responsabilidad del supervisor del contrato convocarlo para adelantar la liquidación de común acuerdo o notificarlo para que se presente a la liquidación, de manera que el contrato pueda ser liquidado en el plazo previsto en el pliego de condiciones, el acordado por las partes, o los cuatro meses señalados en la Ley según corresponda.” (Subrayado fuera del texto).  (Ver imagen 3 del informe final)</t>
  </si>
  <si>
    <t>Desconocimiento por parte del supervisor del contrato/convenio que se dejar en el expediente la evidencia de la notificación o convocatoria realizada</t>
  </si>
  <si>
    <t xml:space="preserve">Verificados los expedientes contractuales se observó que el 100% de los contratos incluidos en la muestra seleccionada no cuentan con hoja de control, lo que dificulta la búsqueda y revisión de los documentos que integran los tomos.
Lo anterior incumple lo señalado en el lineamiento Organización de archivos - Código L-BS-003- versión 1 - Numeral 10.2.8 “Hoja de control”, el cual manifiesta: “Todos los expedientes deben incorporar la hoja de control (índice o tabla de contenido) tal como lo exige el Acuerdo 002 del 14 de marzo de 2014 en su artículo 12°. “Organización de documentos al interior de los expedientes y unidades documentales simples. Los documentos que conforman un expediente se deben organizar siguiendo la secuencia de la actuación o trámite, de acuerdo con el procedimiento; si esto no fuera posible, se organizarán en el orden en que se incorporan al expediente. En el caso de unidades documentales simples que presenten una secuencia numérica o cronológica en su producción, se organizarán siguiendo dicha secuencia. PARÁGRAFO. La persona o dependencia responsable de gestionar el expediente durante su etapa de trámite, está obligada a elaborar la hoja de control por expediente, en la cual se consigne la información básica de cada tipo documental y antes del cierre realizar la respectiva foliación. Cuando se realice la transferencia primaria, los expedientes deben ir acompañados de la respectiva hoja de control al principio de los mismos.” (Subrayado fuera del texto). </t>
  </si>
  <si>
    <t xml:space="preserve">Debido a la cantidad de expedientes que se producen en la Subdirección de Contratación y a la manera como se allegan los documentos que conforman los expedientes no se imprime si no hasta el cierre del expediente para su transferencia la hoja de control. </t>
  </si>
  <si>
    <t xml:space="preserve">Elaborar la hoja de control en magnetico 
por expediente,  llevando un control de lo insertado en el expediente pero solo se imprimira la hoja de control cuando se realice la transferencia primaria </t>
  </si>
  <si>
    <t>Hojas de control realizadas a expedientes contractuales vigencia 2020/ expedientes contractuales vigencia 2020*100</t>
  </si>
  <si>
    <t xml:space="preserve">Lograr consignar la información basica de cada tipo documental que reposan en los expedientes vigencia 2020.  </t>
  </si>
  <si>
    <t xml:space="preserve">Contrato No. 7179 de 2017 sin cubrimiento de póliza de responsabilidad civil extracontractual (ver tabla 9 informe final) 
De conformidad con la cláusula décima -Garantías, el contratista se obligó a constituir garantías que incluyeran los siguientes amparos: (Ver imagen 5 del informe final)
Así mismo, la cláusula en mención definió: “Las citadas garantías deberán constituirse dentro de los dos días calendario siguientes, a la fecha de firma del contrato…”. En razón de lo anterior, la empresa SERVICOLLS MANTENIMIENTO &amp; EQUIPOS S.A.S presentó la póliza de seguro de cumplimiento entidad estatal No. 12-44-101155106 expedida el 05/06/2017 y la póliza de seguro de responsabilidad civil extracontractual derivada de cumplimiento –RCE- contratos No. 12-40-101032178 expedida el 05/06/2017. 
Teniendo en cuenta que el 28 de diciembre de 2017 se expidió la modificación No. 1, mediante la cual se prorrogó el plazo de ejecución del contrato en dos (2) meses, hasta el 28 de febrero de 2018, en el numeral 4 de la prórroga, requirió al contratista modificar las garantías inicialmente constituidas. 
Al verificar la modificación de la póliza 12-44-101155106, se encuentra que fue expedida el 29/12/2017 y la póliza No. 12-40-101032178 de responsabilidad civil extracontractual fue expedida el 22 de febrero de 2018. 
La aprobación de los anexos de las pólizas mencionadas suscrita por la Subdirectora de Contratación el 23/02/2018, incluye en sus considerandos lo siguiente: "Que el supervisor del contrato certifica que no se ha presentado ningún incumplimiento o siniestro durante la ejecución del contrato durante el período comprendido entre el 31 de diciembre de 2017 al 23 de febrero de 2018"; y más adelante, refiere: "Que para la legalización de la Modificación No. 1 del CONTRATO No. 7179 el 02/05/2017 (sic), el contratista presenta la Póliza de cumplimiento No. 12-44-101155106 (Anexo 1) de fecha 05/06/2017 (sic) y Póliza de Responsabilidad Civil Extracontractual No. 12-40-101032178 (Anexo 2) de fecha 22/02/2018, expedidas por SEGUROS DEL ESTADO S.A”. (Negrilla es nuestra).
Por su parte, a folio 211 del expediente reposa el memorando con radicado INT12285 del 1 de marzo de 2019, con asunto "Certificación contrato Nº 7179 de 2017", el cual señala: "En el marco de la ejecución del contrato Nº 7179 de 2017 con la empresa SERVICOLLS MANTENIMIENTO &amp; EQUIPOS S.A.S cuyo objeto es: (...), certifico en mi calidad de supervisora que no hubo siniestro al amparo de la póliza de seguro de responsabilidad civil extracontractual derivada de cumplimiento, en el período comprendido del 31 de diciembre 2017 y el 23 de febrero de 2018".
La anterior situación configuró un riesgo para la Entidad, en el entendido que en la etapa de planeación contractual se realizó la evaluación de riesgos que el proceso de contratación implicaba y se establecieron los amparos a solicitar de acuerdo con el objeto, valor, naturaleza y obligaciones. Por tanto, se presentaron debilidades en la labor de seguimiento a cargo de la supervisión para exigir la ampliación de tales garantías por parte del contratista, y así mismo, a la entrega de las pólizas a la Subdirección de Contratación, para que procediera a la revisión y emisión del concepto de aprobación. 
Por las razones expuestas  y al no contar el contrato con la cobertura respecto al amparo de responsabilidad civil extracontractual entre el 1 de enero y el 21 de febrero de 2018, es decir, durante un (1) mes y 21 días, se generó incumplimiento de las cláusulas contractuales, así como de lo establecido en el artículo 4 de la Ley 80 de 1993, artículo 84 de la Ley 1474 de 2011 y en los aartículos 2.2.1.2.3.1.1, 2.2.1.2.3.1.5, 2.2.1.2.3.1.8 y 2.2.1.2.3.1.17 del Decreto 1082 de 2015. </t>
  </si>
  <si>
    <t>Debilidades en el seguimiento de puntos críticos en el proceso contractual</t>
  </si>
  <si>
    <t xml:space="preserve">Definir hoja de ruta con los pasos críticos del proceso contractual vigencias 2020 para su seguimiento y monitoreo. </t>
  </si>
  <si>
    <t>Hoja de ruta por contrato suscrito</t>
  </si>
  <si>
    <t>La Entidad mediante la Resolución 635 de 2017 de la SDIS, determinó que la implementación del Sistema de Gestión de Seguridad de la Información-SGSI, se realice en el marco de la ISO 27001. Teniendo en cuenta lo anterior, en la revisión documental no se evidenció la Declaración de Aplicabilidad, generando riesgo de incumplimiento a lo establecido en el numeral 6.1.3, literal d Tratamiento de riesgos de la seguridad de la información de laISO 27001, que establece que “la organización debe producir una declaración de aplicabilidad que contenga los controles necesarios (véanse el numeral 6.1.3 b) y c)) y la justificación de las
inclusiones, ya sea que se implementen o no, y la justificación para las exclusiones de los controles del Anexo A.”</t>
  </si>
  <si>
    <t>Tecnologías de la información</t>
  </si>
  <si>
    <t>Las situaciones coyunturales (el nivel de madurez del sistema era bajo, adicionalmente por la actualización tecnológica de la Entidad y por la expedición de nueva documentación aplicable desde las TICs y por el análisis de vulnerabilidades realizados en compañía de la Alta Consejería de las TICs) se unieron en la implementación de los objetivos y metas de la Subdirección razón por la cual el proceso de TICs se dividió en dos y algunos documentos quedaron desactualizados.</t>
  </si>
  <si>
    <t>Documentos oficializados</t>
  </si>
  <si>
    <t>Cinco documentos actualizados y oficializados en el SIG</t>
  </si>
  <si>
    <t>En revisión documental de la Resolución 0635 de 2017 de la SDIS, el equipo auditor evidenció que la relación con proveedores es mencionada en el literal f del artículo 13 el cual establece “La SDIS a través de la Subdirección de Investigación e Información y la Subdirección de contratación, definirá mecanismos de control, que gobiernen sus relaciones con terceros para asegurar que la información a la que accedan tenga el nivel de protección correspondiente y que éstos cumplan con las políticas y procedimientos de seguridad de la información establecidos.”; sin embargo, al momento de la verificación, no se evidenciaron soportes que den cuenta de la implementación de los controles, mecanismos o procedimientos al respecto. Lo anterior, genera una oportunidad de mejora alineada al control; A.15.1.1 Política de seguridad de la Información para las relaciones con proveedores, que establece “Los requisitos de seguridad de la información para mitigar los riesgos asociados con el acceso de proveedores a los activos de la organización se deben acordar con éstos y se deben documentar.”.</t>
  </si>
  <si>
    <t>En la entrevista del 18/09/2019 con el responsable del plan de continuidad del negocio; se evidenció, que la Entidad cuenta con un borrador del Análisis de Impacto al Negocio -BIA, cuyo objetivo es priorizar las necesidades de recuperación de los servicios y actividades definidas como críticas según los impactos derivados de su interrupción y allí se contemplan actividades propias del SGSI, donde se establecen contratos/convenios relacionados con Servicio de internet, canales MPLS -ETB y servicios de soporte relacionados con sistemas, así como, aplicativos tales como: IOPS, AZ DIGITAL, SIRBE, KACTUS, SIAC, etc., sin embargo; no se evidenció la planeación de simulacros para la ocurrencia de situaciones riesgosas que permitan dar respuesta a la recuperación del sistema (DRP). Lo anterior, podría representar vulnerabilidades en la continuidad del negocio.</t>
  </si>
  <si>
    <t>Porque en el marco del ciclo PHVA el siguiente paso a Planear es la ejecución de los simulacros.</t>
  </si>
  <si>
    <t>Definir la fecha y ejecutar el simulacro planeado a la luz del DRP</t>
  </si>
  <si>
    <t>Simulacro ejecutado</t>
  </si>
  <si>
    <t>Un simulacro a la luz del DRP realizado</t>
  </si>
  <si>
    <t>Plan de contingencia informático actualizado</t>
  </si>
  <si>
    <t>Un plan de contingencia actualizado que incorpore los resultados del simuladro DRP</t>
  </si>
  <si>
    <t>Dirección de Análisis y Diseño Estratégico y Subdirección de Investigación e Información</t>
  </si>
  <si>
    <t>En revisión documental de la Resolución 0635 de 2017 de la SDIS, mediante la cual, la entidad adoptó la Política de Seguridad y Privacidad de la Información, se observaron oportunidades de mejora relacionadas con: • El alcance del manual de la política se refiere al “Subsistema de Seguridad de la información”, el cual está derogado.  • La normativa del manual de la política hace referencia a la NTD SIG 001:2011 está derogada.  Lo anterior, podría incumplir con lo establecido en el artículo 16 de la Resolución 0635 de 2017 de la SDIS que señala “La Política de Seguridad y Privacidad de la Información deberá revisarse y actualizarse cada año”.</t>
  </si>
  <si>
    <t>En la revisión de los documentos publicados en el Mapa de Procesos, se encontraron dentro del “Proceso de Tecnologías de la Información” los siguientes documentos:  • La “Guía para el Levantamiento de Inventario de Activos de Información a Nivel de Seguridad de la Información” versión 0 Fecha: Memo INT 13383 – 08/03/2018.  • El documento denominado “Plan de Contingencia Informático” versión 1 de Fecha:
14/03/2016.  • El “Procedimiento Desarrollo y Modificaciones de Software” versión 1 de Fecha: Circular  No. 040 – 29/12/2017.  Dichos documentos están asociados al “Proceso de Mantenimiento y Soporte de TIC”, el cual ya no existe con ese nombre, en el actual mapa de procesos de la Entidad. Lo cual podría generar una omisión del numeral 7.5.3, e Control de la información documentada de la ISO 27001, que establece que “Para el control de la información documentada, la organización debe tratar las siguientes actividades, según sea aplicable. e) Control de cambios”, (por ejemplo, control de versión).</t>
  </si>
  <si>
    <t>Consultado el Plan de Seguridad y Privacidad de la Información de la Entidad, publicado en el mapa de procesos con Código: PLA-TI-003 versión 0 de fecha 2019/08/26, se establecieron tareas, como “Socializar Guía de Activos de Información” y “Generar Nueva Versión de la Política de Seguridad y Privacidad de la Información de la Entidad”, las cuales tienen como fecha para ejecución, julio de 2019; no obstante en la entrevista con el proceso no fueron presentadas evidencias de su cumplimiento. Lo que podría generar una posible inobservancia al plan de implementación.</t>
  </si>
  <si>
    <t>Debido a los cambios de varios Jefes de la Entidad, los cuales generaron tiempos adicionales que no estaban contemplados dentro del plan.</t>
  </si>
  <si>
    <t>Actualizar el Plan de Implementación del SGSI</t>
  </si>
  <si>
    <t xml:space="preserve">Plan de implementación del SGSI actualizado </t>
  </si>
  <si>
    <t xml:space="preserve">Un Plan de implementación del SGSI actualizado </t>
  </si>
  <si>
    <t>Gestión de infraestructura física</t>
  </si>
  <si>
    <t>Subdirección de plantas físicas</t>
  </si>
  <si>
    <t xml:space="preserve">En visitas al piso 18 de Nivel Central, a la Subdirección de Contratación, SLIS Kennedy, SLIS Puente Aranda y SLIS Engativá, se evidenció que se encuentran activos de información (Equipos y documentos) que no cuentan con las debidas protecciones físicas y de seguridad requeridas tal como se evidencia en las figuras 3 y 4. Dado que mediante la Resolución 635 de 2017 de la SDIS, la entidad determinó que la implementación del Sistema de Gestión de Seguridad de la Información-SGSI, se realice en el marco de la ISO 27001, se incumple con el objetivo de control A.11.1 Áreas seguras de la ISO 27001 que señala que se debe “Prevenir el acceso físico no autorizado, el daño y la interferencia a la información y a las instalaciones de procesamiento de información de la organización (..).”, así como lo establecido en el artículo 12 de la Resolución 635 de 2017 de la SDIS que establece “Uso aceptable de los activos: Los recursos tecnológicos al igual que los archivos, carpetas, base de datos, aplicaciones y documentos, son activos de información que pertenecen a la SDIS, por lo cual su uso es exclusivamente institucional y es responsabilidad de aquel a quien se asigne o corresponda su uso, el propender por su confidencialidad, integridad, disponibilidad, privacidad y buen uso”. Lo anterior tiene como consecuencia el probable daño físico e indisponibilidad de los servicios que se brindan a través de la red y la exposición de la información documental y el soporte de las transacciones de la Entidad. </t>
  </si>
  <si>
    <t>Se presenta humedad y falta de ventilación en los espacios donde se ubican los documentos y equipos. Lo anterior requiere de intervenciones profundas y estructurales, en los espacios para la adecuada conservación de documentos y equipos, para lo cual se debe asignar materiales y personal que no han sido priorizados a pesar de las solicitudes realizadas por las unidades operativas. Adicionalmente, no hay claridad acerca de los requerimientos necesarios para la conservación de los activos de información.</t>
  </si>
  <si>
    <t>Priorizar en los cronogramas de mantenimiento las necesidades encontradas en el diagnóstico de las necesidades de infraestructura, en las unidades operativas de localidades.</t>
  </si>
  <si>
    <t>Cronogramas priorizados</t>
  </si>
  <si>
    <t>(Total de necesidades identificadas en el diagnóstico priorizadas en el cronograma  /Total de necesidades identificadas en el diagnóstico)*100</t>
  </si>
  <si>
    <t>Divulgar a la Subdirección de Plantas Físicas y Subdirecciones Locales las recomendaciones para la selección, adquisición y adecuación de áreas para depósito documental</t>
  </si>
  <si>
    <t>Recomendaciones divulgadas</t>
  </si>
  <si>
    <t>(Total de divulgaciones realizadas / Total de divulgaciones programadas) * 100</t>
  </si>
  <si>
    <t>Subdirector Administrativo y Financiero</t>
  </si>
  <si>
    <t>El 24 % de los usuarios a los que se le aplicó la lista de verificación, correspondiente a 16 personas de las 67 entrevistadas, no conocen la política del Sistema de Gestión de la Seguridad de la Información de la Entidad. Así mismo, en revisión documental no se evidenciaron soportes de la divulgación de la política de seguridad y privacidad de la información, por parte de la Subdirección de Gestión y Desarrollo de Talento Humano, ni de la Subdirección de Contratación. Incumpliendo el artículo 7 de la Resolución 0635 de 2017 de la SDIS, el cual establece que “La SDIS a través de Ia Subdirección de Gestión y Desarrollo de Talento Humano y la Subdirección de Contratación es la responsable de divulgar la Política de Seguridad y Privacidad de la Información a todos los funcionarios o contratistas que se vinculen a la entidad”.</t>
  </si>
  <si>
    <t>Falta de definición de un mecanismo que permita la divulgación de la política a los funcionarios de planta.</t>
  </si>
  <si>
    <t>Definir e implementar un mecanismo que permita la divulgación de la Política de Seguridad y Privacidad de la Información a los contratistas de la SDIS.</t>
  </si>
  <si>
    <t>Mecanismo implementado</t>
  </si>
  <si>
    <t>Mecanismo de divulgación a contratistas de la política implementado</t>
  </si>
  <si>
    <t>Subdirección de Contratación Subdireccion de Investigacion e Informacio</t>
  </si>
  <si>
    <t>Ajustar el anexo técnico en el ítem de servicios funerarios, incorporando el alcance de este rubro, la forma de pago y la presentación de la información.</t>
  </si>
  <si>
    <t>Solicitar a la Subdirección de Contratación orientación en lo relacionado a la suscripción del acta de inicio cuando se tienen convenios con más de un grupo de participantes de los servicios de atención de la entidad.</t>
  </si>
  <si>
    <t>Auditoría de Desempeño Evaluación de la Gestión Fiscal Metas 2, 3 y 4, del Proyecto de Inversión 1108 “Prevención y Atención Integral del Fenómeno Habitabilidad en Calle”, Período Auditado 2018 - PAD 2019 - Código 58</t>
  </si>
  <si>
    <t>Socializar el Instructivo Atención a requerimientos de entes externos de vigilancia y control   INS-DP-001.</t>
  </si>
  <si>
    <t xml:space="preserve">Auditoría de Desempeño Evaluación Metas 5 y 6 del Proyecto 1168 “Integración Digital y de Conocimiento para la Inclusión Social” - PAD 2019, Período Auditado 2018 - Código 62
</t>
  </si>
  <si>
    <t xml:space="preserve">Hallazgo administrativo por falta de planeación y verificación de los sistemas de información 
"(...) se encuentra que la Oficina de Control Interno de la SDIS informa “Una vez verificados los Planes Anuales de Auditoría, aprobados por el Comité Institucional de Coordinación del Sistema de Control Interno de la SDIS, para las vigencias 2018 y 2019, no se priorizó la 
realización de auditorías para el proyecto 1168 “Integración digital y de conocimiento para la inclusión social”, de 
acuerdo a solicitud de información en el punto e) del requerimiento Rad. E2019049811 de 2 de octubre de 2019".  
</t>
  </si>
  <si>
    <t>El desarrollo de la estrategia de “Priorización y Plan de Rotación de las Auditorías” utilizó como criterio la Guía de Auditoría de Entidades Públicas emitido por el Departamento Administrativo de la Función Pública", por lo cual, la selección de las auditorías a realizar  para las vigencias 2018 - 2019 se llevó a cabo con base en la gestión de riesgos de la Secretaría Distrital de Integración Social.</t>
  </si>
  <si>
    <t>4.1</t>
  </si>
  <si>
    <t>Retrasos y/o falencias de calidad en los productos o servicios entregado /prestados por parte de los proveedores que afectan los pagos hasta tanto la Entidad no los reciba a satisfacción de acuerdo con lo establecido en cada contrato.</t>
  </si>
  <si>
    <t>Fortalecer e implementar los mecanismos de seguimiento a los proveedores que definen los entregables y tiempos de cada contrato de los proyectos de Tecnologías de la Información y de esta forma mitigar los retrasos y/o falencias de calidad en los productos o servicios entregados por parte de los proveedores.</t>
  </si>
  <si>
    <t>Documentos de seguimiento a proveedores oficializados en el SIG</t>
  </si>
  <si>
    <t xml:space="preserve">Documentos de seguimiento a proveedores oficializados en el SIG / Documentos programados por oficializar </t>
  </si>
  <si>
    <t>Retrasos y/o falencias de calidad en los productos o servicios entregados por parte de los proveedores que afectan los pagos hasta tanto la Entidad no los reciba a satisfacción de acuerdo con lo establecido en cada contrato.</t>
  </si>
  <si>
    <t>Definir en los contratos de los proyectos de Tecnologías de la Información los Acuerdos de Niveles de Servicio (ANS), con el objetivo de conminar al contratista a cumplir dentro de los plazos establecidos los productos y servicios requeridos con la calidad definida contractualmente.</t>
  </si>
  <si>
    <t>Contratos nuevos con ANS definidos</t>
  </si>
  <si>
    <t>Contratos nuevos vigencia 2020 de proyectos de TI (personas jurídicas) con ANS / Total de contratos nuevos de TI establecidos en la vigencia 2020</t>
  </si>
  <si>
    <t>4.2</t>
  </si>
  <si>
    <t xml:space="preserve">Hallazgo administrativo con presunta incidencia disciplinaria por falta de confiabilidad en la información reportada por la administración  
En lo que respecta a las metas 5 y 6 del proyecto 1168, según el plan de acción las metas programadas para la vigencia 2018, se encuentra respectivamente que los recursos asignados para la meta 5 fueron $14.732 millones, ejecutando $13.856 millones con 94.06 %, en tanto que la meta programada fue de 26.00%, logrando un 25.20 % es decir un 96.06 de ejecución de los recursos.  Para la meta 6 lo asignado ascendió a $1.752 millones ejecutó el 100%, sin embargo, se contrapone a que la meta programada sea de 25.00% y la ejecutada de apenas 16.30% obteniendo un porcentaje del 65.20%, como lo refleja el siguiente cuadro: (...) 
</t>
  </si>
  <si>
    <t>Subdirección de Diseño, Evaluación y Sistematización</t>
  </si>
  <si>
    <t>El procedimiento actual de planes de acción no tiene contemplada la complejidad de los procesos precontractuales de TI y que dentro de estos, el proceso de licitación pública es el más extenso razón por la cual cuando son declarados desiertos afectan los entregables programados en el plan de acción del proyecto y por ende la magnitud de meta.</t>
  </si>
  <si>
    <t>Actualizar el procedimiento de formulación de planes de acción con el propósito de que queden incluidos los lineamientos para la reprogramación de metas.</t>
  </si>
  <si>
    <t>Procedimiento de planes de acción actualizado / procedimiento programado para actualizar</t>
  </si>
  <si>
    <t>4.4</t>
  </si>
  <si>
    <t xml:space="preserve">Hallazgo administrativo, por utilización de CDP con Concepto del gasto diferente al objeto del contrato No.4771-18.  
En la presente auditoría se realizó la verificación y el análisis del contrato No.4771-18 cuyo objeto es “Contratar la adquisición, actualización y soporte de licencias de Microsoft para la Secretaría Distrital de Integración Social”, el cual tiene como características:  
• Tipología: Contrato de compra. 
• Modalidad de selección del contrato: Acuerdo Marco de Precios  
• Contratista: UT SOLUCIONES MICROSOFT 2017 
• Objeto contractual: “Contratar la adquisición, actualización y soporte de licencias de Microsoft para la Secretaría Distrital de Integración Social” 
• Fecha de inicio: 21 de mayo de 2018 
• Plazo: 1 mes 
• Valor: $1.883.146.539 
Una vez revisados los documentos contractuales, se evidenció que, para la suscripción del contrato, se expidió el Certificado de Disponibilidad Presupuestal No. 8399, con la siguiente descripción:  
• Valor de Ochocientos ochenta y cinco millones novecientos setenta y un mil seiscientos veintiún pesos M/cte. ($ 885.971.621.00)  
• Fecha: 25 de abril de 2018 
• Código presupuestal: 3-3-1-15-07-44-1168-192 
• Concepto: Integración digital y de conocimiento para la inclusión social 
• Concepto del gasto: 02-01-0312 Adquisición de equipos de cómputo, comunicación y redes de sistemas gestión social integral $885.971.621. 
Como se puede observar la descripción del Concepto del gasto: “02-01-0312 Adquisición de equipos de cómputo, comunicación y redes de sistemas gestión social integral 
$885.971.621”, no corresponde al objeto del contrato, toda vez que el objeto de este es 
“Contratar la adquisición, actualización y soporte de licencias de Microsoft para la Secretaría Distrital de Integración Social” 
Vale aclarar que el documento expedido como legalización del CDP 8399, anteriormente descrito, fue el Registro Presupuestal No. 8331, cuyo objeto es: Contratar la adquisición, actualización y soporte de licencias de Microsoft para la Secretaría Distrital de Integración Social al interno No.4771 de 18/05/2018.  
</t>
  </si>
  <si>
    <t>Dirección de Análisis y Diseño Estratégico y Dirección de Gestión Corporativa</t>
  </si>
  <si>
    <t>La Circular INT-6904 del 1 de febrero de 2011, mediante la cual la Secretaría Distrital de Integración Social realiza la clasificación y definición de conceptos de gasto dados por la Secretaría Distrital de Hacienda y su aplicación al interior de la entidad, se debe revisar y complementar.</t>
  </si>
  <si>
    <t xml:space="preserve">Actualizar la Circular, en el marco de la formulación de los proyectos de inversión de la SDIS articulados con el nuevo Plan de Desarrollo. </t>
  </si>
  <si>
    <t>Circular actualizada</t>
  </si>
  <si>
    <t>Circular INT-6904 del 1 de febrero de 2011 actualizada</t>
  </si>
  <si>
    <t>4.5</t>
  </si>
  <si>
    <t>Hallazgo administrativo por inconsistencias y deficiencias en la ejecución y modificaciones contractuales del Contrato No. 3770 de 2019 “INTEGRACIÓN DIGITAL Y DE CONOCIMIENTO PARA LA INCLUSIÓN SOCIAL” 
Una vez revisada la documentación contentiva de la ejecución del contrato reportada hasta el mes de julio 2019, se pudieron determinar ciertas falencias de tipo administrativo por parte de la ejecución y supervisión del mismo que atienden a lo siguiente: 
Modificación al alcance del objeto contractual 
(...).</t>
  </si>
  <si>
    <t>Durante la ejecución del contrato 3770-2019 se generaron hechos sobrevinientes que aumentaron la demanda y llevaron a la entidad a plantear un ajuste en el contrato.</t>
  </si>
  <si>
    <t>Documentar las lecciones aprendidas en la ejecución del contrato 3770-2019,  para que sean consideradas e implementadas en nuevos procesos contractuales cuyo objeto contemple el mantenimiento y soporte de los sistemas de información a través de bolsa de horas de servicios.</t>
  </si>
  <si>
    <t>Documento de lecciones aprendidas</t>
  </si>
  <si>
    <t>Documento de lecciones aprendidas del contrato 3770-2019 elaborado y divulgado en la carpeta del PMO</t>
  </si>
  <si>
    <t>4.7</t>
  </si>
  <si>
    <t xml:space="preserve">Hallazgo administrativo por bienes de cómputo faltantes en el marco de los contratos 9352 y 8698 de 2018.  
Una vez recibida la información de inventario, solicitada a la Secretaría Distrital de Integración Social, se realizó una muestra aleatoria a fin de efectuar visitas administrativas a las unidades operativas, donde se reportó la ubicación de dichos bienes, de lo cual se dejó constancia en las actas de visita administrativa realizadas en dichas diligencias; igualmente se evidencio que no se cuentan con los formatos que soporten posibles procedimientos como traslados, dadas de baja o reposiciones: (...)"
</t>
  </si>
  <si>
    <t>Subdirección Administrativa y financiera  Apoyo Logístico
Subdirección Investigación e Información</t>
  </si>
  <si>
    <t>En el procedimiento vigente de traslado de bienes en servicio no se establecen indicaciones o restricciones para el traslado en nuevos ETP.</t>
  </si>
  <si>
    <t>Actualizar el procedimiento de traslado de bienes en servicio, para incluir una condición general que establezca que cuando se realicen nuevas adquisiciones de ETP (Equipos, terminales y Periféricos),  al momento de asignarlos se remita una comunicación general (por una única vez) por parte de la Subdirección de Investigación e Información, con las indicaciones para las restricciones de traslados de dichos bienes.</t>
  </si>
  <si>
    <t>Procedimiento actualizado con la condición general incluida.</t>
  </si>
  <si>
    <t>4.8</t>
  </si>
  <si>
    <t>Hallazgo administrativo, por el incumplimiento de los procedimientos de gestión de bienes e inventarios marco de los contratos 9352 y 8698 de 2018. 
Durante las visitas administrativas a las unidades operativas, se encontraron diferencias en la forma de operar el procedimiento para el ingreso de los bienes, en lo relacionado con los formatos se denota que las unidades cuentan con el acta de entrega que realiza el contratista SELCOMP, más no con el formato establecido en la  circular N°. 018 de 06/06/2017 “PROCESO GESTIÓN DE BIENES Y SERVICIOS, PROCEDIMIENTO TRASLADO DE BIENES PROPIEDAD, PLANTA Y 
EQUIPOS”. Los bienes con placas 2225805, 2225806 y 2225807 ubicados en la unidad Centro Amar Chapinero, no cuentan con acta de ingreso. Sumado a esto, en las visitas realizadas no se encontró que los funcionarios y contratistas que hacen parte de las unidades operativas tuviesen claridad en el manejo de la herramienta SEVEN para la administración de los bienes.  
Se encontraron falencias en la identificación de los bienes ya que algunos se encuentran identificados con cinta de enmascarar, ya que no cuentan con placas (...).</t>
  </si>
  <si>
    <t>1. Subdirección Administrativa y financiera - Apoyo Logístico y gestores de inventarios</t>
  </si>
  <si>
    <t>La mayoría de las placas de los bienes de computo que se verificaron, no son legibles o no se encuentran en una zona que permita su identificación.</t>
  </si>
  <si>
    <t>Coordinar a los gestores de inventarios del Nivel Central, localidades y los delegados de inventarios en unidades operativas de las subdirecciones técnicas,  para que realicen el replaqueteo de los bienes identificados en el hallazgo.</t>
  </si>
  <si>
    <t>Bienes replaqueteados</t>
  </si>
  <si>
    <t>(Planillas firmada de entrega e instalación de las placas de Bienes adquiridos de los contratos 9352 y 8698 de 2018 / Total de bienes adquiridos de los contratos 9352 y 8698 de 2018) *100</t>
  </si>
  <si>
    <t>4.9</t>
  </si>
  <si>
    <t xml:space="preserve">Hallazgo administrativo por deficiencias en la implementación de las estrategias para la modernización de la planta informática y de los sistemas de comunicación e información de la SDIS.  
Durante las visitas administrativas se cuestionó sobre las medidas implementadas por parte de la SDIS para la mejora de la red WIFI;  evidenciándose por medio de las respuestas de los funcionarios: que la red presenta deficiencias en los tiempos de respuestas, lo cual dificulta el adecuado desarrollo de las actividades en las unidades operativas, tales como: toma de asistencia en plataforma, cargue y guarda de documentos en línea, navegación en las plataformas de la institución y envió de documentos electrónicos, lo anterior aunado a que algunos de los equipos no cuentan con el paquete Microsoft Office actualizado, no tienen licencia o funcionan mediante OneDrive; así pues, la adquisición de los nuevos equipos no ha garantizado que se solvente la necesidad que origino el contrato 9352 de 2018: “La SDIS necesita contar con equipos de cómputo que permitan mitigar la obsolescencia critica de los equipos existentes, así como atender las necesidades de nuevos equipos por crecimiento del número de servidores públicos, al tiempo que se incrementa la productividad, se disminuye el consumo de energía, se minimizan los requerimientos de soporte, se mejora la seguridad y se accede a nuevos servicios como comunicaciones unificadas.” 
</t>
  </si>
  <si>
    <t>Desconocimiento por parte de los funcionarios y contratistas de las ventajas en seguridad, movilidad, control de versionamiento, trabajo colaborativo y el correcto uso de las licencias de Microsoft Office 365 en la nube.</t>
  </si>
  <si>
    <t>Realizar una campaña de divulgación de las  ventajas de licencias en la nube.</t>
  </si>
  <si>
    <t>Campaña de divulgación</t>
  </si>
  <si>
    <t>Una campaña de divulgación con 5 piezas comunicativas</t>
  </si>
  <si>
    <t xml:space="preserve">3.3.5.1 </t>
  </si>
  <si>
    <t>Auditoría de Desempeño “Evaluación a la Gestión Fiscal y Seguimiento a la Contratación Suscrita con Recursos de Vigencias Futuras”– PAD 2019, Período Auditado 2018 - Código 61</t>
  </si>
  <si>
    <t>Hallazgo administrativa por inefectiva ejecución de los recursos presupuestales en aplicación del principio de la anualidad presupuestal de los proyectos de inversión con autorización de vigencias futuras ordinarias.</t>
  </si>
  <si>
    <t>Debilidad en el seguimiento realizado a la gestión presupuestal que incluye la gestión de vigencias futuras.</t>
  </si>
  <si>
    <t>DADE - SDES
D. de Gestión Corporativa - Subdirección Administrativa y Financiera</t>
  </si>
  <si>
    <t>Realizar seguimiento  trimestral de la ejecución presupuestal (incorporando vigencias futuras cuando aplique) en el marco del Comité Institucional de Gestión y Desempeño, con el fin de hacer seguimiento a la ejecución de los recursos durante la vigencia ordinaria.</t>
  </si>
  <si>
    <t>Seguimiento a la ejecución presupuestal en el marco del Comité Institucional de Gestión y Desempeño</t>
  </si>
  <si>
    <t>Seguimientos realizados / seguimiento programados)</t>
  </si>
  <si>
    <t>Debilidad en la definición de los responsables de Identificar, realizar seguimiento y evaluar el cumplimiento de los requisitos legales.</t>
  </si>
  <si>
    <t>Actualizar el procedimiento del proceso Gestión jurídica denominado "IDENTIFICACIÓN, SEGUIMIENTO Y EVALUACIÓN DE REQUISITOS LEGALES Y OTROS APLICABLES" para que los asesores jurídicos de cada área sean los responsables de las actividades 1, 2 3, 8 y 9 del procedimiento actual y así mismo para que contemple las acciones a seguir cuando se presentan cambios normativos que implican planes de choque para la implementación de la normatividad al interior de la SDIS.</t>
  </si>
  <si>
    <t>Procedimiento actualizado con los ajustes requeridos</t>
  </si>
  <si>
    <t>La naturaleza de la vigencia futura es la no conformación de reservas presupuestales, sin embargo, la dinámica de la ejecución de los contratos de obra con los cuales se comprometieron dichos recursos, por causas sobrevinientes de carácter técnico o jurídico, pueden constituir dicha situación.</t>
  </si>
  <si>
    <t>Realizar requerimiento a los interventores y/o contratistas de los contratos de obra de los proyectos Jardín Infantil  Bolonia, Acacias y Altos del Zuque - Virrey, solicitando la elaboración de plan de contingencia de ejecución, con el fin de disminuir la reserva presupuestal constituída con recursos de vigencias futuras.</t>
  </si>
  <si>
    <t>Requerimientos contractuales</t>
  </si>
  <si>
    <t>Planes de contingencia / requerimientos de planes de contingencia</t>
  </si>
  <si>
    <t>3.3.5.2</t>
  </si>
  <si>
    <t xml:space="preserve">Hallazgo administrativa por inconsistencia de la información reportada en el Formato CB-0127 del SIVICOF, como rendición oficial de la información correspondiente a la ejecución de los recursos autorizados por vigencias futuras.  </t>
  </si>
  <si>
    <t>Diferencia en la informacion reportada por la  Secretaria de Hacienda Distrital en el Formato CB-0127 del SIVICOF</t>
  </si>
  <si>
    <t xml:space="preserve">Concepto de Secretaria de Hacienda Distrital </t>
  </si>
  <si>
    <t>Concepto recibido /concepto solicitado</t>
  </si>
  <si>
    <t xml:space="preserve">3.3.5.3 </t>
  </si>
  <si>
    <t xml:space="preserve">Hallazgo administrativo por deficiencias en la publicación de documentación contractual producida en el Sistema de Información Electrónico de Contratación Pública SECOP ll, contratos 9263, 9259, 8081 de 2018, incumplimiento de los principios de transparencia, publicación, acceso a la información.  </t>
  </si>
  <si>
    <t xml:space="preserve">Debilidad en el seguimiento al cargue en la herramienta SECOP II, de los informes de supervisión de los contratos que de obra e interventoría que se encuentran en ejecución. </t>
  </si>
  <si>
    <t>Incluir en los informes presentados por los supervisores de los contratos de obra que se encuentran en ejecución, mediante "FORMATO INFORME DE EJECUCION DE CONTRATO DE PRESTACION DE SERVICIOS PROFESIONALES O DE APOYO A LA GESTIÓN", los pantallazos que evidencien el cargue de los informes mensuales de los contratos de obra e interventoría a cargo.</t>
  </si>
  <si>
    <t>Formato de informe de ejecución</t>
  </si>
  <si>
    <t>Formato de informe de ejecución con pantallazos / formato de informe de ejecución elaborado</t>
  </si>
  <si>
    <t xml:space="preserve">3.3.5.4 </t>
  </si>
  <si>
    <t xml:space="preserve">Hallazgo administrativo por deficiencias de documentos soporte para el aval y reconocimiento de imprevistos contrato 9263 de 2018 e incumplimiento de la gestión documental. </t>
  </si>
  <si>
    <t>Los informes y/o actas soporte que presenta el contratista para el pago por concepto de imprevistos, no contienen en todas las ocasiones la firma de la interventoría, a pesar de ser parte integral del informe mensual de interventoría.</t>
  </si>
  <si>
    <t>Establecer un formato que relacione los imprevistos presentados por el contratista, por medio del cual se evidencie la verificación realizada por la interventoría en el marco del procedimiento de gestión de la infraestructura física</t>
  </si>
  <si>
    <t>Formato de imprevistos</t>
  </si>
  <si>
    <t>Formato de imprevistos oficializado</t>
  </si>
  <si>
    <t xml:space="preserve">3.3.5.5.1 </t>
  </si>
  <si>
    <t xml:space="preserve">Hallazgo Administrativo por deficiencias en puntos de control en el ejercicio del control técnico, administrativo y financiero del convenio de Asociación 8425 de agosto 29 de 2018, dando lugar a efectuar ajustes en el informe final del supervisor de menores o mayores valores pagados al Asociado. </t>
  </si>
  <si>
    <t>Subdirección para la Vejez.</t>
  </si>
  <si>
    <t>No está formalizado el lineamiento de liquidación de cupos que especifica la forma interna en la que la dependencia realiza dichos cálculos y la articulación con lo establecido en los anexos técnicos no responde a las necesidades de los servicios.</t>
  </si>
  <si>
    <t>Diseñar, socializar e implementar un Instructivo que permita formalizar la forma de realizar los desembolsos y liquidación de los costos fijos y variables para los servicios Centro Día, Centro Noche y Centros de protección social de la Sub para la Vejez.</t>
  </si>
  <si>
    <t>Instructivo diseñado socializado e implementado.</t>
  </si>
  <si>
    <t>Un Instructivo diseñado socializado e implementado.</t>
  </si>
  <si>
    <t>No esta formalizado el lineamiento de liquidación de cupos que especifica la forma interna en la que la dependencia realiza dichos cálculos y la articulación con lo establecido en los anexos técnico no responde a las necesidades de los servicios.</t>
  </si>
  <si>
    <t>Actualizar el capítulo de desembolso de los Anexos técnicos de los servicios Centro Día, Centro Noche y Centros de protección social con para simplificar el proceso de liquidación aclarando los descuentos y los no reconocimientos en los informes mensuales.</t>
  </si>
  <si>
    <t>Actualización de anexos técnicos</t>
  </si>
  <si>
    <t>(No. de anexos actualizados / No. De anexos por actualizar) * 100</t>
  </si>
  <si>
    <t xml:space="preserve">3.3.5.6 </t>
  </si>
  <si>
    <t xml:space="preserve">Hallazgo Administrativo por el uso ineficiente de los buses, Rutas Fijas en el contrato 4770 de 2018. </t>
  </si>
  <si>
    <t xml:space="preserve">Subdirección Administrativa y Financiera – Apoyo Logístico. </t>
  </si>
  <si>
    <t>Los formatos de transporte de la entidad carecen de campos que diferencien el número de participantes y el número de acompañantes, así como las ayudas médicas requeridas para ofrecer un servicio óptimo para los participantes, que den cuenta de la capacidad total utilizada</t>
  </si>
  <si>
    <t>Actualizar las planillas de transporte con campos que diferencien el número de participantes y el número de acompañantes, así como las ayudas médicas requeridas para ofrecer un servicio óptimo para los participantes, que den cuenta de la capacidad total utilizada y formalizarlas en el mapa de procesos bajo el proceso de gestión logística.</t>
  </si>
  <si>
    <t>Planilla actualizada y formalizada por modalidad de transporte de pasajeros (buses, vans).</t>
  </si>
  <si>
    <t>Planilla actualizada y formalizada buses, vans/ Planillas no controlada buses y vans</t>
  </si>
  <si>
    <t>se solicita ampliación de plazo de acción de mejora al 30 de Junio de 2020, toda vez que Procomercio a informado a Apoyo Logístico, que cuenta con el presupuesto aprobado por CASUR para adelantar los ajustes requeridos.</t>
  </si>
  <si>
    <t>Se solicitó prorroga para el 30/06/2020, mediante correo enviado al jefe de la OCI el 30/12/2019</t>
  </si>
  <si>
    <t>Se solicitó prorroga para el 30/06/2020, mediante correo enviado al jefe de la OCI  el 30/12/2019</t>
  </si>
  <si>
    <t>Solicitar a Procomercio los ajustes requeridos  para que los gabinetes contra incendios cumplan con las disposiciones establecidas en el Código de Construcción del Distrito Capital de Bogotá.</t>
  </si>
  <si>
    <t>Gabinetes con solicitud de ajustes realizados  / Total de pisos arrendados</t>
  </si>
  <si>
    <t>se solicita ampliación de plazo de acción de mejora al 30 de Junio de 2020 y modificación de la acción de mejora a solicitar a Procomercio los ajustes requeridos  para que los gabinetes contra incendios cumplan con las disposiciones establecidas en el Código de Construcción del Distrito Capital de Bogotá. Indicador: Gabinetes con solicitud de ajustes realizados  / Total de pisos arrendados. Meta: 100%</t>
  </si>
  <si>
    <t>Se solicitó prorroga para el 30/06/2020, modificación de la acción de mejora y nombre del indicador mediante correo enviado al Jefe de la OCI el 30/12/2019.</t>
  </si>
  <si>
    <t>Realizar seguimiento periodico al estado de la señalización de seguridad para prevención de riesgos en las áreas comunes área ascensores.</t>
  </si>
  <si>
    <t>se solicita ampliación de plazo de acción de mejora al 30 de Junio de 2020 y modificación de la acción de mejora a Realizar seguimiento periodico al estado de la señalización de seguridad para prevención de riesgos en las áreas comunes área ascensores.  Indicador: Pisos revisados en aspectos de señalización / Total pisos arrendados. Meta: 100%</t>
  </si>
  <si>
    <t>Se solicitó prorroga para el 30/06/2020 y modificación de la acción de mejora mediante correo enviado al Jefe de la OCI el 30/12/2019.</t>
  </si>
  <si>
    <t>Se observó registro fotográfico de los pisos de nivel central en los cuales se evidenció obstaculos como cajas de archivos puertas y sillas por consiguiente no se puede cerrar la acción.</t>
  </si>
  <si>
    <r>
      <t xml:space="preserve">El día 20 de diciembre de 2019, la Oficina Asesora Jurídica realizó la actualización del Procedimiento de Cartera de los proyectos sociales.
Este nueva versión ya se encuentra en el mapa de Procesos, en Gestión Jurídica, dando asi cumplimiento a la acción de mejora.
</t>
    </r>
    <r>
      <rPr>
        <u/>
        <sz val="10"/>
        <rFont val="Arial"/>
        <family val="2"/>
      </rPr>
      <t>http://sig.sdis.gov.co/index.php/es/gestion-juridica-procedimientos</t>
    </r>
  </si>
  <si>
    <t>Se verificó procedimiento de Gestion de Cartera de los Proyectos Sociales actualizado en el mapa de proceso de la entidad, mediante Circular 042 del 201/12/2019 Codigo PCD-GJ-003</t>
  </si>
  <si>
    <t>Cristian Salcedo
Mauricio Rodriguez</t>
  </si>
  <si>
    <t>Pendiente de Verificación de Efectividad por el equipo binario</t>
  </si>
  <si>
    <t>Se reporta radicado No. S2019028791 del 28/03/19 remitido a la Super de Registro y Notariado con respuesta el 09/09/19 de traslado a la Registraduría Nacional.</t>
  </si>
  <si>
    <t>Se evidencio acta de mesa de trabajo realizada el dia 28/01/2020 entre Gestores de la Subdireccion de Vejez y la OAJ, en la cual se relacionaron las gestiones realizadas desde la Subdireccion de Vejez para la obtencion del Registro Civil de Defunción ante la Superintendencia de Notariado y Registro. Igualmente se verificaron las evidencias adjuntas a dicha acta, de lo cual se destacan los oficios remitidos a la Superintendencia de Notariado y Registro , Ministerio de Salud y la respuesta dada por la Registraduria Nacional del Estado Civil, que manifesto lo siguiente: "... en aras de coadyuvar  con su entidad se indica que se podra remitir en un archivo plano la informacion a consultar del mismo modo se suminstraran datos como nombres, apellidos, fecha y lugar de expedición, vigencia" Oficio de respuesta del 2019/09/19 Rad E2019047691. Por  otro lado en el acta mencionada inicialmente la Sudireccion de Vejez se comprometio a entregar un informe economico con la cantidad de apoyos economicos que generan cobros indebido, ademas de hacer el seguimiento al oficio radicado al Ministerio de Salud.</t>
  </si>
  <si>
    <t>Se está realizando la intervencion de la documentación que reposa en la SGDTH relacionada con trabajo suplementario, libranzas, primas tecniccas, planillas de seguridad social, embargos, cesantias, etc. Desde el mes de octubre del 2019, se esta realizando el escaneo, clasificación y organización para el envío a gestión documental y archivo central, actividade necesaria para elaborar las hojas de control para cada historia laboral. Se remite mediante memorando  RAD:I2020000879, los soportes de los avances adelantados por parte del equipo de Gestión Documental y relacionados a continuacion: 
Actas de reunión.
Informes de Avance- CDs. 
Soportes de envió a Gestión Documental. 
CD. Contiene veintisiete (27) Hojas de Control de personal retirado.
Formato Único de Inventario documental -FUID- Documentación de Seguridad y Salud.</t>
  </si>
  <si>
    <t xml:space="preserve">
Se evidenciaron siete (7) actas de reunión de fechas: 10 de junio de 2019, tema tratado: "seguimiento a la organización de los documentos del área de acuerdo con su TRD correspondiente. Acta del 17 de julio de 2019, temas tratados: "documentación talento humano y avances hallazgo 10.3.2.  Acta del 11 de octubre de 2019, temas tratados:  "avances seguimiento documentación nómina y asignación de funciones. Acta del 24 de octubre de 2019, tema tratado: "socialización y entrenamiento en temas de organización de archivos, historias laborales, planilla de trabajo suplementario y libranzas. Acta del 4 de diciembre de 2019, tema tratado " avance documental libranzas". Acta del 23 de diciembre de 2019, tema tratado: "revison archivo"  y acta del 10 de enero de 2020, tema tratado: "avance accion 10.3.2 auditoria liquidación de la nómina".
*Tres (3) informes de gestion, donde se describen las actividades realizadas con la documantacion relacioanda con el trabajo suplementario.
*Formato Unico de Inventario Documental FUID, donde se relaciona documentacion de Salud y Seguridad en el Trabajo (formato sin firmas).
*Un CD donde se relacionan veintisiete (27) hojas de control de personal retirado de la SDIS. </t>
  </si>
  <si>
    <t xml:space="preserve">Iris cordoba
Antonio Melendez
</t>
  </si>
  <si>
    <t>Gestionar los permisos de consulta de la información SIRBE para los Referentes Técnicos del Proyecto por cada componente, que permita la verificación de la información entregada por el participante.</t>
  </si>
  <si>
    <t xml:space="preserve">Se atendió el requerimiento de las solicutudes de creación de usuario SIRBE de cada uno de los Referentes Técnicos de la Subdirección Para la Juventud por cada componente del Proyecto Distrito Joven por parte del DADE,  que permitirá la verificación de lo consignado en la Ficha SIRBE e incidiendo en la mejora en la calidad del dato de nuestros participantes, en cumplimiento con las  acciones de mejora planteadas en el Plan de Mejoramiento resultado de la Auditoria "Validación de criterios de focalización, ingreso, restricciones prestación de los servicios sociales.
 </t>
  </si>
  <si>
    <t>Se evidenció correo del 16/12/2020 de la Subdirección financiera  solictando gestionar la creación  del usuario SIRBE de cada uno e los referentes,  asi mismo, se observo correo informando que se dio trámite al requerimiento por el aplicativo ARANDA caso Ticket 149868-1-22150.</t>
  </si>
  <si>
    <t>Por verificar la efectividad</t>
  </si>
  <si>
    <t>Leonardo Prieto- Antonio Melendez</t>
  </si>
  <si>
    <t>Elaborar el plan de conservación y el plan de preservación digital de acuerdo al Sistema Integrado de Conservación Vigente.
Socializar acto administrativo suscrito por el representante legal de la entidad de adopción.</t>
  </si>
  <si>
    <t>La  bitácora de conteo de la meta 3  no dispone de variables especificas para el reporte en el plan de acción de cada una de las  modalidades.</t>
  </si>
  <si>
    <t>Diseñar e implementar una  matriz de seguimiento a la ejecucion física  de la entrega de pedidos</t>
  </si>
  <si>
    <t>Verificar la contratación del talento humano faltante, dentro de los plazos establecidos en el anexo técnico del contrato o convenio, mediante el instrumento matriz de seguimiento al talento humano.</t>
  </si>
  <si>
    <t>Verificación de contratación del talento humano.</t>
  </si>
  <si>
    <t>Número de personas contratadas según lo establecido en el anexo técnico / Total de talento humano faltante identificado por el equipo de apoyo a la supervisión * 100.</t>
  </si>
  <si>
    <t>Deficiente implementación del procedimiento de imposición de sanciones, multas y declaratoria de incumplimiento de los contratos suscritos por la Secretaría Distrital de Integración Social.</t>
  </si>
  <si>
    <t>Hallazgo Administrativo por falta de puntos de control en las Unidades operativas al evidenciarse productos vencidos en las áreas de almacenamiento de los jardines.</t>
  </si>
  <si>
    <t>Se adjunta memorando de aprobación al Protocolo Registro de Información Atención a Jóvenes por parte de Líder del Proceso de Prestación de servicios RAD: 120200005344 de fecha 18/02/2020 previo aval por parte de DADE, el cual garantiza la oficialización del mismo en el marco del SIG.</t>
  </si>
  <si>
    <t>Se observó  Protocolo Registro de información de atenciones a jóvenes PTC-PSS-036, el cual se encuentra publicado en el proceso de prestaciòn de los Servicios sociales para la Inclusiòn social.</t>
  </si>
  <si>
    <t>Diana Bautista
Leonardo Prieto</t>
  </si>
  <si>
    <t xml:space="preserve">Pendiente medir efectividad </t>
  </si>
  <si>
    <t>1|</t>
  </si>
  <si>
    <t xml:space="preserve">Se efectúa la socialización del protocolo  administrativos casas de juventud para lo cual se adjunta acta. Asimismo, se remite por correo institucional en archivo adjunto el protocolo para la implementación en cada casa de Juventud  y fuente de consulta. </t>
  </si>
  <si>
    <t>Se evidenció listado de asistencia con la participación de 14 personas, sin embargo solo se identifico la participación de 9 localidades.</t>
  </si>
  <si>
    <t xml:space="preserve">Se extendió  la Socialización del Protocolo a los Gestores Locales los cuales estan inmersos en las actividades que se desarrollan en territorio y en los procesos de los registros e información misional  de nuestros participantes del Proyecto. Asimismo, se invitó a los dos (2) administrativos de las Casas de Juventud Barrios Unidos y Ciudad Bolívar los cuales estaban pendiente de recibirlas, socialización que se realizó tal como lo indica el acta y la planilla de asistencia el 6 marzo 6 de 2020. </t>
  </si>
  <si>
    <t>Se observó acta del 06/03/2020 con la descripción de la gestión realizada en el marco de la socialización del Protocolo Registro de Información Atención a Jóvenes.</t>
  </si>
  <si>
    <r>
      <t>Se realizó mesa de trabajo (adjunta) con las subdirecciones para conocer el procedimiento en los casos que los participantes no presenten su documento de identidad o entreguen datos inexactos, donde se manifiesta  el procedimiento surtido en cada modalidad del servicio, donde se  concluye: 
*El servicio que se les presta a los Jóvenes entre 14 y 28 años, no tienen la permeabilidad en el servicio, ya que es libre su participación, lo que incide en la transitoriedad y estado flotante de ingreso y egreso de los Jóvenes al servicio.    
*La Subdirección de Investigación e Información DADE revisará incluír en la Ficha SIRBE Instrucciones de diligenciamiento, la aclaración sobre la condición libre de participación de los jovenes, sin permanencia y flotantes en el servicio, razón por la que quedan incluídos en el registro fisico y no digital de la Ficha SIRBE.
*Se hace necesario la exigencia a los Jóvenes de presentar en fisico la cédula de ciudadanía ya que para acceder a los servicios es fundamental contar con un documento de identificación de acuerdo con su identidad y desarrollo de la libre personalidad y deber como ciudadano. Asimismo, continuar con las orientaciones  y alianzas publicas para que se les otorgue el documento de identidad, tal como lo contempla</t>
    </r>
    <r>
      <rPr>
        <b/>
        <sz val="10"/>
        <color theme="1"/>
        <rFont val="Arial"/>
        <family val="2"/>
      </rPr>
      <t xml:space="preserve"> la Ruta de Oportunidades Juveniles ROJ  Atención No 1 "Adolescentes y jóvenes cuenta con su documento de identificación y su situación militar definida</t>
    </r>
    <r>
      <rPr>
        <sz val="10"/>
        <color theme="1"/>
        <rFont val="Arial"/>
        <family val="2"/>
      </rPr>
      <t xml:space="preserve">"   
*Acudir al "Comprobador de derechos de la Secretaria Salud Distrital" cuando se tiene alguna duda respecto a la información entregada por el participante para constatar la información entregada, ya que éste sistema refleja la información de un usuario del regimén subsidiado y/o contributivo. 
Finalmente, en las reuniones mensuales de administrativos y gestores Locales se les continuará manifestando la necesidad de la aplicación de éstas medidas y el seguimiento que se realizará al cumplimiento de las mismas. </t>
    </r>
  </si>
  <si>
    <t>Se observó acta de reunión entre representantes de las subdirecciones de: Juventud, Adultez, LGBTI, DADE, en la misma se evidenciaron medidas para subsanar las dificultdes identificadas en el hallazgo.</t>
  </si>
  <si>
    <t>El oficial de Seguridad de la Información, realizó la actualización del Plan de Seguridad de Seguridad de la Información, correspondiente a las fechas y responsables de algunas actividades.
El mencionado documento fue aprobado por el Subdirector de Investigación e Información (E)</t>
  </si>
  <si>
    <t>Acta de seguimiento por Videoconferencia por Microsoft Teams del 03/04/2020, en la cual se verifico:
* El plan de seguridad y privacidad de la información version1, actualizado a 2020, en el cual se observa que las actividades “Socializar Guía de Activos de Información” le ampliaron la fecha hasta diciembre 2020, y la de “Generar Nueva Versión de la Política de Seguridad y Privacidad de la Información de la Entidad” tiene fecha Julio 2019, pero como tal ya se tiene la nueva versión de la política.
* Correo del 19 de marzo de 2020, en el cual informan al Subdirector de Investigación e información que se cambiaron fechas</t>
  </si>
  <si>
    <t>Luis Guillermo Patiño Muñoz.
Jose Leoanrdo Ibarra Quiroga.</t>
  </si>
  <si>
    <t>Pendiente por medir la efectividad</t>
  </si>
  <si>
    <t>Se realiza socialización a la Subdirección de Plantas Físicas y Subdirecciones Locales de las recomendaciones para la selección, adquisición y adecuación de áreas para depósito documental.
EVIDENCIAS
*Documento "RECOMENDACIONES SELECCIÓN, ADQUISICIÓN Y ADECUACIÓN DE ÁREAS PARA DEPÓSITO DOCUMENTAL (Soporte Papel)"
*Acta de Socializacion realizada el dia 28 de abril, por microsoft teams
*Correo Electronico</t>
  </si>
  <si>
    <r>
      <t>Se realizó la verificación de los soportes allegados la OCI, observandolo siguiente:
1. Acta del 28/04/2020 donde relacionan la gestión realizada en el marco de "</t>
    </r>
    <r>
      <rPr>
        <i/>
        <sz val="10"/>
        <rFont val="Arial"/>
        <family val="2"/>
      </rPr>
      <t>Condiciones Medioambientales físicas para los depósitos de archivo"</t>
    </r>
    <r>
      <rPr>
        <sz val="10"/>
        <rFont val="Arial"/>
        <family val="2"/>
      </rPr>
      <t xml:space="preserve"> , sin embargo, el acta mencionada no se encuentra suscrita (firmas).
2. Pantallazo de correo electronico remitido el día 30/04/2020 en donde indican que remiten el acta para aprobación,sin embargo, los nombres estan borrosos por tanto no es posible verificar a quienes se les remitio la información.
Es importante indicar que la acción de mejora estableció "</t>
    </r>
    <r>
      <rPr>
        <i/>
        <sz val="10"/>
        <rFont val="Arial"/>
        <family val="2"/>
      </rPr>
      <t>Divulgar a la Subdirección de Plantas Físicas y Subdirecciones Locales las recomendaciones para la selección, adquisición y adecuación de áreas para depósito documenta</t>
    </r>
    <r>
      <rPr>
        <sz val="10"/>
        <rFont val="Arial"/>
        <family val="2"/>
      </rPr>
      <t xml:space="preserve">l" ,de acuerdo a lo anterior no es posible verificar si la acción se ejcuto a las 16 Subdirecciones Locales y Plantas fisicas como lo define la meta e indicador.
</t>
    </r>
    <r>
      <rPr>
        <b/>
        <u/>
        <sz val="10"/>
        <rFont val="Arial"/>
        <family val="2"/>
      </rPr>
      <t>La Acción se encuentra vencida.</t>
    </r>
    <r>
      <rPr>
        <sz val="10"/>
        <rFont val="Arial"/>
        <family val="2"/>
      </rPr>
      <t xml:space="preserve">
Nota: los responsables de ejecutar la acción manifestaron: "</t>
    </r>
    <r>
      <rPr>
        <i/>
        <sz val="10"/>
        <rFont val="Arial"/>
        <family val="2"/>
      </rPr>
      <t>Se socializó el acta de reunión dado que la mayoría de los participantes presentan inconvenientes con el acceso a la aplicación Azdigital para su respectiva firma. Se procede a remitir dicha acta a través de correo Outlook y no se reciben correos con observaciones sobre la misma</t>
    </r>
    <r>
      <rPr>
        <sz val="10"/>
        <rFont val="Arial"/>
        <family val="2"/>
      </rPr>
      <t xml:space="preserve">."
</t>
    </r>
  </si>
  <si>
    <t>Leonardo Prieto Y Diana Bautista</t>
  </si>
  <si>
    <t xml:space="preserve">Una base de datos, con la información consolidada de inventarios documentales.
</t>
  </si>
  <si>
    <t>Adriana Morales  Jiménez - María Rosalba Gordillo.</t>
  </si>
  <si>
    <t>Correo masivo informando de  la actualización del Formato Plan de Emergencias y Contingencias, de acuerdo a lo establecido Resolución 1072 de 2015 y Formato ajustado y actualizado</t>
  </si>
  <si>
    <t xml:space="preserve">La OCI verificó que la SGDTH mediante correo masivo del 03/04/2020 informó  a la SDIS la actualización del Formato Plan de Emergencias y Contingencias, de acuerdo a lo establecido Resolución 1072 de 2015 y Formato ajustado y actualizado y hace parte del mapa de procesos de la SDIS. </t>
  </si>
  <si>
    <t>La SGDTH calificó las acciones como efectivas, sin embargo, la OCI debido a que el hallazgo tiene origen un incumplimiento la Resolución 0312 “Por la cual se definen los Estándares Mínimos del Sistema de Gestión de la Seguridad y Salud en el Trabajo”, se hace necesario verificar de manera selectiva la implementación del Formato de Emergencias y Contingencias.</t>
  </si>
  <si>
    <t>Se entrega plan de trabajo aprobado, firmado y la evidencia del registro en el plan del seguimiento a la politica.</t>
  </si>
  <si>
    <t>Se verificó de acuerdo con correo enviado el 15/05/2020 el envío del Plan de Trabajo Anual SGSST-2020 y que tiene por objetivo: Planear, diseñar, ejecutar y evaluar las actividades encaminadas a cumplir con el Sistema de Gestión de la Seguridad y Salud en el Trabajo de la Secretaria Distrital de Integración Social con el fin de preservar, mantener y mejorar la salud individual y colectiva de los trabajadores, la inclusión de la actualización, socialización, sensibilización y publicación de la política, los objetivos del SIG y responsabilidades (Sistema de seguridad y salud en el trabajo) al personal de la organización.</t>
  </si>
  <si>
    <t xml:space="preserve">NO </t>
  </si>
  <si>
    <t xml:space="preserve">La SGDTH calificó la acción como efectiva, sin embargo, la OCI considera que la acción es efectiva una vez se verifique la revisión y firma de la Política de Seguridad y Salud en el Trabajo. </t>
  </si>
  <si>
    <t xml:space="preserve">Se realizo socialización a la Subdirección de Plantas Físicas y Subdirecciones Locales el dia 28 de abril; sobre las recomendaciones para la selección, adquisición y adecuación de áreas para depósito documental. 
EVIDENCIA: Acta de socialización Socialización Condiciones Medioambientales físicas para los depósitos de archivo, firmada por los participantes por medio de AZ DIGITAL </t>
  </si>
  <si>
    <r>
      <t xml:space="preserve">Se observó Acta de Reunión con fecha 28/04/20 con el tema: </t>
    </r>
    <r>
      <rPr>
        <i/>
        <sz val="10"/>
        <rFont val="Arial"/>
        <family val="2"/>
      </rPr>
      <t xml:space="preserve">"Socialización Condiciones Medioambientales físicas para los depósitos de archivo" , </t>
    </r>
    <r>
      <rPr>
        <sz val="10"/>
        <rFont val="Arial"/>
        <family val="2"/>
      </rPr>
      <t>se observa asistencia de las 16 SLIS, con aprobación mediante correo electrónico institucional de tres SLIS (Rafael Uribe Uribe, Mártires y Bosa) se aporta evidencia a la OCI mediante captura de pantalla de los correos correspondientes. Se evidencia cumplimiento del indicador y la meta formulada por la dependencia.</t>
    </r>
  </si>
  <si>
    <t>Diana Marcela Bautista Vargas - Leonardo Andres Prieto</t>
  </si>
  <si>
    <t>De acuerdo con el analisis realizado por el equipo Binario se proyecta verificación de efectivida para el mes de junio de 2020.</t>
  </si>
  <si>
    <t>Leonardo Andres Prieto - Diana Marcela Bautista Vargas</t>
  </si>
  <si>
    <t xml:space="preserve">Realizar mesas de trabajo para evaluar el plazo de radicación de cuentas de cobro y soportes para los pagos de los operadores que prestan los servicios de la Subdirección para la Vejez. </t>
  </si>
  <si>
    <t>Incluir en el Instructivo de Supervisión de la Subdirección para la Vejez los parámetros para calificar los aspectos de verificación evidenciados en el ejercicio de supervisión a las unidades operativas que prestan los servicios de la Subdirección para la Vejez.</t>
  </si>
  <si>
    <t>Participar en el comité interinstitucional del Observatorio Poblacional y Diferencial, brindando acompañamiento técnico para la generación de conocimiento del fenómeno de habitabilidad de calle en el Distrito Capital.</t>
  </si>
  <si>
    <t xml:space="preserve">Sesiones con participación de la Política Pública Distrital para el Fenómeno de
Habitabilidad en Calle – PPDFHC. </t>
  </si>
  <si>
    <t>Número de sesiones con participación de la PPDFHC / No de sesiones
convocadas por el comité interinstitucional.</t>
  </si>
  <si>
    <t>17/06/2020: De conformidad con la solicitud y justificación presentada por la Subdirección Administrativa y Financiera, mediante correos electrónicos del 11 y 17 de junio de 2020, se procede a actualizar el plazo de ejecución de la acción de mejora hasta el 30/03/2021 (plazo anterior: 30/06/2020). 
23/10/2019: Se verifica oficio de remisión al Consejo Distrital de Archivos con radicado S2019109072 del 10/10/2019 y 25 archivos de cuadros de clasificación documental. De acuerdo con lo informado por el equipo de Gestión Documental, la más reciente actualización del PGD y del PINAR es del 10 julio de 2018, lo cual se verifica a través de la página web de la Entidad, donde tales documentos se encuentran debidamente publicados. Desde la OCI se recomineda hacer seguimiento al trámite de convalidación por parte del Archivo de Bogotá D.C.
06/12/2019 por medio de correo electrónico se solicitoó prórroga hasta el 30 de junio de 2020 aprobado por el jefe de la OCI.</t>
  </si>
  <si>
    <t>17/06/2020: Clara Milena Rodríguez Ruiz
23/10/2019: Alba Lucía Zuluaga / Adriana Morales Jiménez / Clara Milena Rodríguez Ruiz.
06/12/2019: Antonio Melendez/ Leonardo Prieto</t>
  </si>
  <si>
    <t>Se solicitó prórroga de 180 días, mediante correo electrónico de fecha 25/06/20 y alcance de este de fecha 27/06/20. La prórroga se concedió mediante correo electrónico de fecha 30/06/20 emitido por el Jefe de la Oficina de Control Interno.
Se recuerda que esta acción ya había presentado prórroga de 200 días.</t>
  </si>
  <si>
    <t>Cristian Salcedo
Karinfer Olivera</t>
  </si>
  <si>
    <t>Crear un mecanismo de control de inventarios de las Comisarías de Familia, de manera que pueda efectuarse seguimiento de consumo y existencias, estableciendo necesidades en cada una de éstas de acuerdo con el consumo que por demanda de servicio se registre.</t>
  </si>
  <si>
    <t>(Instrucciones y Stock de seguridad establecidas / Total Instrucciones y Stock de seguridad establecidas en las Comisarías de Familia ) * 100</t>
  </si>
  <si>
    <t>Documento de instrucciones para el manejo de inventario y stock de seguridad en las Comisarías de Familia.</t>
  </si>
  <si>
    <t>Establecer un stock de seguridad de  papeleríaia e insumos para cada Comisaría de Familia.</t>
  </si>
  <si>
    <t>(Stock de seguridad de cada unidad operativa establecido / Stock de seguridad de cada unidad operativa por establecer) * 100</t>
  </si>
  <si>
    <t>Contar con el stock de seguridad identificado en cada Comisaría de Familia.</t>
  </si>
  <si>
    <t>Determinar las necesidades de cupo de fotocopiado de cada Comisaría de Familia, de acuerdo con el volumen de trabajo y en caso de ser necesario solicitar las modificaciones correspondientes.</t>
  </si>
  <si>
    <t>(Cupos de fotocopiado Revisados para las Comisarías de Familia / Cupos de fotocopiado por revisar para las Comisarías de Familia) * 100</t>
  </si>
  <si>
    <t>Comisarías de Familia con cupos de fotocopias revisados</t>
  </si>
  <si>
    <t xml:space="preserve">Se evidenciaron debilidades en las medidas de seguridad que se implementan en las Comisarías de Familia, toda vez que no hay protocolos puntuales para salvaguardar la integridad física de los funcionarios y contratistas (ver cuadro 7 del informe final).
Lo anterior, podría ocasionar riesgos de seguridad que afecten la integridad de los funcionarios y contratistas de las Comisarías de Familia. </t>
  </si>
  <si>
    <t>Solicitar al área de Apoyo Logístico establecer y socializar un documento que informe al personal de vigilancia de las empresas que prestan servicio en las Comisarías de Familia, sobre su rol frente a la seguridad y protección del personal asignado a estas dependencias, teniendo en cuenta las situacioens que allí se presentan.</t>
  </si>
  <si>
    <t>(Solicitud realizada al proceso de apoyo logístico de establecer y socializar el protocolo para el servicio de vigilancia de las empresas que prestan el servicio en las Comisarías de Familia / Solicitud por realizar al proceso de apoyo logístico de establecer y socializar el protocolo para el servicio de vigilancia de las empresas que prestan el servicio en las Comisarías de Familia) * 100</t>
  </si>
  <si>
    <t>Solicitud realizada al proceso de apoyo logístico de establecer y socializar el protocolo para el servicio de vigilancia de las empresas que prestan el servicio en las Comisarías de Familia</t>
  </si>
  <si>
    <t>El 04 de junio se recibió del grupo de presupuesto de la SGDTH, proyección de los costos que tendría la contratación del personal adicional para la implementación del Sistema de Gestión de Seguridad y Salud en el Trabajo en la SDIS, el día 24 de junio se remitió mediante correo electrónico se dio a conocer la información a la Subdirectora de Gestión del Talento Humano. Se adjunta correo de Presupuesto, archivo de necesidades costeado y correo a la Subdirectora</t>
  </si>
  <si>
    <t>Se verificó la  proyección de los costos que tendría la contratación del personal adicional para la implementación del Sistema de Gestión de Seguridad y Salud en el Trabajo en la SDIS (perfiles - costos), también se verificó el correo del 24 de junio enviado por el equipo de la SSTT a la Subdirectora de Gestión del Talento Humano presentando el cuadro con las necesidades  (perfiles y costos)de talento humano en el SSTT, costeo elbaorado por el grupo de presupuesto de la sundirección.</t>
  </si>
  <si>
    <t xml:space="preserve">Adriana Morales Jiménez- María Rosalba Gordillo </t>
  </si>
  <si>
    <t xml:space="preserve">La Subdirección de Gestión y Desarrollo del Talento Humano calificó la acción como efectiva. Sin embargo, la Oficina de Control Interno considera que la efectividad se calificará una vez la subdirección emita un concepto relacionado con la necesidad de Talento Humano – SST (perfiles-valores), esto porque el hallazgo establece que la Entidad podría asumir riesgos relacionados con dificultades en el diseño, implementación, seguimiento y sostenibilidad al Sistema de Gestión de la Seguridad y Salud en el Trabajo.  
</t>
  </si>
  <si>
    <t>Se solicitó prórroga de 180 días, mediante correo electrónico de fecha 25/06/20 y alcance de este de fecha 27/06/20. La prórroga se concedió mediante correo electrónico de fecha 30/06/20 emitido por el Jefe de la Oficina de Control Interno</t>
  </si>
  <si>
    <t>Actualizar y oficializar la siguiente documentación del proceso de Tecnologías de la información:
1. El “Procedimiento Desarrollo y Modificaciones de Software” versión 1 de Fecha: Circular No. 040 – 29/12/2017.
2. Declaración de aplicabilidad 
3. Resolución 635 de 2017 
4. Política de Relaciones con terceros”</t>
  </si>
  <si>
    <t>La Sudireccón de Investigación e Información, mediante correo del 26/06/2020, solicita se modifique la acción eliminando el item "1. El documento denominado “Plan de Contingencia Informático” versión 1 de Fecha: 14/03/2016.", toda vez la accion 10.2.3.-2 tiene como meta este este plan con fecha de terminación 30/05/2021, y se justifica para ser consistentes con las fechas y los productos; es decir que en la acción quedarian los siguiestes documentos:
2. El “Procedimiento Desarrollo y Modificaciones de Software” versión 1 de Fecha: Circular No. 040 – 29/12/2017.
3. Declaración de aplicabilidad
4. Resolución 635 de 2017
5. Política de Relaciones con terceros
La meta quedaria en cuatro (4) documentos</t>
  </si>
  <si>
    <t>Informe final Auditoría interna Sistema de Gestión de Seguridad de la Información</t>
  </si>
  <si>
    <t>Correo del 19/06/2020, de la prórroga de la Subdirección de Investigación e Información de las acciones que tenían fecha  de cumplimiento  30/06/2020.</t>
  </si>
  <si>
    <t>La Sudireccón de Investigación e Información, mediante correo del 26/06/2020, solicita la ampliación de la fecha final de la acción de mejora hasta el 30/05/2021, teniendo en que su ejecución depende de la accíon 10.2.3.-1 de la Auditoira al SGSI, la cual termina el 29/01/20121.</t>
  </si>
  <si>
    <t>Auditoria Sistemas de información SDIS.</t>
  </si>
  <si>
    <t>10.2.1 Durante el ejercicio auditor, se evidenció desactualización del Directorio activo aportado por la Subdirección de Investigación e Información, toda vez que en la selección de las muestras aleatorias para aplicar las encuestas de satisfacción, gran número de correos enviados rebotaron, otros como en el caso del Directorio de la Oficina de Control Interno, fueron analizados para ser sustraídos de la muestra y en ese ejercicio se encontró una persona que se pensionó y no trabaja ya con la Entidad, persiste una persona que ya no hace parte del equipo Oficina de Control Interno y hay dos colaboradores del equipo que actualmente están clasificados en otras dependencias. Incumpliendo lo establecido en el Manual del Subsistema de Gestión de Seguridad de Información SGSI Bogotá 2018, versión 0 - V. Dominio Control de Acceso - Directrices generales que establece “Las cuentas de usuario en estado activo que cumplan un periodo de cuatro (4) meses sin evidenciar usabilidad de la misma, deberán ser deshabilitadas”.</t>
  </si>
  <si>
    <t>Debilidades en la actualizacion del directorio activo de la Secretaría por falta de información sobre la entrada o salida de contratistas o funcionarios de la Entidad</t>
  </si>
  <si>
    <t>Campaña de uso y apropiación</t>
  </si>
  <si>
    <t>Un informe sobre la realizacion de la campaña de socializacion del procedimiento de “Creación de Usuarios y Asignación de Perfiles PCD-MS-006 versión 1”</t>
  </si>
  <si>
    <t xml:space="preserve">Generar reportes  de actualizacion del directorio activo de la Entidad, a través de la creación, modificación o eliminación de usuarios. </t>
  </si>
  <si>
    <t>Reportes de actualización del directorio activo</t>
  </si>
  <si>
    <t xml:space="preserve">Tres reportes de actualizacion del directorio activo de la Entidad, a través de la creación, modificación o eliminación de usuarios. </t>
  </si>
  <si>
    <t>10.2.2 En revisión documental del Manual del Sistema de Gestión de Seguridad de la Información – SGSI versión 0 y código MNL-MS-001 , en el VII. DOMINIO SEGURIDAD FISICA Y DEL ENTORNO se tiene implementado como control la protección contra código malicioso, sin embargo, al realizar el ingreso a los equipos se evidencia que se cuenta con una plataforma de antivirus con la licencia expirada Véase Imagen 10 y 11, que podría ubicar en riesgo la información y las instalaciones de procesamiento, por todo lo anterior se está incumpliendo con lo establecido en el numeral A.12.2.1 Protección Contra Código malicioso de la ISO 27001 versión 2013, que establece  “Asegurarse que la información y las instalaciones de procesamiento de información estén protegidas contra código malicioso”.</t>
  </si>
  <si>
    <t>Deficiencias en el proceso de planeacion y gestión precontractual para la renovacion de la solución de antivirus de la Entidad.</t>
  </si>
  <si>
    <t>Realizar seguimiento a la ejecución del Plan Anual de Adquisiciones de personas jurídicas de la Subdirección de Investigación e Información</t>
  </si>
  <si>
    <t xml:space="preserve">Memorando de seguimiento a ejecución Plan anual de adquisiciones, con su correspondiente cronograma </t>
  </si>
  <si>
    <t>Cuatro memorandos con cronograma de seguimiento a la ejecución del Plan anual de adquisiciones de personas juridicas de la Subdirección de Investigación e Información, elaborados</t>
  </si>
  <si>
    <t>10.2.3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la Guía G.SIS.01- MINTIC – Guía del dominio Sistema de Información, establece que “La arquitectura de sistemas de información es uno de los dominios del marco de referencia de arquitectura empresarial para la gestión de TI Colombia. Este dominio permite planear, diseñar la arquitectura, el ciclo de vida, las aplicaciones, los soportes y la gestión de los sistemas de información que apoyan, y en muchos casos habilitan, el cumplimiento de las funciones de una institución pública”, todo proyecto que haga uso de TIC, debe ser diseñado para que desde el principio garantice interoperabilidad, seguridad y privacidad de la información, accesibilidad, usabilidad, apertura y ubicuidad, teniendo en cuenta las necesidades y características de los usuarios.
De acuerdo con los principios a considerar en el diseño o incorporar en la infraestructura existente que se encuentra en el manual de la Política de Gobierno Digital, en lo relacionado con la accesibilidad y usabilidad, la entidad debe garantizar que los sistemas de información con sus respectivos contenidos, cuenten con características técnicas y funcionales que permitan al usuario percibir, entender, navegar e interactuar adecuadamente. Esto también incluye que las personas con discapacidad sensorial puedan acceder de manera autónoma e independiente a los sistemas de información web. En el marco de la auditoría en revisión realizada al sistema, se evidenció que la entidad no asegura la aplicación de una guía de usabilidad en todos sus sistemas de información, en el caso de SEVEN por ejemplo, para realizar un proceso de contratación requiere la ejecución de muchos pasos, no incorpora criterios que permitan al usuario interactuar de manera intuitiva con el mismo, en ese mismo sentido, para aquellos sistemas que sean de propiedad de terceros, se debe realizar su personalización hasta donde sea posible de manera que se pueda brindar una adecuada experiencia del usuario. No obstante, la entidad tiene una Guía para la Adquisición de Software GUI-MS-001, en el numeral 4.5 Revisión del Software dice : Una vez terminada la etapa precontractual es necesario revisar el software adquirido de acuerdo con la familia de normas ISO/IEC 25000, la cual es una familia de normas que tiene por objetivo la creación de un marco de trabajo común para evaluar la calidad del producto software y cuyo objetivo es lograr evaluar que el software adquirido cumple con los requisitos de calidad necesarios para atender a cabalidad la función que la SDIS necesita. En este sentido, se requiere evaluar el software en las ocho (8) características de calidad establecidas por la norma. De acuerdo con lo anterior, se solicitaron evidencias a la Subdirección de Investigación e Información de las evaluaciones realizadas al Sistema de información SEVEN en los componentes de calidad establecidos en dicha guía, sin embargo, no se aportan evidencias porque en la respuesta del requerimiento No 3 pregunta No. 8 dicen: “La guía de adquisición de software GUI-MS-001 fue publicada con el Memo Int. 68762 – 29/12/2017 y el acta de inicio del proyecto ERP fue del 08/02/2017, por lo tanto, dicha guía no aplicó para su desarrollo en este sistema de información.” , si bien la guía fue publicada después del acta de inicio, cabe anotar que en el Marco de referencia de Arquitectura Empresarial en el componente de Sistemas de información hay lineamientos en el que los Sistemas de información deben cumplir con los criterios de usabilidad, accesibilidad, interoperabilidad y seguridad, por lo tanto la Entidad, no tiene evidencias del cumplimiento de los lineamientos  de los componentes TIC para el Estado y TIC para la Sociedad de la Política de Gobierno Digital que permite garantizar un uso eficiente y efectivo de la tecnología.
Con respecto a los Sistemas de información AZ Digital, Aranda y SIRBE tampoco hay evidencias de las evaluaciones del software en las ocho (8) características de calidad, la evidencia aportada hace referencia a la arquitectura de AZ Digital pero no de los resultados de la evaluación.</t>
  </si>
  <si>
    <t xml:space="preserve">Evaluaciones de la calidad en sistemas de información </t>
  </si>
  <si>
    <t>Cuatro informes de evaluacion de la calidad de los sistemas de información, correspondientes al SIRBE, AZ DIGITAL, ARANDA Y SEVEN</t>
  </si>
  <si>
    <t>10.2.5 En la revisión realizada a los contratos objeto de la auditoria, se encontró que en lo referente al contrato 9111 de 2019 (Analítica SAS-AZ), no se publicó en el SECOP I el acta de inicio, no habiendo información disponible de la fecha de inicio del contrato en el SECOP ni en los documentos remitidos por la Subdirección de Contratación. Así mismo, del contrato 8889 de 2017 (Selcom-Aranda), no se encuentra publicada en el SECOP I la modificación contractual número 3 incumpliendo lo establecido en el Decreto 1082 de 2015 del artículo 2.2.1.1.1.7.1. el cual establece “La Entidad Estatal está obligada a publicar en el Secop los Documentos del Proceso y los actos administrativos del Proceso de Contratación, dentro de los tres (3) días siguientes a su expedición”.</t>
  </si>
  <si>
    <t xml:space="preserve">Debilidades en la gestión de supervisión y apoyo a la supervisión de los contratos suscritos con personas jurídicas de la Subdireccion de Investigación e Información, de acuerdo con las características técnicas, administrativas, jurídicas y financieras de los contratos sobre tecnologías de la información. </t>
  </si>
  <si>
    <t xml:space="preserve">Elaborar e implementar un documento con los lineamientos específicos a nivel técnico, administrativo, jurídico y financiero de los contratos de tecnologias de la información,  para realizar el apoyo a la supervisión de los contratos con personas juridicas de la Subdireccion de Investigacion e Informacion. </t>
  </si>
  <si>
    <t xml:space="preserve">Documento de lineamientos de apoyo a la supervisión de contratos de tecnologias de la información. </t>
  </si>
  <si>
    <t>Un documento de lineamientos específicos para el apoyo a la supervisión de los contratos de tecnologías de la información elaborado e implementado.</t>
  </si>
  <si>
    <t xml:space="preserve">10.2.6 El SIRBE es un sistema transaccional, donde se registra la información de los beneficiarios, sin embargo, actualmente la SDIS no ha realizado procesos de interoperabilidad con otras entidades, incumpliendo lo dispuesto en la normatividad vigente, tales como: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línea…"Interoperabilidad: Fortalecer el intercambio de información entre entidades y sectores.";  Interoperabilidad - LI.SIS.09, MINTIC, Gobierno Digital, Lineamiento, "La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 Manual de Gobierno digital, implementación de la política de Gobierno Digital, Decreto 1008 de 2018, Numeral 3.2. Lineamientos TIC para el Estado y TIC para la Sociedad...Busque colaboración con otras entidades, "A menudo los proyectos que hacen uso de TIC, también implican la participación de otras entidades con las que se comparte, se consume o se intercambia información... Por otra parte, la entidad debe buscar sinergia y articulación con otras entidades públicas que vengan desarrollando proyectos o iniciativas similares, a través de mecanismos de trabajo colaborativo o alianzas o que permitan conocer factores críticos de éxito y lecciones aprendidas. Con ello se logran procesos de aprendizaje más efectivos, se evitan reprocesos, se aprovechan recursos y se reducen tiempos de ejecución, aprovechando la experiencia y las capacidades de otros equipos de trabajo.", afectando la posibilidad de generar articulación y coordinación con otras entidades complementarias, que apoyen los servicios del Sistema, que lo hagan más eficiente y funcional, y que redunde en bien de los beneficiarios de los servicios sociales de la Entidad.
La situación anterior la evidenció el equipo auditor en las siguientes situaciones:
* La Subdirección de Investigación e Información, en la matriz de autoevaluación registra “El SIRBE es un sistema transaccional, donde los usuarios que son funcionarios de la SDIS son los que registran la información de los beneficiarios; el sistema no interactúa con los ciudadanos directamente, ni se comparte la información con proveedores.” no obstante, en la presentación entregada por ellos, se observa que se tienen convenios para compartir información con: Planeación Nacional – SISBEN; Secretaria de Salud – cruces difuntos; Presidencia – proyecto sur desplazados y Registraduría Nacional – Validación documentos. (Imagen 12).
*  Así mismo, la Subdirección de Investigación e Información en la respuesta a la lista de chequeo. (Véase imagen 13), linK
https://sdisgovco.sharepoint.com/:w:/r/sites/sii/pmo/_layouts/15/Doc.aspx?sourcedoc=%7BB493D9E2-8BBC-4DC5-822A-57F7ACB6A82F%7D&amp;file=Pregunta%208.docx&amp;action=default&amp;mobileredirect=true informa que el SIRBE no utiliza el lenguaje común para el intercambio de información con otras entidades, lo cual se debe considerar dado que no se ha tenido en cuenta el Lineamiento LI.IOP.SM.01: que establece que se debe utilizar el estándar de lenguaje común para el intercambio de información entre Entidades.
* En la matriz de autoevaluación en la respuesta a la lista de chequeo .” (Véase imagen 14 ), link https://sdisgovco.sharepoint.com/:w:/r/sites/sii/pmo/_layouts/15/Doc.aspx?sourcedoc=%7B5225AC94-193C-4832-BE61-FE38E1A24D2D%7D&amp;file=Pregunta%2028.docx&amp;action=default&amp;mobileredirect=true informan que “La secretaría de Integración Social tomó la determinación de no realizar ningún tipo de modificación, ajuste o mejora al código del programa, ya que es un desarrollo muy antiguo y no se cuenta con el soporte del lenguaje de programación lo que podría resultar en un riesgo alto para la integridad del propio sistema.”, sin tener en cuenta el lineamiento de información que establece “La entidad tiene servicios de información dispuestos para ser consumidos por otras entidades públicas, los cuales incorporan y aplican el lenguaje común de intercambio definido por el Estado.”
</t>
  </si>
  <si>
    <t xml:space="preserve">Dificultades en la  contratacion para el desarrollo e implementación de un nuevo sistema de informacion misional que reemplace al SIRBE, que acoja los lineamientos definidos en la política de Gobierno Digital, debido al no cumplimiento por parte de los proponentes de los requisitos técnicos solicitados por la Sectretaría en los procesos de seleccion SDIS- LP-007-2018 Y SDIS-LP-002-2019. </t>
  </si>
  <si>
    <t>Formular el proyecto del nuevo sistema de informacion misional de la Secretaría 2020-2024 de acuerdo con la necesidad actualizada de la Entidad, que incluya como mínimo:
-  Especificaciones de requerimientos de principales los módulos: registro de beneficiarios, cursos, beneficios, seguimiento nutricional
- Nuevas funcionalidades (interoperabilidad, reportes, administracion - parametrizacion, seguridad, auditoria-)
- Características de usabilidad y accesibilidad
- Cronograma de ejecución
- Presupuesto requerido.</t>
  </si>
  <si>
    <t>Proyecto de nuevo sistema de información misional de la SDIS 2020-2024</t>
  </si>
  <si>
    <t>Documento del proyecto de nuevo sistema de información misional de la SDIS 2020-2024</t>
  </si>
  <si>
    <t>10.2.7 El Sistema SIRBE como desarrollo propio, no tiene definidos un documento guía de estilo de accesibilidad y usabilidad de acuerdo con la caracterización de usuarios. Incumpliendo con lo dispuesto en la normatividad vigente: 
•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y, así mismo, debe estar alineada con los principios de usabilidad definidos por el Estado colombiano, asegurando la aplicación de la guía en todos sus sistemas de información."; 
•	Accesibilidad - LI.SIS.24, MINTIC, Gobierno Digital, "Los sistemas de información que estén disponibles para el acceso a la ciudadanía o aquellos que de acuerdo con la caracterización de usuarios lo requieran, deben cumplir con las funcionalidades de accesibilidad que indica la estrategia de Gobierno en Línea.";
•	Decreto 1008 de 2014, Artículo 2.2.9.1.2.1. Estructura...”1.1. TIC para el Estado: Tiene como objetivo mejorar el funcionamiento de las entidades públicas y su relación con otras entidades públicas, a través del uso de las Tecnologías de la Información y las Comunicaciones. 1.2. TIC para la Sociedad: Tiene como objetivo fortalecer la sociedad y su relación con el Estado en un entorno confiable que permita la apertura y el aprovechamiento de los datos públicos, la colaboración en el desarrollo de productos y servicios de valor público, el diseño conjunto de servicios, la participación ciudadana en el diseño de políticas y normas, y la identificación de soluciones a problemáticas de interés común.”; 
•	Manual de Gobierno digital, implementación de la política de Gobierno Digital, Decreto 1008 de 2018, Numeral 3.2. Lineamientos TIC para el Estado y TIC para la Sociedad. ” Accesibilidad y usabilidad: de acuerdo con la caracterización de usuarios, ciudadanos y grupos de interés de la entidad, ésta debe garantizar que las páginas web, portales web y sistemas de información web con sus respectivos contenidos, cuenten con características técnicas y funcionales que permitan al usuario percibir, entender, navegar e interactuar adecuadamente. Esto también incluye que las personas con discapacidad sensorial puedan acceder de manera autónoma e independiente a dichas páginas, portales y sistemas de información web. Implemente pruebas de accesibilidad y usabilidad con los usuarios, para determinar ajustes a realizar y atributos a incorporar.", 
Afectando la eficiencia Misional de la Entidad, al no permitir que puedan interactuar con el SIRBE, los usuarios o beneficiarios de los servicios sociales, ciudadanos y grupos de interés, por no tener definido un documento guía de estilo de accesibilidad y usabilidad.</t>
  </si>
  <si>
    <t>10.2.8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en el lineamiento LI.SIS.1- MINTIC – Actualización y requerimientos de cambio de los sistemas de información, establece que: “Se debe incorporar un proceso formal de análisis y gestión de requerimientos de software en el ciclo de vida de los sistemas de información de manera que se garantice su trazabilidad y cumplimiento”. en revisión documental de la información aportada por la  Subdirección de Investigación e Información se evidenció que de acuerdo con los casos registrados en la mesa de servicios hay casos con requerimientos repetitivos  además hay  casos clasificados como cambios de emergencia, por ejemplo los casos 336, 337, 348, 354 asociados a la siguiente solicitud: “Se requiere adicionar el programa SCmMplac”, teniendo en cuenta que si la situación lleva varios días no es emergencia, sería otro tipo de cambios, las emergencias dada su criticidad para el negocio y debido a la interrupción o pérdida total de un servicio o falla en un elemento de configuración  se debe tomar acciones que resuelvan la funcionalidad del servicio  y realizar monitoreo al servicio una vez se realicé el cambio con el fin de asegurar que el cambio es exitoso y elimino la causa de la falla o interrupción del servicio.
De acuerdo con lo anterior se incumple en la gestión del cambio de los Sistemas de Información el seguimiento para validar el éxito de los cambios, eliminando las fallas y evitar que los casos sean nuevamente reportados.</t>
  </si>
  <si>
    <t>Inadecuado uso de las tipologías disponibles, al momento de categorizar un control de cambios sobre sistemas de información de la Entidad</t>
  </si>
  <si>
    <t>Realizar una campaña de uso y apropiación para socializar el procedimiento de Gestión de Cambios de Tecnologias de la Información PCD-SMT-001 y sus documentos asociados</t>
  </si>
  <si>
    <t>Un informe sobre la realizacion de la campaña de socializacion del procedimiento de “Gestión de cambios de tecnologias de la información PCD-SMT-001 y sus documentos asociados</t>
  </si>
  <si>
    <t>10.2.10 El contrato 9111 de 2019 suscrito con la empresa Analítica SAS, para contratar la prestación de servicios para el mantenimiento y soporte del Sistema de Gestión Documental AZ DIGITAL, en el alcance del objeto se determinó el servicio de soporte en sitio por 4 meses para el periodo comprendido entre 01 de diciembre de 2019 al 30 de marzo de 2020, servicio de soporte técnico y funcional, mantenimiento correctivo para el mismo periodo, y servicio mediante bolsa de 254 horas consumidas hasta el  30 de diciembre de 2019 o hasta agotarse las mismas. 
Se destinó con un presupuesto de $499.853.920 (CDP nro. 14390 de 2019) de acuerdo con la necesidad planteada y conforme a la oferta de servicios presentada por la empresa ANALITICA SAS, consistente en el servicio de soporte en sitio para el periodo comprendido entre 01 de diciembre de 2019 al 30 de marzo de 2020 y servicio de soporte técnico y funcional, mantenimiento correctivo (…), en modalidad 5 x 8 (lunes a viernes) de 8 a.m. a 5 p.m., para el periodo solicitado por la entidad.
En la minuta del contrato suscrito el 02/12/ 2019 el plazo se estableció hasta el 30/12/2019, presentándose una posible debilidad en la planeación del contrato, no habiendo claridad de los criterios que se tuvieron en cuenta para el estudio de mercado y para la fijación del valor y plazo del mismo según la necesidad expuesta para justificar la contratación. Ahora, si se cumplió el plazo pactado hasta el 30/12/ 2019 se tendría una duración de 19 días, ya que la solicitud de la SDIS y la propuesta de servicio fueron establecidas para servicio de lunes a viernes de 8:00 a.m. a 5:00 p.m., teniendo como base para el conteo la fecha de aprobación de la póliza (04/12/2019), toda vez que no se aportó copia del acta de inicio ni se encuentra publicada en el SECOP.
La falta de sujeción a los estudios previos y la debilidad en el análisis completo que permita establecer con claridad el plazo real de duración del contrato, podría constituir una posible vulneración al principio de planeación en la contratación y del artículo 3º de la Ley 80 de 1993, sobre los fines de la contratación estatal, e inobservancia de los principios de economía y eficacia constitutivos de la función pública.</t>
  </si>
  <si>
    <t>Un documento de lineamientos específicos para el apoyo a la supervisión de los contratos de tecnologías de la información elaborado, socializado e implementado.</t>
  </si>
  <si>
    <t xml:space="preserve">Debilidades en los mecanismos de monitoreo de la vigencia de los servicios de garantía, soporte y mantenimiento de los sistemas de información adquiridos con proveedores externos. </t>
  </si>
  <si>
    <t>10.2.11.  De acuerdo con lo relacionado en la integración del sistema de información AZ Digital con otros sistemas en el anexo técnico del Contrato 9091-2017 dice “se debe garantizar la integración con el Sistema Distrital de Quejas y Soluciones (SDQS), de la Alcaldía Mayor de Bogotá y con el Sistema de información ERP y HCM de la SDIS, el Sistema de información Misional y el Sistema “A un Click de casa” que entrega MINTIC para la Administración y gestión de los procesos de comisarías de familia”, en revisión documental se evidencia la integración con cuatro sistemas, no obstante no hay evidencia que hay integración con un sistema llamado A un Click de casa” sino con Invict, sistema utilizado en las comisarías de familia, de acuerdo con la información registrada en el directorio de Sistemas de información,  cuyo proveedor es ROBOTEC, fecha de salida a producción 5/3/2019. Teniendo en cuenta que la entidad de acuerdo con la fecha del acta de integración de los dos sistemas con fecha 12 de diciembre de 2018, no se encontraron registros en el contrato 9091.2017 del cambio de sistemas de información que se integraría con AZDigital, por lo tanto, podría evidenciarse un posible incumplimiento de las obligaciones contractuales de dicho contrato de la integración del sistema A un click de casa con AZDigital. (Véase imagen 16)</t>
  </si>
  <si>
    <t>10.1.1</t>
  </si>
  <si>
    <t>10.1.2</t>
  </si>
  <si>
    <t>10.1.2 En revisión documental del Manual del Sistema de Gestión de Seguridad de la Información - SGSI Código: MNL-MS-001- versión 0, no se evidenciaron controles asociados al numeral 14 Dominio de Adquisición, desarrollo y mantenimiento de Sistemas del anexo A Controles ISO 27001:2013, sin embargo, en el marco de la auditoría a los Sistemas de información la Subdirección de Investigación e Información, aportó la Política de Seguridad de Adquisición, desarrollo y mantenimiento de Sistemas de información que aún no hace parte del Sistema Integrado de Gestión como un documento controlado, de acuerdo con el Procedimiento Control de Documentos Versión: 0 del SIG, el cual menciona que los documentos deben ser oficializado mediante memorando interno, lo cual podría generar debilidad en la implementación de estos controles al no contar con un lineamiento institucional oficial al respecto.</t>
  </si>
  <si>
    <t>Deficiencias de conocimiento para definir el mecanismo de aprobacion de los documentos internos de la política de Seguridad Digital</t>
  </si>
  <si>
    <t xml:space="preserve">Aprobar y publicar la política de seguridad de Adquisición, desarrollo y mantenimiento de Sistemas de información  </t>
  </si>
  <si>
    <t>Política de seguridad de Adquisición, desarrollo y mantenimiento de Sistemas de información</t>
  </si>
  <si>
    <t>Una politica de seguridad de Adquisición, desarrollo y mantenimiento de Sistemas de información aprobada,  publicada y socializada</t>
  </si>
  <si>
    <t>10.1.3</t>
  </si>
  <si>
    <t>10.1.4</t>
  </si>
  <si>
    <t>10.1.4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LI.SIS.19- MINTIC Servicios de mantenimiento de sistemas de información con terceras partes - Ámbito: Ciclo de Vida de los Sistemas de Información – Dominio: Sistema de Información establece: “La dirección de Tecnologías y Sistemas de la Información o quien haga sus veces debe establecer criterios de aceptación y definir Acuerdos de Nivel de Servicio (ANS) cuando se tenga contratado con terceros el mantenimiento de los sistemas de información. Los ANS se deben aplicar en las etapas del ciclo de vida de los sistemas de Información que así lo requieran y se debe velar por la continuidad del servicio. De acuerdo con lo anterior en el marco de auditoría se realizó la revisión documental y no se evidenció un plan de gestión preventivo a los sistemas de información que permitiera disminuir los casos asociados a los requerimientos, incidentes y cambios frecuentes como:
• Equipos con error en SEVEN por framework 4.5 ejemplo casos 100677, 22521 (Solución instalar Framework 4.0 por debajo de los requisitos mínimos de instalación en equipos clientes y desactivar actualizaciones de Windows que ponen en riesgo la plataforma tecnológica). (Véase Imagen 2)
• Casos reportados por los usuarios finales de error de acceso al Sistema de información SEVEN a través de otro navegador diferente a Internet Explorer, teniendo en cuenta que este sistema solo puede ejecutarse en Internet Explorer ejemplo caso 156280, no obstante, en las obligaciones contractuales se estableció soportar el uso de por lo menos dos (2) navegadores de internet más comunes del mercado.
• Gran número de falla reportadas por los usuarios de AZ Digital, a través de la mesa de servicios de casos, que generan lentitud en la carga de documentos, errores frecuentes al firmar documentos, documentos con varios firmantes no llegan a algunos destinatarios. (Véase Imagen 3)
Las situaciones descritas permiten evidenciar que generalmente desde soporte se realizan  correcciones y no acciones preventivas y/o acciones correctivas para dar solución a los errores presentados por los sistemas de información, lo cual genera reprocesos administrativos, pérdidas de tiempo, debilidades en los controles y reincidencia de las fallas.</t>
  </si>
  <si>
    <t xml:space="preserve">Debilidades en la capacidad institucional para la definicion e implementacion de planes de gestion preventivos de los sistemas de informacion </t>
  </si>
  <si>
    <t>Definir e implementar planes de gestión preventivos de los sistemas de informacion SIRBE, AZ DIGITAL, SEVEN y ARANDA,  en los contratos con las personas juridicas o naturales encargadas de su soporte y mantenimiento.</t>
  </si>
  <si>
    <t xml:space="preserve">Plan de gestión preventivo de sistemas de información </t>
  </si>
  <si>
    <t>Cuatro planes de gestión preventivo, de los sistemas SIRBE, AZ DIGITAL, SEVEN y ARANDA</t>
  </si>
  <si>
    <t>10.1.5</t>
  </si>
  <si>
    <t>10.1.5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LI.UA.01- MINTIC Estrategia de Uso y Apropiación – Ámbito: Estrategia para el Uso y Apropiación de TI – Dominio: Uso y Apropiación  dice:” La dirección de Tecnologías y Sistemas de la Información o quien haga sus veces es la responsable de definir la estrategia de Uso y Apropiación de TI, articulada con la cultura organizacional de la institución, y de asegurar que su desarrollo contribuya con el logro de los resultados en la implementación de los proyectos de TI.” De acuerdo con lo anterior en el marco de auditoría se realizó la revisión documental y no se evidencia que se han diseñado estrategias que permitan apropiarse de cada sistema, toda vez que los resultados obtenidos en las encuestas de satisfacción realizada por el equipo auditor a los usuarios finales generaron los siguientes resultados, siendo 1 malo y 10 excelente, tal como se aprecia en las siguientes gráficas:
Grafica encuesta SEVEN (32 usuarios)  - De acuerdo con la gráfica anterior el nivel promedio de satisfacción es del 5.9, a continuación se presentan algunos comentarios realizados por los usuarios que respondieron la encuesta:
1: La herramienta no es amigable y los casos reportados no son atendidos oportunamente.
2: Muchos pasos para registrar un contrato genera desgaste administrativo, poco amigable, demoras en la atención de los casos reportados.
4: No cuenta con reportadores, poco intuitivo, genera cuello de botella, no permite cargue masivo
5: Le falta parametrización, genera demoras
6: Poco amigable, le falta ajustes al área contable
7: Falta capacitación, acceso a la información
8: El sistema tiende a bloquearse, en caja menor es bueno, pero en contratación es regular, agiliza el trámite de bienes.
9: Agiliza los procesos
10: Agiliza procesos
Una vez revisadas las encuestas los usuarios de las áreas de Administrativa y Financiera, así como, de contabilidad la han calificado como una herramienta que le ha permitido agilizar los procesos, sin embargo, el personal de contratación y apoyo logístico que calificaron el sistema con valores medios o bajos, son las áreas que al analizar las estadísticas de la mesa de servicio, se encontró que durante la vigencia 2019 – 2020, registraron el número más alto de casos 472 en total de los cuales 121 corresponde  a incidentes y 351 a llamadas de servicios la mayor parte de casos están relacionados con fallas generales lo que demuestra que el módulo de contratación a pesar de ser recibido a satisfacción presenta muchas novedades e incidentes.
Gráfica encuesta AZ Digital (21 usuarios) - La encuesta realizada a los usuarios demuestra en términos generales un nivel medio bajo de satisfacción con el sistema, por esto se deben establecer acciones que permitan estabilizar el sistema de Información con el fin que se optimicen los procesos internos.
A continuación se presentan algunos comentarios realizados por los usuarios que respondieron la encuesta:
3: Soporte no eficiente y engorroso en algunas transcripciones.
5: Solo conoce el paso de firma digital
6: Caídas constante, engorroso insertar tabla
7: hacer cuadros es complicado, demora un poco los procesos, no permite cuadrar tipología de letra
8: permite mejorar tiempo de radicación, falta capacitación
9: En listados largos se pierden las firmas
10: Fácil de usar
Una vez revisada las encuestas los usuarios, también se revisó los casos registrados en la mesa de servicios donde se evidencia los casos más comunes  que son reportados como ejemplo  tenemos los siguientes casos: •	Lentitud caso 28388, •	Errores al firmar documentos  caso 28859 
 Lo anterior evidencia que la entidad debe tomar acciones en la optimización del Sistema de Información AZDigital teniendo en cuenta que las fallas generales en el sistema, han interrumpido el proceso para firmar o cargar documentos, así como, también la lentitud que ha presentado el sistema, ha generado bajo rendimiento en las operaciones que debe realizar el usuario final.
Grafica encuesta SIRBE (17 usuarios) - 
10 Es una herramienta que facilita el seguimiento a los procesos sociales y la consulta de los beneficiarios de la SDIS.
9 Da respuesta satisfactoria a los participantes que requieren información
8 Funciona bien. algunas veces es muy lento
5 No se encuentra la información actualizada
De acuerdo con la gráfica, la calificación al SIRBE es positiva, ocupando la franja de 8 a 10 en un 88% de satisfacción, representados en tres aspectos importantes: 1. Facilita el seguimiento a los procesos sociales y la consulta de los beneficiarios de la SDIS; 2. Da respuesta satisfactoria a los participantes que requieren información; 3. Funciona bien para desempeñar las labores diariamente; No obstante, se evidencia la necesidad de realizar procesos de actualizaciones y mejoras al sistema para que pueda dar el rendimiento esperado; Las dos calificaciones restantes, ubicadas en la franja del 5 al 6, representan el 12%, con un aspecto a tener en cuenta: No se encuentra la información actualizada.
Grafica encuesta ARANDA (15 usuarios) - Los que respondieron la encuesta del sistema de información ARANDA, dejan un promedio de calificación de 6,9; la línea promedio se ilustra en la gráfica con color rojo. De lo anterior podemos analizar que 10 usuarios calificaron por encima de la línea promedio y 5 por debajo de la misma línea, lo que muestra que un 67% de los encuestados, calificaron el sistema de información ARANDA arriba de la línea promedio y el 33% restante lo calificaron por debajo del promedio. 
A continuación, se presenta la calificación de mayor a menor y los comentarios respectivos, realizados por los usuarios que respondieron la encuesta:
10 = Ha sido efectiva en los casos que he consultado.
9 = En el caso de lo solicitado por la Subdirección de contratación, siempre nos ha colaborado.
9 = Siempre dan respuesta oportuna a mis solicitudes
8 = Bueno por el manejo de respuesta y contacto.
8 = Se presentan respuestas oportunas, pero por limitaciones de capacidad de los aplicativos de la entidad, hay varios contratistas que no tienen el ambiente para solicitar información a DADE. 
8 = En ocasiones el sistema presenta fallas.
8 = En el desarrollo y cumplimiento de mis funciones no hago uso de este sistema de información. 
7 = Las pocas veces que he necesitado ayuda se me ha ayudado en lo estrictamente necesario. 
7 = La respuesta al requerimiento toma demasiado tiempo.
7 = Falta capacitación para utilizarlo, algunas personas no sabíamos que el sistema de información es ARANDA
6 = No conozco todas sus funcionalidades ya que solo lo utilizo cuando requiero una consulta de soporte técnico
6 = No lo he operado en su totalidad.
6 = Aunque las personas hacen presencia para atender, no siempre solucionan y cierran los tickets
3 = Considero que hay retroceso en los SI de la Entidad, debido al tamaño de la Entidad se requieren sistemas de información ágiles, asequibles, funcionales y fáciles de usar.
1 = No conozco ni había escuchado hablar del sistema de información ARANDA, llevo dos meses en la entidad.
De lo anterior y sumado al bajo volumen de usuarios de la muestra que respondieron la encuesta (15 de 66), pese a la invitación reiterada por parte de la oficina de Control Interno de la SDIS, para que los usuarios seleccionados aleatoriamente contestaran la encuesta enviada a sus correos electrónicos institucionales. Evidencia que la entidad tiene oportunidades de mejora para crear adherencia al manejo y bondades del software descrito, así como, gestionar la mejora de la calificación promedio de los usuarios, a través del contratista y la supervisión del contrato.
En términos generales las observaciones presentadas por los encuestados se relacionan con la oportunidad en la atención, el cierre de los casos sin haber solucionado y la falta de socialización de la herramienta.</t>
  </si>
  <si>
    <t>Deficiencias en el diseño, implementación y evaluación de la estrategia de Uso y Apropiación de TI para los sistemas de información, que incluya actividades de entrenamiento funcional, técnico y documental</t>
  </si>
  <si>
    <t>Diseñar e implementar una estrategia de uso y apropiación de los sistemas de información: SEVEN, AZ DIGITAL, ARANDA y SIRBE, que incluya actividades de entrenamiento funcional, técnico y documental.</t>
  </si>
  <si>
    <t>Un Informe de implementacion de la estrategia de uso y apropiación de los sistemas de información SIRBE, AZ DIGITAL, SEVEN y ARANDA</t>
  </si>
  <si>
    <t>10.1.6</t>
  </si>
  <si>
    <t>10.1.6 Se evidenciaron debilidades en la labor de supervisión, en las siguientes actuaciones:
•	En el caso del contrato 8889 de 2017 (Selcom-Aranda), donde en algunos meses de ejecución se presentaron informes con fecha de elaboración muy superior al periodo supervisado, como es el caso de los informes de abril de 2018 (elaborado el 17/08/2018), mayo de 2018 (elaborado el 21/08/2018), junio de 2018 (elaborado el 17/09/2018), julio de 2018 (elaborado el 17/09/2018) y agosto de 2018 (elaborado el 08/10/2018).
•	En caso del contrato 3770 de 2019-Mantenimiento y soporte (Digitalware-Seven) con acta de inicio de 20 de marzo de 2019, se observó acta de aprobación de pólizas suscrita por la Subdirección de Contratación con fecha de 15 de mayo de 2019, refiriéndose al contrato de consultoría 3770-2019. Es deber del supervisor del contrato constatar la claridad y exactitud de todos los documentos del mismo.  
Lo anterior podría generar dificultades en el seguimiento técnico, administrativo, jurídico y técnico que se debe realizar a la ejecución de los contratos.</t>
  </si>
  <si>
    <t>10.1.7</t>
  </si>
  <si>
    <t>10.1.7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LI.SIS.15- MINTIC – Plan de capacitación y entrenamiento para los sistemas de información que establece: “La dirección de Tecnologías y Sistemas de la Información o quien haga sus veces debe realizar constantemente capacitación y entrenamiento funcional y técnico a los usuarios, con el fin de fortalecer el uso y apropiación de los sistemas de información.”, no obstante lo anterior,  en el marco de la auditoría se realizó revisión documental a las capacitaciones realizadas a los sistemas de información donde se evidenciaron debilidades en las acciones de capacitación y entrenamiento funcional y técnico a los usuarios  de los sistemas, dado que se encontraron las siguientes situaciones::
•	En el Sistema de Información SEVEN se evidencian capacitaciones desarrolladas en el modulo de contratación para la vigencia 2019 y 2020.
•	Se observan 26 planillas de capacitación del sistema Aranda, con participación de 45 funcionarios y/o contratistas y 47 por parte de Selcomp. y no hay evidencia de la capacitación antes de poner en funcionamiento el sistema, así mismo, no se observó un plan de capacitación al respecto.
•	No se encontró un plan de capacitación y entrenamiento en lo funcional y técnico a los usuarios del SIRBE.</t>
  </si>
  <si>
    <t>10.1.8</t>
  </si>
  <si>
    <t>10.1.8 La Subdirección de Investigación e Información en relación con la metodología que se tiene y aplica para el desarrollo del sistema misional SIRBE informan en la respuesta a la lista de chequeo .” (Véase imagen4), link
https://sdisgovco.sharepoint.com/:w:/r/sites/sii/pmo/_layouts/15/Doc.aspx?sourcedoc=%7B73917A55-B312-416C-BD4C-3841FC1D08A2%7D&amp;file=Pregunta%204.docx&amp;action=default&amp;mobileredirect=true “La Subdirección de Investigación e Información cuenta con una metodología de desarrollo oficial para los nuevos requerimientos de software, pero para el caso del sistema misional SIRBE no aplica, puesto que ya no se hacen desarrollos en el sistema”, no obstante el equipo auditor no evidencio documentos que den cuenta de la metodología, y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“Defina y ejecute el ciclo de gestión del proyecto” del Manual de Gobierno Digital que establece “Todo proyecto que incorpore el uso de TIC debe ser gestionado a través de un ciclo de actividades que incorpore las fases de planeación, diseño, implementación, pruebas, puesta en producción y realimentación. En esta última parte, es fundamental realizar el balance de las adquisiciones, los resultados y las decisiones tomadas durante la ejecución del proyecto para garantizar la sostenibilidad técnica y financiera y realimentar el ciclo PHVA. 
Para ello, aplique buenas prácticas de gestión de proyectos, metodologías ágiles para la gestión de proyectos y las guías y estándares definidos en el Marco de Referencia de Arquitectura Empresarial. (MinTIC, 2018)”. Lo anterior podría generar que el sistema de información SIRBE quede desactualizado y genere limitaciones y debilidades técnicas y funcionales en la operación con las consecuencias que ello podría traer consigo.</t>
  </si>
  <si>
    <t>Deficiencias de conocimiento y capacidad institucional sobre la necesidad de formalizar una Guía metodologica de desarrollo para nuevos requerimientos de software según los lineamientos de la política de Gobierno Digital, que consolide los artefactos para el levantamiento de requerimientos.</t>
  </si>
  <si>
    <t>10.1.9</t>
  </si>
  <si>
    <t>10.1.9 En la revisión realizada a los documentos aportados al equipo auditor por la Subdirección de Investigación e Información, (Véase imagen 5),  link 
https://sdisgovco.sharepoint.com/:x:/r/sites/sii/pmo/_layouts/15/Doc.aspx?sourcedoc=%7B7A6F5EE1-81DE-4F8E-96FD-219C88AD47AB%7D&amp;file=Listado%20Personas%20con%20Acceso%20Base%20de%20Datos%20y%20Fuentes.xlsx&amp;action=default&amp;mobileredirect=true se evidencia que tres (3) personas tienen acceso tanto a las bases de datos como al código fuente del sistema de información SIRBE,
así mismo que en el archivo denominado “Sabana 2018 -2019.xls” se observan 21.235 casos reportados relacionados con el sistema Sirbe, de los cuales 17.814, o sea el 83,89% son “Cerrado por Finalización Tiempo de Garantía del Servicio” como se observa en el siguiente cuadro.
Lo descrito denota falta de oportunidad en la atención de los requerimientos y peticiones radicados en la mesa de ayuda, lo anterior, podría infringir lo establecido en el numeral 7.1 Recursos de la ISO 27001:2013, que establece “La organización debe determinar y proporcionar los recursos necesarios para el establecimiento, implementación, mantenimiento y mejora continua del sistema de gestión de la seguridad de la información.” generando un riesgo en el correcto funcionamiento del sistema de información.</t>
  </si>
  <si>
    <t>Deficiencias en el monitoreo de la atención a los casos sobre sistemas de información en el nivel 1 (mesa de servicio) y el nivel 2 (Subdirección de investigación e información) de la mesa de servicio</t>
  </si>
  <si>
    <t>Formular e implementar un mecanismo adicional de monitoreo y control a la oportuna y efectiva solución de los casos en el nivel 1 y nivel 2 de la mesa de servicio</t>
  </si>
  <si>
    <t>Mecanismo de monitoreo a solución de casos de la mesa de servicio</t>
  </si>
  <si>
    <t>Informe de monitoreo a la solución de casos sobre sistemas de información</t>
  </si>
  <si>
    <t>10.1.10</t>
  </si>
  <si>
    <t>10.1.10 En la revisión realizada a los documentos aportados por la Subdirección de Investigación e Información (Véase imagen 6),  link
https://sdisgovco.sharepoint.com/:w:/r/sites/sii/pmo/_layouts/15/Doc.aspx?sourcedoc=%7B57748DA7-C23A-4104-8695-AF79A23280B1%7D&amp;file=REGISTRO%20DE%20LOS%20DERECHOS%20PATRIMONIALES%20SOBRE%20EL%20SISTEMA%20DE%20INFORMACI%C3%93N.docx&amp;action=default&amp;mobileredirect=true
 se evidenció por parte del equipo auditor que la Entidad no ha adelantado ante derechos de autor, el registro de los derechos patrimoniales sobre el sistema de información SIRBE, con el argumento que ”el desarrollo fue “InHouse”, razón por la cual los derechos de autor corresponden al patrimonio de la SDIS.”, omitiendo dar cumplimiento al objetivo de control A.18.1.2 derechos de propiedad Intelectual de la ISO 27001 que establece que “Se deben implementar procedimientos apropiados para asegurar el cumplimiento de los requisitos legislativos, de reglamentación y contractuales relacionados con los derechos de propiedad intelectual y el uso de productos de software patentados”. Lo cual podría generar un riesgo acerca de la propiedad del Sistema de Información para la Entidad.</t>
  </si>
  <si>
    <t>Debilidades de conocimiento y capacidad institucional para implementar los lineamientos de Gobierno Digital sobre el registro de los derechos de propiedad intelectual sobre el sistema de información SIRBE.</t>
  </si>
  <si>
    <t>Registrar los derechos de propiedad intelectual de la Secretaría sobre el sistema de información misional SIRBE, ante la Dirección Nacional se derechos de autor.</t>
  </si>
  <si>
    <t>Registro de derechos de propiedad intelectual sobre el SIRBE</t>
  </si>
  <si>
    <t>Documento que evidencie el registro de derechos de propiedad Intelectual de la Entidad sobre el sistema de información SIRBE</t>
  </si>
  <si>
    <t>10.1.11</t>
  </si>
  <si>
    <t>10.1.11 En revisión documental técnica y funcional del sistema de información SIRBE, se encontraron 10 manuales desactualizados, datan del año 2002, entre ellos el del usuario, obviando lo dispuesto en el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lineamiento LI.SIS.16- MINTIC, Gobierno Digital, Manual del usuario, técnico y de operación de los sistemas de información. "La dirección de Tecnologías y Sistemas de la Información o quien haga sus veces debe asegurar que todos sus sistemas de información cuenten con la documentación técnica y funcional debidamente actualizada."; Manual de Gobierno Digital, numeral 5.2. Anexo 2. Segmentación Elementos habilitadores: Arquitectura..."La entidad asegura que sus sistemas de información cuenten con la documentación técnica y funcional debidamente actualizada.", situación que podría afectar el registro adecuado de la información de los servicios sociales de la Entidad.</t>
  </si>
  <si>
    <t xml:space="preserve">Debilidades de conocimiento sobre los lineamientos de la política de Gobierno Digital en relacion con la actualizacion de los manuales del sistema de información SIRBE, a pesar de que no se hayan realizado cambios sobre el mismo </t>
  </si>
  <si>
    <t xml:space="preserve">Consolidar y actualizar el manual de usuario existente del sistema de información misional SIRBE. </t>
  </si>
  <si>
    <t>Manual de usuario consolidado del sistema SIRBE actualizado.</t>
  </si>
  <si>
    <t>Manual de usuario del sistema misional SIRBE actualizado y oficializado.</t>
  </si>
  <si>
    <t>10.1.12</t>
  </si>
  <si>
    <t>10.1.12 El diagnóstico para el SIRBE, se encuentra en el documento denominado “evaluación sistema registro de beneficiarios” del 25 de mayo de 2001, con una antigüedad de 19 años. A la fecha la SDIS no ha actualizado o mejorado el Sistema para que lo mantenga eficiente de acuerdo con un análisis actualizado de las solicitudes de los usuarios, que contribuya con la optimización permanente de las TI de la Entidad, situación que genera incumplimiento con lo dispuesto en el Manual de Gobierno digital, implementación de la política de Gobierno Digital, Decreto 1008 de 2018, Numeral 3.2. Lineamientos TIC para el Estado y TIC para la Sociedad..."La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Decreto 2573 de 2014, artículo 3°. Definiciones. Para la interpretación del presente decreto, las expresiones aquí utilizadas deben ser entendidas con el significado que a continuación se indica: “Arquitectura Empresarial: Es una práctica estratégica que consiste en analizar integralmente las entidades desde diferentes perspectivas o dimensiones, con el propósito de obtener, evaluar y diagnosticar su estado actual y establecer la transformación necesaria. El objetivo es generar valor a través de las Tecnologías de la Información para que se ayude a materializar la visión de la entidad.",  situación que afecta la prestación de los  Servicios Sociales a cargo de la Entidad, dado que el SIRBE como desarrollo propio, es el sistema misional para el registro de la información socioeconómica y de vulnerabilidad de los beneficiarios de los servicios sociales y de su núcleo familiar, y que permite la trazabilidad de actuaciones y consulta.</t>
  </si>
  <si>
    <t>10.1.14</t>
  </si>
  <si>
    <t>10.1.14 De acuerdo con la información de la base de datos plana, correspondiente al informe de gestión de marzo de 2020; el software ARANDA registró un total de 7223 casos en el mes, de los cuales 6162 correspondieron a requerimientos y 1047 fueron incidentes. Conforme lo anterior y según reporte de la herramienta Aranda, para el mes de marzo, de los 1.047 incidentes gestionados, 368 fueron solucionados por el personal de sitio de Selcomp, con un cumplimiento del 93,2% y un total de 25 incidentes superaron las 5 horas. Lo cual representa una Oportunidad de mejora, toda vez que éstos incidentes podrían estar afectando la prestación de los Servicios Sociales de la Secretaría Distrital de Integración Social.</t>
  </si>
  <si>
    <t>10.1.15</t>
  </si>
  <si>
    <t>10.1.15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el  Lineamiento LI.SIS.17 - MINTIC – Gestión de cambios de los sistemas de información- Ámbito: Ciclo de vida de los sistemas de información - Dominio: Sistemas de Información la cual establece que: “La dirección de Tecnologías y Sistemas de la Información o quien haga sus veces debe definir e implementar formalmente un procedimiento de control de cambios para los sistemas de información de la institución.” De acuerdo con lo anterior en el marco de la auditoría se realizó revisión documental de los casos asociados a cambios de los sistemas de información que no han sido solucionados, tales como: 
 •	En revisión documental de la información que aportó la Subdirección de Investigación e Información, se evidencia un alto número de casos registrados en la mesa de servicio, de las novedades presentadas en el módulo de contratación y en el que, además se evidencia el uso de 886 horas de las 3184 horas contratadas del contrato 8973-2019 para dar mantenimiento y desarrollo del -ERP- y-HCM, dichas actividades relacionadas con el ERP son:
Este módulo en la vigencia del 2020 presentó un incremento de casos, comparado con la vigencia del 2019 en los meses de enero a abril así:
Además, en la vigencia 2019 – 2020 la Subdirección de Contratación fue la subdirección que más casos reportó en la mesa de servicio con un total de 472 casos, esta información es tomada de la matriz de los reportes de casos en Aranda. (Véase imagen 7)
Con los anteriores datos, es evidente que este módulo no está cumpliendo con los criterios de calidad del producto de software que todo producto debe tener antes de salir a producción o las pruebas de calidad de aquellas modificaciones o mejoras que se le hagan al sistema, los problemas técnicos que presenta este módulo podrían entorpecer la prestación del servicio, así que las horas de mantenimiento o el soporte debieran responder a la solución de dichas fallas y hacer seguimiento a cada una de las actividades que se desarrollan para mejorar el sistema.
Por lo anterior la entidad debe tomar las acciones pertinentes que permitan definir la gestión de la calidad para evaluar, planificar y ejecutar actividades de mejora continua en los sistemas de información con el fin de subsanar los errores que hasta el momento el Sistema de Información ha presentado e implementar un plan de aseguramiento de calidad de los sistemas de información.</t>
  </si>
  <si>
    <t>Cambios en los lineamientos sobre la gestión contractual del talento humano de la Secretaría, los cuales afectan los procedimientos y flujos de informacion que deben llevarse a cabo en el módulo de informacion de SEVEN</t>
  </si>
  <si>
    <t xml:space="preserve">Elaborar un documento de ajustes y mejora al módulo de contratación de SEVEN que simplifique los procedimientos y flujos de información necesarios para adelantar el proceso de contratación de talento humano de la SDIS. </t>
  </si>
  <si>
    <t>Documento con ajustes y mejoras del módulo de contratación de SEVEN sobre contratación de talento humano</t>
  </si>
  <si>
    <t>Documento con ajustes y mejoras del módulo de contratación de SEVEN elaborado y aprobado</t>
  </si>
  <si>
    <t>Implementar los ajustes y mejoras sobre los procedimientos y flujos de información para la contratación de talento humano, en el modulo de contratación de SEVEN.</t>
  </si>
  <si>
    <t>Implementación de ajustes al modulo de contratación de SEVEN</t>
  </si>
  <si>
    <t>Documento de evidencia sobre la implementación (puesta en produccion) de las mejoras en el modulo de contratación de SEVEN para la contratación del talento humano</t>
  </si>
  <si>
    <t>10.1.16</t>
  </si>
  <si>
    <t>10.1.16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de acuerdo con el Marco de interoperabilidad para Gobierno Digital cuyo objetivo dice “Apoyar a las entidades públicas en sus esfuerzos por diseñar y ofrecer trámites y servicios en línea a otras entidades públicas, ciudadanos y empresas que, en la medida de lo posible, sean digitales por defecto, es decir, que proporcionen servicios y datos preferentemente a través de medios digitales, siendo accesibles para todas las entidades, los ciudadanos y que permitan la reutilización, participación, acceso y transparencia”, de acuerdo con lo anterior y en revisión documental se evidenciaron las acciones realizadas para integrar el Sistema de Información AZDigital con el Sistema Distrital de Quejas y Soluciones (SQDS), de la Alcaldía Mayor de Bogotá, el cual en la información aportada por la Subdirección de Investigación e Información , se valida el acta con fecha 18 de diciembre de 2018  donde se realiza verificaciones en conjunto la SDIS con el contratista dicha integración así también en el documento SDIS- Implementación Gestión Documental se encuentra la definición de la arquitectura de integración de AZDigital con otro sistemas. (Véase Imagen 8)
De igual forma se realizó revisión del FORMATO DESIGNACIÓN RESPONSABLE SISTEMA DISTRITAL DE QUEJAS Y SOLUCIONES –SDQS Código: FOR-ATC-011, dice : “En la Secretaría Distrital de Integración Social se deben registrar TODOS los requerimientos de la ciudadanía, entendidos como: derechos de petición (interés particular y general), quejas, reclamos, sugerencias, solicitudes de información, consultas, denuncias por presuntos hechos de corrupción y felicitaciones que lleguen a la entidad, siendo responsabilidad de los jefes de dependencia y designados de las dependencias parametrizadas del SDQS, adelantar el proceso de cargue de requerimientos, trámite de respuestas y cierre definitivo de los requerimientos de la ciudadanía en el SDQS, garantizando el cumplimiento de los atributos de Coherencia, Claridad, Calidez y Oportunidad en la respuesta”, no obstante en este formato asegura que el trámite de respuesta y cierre es en el SDQS, entonces, si el sistema de Información AZDigital se encuentra integrado con el SDQS, esto debiera seguir el flujo de información y de interacción entre los sistemas de información, permitiendo la integración y la compartición de la información y permitir el intercambio de información de forma eficiente, y no como se realiza en la actualidad, teniendo en cuenta que se tomó como referencia el usuario designado por la Oficina de Control Interno, donde se le solicitó que explicará los pasos que debía seguir para dar respuesta a un SDQS, y se evidenció que el sistema AZDigital solo se utiliza para proyectar la respuesta y una vez se tenga dicho documento firmado digitalmente se procede a acceder a la siguiente url https://sdqs.bogota.gov.co/sdqs/login para cargar la respuesta.
Lo anterior no facilita la entrega de servicios a los ciudadanos mediante el intercambio de datos entre los sistemas de información de manera eficiente, por lo tanto, si existe una integración entre los dos sistemas se debe hacer uso del sistema AZDigital para simplificar los trámites y utilizar canales digitales para responder rápidamente y con calidad y así reducir la carga administrativa.</t>
  </si>
  <si>
    <t>Retrasos en la definicion del procedimiento a seguir para la integracion en doble vía entre el Sistema distrital de quejas y soluciones -SDQS Bogotá te Escucha y AZ Digital</t>
  </si>
  <si>
    <t>Integrar en doble vía el SDQS y AZDIGITAL de acuerdo con el procedimiento para  el  registro, consulta y cierre de las peticiones, en la integracion entre el SDQS y AZ Digital</t>
  </si>
  <si>
    <t>Integracion en doble via entre SDQS y AZ Digital</t>
  </si>
  <si>
    <t>Informe de la integración doble vía entre SDQS y AZDIGITAL</t>
  </si>
  <si>
    <t>10.1.17</t>
  </si>
  <si>
    <t>10.1.17 El contrato 3770 de 2019 suscrito con la empresa DigitalWare, cuyo objeto es “contratar el mantenimiento y soporte del Enterprise Resourcing Planning -ERP- y Human Capital Management -HCM de la SDIS”, se planeó para 9 meses.  En la minuta contractual se pactó 9 meses de plazo, contados a partir del acta de inicio (suscrita el 20/03/2019), lo que arroja fecha de terminación el 19 de diciembre de 2019. Mediante modificación nro. 2 se hizo un alcance sobre el plazo, determinando que sería de “9 meses a partir de la firma del acta de inicio y/o hasta agotar recursos”, evento que ocurra primero. Según la información registrada en SECOP I el contrato terminó el 19 de septiembre de 2019 , concluyendo que se presenta una posible falta de planeación en la proyección de los plazos de los contratos, que puede impactar la prestación oportuna de los servicios.
Teniendo en cuenta que el contrato 3770 de 2019 terminó el 19 de septiembre de 2019, y que el contrato 8973 de 2019 suscrito con la misma empresa y con el mismo objeto de mantenimiento y soporte inició el 28 de noviembre de 2019, no existe claridad sobre la manera como se realizó este mantenimiento y soporte en el periodo comprendido entre 20 de septiembre a 27 de noviembre de 2019.
Lo anterior, podría generar que la entidad no contara con cubrimiento del soporte de tercer nivel durante ese periodo en caen caso de que se requiriera, generando las posibles afectaciones en el funcionamiento misional y administrativo de la entidad.</t>
  </si>
  <si>
    <t>10.1.18</t>
  </si>
  <si>
    <t>10.1.18 Mediante Decreto 1008 de 2018 "Por el cual se establecen los lineamientos generales de la política de Gobierno Digital"  en su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el  G.ES.06- MINTIC – Guía para la construcción del PETI el cual establece que: “es el artefacto que se utiliza para expresar la Estrategia de TI. El PETI hace parte integral de la estrategia de la institución y es el resultado de un adecuado ejercicio de planeación estratégica de TI”. En revisión documental del PETIC 2016_2020, el equipo auditor no evidenció la actualización del PETI, como lo establece el Manual de Política de Gobierno digital que dice “Publicar el PETI en el sitio web de la entidad a más tardar el 31 de enero de cada año”.
 Además, al revisar el mapa estratégico 2016-2020 (Imagen 9) se observó que:
 •	No se evidencia en el mapa de proyectos del PETI, Sistemas de información para Recursos Humanos como se incorporó en la adquisición del ERP
•	No se evidencia hoja de ruta de todos los proyectos tecnológicos del cuatrienio.
•	No se evidencian los indicadores de logro para todos los años.
•	No se evidencian acciones de mejora de acuerdo a la evaluación del PETI.
Lo anterior no permitiría asegurar la alineación y coherencia de los planes, programas y proyectos implementados en TI con los incorporados en el PETI institucional. En ese sentido, los mismos deben ser revisados  y en caso de ser necesario replanteados periódicamente de acuerdo con la dinámica y las prioridades de la SDIS, así como también con evolución tecnológica.</t>
  </si>
  <si>
    <t>Deficiencias de conocimiento y capacidad institucional para implementar los lineamientos de Gobierno Digital en relación con la formulación, actualización y seguimiento al PETI</t>
  </si>
  <si>
    <t>Elaborar el Plan Estratégico de Tecnologías de la Información -PETI 2020-2024 de acuerdo con los requerimientos definidos en el Manual de la política de Gobierno Digital</t>
  </si>
  <si>
    <t xml:space="preserve">PETI 2020-2024 </t>
  </si>
  <si>
    <t>Un PETI 2020-2024 elaborado y aprobado</t>
  </si>
  <si>
    <t>Se solicita ampliación de plazo de acción de mejora hasta el 30 de diciembre de 2020, toda vez que Procomercio a informado a apoyo logístico que ya tiene aprobado el presupuesto para adelantar la obra, igualmente  seleccionado el contratista que ejecutara la obra la cual se dara inicio cuando se tenga el permiso de movilidad para desarrollar ajustes requeridos.
Evidencia: Oficio de procomercio donde compromete a suministrar e instalar pasamanos en acero inoxidable de 2" con tres amarres y distanciadores de pared con tapa y tornillo del piso 6 al 42 de la torre sur. Los horarios que se tienen contemplados en dicho oficio.</t>
  </si>
  <si>
    <t xml:space="preserve">
Mediante correo electrónico remitido el 29/06/2020 por el Subdirector Administrativo y Financiero (E) Dr. Clemente Garay , se solicita prorroga de la acción hasta el 30/12/2020, dado que Procomercio informa “que ya tiene aprobado el presupuesto para adelantar la obra, igualmente  seleccionado el contratista que ejecutara la obra la cual se dará inicio cuando se tenga el permiso de movilidad para desarrollar ajustes requeridos.”</t>
  </si>
  <si>
    <t>Diana Bautista Y Leonardo Prieto</t>
  </si>
  <si>
    <t xml:space="preserve">Se actualizacion de hallazgo y ampliacion de plazo de acción de mejora hasta el 30 de diciembre de 2020, toda vez que Procomercio  actualmente no contempla obra para el cambio del sentido de la puerta.
Evidencia: protocolo de evacuacion, el cual establece la prioridad que dicha zona emplee la escalera emergencia externa, por la unicacion del asensor 5.
 </t>
  </si>
  <si>
    <r>
      <t xml:space="preserve">
Mediante correo electrónico remitido el 29/06/2020 por el Subdirector Administrativo y Financiero (E) Dr. Clemente Garay , se solicita prorroga de la acción hasta el 30/12/2020, Sim embargo Procomercio indica que</t>
    </r>
    <r>
      <rPr>
        <i/>
        <u/>
        <sz val="10"/>
        <rFont val="Arial"/>
        <family val="2"/>
      </rPr>
      <t xml:space="preserve"> "Se comparte protocolo de evacuación el cual establece la prioridad que dicha zona emplee la escalera emergencia externa, por la ubicación del ascensor 5, actual no se contempla obra para el cambio del sentido de la puerta", de acuerdo con lo manifestado por Procomercio se sugiere revisar en detalle el tema.</t>
    </r>
    <r>
      <rPr>
        <sz val="10"/>
        <rFont val="Arial"/>
        <family val="2"/>
      </rPr>
      <t xml:space="preserve">
Nota. El protocolo mencionado no fue allegado a la OCI como se menciona en la descripción de evidencias o soportes de ejecución de la acción de mejora.así como se observó que la redacción no es clara.</t>
    </r>
  </si>
  <si>
    <t>Se realiza instalacion de manijas, arreglo de puertas, verificacion de apertura de puerta en el 100% de gabinetes, adecuacion de llave doble funcion y hacha, aseguramiento de canastillas y conexión. 
Evidencia: informe de procomercio con fotografias</t>
  </si>
  <si>
    <t>Se observó informe realizado por Procomercio con el registro fotográfico de los gabinetes contra incendios, en dicho informe se evidencian las modificaciones realizadas en cada uno de los pisos del edificio del nivel Central, por consiguiente, se por cumplida la acción al 100%, no obstante, se realizará una revisión visual para medir la efectividad de la acción.</t>
  </si>
  <si>
    <t xml:space="preserve">Se reliza adecuacion de muro en material SUPERBOARD de 1cm de espesor, anclaje usando tubo cuadraro de medidas 6 x 4, instalacion en vano de direccion a foso de ascensor # 5, e instalacion de señalizacion como medida de prevencion.
Evidencia: informe de procomercio con fotografias
</t>
  </si>
  <si>
    <t>Se observó informe realizado por Procomercio con el registro fotográfico de la señalización realizada a los fosos del ascensor en lo mezanines del edificio del Nivel Central, por consiguiente, se da por cumplida la acción al 100%,no obstante, se realizará una revisión visual para medir la efectividad de la acción.</t>
  </si>
  <si>
    <t>Se envia evidencia fotografica de las areas comunes despejadas a la fecha de  24 de junio de 2020</t>
  </si>
  <si>
    <t>Se observó informe realizado por Procomercio con el registro fotográfico de cada uno de los pisos del edificio del Nivel Central donde se evidencia que las áreas comunes se encuentran despejadas,por consiguiente, se da por cumplida la acción al 100%, no obstante , se realizará una revisión visual para medir la efectividad de la acción.</t>
  </si>
  <si>
    <t xml:space="preserve">Se solicita ampliación de plazo de acción de mejora hasta el 30 de diciembre de 2020, toda vez que Procomercio a informado a apoyo logístico que ya tiene aprobado el presupuesto para adelantar la obra, igualmente  seleccionado el contratista que ejecutara la obra la cual se dara inicio.
EVIDENCIA: Oficio de Procomercio del dia 12 de junio donde se compromete a suministrar e instalar piezas de lamina de alfajor de 7 metros de largo x 3 mm de espesor y 20 cmt.  de altura con dobleces y pestañas instaladas con soldadura en escaleras metalicas de emergencia, pintadas de color gris. </t>
  </si>
  <si>
    <t>Informe Final Auditoría de Regularidad Código 97 PAD 2020 Vigencia Auditada 2019</t>
  </si>
  <si>
    <t xml:space="preserve">Acción evaluada en desarrollo de la Auditoría de Regularidad Código 97 PAD 2020 - Vigencia Auditada 2019. Estado auditor: cumplida inefectiva. Nuevo código de hallazgo: 3.1.3.34. </t>
  </si>
  <si>
    <t xml:space="preserve">Acción evaluada en desarrollo de la Auditoría de Regularidad Código 97 PAD 2020 - Vigencia Auditada 2019. Estado auditor: cumplida inefectiva. Nuevo código de hallazgo: 3.1.3.35. </t>
  </si>
  <si>
    <t xml:space="preserve">Acción evaluada en desarrollo de la Auditoría de Regularidad Código 97 PAD 2020 - Vigencia Auditada 2019. Estado auditor: cumplida inefectiva. Nuevo código de hallazgo: 3.1.3.37. </t>
  </si>
  <si>
    <t xml:space="preserve">Acción evaluada en desarrollo de la Auditoría de Regularidad Código 97 PAD 2020 - Vigencia Auditada 2019. Estado auditor: cumplida inefectiva. Nuevo código de hallazgo: 3.1.3.38. </t>
  </si>
  <si>
    <t xml:space="preserve">Acción evaluada en desarrollo de la Auditoría de Regularidad Código 97 PAD 2020 - Vigencia Auditada 2019. Estado auditor: cumplida inefectiva. Nuevo código de hallazgo: 3.1.3.40. </t>
  </si>
  <si>
    <t xml:space="preserve">Acción evaluada en desarrollo de la Auditoría de Regularidad Código 97 PAD 2020 - Vigencia Auditada 2019. Estado auditor: cumplida inefectiva. Nuevo código de hallazgo: 3.1.3.41. </t>
  </si>
  <si>
    <t xml:space="preserve">Acción evaluada en desarrollo de la Auditoría de Regularidad Código 97 PAD 2020 - Vigencia Auditada 2019. Estado auditor: cumplida inefectiva. Nuevo código de hallazgo: 3.3.3.4. </t>
  </si>
  <si>
    <t xml:space="preserve">Acción evaluada en desarrollo de la Auditoría de Regularidad Código 97 PAD 2020 - Vigencia Auditada 2019. Estado auditor: cumplida inefectiva. Nuevo código de hallazgo: 3.3.3.2. </t>
  </si>
  <si>
    <t xml:space="preserve">Acción evaluada en desarrollo de la Auditoría de Regularidad Código 97 PAD 2020 - Vigencia Auditada 2019. Estado auditor: cumplida inefectiva. Nuevo código de hallazgo: 3.1.3.46. </t>
  </si>
  <si>
    <t xml:space="preserve">Acción evaluada en desarrollo de la Auditoría de Regularidad Código 97 PAD 2020 - Vigencia Auditada 2019. Estado auditor: cumplida inefectiva. Nuevo código de hallazgo: 3.1.3.31. </t>
  </si>
  <si>
    <t xml:space="preserve">Acción evaluada en desarrollo de la Auditoría de Regularidad Código 97 PAD 2020 - Vigencia Auditada 2019. Estado auditor: cumplida inefectiva. Nuevo código de hallazgo: 3.1.3.47. </t>
  </si>
  <si>
    <t xml:space="preserve">Acción evaluada en desarrollo de la Auditoría de Regularidad Código 97 PAD 2020 - Vigencia Auditada 2019. Estado auditor: cumplida inefectiva. Nuevo código de hallazgo: 3.1.3.49. </t>
  </si>
  <si>
    <t xml:space="preserve">Acción evaluada en desarrollo de la Auditoría de Regularidad Código 97 PAD 2020 - Vigencia Auditada 2019. Estado auditor: cumplida inefectiva. Nuevo código de hallazgo: 3.1.3.50. </t>
  </si>
  <si>
    <t xml:space="preserve">Acción evaluada en desarrollo de la Auditoría de Regularidad Código 97 PAD 2020 - Vigencia Auditada 2019. Estado auditor: cumplida inefectiva. Nuevo código de hallazgo: 3.1.1.8. </t>
  </si>
  <si>
    <t xml:space="preserve">Acción evaluada en desarrollo de la Auditoría de Regularidad Código 97 PAD 2020 - Vigencia Auditada 2019. Estado auditor: cumplida inefectiva. Nuevo código de hallazgo: 3.1.3.48. </t>
  </si>
  <si>
    <t xml:space="preserve"> Auditoría de Regularidad PAD 2020 – Código  97</t>
  </si>
  <si>
    <t>Hallazgo Administrativo de Control Interno por no evidenciarse procedimientos relacionados con los reportes de cada una de las áreas involucradas en el suministro y conciliación de la ejecución presupuestal que se presentan en el SIVICOF al Órgano de Control Fiscal mediante el Formato CB-0126</t>
  </si>
  <si>
    <t>Subdirección Administrativa y Financiera - Asesoría de Recursos Financieros</t>
  </si>
  <si>
    <t>Diferencia de criterios entre el ente de control y la SHD en la generación del informe CB-0126</t>
  </si>
  <si>
    <t>Determinar los criterios de elaboración e interpretacion del formato CB-0126, realizando mesas de trabajo conjuntamente entre la Contraloria de Bogotá, miembros de la SHD y la SDIS.</t>
  </si>
  <si>
    <t>Criterios de elaboración e interpretación</t>
  </si>
  <si>
    <t>Documento elaborado y suscrito por las partes</t>
  </si>
  <si>
    <t>Hallazgo Administrativo, las áreas responsables de atender a los organismos de control no cumplen sus funciones</t>
  </si>
  <si>
    <t>Dirección de Análisis y Diseño Estratégico y Subdirección de Diseño, Evaluación y Sistematización</t>
  </si>
  <si>
    <t>El instructivo de atención de requerimientos de entes externos de control  Código: INS-DP-001 Versión 1  que existe no recoge de manera suficiente los lineamientos para la rendición de la cuenta institucional antes los entes de control en lo que corresponde a las funciones que determina sobre el particular el decreto 607 de 2007.</t>
  </si>
  <si>
    <t>Documentar y adoptar un procedimiento que suministre los lineamientos institucionales para la rendición de la cuenta ante los entes de control.</t>
  </si>
  <si>
    <t>Un procedimiento de formulación de lineamientos para presentación de informes entes de control</t>
  </si>
  <si>
    <t>Un Procedimiento formulado  y socializado</t>
  </si>
  <si>
    <t>Hallazgo Administrativo con presunta incidencia disciplinaria por falta de liderazgo por parte del CICI hacia la prevención del riesgo</t>
  </si>
  <si>
    <t>Subdirección Administrativa y Financiera - Gestión Documental</t>
  </si>
  <si>
    <t>Incumplimiento de las obligaciones contractuales por parte de la empresa INFOTIC S.A. en el ejercicio de custodia del archivo central de la SDIS, identificando la necesidad de intervenirlo en su totalidad asumiendo la administración y organización, en aras de prevenir la repetición de los sucesos y los riesgos de pérdida y fuga de la información</t>
  </si>
  <si>
    <t>Diseñar una estrategia de intervención para la organización del archivo central definida en las siguientes etapas:                                                                                                  1. Diagnostico e Identificación                        2. Verificación e Intervención                        3. Seguimiento y Control</t>
  </si>
  <si>
    <t>Estrategia de intervención para la organización del archivo central</t>
  </si>
  <si>
    <t xml:space="preserve">Una estrategia diseñada </t>
  </si>
  <si>
    <t xml:space="preserve">Hallazgo Administrativo con presunta incidencia disciplinaria, por falta de prevención en los riesgos asociados a los recursos que maneja la SDIS. </t>
  </si>
  <si>
    <t xml:space="preserve">
Subdirección Administrativa y Financiera
</t>
  </si>
  <si>
    <t>Planeación para los rubros  de las cajas menores, considerando que son gastos imprevistos que no se puede garantizar  su ejecucion al 100%</t>
  </si>
  <si>
    <t>Realizar un análisis del comportamiento de las  cajas menores en los últimos 3 años, para ajustar los rubros de las Direcciones y Subdirecciones Locales.</t>
  </si>
  <si>
    <t>Documento  de Análisis</t>
  </si>
  <si>
    <t>Un (1) documento análisis comportamiento cajas menores</t>
  </si>
  <si>
    <t xml:space="preserve">
Dirección de Gestión Corporativa
</t>
  </si>
  <si>
    <t>Planeación para adjudicar los rubros  de las cajas menores, considerando que son gastos imprevistos que no se puede garantizar  su ejecucion al 100%</t>
  </si>
  <si>
    <t>Convocar mesa de trabajo con las Direcciones para estructurar  la resolución que asignará los montos de las cajas menores para la vigencia de 2021.</t>
  </si>
  <si>
    <t xml:space="preserve"> Mesa de trabajo</t>
  </si>
  <si>
    <t>3.1.1.5</t>
  </si>
  <si>
    <t xml:space="preserve">Hallazgo Administrativo con presunta incidencia disciplinaria por incumplimiento en control de advertencia expedido por la OCI </t>
  </si>
  <si>
    <t>Pese a que la casa de la juventud de chapinero fue reubicada en un nuevo predio y este ya se encuentra en funcionamiento prestando sus servicios, se presentó un retraso en el reporte de cumplimiento del control de advertencia, debido a que  no se gestionaron en termino los tramites necesarios para la apertura de la casa de la juventud.</t>
  </si>
  <si>
    <t>Realizar un documento no controlado con los lineamientos para la apertura de las casas de la juventud de manera concertada con la Subdireccion de Plantas Físicas, mediante las etapas de formulación, revisión, aprobación y socialización, que contenga aspectos técnicos y roles que permitan de manera ágil abrir y prestar el servicio en las casas de la juventud frente a factores que deriven el cierre o traslado de unidades operativas</t>
  </si>
  <si>
    <t>Documento No controlado para la apertura de las casas de la juventud</t>
  </si>
  <si>
    <t>Número de etapas realizadas para la socialización del documento / Número de estapas programadas para la socialización del documento</t>
  </si>
  <si>
    <t>3.1.1.6</t>
  </si>
  <si>
    <t xml:space="preserve">Hallazgo Administrativo con presunta incidencia disciplinaria por falta de planeación y control en el manejo de los recursos para el cumplimiento del objeto social y la misión de la entidad. </t>
  </si>
  <si>
    <t>Dirección de Gestión Corporativa 
Subdirección de Gestión y Desarrollo de Talento Humano</t>
  </si>
  <si>
    <t xml:space="preserve">
Estructura organizacional  no ha sido adecuada y actualizada a la demanda de servicios sociales
</t>
  </si>
  <si>
    <t>Demora en la ejecución del proceso de encargos</t>
  </si>
  <si>
    <t xml:space="preserve">Adelantar un proceso de encargos que permita cubrir las vacantes vigentes </t>
  </si>
  <si>
    <t>Proceso de Encargos</t>
  </si>
  <si>
    <t>1 Proceso de encargos ejecutado</t>
  </si>
  <si>
    <t>Alto porcentaje de funcionarios en provisionalidad</t>
  </si>
  <si>
    <t>Cumplir los requerimientos que realice la CNSC, para dar continuidad a los concursos de méritos 818 de 2018 y Distrito 4</t>
  </si>
  <si>
    <t>Requerimientos atendidos</t>
  </si>
  <si>
    <t>(Número de solicitudes atendidas / numero de solicitudes recibidas de la CNSC)*100</t>
  </si>
  <si>
    <t>3.1.1.7</t>
  </si>
  <si>
    <t>Debilidad en la divulgación de las directrices frente al responsable del cargue de la información en el aplicativo SECOP II tanto de la etapa previa como de la ejecución contractual y tiempos de envío de los soportes</t>
  </si>
  <si>
    <t>Verificar  la efectiva publicación de los documentos en las plataformas transaccionales en la etapa precontractual.</t>
  </si>
  <si>
    <t>Verificación de publicación en SECOP</t>
  </si>
  <si>
    <t>Memorandos con responsabilidades del supervisor de contrato enviado</t>
  </si>
  <si>
    <t>Hallazgo administrativo por debilidades en el seguimiento y los puntos de control, en cuanto la formación, ejecución y liquidación de contratos. Se presentan incumplimientos de planeación, se presentan fallas de seguimiento o supervisión y soportes incompletos, fallas de control a los recursos ejecutados a través de la contratación con riesgos y pérdida de recursos públicos y la información presenta inconsistencias confiablidad en la información reportada.</t>
  </si>
  <si>
    <t>Emitir memorandos en los cuales se establece la responsabilidad del supervisor del contrato para publicar los documentos post contractuales en SECOP II de toda tipología de contratación, cada área dará el inicio a la ejecución del contrato en SECOP II</t>
  </si>
  <si>
    <t>Memorandos con responsabilidades del supervisor de contrato</t>
  </si>
  <si>
    <t>3.1.1.8</t>
  </si>
  <si>
    <t>Hallazgo administrativo por inefectividad acción propuesta para el hallazgo 3.2.1, auditoría código 81.</t>
  </si>
  <si>
    <t xml:space="preserve">Las evidencias presentadas no fueron lo suficientemente demostrativas para dar cumplimiento a la accion </t>
  </si>
  <si>
    <t>Realizar tomas fisicas aleatorias  en las que se evalue el cumplimiento y aplicacion de los "procedimientos y generalidades del manejo de inventarios en la SDIS"  a  subdirecciones locales y  subdirecciones técnicas pertenecientes a las SDIS.</t>
  </si>
  <si>
    <t>Formatos de tomas fisicas aleatorias debidamente tramitado y firmado</t>
  </si>
  <si>
    <t xml:space="preserve">(Número de tomas fisicas  realizadas / Número de tomas fisicas programadas) * 100   </t>
  </si>
  <si>
    <t>3.1.1.10</t>
  </si>
  <si>
    <t xml:space="preserve">Hallazgo Administrativo debido a que la acción de mejora no se cumplió según lo programado en el plan de mejoramiento. </t>
  </si>
  <si>
    <t>Subdirección Administrativa y Financiera - Apoyo Logístico 
Dirección Gestión Corporativa</t>
  </si>
  <si>
    <t>No  implementación de la lista de chequeo para identificación de necesidades de adquisición de bienes.</t>
  </si>
  <si>
    <t>Implementar la lista de chequeo " identificación de necesidades de adquisición de bienes" en los procesos de adquisicion de bienes a partir de cajas menores y contratos de adquisicion de bienes que celebre la SDIS.</t>
  </si>
  <si>
    <t>Lista de chequeo implementada</t>
  </si>
  <si>
    <t>(Nº de procesos con lista de chequeo/Nº de procesos realizados)*100</t>
  </si>
  <si>
    <t>Debilidad en la articulación de los productos a entregar en el marco del contrato interadministrativo objeto de observación, con respecto a los pagos de la cuota de gerencia o asistencia técnica pactados</t>
  </si>
  <si>
    <t>Desarrollar un modelo de estructura de componentes de la cuota de gerencia o asistencia técnica, para que las entidades participantes en contratos interadministrativos para la ejecución de proyectos de diseño u obra diligencien en el marco de la presentación de la propuesta.</t>
  </si>
  <si>
    <t xml:space="preserve">Modelo de Estrutura de componentes de gerencia </t>
  </si>
  <si>
    <t>Formato modelo de estructura de componentes de gerencia o asistencia técnica</t>
  </si>
  <si>
    <t xml:space="preserve">Hallazgo Administrativo con incidencia Fiscal y presunta Disciplinaria por valor de $322.343.181,50, por el pago de las cuotas de Gerencia e incumplimiento del objeto del Contrato Interadministrativo 8239 de 2017 para la Gerencia integral y la elaboración de diseños y construcción de cuatro (4) Centros Día en el Distrito Capital. </t>
  </si>
  <si>
    <t>Establecer alternativas de pago de cuotas de gerencia o asistencia técnica que garanticen que estas se pacten con apego al avance efectivo y tangible de los productos contratados  en los próximos contratos interadministrativos para la ejecución de proyectos de diseño u obra que suscriba la SDIS</t>
  </si>
  <si>
    <t>Documentos contractuales</t>
  </si>
  <si>
    <t>Estudio previo y/o minuta</t>
  </si>
  <si>
    <t>Debilidad en la justificación de la necesidad del contrato interadministrativo, relacionado con la capacidad de atender de manera directa la ejecución de los proyectos establecidos en el marco del contrato</t>
  </si>
  <si>
    <t>Establecer en la justificación de los estudios previos de los próximos contratos interadministrativos de proyectos de diseño u obra que suscriba la SDIS, la debilidad de los recursos logísticos, tecnológicos y humanos que dan origen a la necesidad de suscribir este tipo de contratos.</t>
  </si>
  <si>
    <t>Estudio previo ajustado</t>
  </si>
  <si>
    <t xml:space="preserve">Hallazgo Administrativo con Incidencia Fiscal y presunta Disciplinaria por la NO culminación y entrega del Frente de Obra Centro Día Campo Verde ubicado en la Localidad de Bosa por valor de $925.707.692,40, así como el incumplimiento de la Interventoría, por valor de $32.880.204,00, para un total de $958.587.896,40, en ocasión del contrato Interadministrativo No. 8239 de 2017. </t>
  </si>
  <si>
    <t>A pesar de la aplicación de la sanción prevista en la cláusula 14 del contrato Interadministrativo No. 8239 de 2017, la Secretaría no logró instar al contratista al cumplimiento en la entrega del frente de obra Centro Día Campo Verde dentro del plazo contractual.</t>
  </si>
  <si>
    <t>Realizar seguimiento al proceso de aplicación de la cláusula penal pecuniaria solicitado a la Oficina Jurídica en relación con el frente de obra Centro Día Campo Verde,  y  establecer con dicha oficina un cronograma del proceso.</t>
  </si>
  <si>
    <t>Cronograma de proceso de aplicación de cláusula penal pecuniaria</t>
  </si>
  <si>
    <t>En los contratos interadministrativos formulados por la SDIS, no se establecen términos  oportunos para las sanciones para la contratación derivada</t>
  </si>
  <si>
    <t>Incorporar una obligación en los contratos interadministrativos de proyectos de diseño u obra que suscriba la SDIS, en donde se determinen los términos y tiempos de inicio de procesos de incumplimiento a la contratación derivada.</t>
  </si>
  <si>
    <t>Obligaciones contractuales</t>
  </si>
  <si>
    <t>obligación incorporada en contratos interadministrativos que se suscriban</t>
  </si>
  <si>
    <t xml:space="preserve">Hallazgo administrativo con incidencia fiscal y presunta incidencia disciplinaria por incumplimiento del principio de economía, por mayor valor pagado en el rubro de “Espacio Físico Funcional” de la Estructura de costos, por valor de $650´222.298, en el convenio de asociación No.8829-2019. </t>
  </si>
  <si>
    <t>Dirección Poblacional 
Subdirección de Diseño, Evaluación y Sistematización 
Subdirección para la Vejez</t>
  </si>
  <si>
    <t>La viabilidad de los valores unitarios se realiza de manera independiente en los estudios de mercado de cada servicio social de la entidad, aun cuando tienen caracteristicas similares o iguales.</t>
  </si>
  <si>
    <t xml:space="preserve">Realizar la viabilidad de valores unitarios de servicios sociales de la entidad que tienen características similares o iguales en los estudios de mercado de manera integrada, a partir del lineamiento institucional que se establezca </t>
  </si>
  <si>
    <t>Viabilidad de valores unitarios</t>
  </si>
  <si>
    <t>(No. de viabilidad de valores unitarios de los servicios sociales / No. De viabilidad de valores unitarios integrados de los servicios sociales que lo requieran) * 100</t>
  </si>
  <si>
    <t>Subdirección de Contratación 
Dirección Poblacional</t>
  </si>
  <si>
    <t>No hay criterios unificados para las subdirecciones técnicas y proyectos de la SDIS</t>
  </si>
  <si>
    <t>Diseñar e implementar un documento interno que defina la forma de realizar los pagos y describa los soportes requeridos para el pago en cada una de las subdirecciones técnicas de la Dirección Poblacional.</t>
  </si>
  <si>
    <t>Documento con definición de la forma de realizar los pagos diseñado e implementado</t>
  </si>
  <si>
    <t xml:space="preserve">Un documento con  definición de la forma de realizar los pagos diseñado e implementado </t>
  </si>
  <si>
    <t xml:space="preserve">Hallazgo Administrativo con incidencia fiscal y presunta incidencia disciplinaria por el incumplimiento del principio de economía por mayor valor pagado en el rubro de “Desgaste y uso de los bienes no consumibles”, por valor de $150´194.400 en el convenio de asociación No.8829-2019. </t>
  </si>
  <si>
    <t>Documento con definción de la forma de realizar los pagos diseñado e implementado</t>
  </si>
  <si>
    <t>Hallazgo administrativo con incidencia disciplinaria por incumplimiento del principio de Transparencia debido a inconsistencias en la estructura de costos con respecto a los soportes de pago. Convenio por asociación 1920 de 2019.</t>
  </si>
  <si>
    <t>En el expediente contractual se incorporaron documentos que no hacen parte de los requisitos para generar el pago de acuerdo al contrato</t>
  </si>
  <si>
    <t xml:space="preserve">Realizar mesas de trabajo con la Subdirección de Contratación, en las cuales se definan los documentos que se deben requerir para generar el pago. </t>
  </si>
  <si>
    <t>Mesas de trabajo realizadas</t>
  </si>
  <si>
    <t xml:space="preserve">Dirección Poblacional - Subdirecciones Técnicas Misionales - Subdirección de Contratación </t>
  </si>
  <si>
    <t>Documento implementado</t>
  </si>
  <si>
    <t>Un Documento implementado</t>
  </si>
  <si>
    <t>Hallazgo Administrativo con incidencia fiscal y presunta incidencia disciplinaria, por incremento no justificado del 15% en la liquidación del pago de los servicios públicos, que hacen parte en la estructura de costos del rubro “Espacio Físico Funcional”, por valor de $2.634.718, del convenio de asociación No. 1931-2019.</t>
  </si>
  <si>
    <t>Hallazgo Administrativo con incidencia fiscal y presunta incidencia disciplinaria, referente al control de ejecución financiera, toda vez que algunos ítems superan el valor presupuestados en la estructura de costos; para el Convenio de Asociación No. 1931- 2019 en $20.841.999.</t>
  </si>
  <si>
    <t>Hallazgo Administrativo con incidencia fiscal y presunta incidencia disciplinaria, referente al control de ejecución financiera, toda vez que algunos ítems superan el valor presupuestado en la estructura de costos; para el Convenio de Asociación 3520-2019 en $10.058.066.</t>
  </si>
  <si>
    <t>Hallazgo administrativo con presunta incidencia disciplinaria, por suministro incompleto de información, referente a la ejecución de: Convenio de Asociación No.1931- 2019, Convenio de Asociación No.3520-2019 remitidas con oficio rad. S2020033640 de 15 de bril, Convenio de Asociación No.3559-2019 oficio rad. E2020009439 de 21 de febrero de 2020, Convenio Interadministrativo No.8775-2019 con oficio rad. S2020040594 de 7 de mayo de 2020.</t>
  </si>
  <si>
    <t>Verificar  la efectiva publicación de los documentos en las plataformas transaccionales en la etapa precontractual</t>
  </si>
  <si>
    <t>Dirección Poblacional - 
Equipo Discapacidad 
Subdirección para la Vejez 
Subdirección de Contratación</t>
  </si>
  <si>
    <t>Debilidad en la divulgación de la directrices frente al responsable del cargue de la información en el aplicativo SECOP II tanto de la etapa previa como de la ejecución contractual y tiempos de envío de los soportes</t>
  </si>
  <si>
    <t xml:space="preserve">Realizar la publicación de los informes para pagos con sus respectivos soportes, antes de radicarlos en la SAF </t>
  </si>
  <si>
    <t>Contratos / convenios con información publicada en SECOP II</t>
  </si>
  <si>
    <t>(Contratos - convenios con información publicada en SECOP II / No. total de contratos - convenios) * 100</t>
  </si>
  <si>
    <t xml:space="preserve">Hallazgo Administrativo por incumplimiento de lo determinado en la Resolución No. 825 de 2018, en la cual se adoptan los criterios de focalización, priorización, ingreso, egreso y restricciones para el acceso a los servicios sociales y apoyos de SDIS. Referente al grupo etario atendido en los centros Integrarte de Atención Interna, de los convenios de asociación No. 1931-2019 y No.3559-2019. </t>
  </si>
  <si>
    <t>No hay suficiente cobertura en los CPS para continuar con la prestación del servicio a las personas mayores de 59 años 11 meses  con discapacidad</t>
  </si>
  <si>
    <t>Ingresar al servicio Centros de Protección Social - CPS prestado por la Subdirección de Vejez, a las personas mayores de 59 años 11 meses que cumplen criterios en la Resolución vigente que se encuentran en atención en el servicio Centros Integrarte Atención Interna - CIAI, de acuerdo con la disponibilidad de cupo en el servicio y orden de priorización</t>
  </si>
  <si>
    <t>Personas con discapacidad mayores de 59 años 11 meses en atención en CIAI  con ingreso a CPS</t>
  </si>
  <si>
    <t>(Personas con discapacidad mayores de 59 años 11 meses en CIAI ingresadas al CPS / Personas con discapacidad  mayores de 59 años 11 meses  en CIAI proyectadas para ingresar al servicio CPS)*100</t>
  </si>
  <si>
    <t>No hay suficiente cobertura en los CPS para continuar con la prestación del servicio a las personas mayores de 59 años 11 meses con discapacidad</t>
  </si>
  <si>
    <t>Ajustar la Resolución 825/2018 incluyendo un criterio especial que permita la permanencia de personas mayores de 59 años 11 meses  con discapacidad hasta que se garantice el traslado a otro servicio de la SDIS</t>
  </si>
  <si>
    <t>Resolución ajustada</t>
  </si>
  <si>
    <t>Una Resolución</t>
  </si>
  <si>
    <t xml:space="preserve">Hallazgo Administrativo por falta de planeación en la estructuración del convenio 8775-2019, toda vez que en el anexo técnico y en la estructura de costos se menciona la capacitación a 7.279 participantes, cuando realmente son 4.125. Incrementando así el cumplimiento de metas. </t>
  </si>
  <si>
    <t>El reporte planteado en el documento técnico no describe de manera específica en qué términos se contabilizaron las metas, si atendían a Cupos o Participantes, dado el nivel de rotación manifestado en el hallazgo</t>
  </si>
  <si>
    <t>Aclarar en los documentos precontractuales (Anexos técnicos, y Estudios Previos) de cada Convenio/Contrato, que realice actividades de intervención especializada complementarias a la prestación del servicio, la meta a cumplir y la forma de medición precisa para determinar su cumplimiento o no, así como medio de verificación</t>
  </si>
  <si>
    <t xml:space="preserve">Documentos precontractuales convenios/contratos con aclaración meta y forma medición </t>
  </si>
  <si>
    <t>(Documentos precontractuales para los convenios / contratos ajustados con metas y medición  / total de documentos precontractuales a ajustar) * 100</t>
  </si>
  <si>
    <t>Instrumento de Supervisión de metas ajustado y socializado con los equipos de supervisión</t>
  </si>
  <si>
    <t>Instrumento de Supervisión de metas actualizado y socializado con los equipos de supervisión</t>
  </si>
  <si>
    <t xml:space="preserve">Hallazgo administrativo por encontrar en el mes de abril de 2019 en el informe del mes datos confusos respecto a los descuentos realizados al talento humano por servicios no prestados, para el grupo 10 y 11 de la colonia, del Contrato Interadministrativo 3559-2019. </t>
  </si>
  <si>
    <t xml:space="preserve">Hallazgo administrativo, por deficiencias en la etapa previa, en la determinación de meta objeto de la contratación; en la definición de las necesidades, identificación, características, requisitos particulares de las personas mayores atendidas en los centros noche y centro día. Etapa contractual, deficiencias e incumplimientos. Contratos 5953 y 5954 de 2019. </t>
  </si>
  <si>
    <t>En el anexo tecnico se menciona la resolucion 825 de 2018, sin embargo no se anexó en el SECOP ni se hacen explícitos los criterios de ingreso, egreso, priorización y restricciones para el acceso al servicio social Centro Noche en los estudios previos y anexo técnico, así mismo no se menciona la circular 033 de 2018 con la cual se realizan modificaciones al documento técnico adoptado a través de la Resolución 825 de 14 de Junio de 2018</t>
  </si>
  <si>
    <t>Actualizar el anexo técnico y los estudios previos, para las contrataciones, incluyendo:
circular 033 de 2018 con la que se realizan modificaciones al documento técnico adoptado a través de Res. 825 de 14/06/18, anexando a los documentos contractuales
hacer explícitos los criterios de ingreso, egreso, priorización y restricciones que se definan para el acceso al servicio
caracterización sociodemográfica de las personas que ingresan al servicio, para ponderar las localidades con mayor necesidad</t>
  </si>
  <si>
    <t>Actualización de los Anexos Técnicos  y los Estudios Previos</t>
  </si>
  <si>
    <t xml:space="preserve">(Anexos Técnicos y Estudios Previos actualizados / Anexos Técnicos y Estudios Previos a actualizar para los procesos de contratacion) * 100 </t>
  </si>
  <si>
    <t xml:space="preserve">La Entidad se basó en un censo y referente cuantitativo y cualitativo para conocer la disposición sociodemográfica de las personas mayores en habitabilidad en calle para determinar y conceder mayor puntaje a los oferentes que puedan prestar servicios en seis localidades identificadas por la entidad de las 20 Localidades de Bogotá D.C, pasando por alto otras variables de caracterización </t>
  </si>
  <si>
    <t xml:space="preserve">Realizar una caracterización sociodemográfica de las personas que ingresan al servicio Centro Noche, teniendo en cuenta el lugar de la solicitud de ingreso y la localidad de procedencia de la persona mayor, para ponderar las localidades con mayor necesidad del servicio. </t>
  </si>
  <si>
    <t>Caracterizacion sociodemográfica de ingreso</t>
  </si>
  <si>
    <t>Documento de caracterización sociodemografica de ingreso</t>
  </si>
  <si>
    <t xml:space="preserve">Subdirección para la Vejez 
Subdirección Local Puente Aranda - Antonio Nariño 
Subdirección Local Barrios Unidos -Teusaquillo
</t>
  </si>
  <si>
    <t>Debilidad en la articulación entre la Subdirección para la Vejez y las Subdirecciones Locales quienes ejercen la supervisión, para establecer las justificaciones técnicas y financieras para realizar los modificatorios de los convenios</t>
  </si>
  <si>
    <t>Elaboración  de documentos tecnicos y financieros establecidos en el proceso contractual que justifiquen los modificatorios de los convenios de Centros Día - Noche y seguimiento en todas las etapas contractuales implementando una instancia de trabajo articulado</t>
  </si>
  <si>
    <t xml:space="preserve">Documentos tecnicos y financieros para los modificatorios de los convenios  </t>
  </si>
  <si>
    <t>(Documentos tecnicos y financieros elaborados/Modificatorios elaborados) * 100</t>
  </si>
  <si>
    <t xml:space="preserve">Debilidad en la verificación de la infraestructura previa a la suscripción del contrato, teniendo en cuenta que solo se evaluaba al detalle cocina, despensa y baños, el resto de los espacios de la infraestructura se verificabana a modo general, así como tiempos muy amplios para subsanar los requisitos necesarios para el funcionamiento que no interfieren en la prestacion del servicio Centro Día - Noche </t>
  </si>
  <si>
    <t>Implementación del formato "Calificación Técnica de Inmuebles Componente Urbanístico e infraestructura", el cual permite realizar una verificación al detalle de cada espacio del programa arquitectónico para la prestación del servicio Centro Día -Noche</t>
  </si>
  <si>
    <t xml:space="preserve">Emision de calificación técnica de inmuebles </t>
  </si>
  <si>
    <t>(#procesos contratación con formatos de calificación técnica diligenciados/# procesos de contratación que requieren aplicación de formato de calificación técnica)*100</t>
  </si>
  <si>
    <t>No hay claridad en la acciones que se realizan desde el servicio en el primer mes de funcionamiento, correspondientes a la etapa conociendo del Plan de Atención Integral Individual y el Plan de Atención Institucional</t>
  </si>
  <si>
    <t>Desarrollar etapa de conociendo en PAII y en el PAI, dentro de lo cual se construye diagnóstico de necesidades, solicitando a operadores un cronograma desde el inicio de contrato que dé cuenta de acciones a realizar que no supere el 1er mes de operación; así como ajustar tiempos que se otorgan a operadores para subsanar requisitos necesarios de infraestructura para funcionamiento que no interfieren en prestación del servicio, a un tiempo no mayor de 15 días después de firma de acta de inicio</t>
  </si>
  <si>
    <t>Centros Día - Noche con etapa conociendo PAII y en PAI e inmuebles con cumplimiento requisitos</t>
  </si>
  <si>
    <t>(# de Centros Día - Noche que cumplen con el desarrollo de la etapa de conocimiento del PAII y del PAI y los requisitos de infraestructura para el funcionamiento/Total de las Centros Día - Noche)*100</t>
  </si>
  <si>
    <t xml:space="preserve">Hallazgo administrativo, deficiencias en la función de supervisión de los Convenios 5953 y 5954 de 2019, porque no adelantan acciones ante los incumplimientos de las obligaciones del ejecutor. </t>
  </si>
  <si>
    <t xml:space="preserve">Debilidad en el diseño e implementación del instrumento de verificación de supervisión en cuanto a no dejar documentado la atención integral desde el ingreso de la persona mayor </t>
  </si>
  <si>
    <t>Revisar, ajustar, socializar e implementar (en mesas de articulación de los niveles central y local) el instrumento de verificación usado en la supervisión a la ejecución de los convenios de prestación del servicio</t>
  </si>
  <si>
    <t>Instrumento de verificación del servicio ajustado, socializado e implementado</t>
  </si>
  <si>
    <t>Un Instrumento de verificación del servicio ajustado e implementado</t>
  </si>
  <si>
    <t>2</t>
  </si>
  <si>
    <t>Verificar, hacer seguimiento y registrar en el instrumento de verificación, los soportes generados por parte del operador para el primer mes de ejecución relacionados con el modelo de atención de personas mayores y el anexo técnico</t>
  </si>
  <si>
    <t>Verificación informe, soportes capacitaciones y demas aplicables ejecución previstos por operador</t>
  </si>
  <si>
    <t>(informes y soportes radicados /informes y soportes verificados) * 100</t>
  </si>
  <si>
    <t>Debilidad en el manejo de los instrumentos oficiales en la prestación del servicio y la ejecución contractual</t>
  </si>
  <si>
    <t>3</t>
  </si>
  <si>
    <t>Socialización de los instrumentos oficiales (procesos, procedimientos, instructivos, formatos, etc)</t>
  </si>
  <si>
    <t>(# instrumentos oficiales para prestación del servicio y la supervisión socializados / # total instrumentos oficiales para prestación del servicio y la supervisión oficializados )*100</t>
  </si>
  <si>
    <t xml:space="preserve">Debilidad en el seguimiento de la ejecución del plan de mantenimiento preventivo y correctivo por cuanto involucra la participación de la Secretaria Distrital de Salud y otras entidades competentes  </t>
  </si>
  <si>
    <t>4</t>
  </si>
  <si>
    <t>Hacer seguimiento a la ejecución del plan de mantenimiento preventivo y correctivo a fin de subsanar los requerimientos de la Secretaria de Salud  para el servicio CN</t>
  </si>
  <si>
    <t>Plan de mantenimiento preventivo y correctivo ejecutado para el servicio CN</t>
  </si>
  <si>
    <t>Un Plan de mantenimiento ejecutado</t>
  </si>
  <si>
    <t xml:space="preserve">Debilidad en la validación de la ejecución del plan de mantenimiento preventivo y correctivo por cuanto involucra la participación de la Secretaria Distrital de Salud y otras entidades competentes  </t>
  </si>
  <si>
    <t>5</t>
  </si>
  <si>
    <t>Verificar que el operador realice la gestión de manera escrita  y con radicado ante la autoridad competente,  para la emisión de concepto higiénico sanitario favorable y para obtener la licencia de autorización de funcionamiento</t>
  </si>
  <si>
    <t>2 solicitudes ante SDS para emisión de concepto HSF y licencia de autorización de funcionamiento</t>
  </si>
  <si>
    <t xml:space="preserve">Dos solicitudes radicadas (por el operador de servicio) ante la Secretaria Distrital de Salud, verificadas por la supervisión del convenio) </t>
  </si>
  <si>
    <t xml:space="preserve">Hallazgo administrativo, por deficiencias por falta de sustentación técnica y financiera en las adiciones y prórrogas a los Convenios 5953 y 5954 de 2019. </t>
  </si>
  <si>
    <t>Debilidad en la articulación entre la Subdirección para la vejez y las Subdirecciones Locales quienes ejercen la supervisión, para establecer las justificaciones técnicas y financieras para realizar los modificatorios de los convenios</t>
  </si>
  <si>
    <t xml:space="preserve">Tramitar la modificación contractual de los servicios tercerizados, en los casos que se requieran, realizando mesas de trabajo con los equipos técnicos y de supervisión (nivel central y local) para articular información y garantizar la debida sustentación técnica y financiera </t>
  </si>
  <si>
    <t xml:space="preserve">Modificaciones contractuales de servicios tercerizados realizadas </t>
  </si>
  <si>
    <t>(Modificaciones contractuales realizadas / modificaciones contractuales necesarias ) * 100</t>
  </si>
  <si>
    <t xml:space="preserve">Hallazgo administrativo, deficiencias de planeación que generan deficiencias en la ejecución por la baja asistencia de participantes a talleres objeto del contrato de prestación de servicios 8857 de 2019. </t>
  </si>
  <si>
    <t>Falencias en el estudio previo del contrato con relación al análisis técnico, estadístico e histórico del comportamiento anual-multianual (mínimo el último cuatrienio) del grupo poblacional en el servicio que incluya los factores externos que inciden en la cobertura, asistencias y permanencia de los participantes que afectan las proyecciones.</t>
  </si>
  <si>
    <t>Elaborar, revisar  y socializar un documento de consulta interna que soporte la variabilidad de la participación de los beneficiarios en el cumplimiento de la medida o sanción en el servicio de Centros Forjar que permita establecer los factores que incidan en la cobertura, asistencia y permanencia de los adolescentes y jóvenes  en el servicio.</t>
  </si>
  <si>
    <t>Documento de consulta interna</t>
  </si>
  <si>
    <t>Número de actividades realizadas para elaboración y soclialización de documento de consulta/Número actividades programadas</t>
  </si>
  <si>
    <t xml:space="preserve">Hallazgo administrativo con presunta incidencia disciplinaria, por deficiencias de seguimiento y control de entrega oportuna de subsidio de transportes a participantes, contrato de prestación de servicios 8857 de 2019. </t>
  </si>
  <si>
    <t>Falencia en los mecanismos de seguimiento implementados para la entrega de recursos de apoyo de transporte a participantes y familias de los Centros Forjar que ocasionan acumulación de éstos por asistencia irregular y reclamación inoportuna.</t>
  </si>
  <si>
    <t xml:space="preserve">Elaborar, revisar y socializar un documento interno que compile las acciones de entrega, seguimiento y control de los recursos de apoyo de transporte a participantes y familias de los Centros Forjar.   </t>
  </si>
  <si>
    <t>Documento interno</t>
  </si>
  <si>
    <t>Número de actividades realizadas para elaboración y soclialización de documento interno con los responsables del servicio forjar/Número actividades programadas con los responsables del servicio forjar</t>
  </si>
  <si>
    <t>Hallazgo administrativo con presunta incidencia disciplinaria, por deficiencias en los estudios previos y la ejecución del contrato interadministrativo 8141 de 2019.</t>
  </si>
  <si>
    <t>Ausencia de un plan de mantenimiento preventivo y correctivo dentro de los documentos precontractuales</t>
  </si>
  <si>
    <t>Diseñar, socializar e implementar un instructivo que establezca los parámetros para hacer el monitoreo del mantenimiento de los inmuebles de las unidades operativas que prestan los servicios a las personas mayores en el servicio CPS y otros aspectos de validación de los diversos rubros, anexándolo a los documentos precontractuales y/o anexos técnicos,para hacerlo exigible dentro de la ejecución del convenio para realizar efectivamente los desembolsos.</t>
  </si>
  <si>
    <t>Instructivo para el monitoreo de mantenimiento de inmuebles de la Subdirección para la Vejez</t>
  </si>
  <si>
    <t>Instructivo sobre monitoreo de mantenimiento de los inmuebles diseñado, socializado e implementado en los documentos precontractuales</t>
  </si>
  <si>
    <t>Los informes de supervisión se elaboran para los tres centros de manera general, cuando lo adecuado es que, de acuerdo con su estructura de costos, se elaboren de manera individual, con el control y seguimiento de cada uno de los centros. Adicionalmente los soportes suministrados son deficientes, situación que no permite analizar y efectuar una evaluación puntual en los centros, José Joaquín Vargas, La Colonia y San José de Chipaque</t>
  </si>
  <si>
    <t xml:space="preserve">Verificar el cumplimiento de las obligaciones y ejecucion del contrato en un mismo formato Informe de supervisión y/o interventoría, diferenciando los Centros de Protecion Social. </t>
  </si>
  <si>
    <t>Informes de supervisión y/o interventoría diferenciado por CPS</t>
  </si>
  <si>
    <t xml:space="preserve">No informes de supervisión y/o interventoría del servicio CPS entregados / No informes de supervisión y/o interventoría entregados) * 100 </t>
  </si>
  <si>
    <t>Para el proceso precontractual, el estudio de sector es igual al de los otros procesos de los Centros de Protección Social y al final del mismo se concluye que nadie mas puede atender a la población.</t>
  </si>
  <si>
    <t>Un documento con definición de la forma de realizar los pagos diseñado e implementado diseñado e implementado</t>
  </si>
  <si>
    <t xml:space="preserve">Hallazgo administrativo por deficiencias de soportes e inconsistencias en el convenio 3521 de 2019. </t>
  </si>
  <si>
    <t>En el estudio previo no se definen los aportes del asociado, toda vez que se definen dentro del proceso de evaluación</t>
  </si>
  <si>
    <t>Publicar en la plataforma transaccional SECOP 2 la estrcutura de costos definitiva, en la cual se reflejen los aportes de la entidad y del asociado</t>
  </si>
  <si>
    <t>Estructura publicada</t>
  </si>
  <si>
    <t>No de estructuras de costos publicadas en el SECOP 2 / No de de estructuras de costos definitivas X 100</t>
  </si>
  <si>
    <t xml:space="preserve">Hallazgo administrativo con presunta incidencia disciplinaria por deficiencias e incumplimiento normativo y fallas de ejecución en el convenio 3521 de 2019. </t>
  </si>
  <si>
    <t xml:space="preserve">Hallazgo administrativo con presunta incidencia disciplinaria por deficiencias en la determinación y análisis de riesgos del contrato 5987 de 2019 y 0716 de 2019 y falta soporte de adición en el contrato 5987 de 2019. </t>
  </si>
  <si>
    <t>Dirección Poblacional 
Subdirección para la Juventud 
Subdirección para la Adultez 
Subdirección de Contratación</t>
  </si>
  <si>
    <t>Subdirección de Contratacion  
Dirección Poblacional 
Subdirección para la Juventud 
Subdirección para la Adultez</t>
  </si>
  <si>
    <t xml:space="preserve">Hallazgo administrativo por deficiencias presentadas en la etapa de previa, de ejecución y publicidad SECOP ll del convenio interadministrativo 8794 de 2019. </t>
  </si>
  <si>
    <t>Subdirección para la Vejez 
Subdirección de Contratación</t>
  </si>
  <si>
    <t>Diseñar, implementar y socializar un intructivo de supervisión para la Subdirección para la Vejez, de acuerdo con los lineamientos del Manual de Contratación</t>
  </si>
  <si>
    <t>Instructivo de Supervisión de la Subdirección para la Vejez</t>
  </si>
  <si>
    <t>Instructivo de Supervisión de la Subdirección para la Vejez implementado y socializado</t>
  </si>
  <si>
    <t>Debilidad en la aplicación de las directrices frente al responsable del cargue de la información en el aplicativo SECOP II tanto de la etapa previa como de la ejecución contractual y tiempos de envío de los soportes a la SAF</t>
  </si>
  <si>
    <t xml:space="preserve">Hallazgo administrativo por incumplimiento de reporte en SECOP ll de la información de ejecución contractual. </t>
  </si>
  <si>
    <t>Subdirección de Contratación  
Dirección Poblacional  
Subdirección para la Infancia</t>
  </si>
  <si>
    <t>Hallazgo administrativo con presunta incidencia disciplinaria por inconsistencias presentadas en SIVICOF frente a la información reportada por la entidad, frente a la suministrada con el oficio 2020003904, y confrontada con la verificación de algunos contratos de la muestra seleccionada (corregida y suministrada por la entidad OCI nuevamente). Otras inconsistencias de información según reporte del Observatorio de Alertas de la Contraloría de Bogotá D.C.</t>
  </si>
  <si>
    <t>Debilidad en la parametrización y articulación del antiguo ERP al nuevo ERP.</t>
  </si>
  <si>
    <t xml:space="preserve"> Articular y parametrizar mesas de trabajo con las diferentes áreas.</t>
  </si>
  <si>
    <t xml:space="preserve">PARAMETRIZACIÓN </t>
  </si>
  <si>
    <t>(Base actualizada)</t>
  </si>
  <si>
    <t>Consolidar de información contractual en un repositorio único.</t>
  </si>
  <si>
    <t>Hallazgo administrativo por extemporaneidad en el reporte de información en SIVICOF según reporte del Observatorio de Alertas de la Contraloría de Bogotá D.C.</t>
  </si>
  <si>
    <t>Debilidad en la consolidación de infromación antiguo ERP al nuevo ERP y cambio de recurso humano encargado del reporte.</t>
  </si>
  <si>
    <t xml:space="preserve"> Actualizar permanentenente para el cargue de la Información en la  base de datos de contratación y SIVICOF.</t>
  </si>
  <si>
    <t>ACTUALIAZACIÓN</t>
  </si>
  <si>
    <t xml:space="preserve">Hallazgo administrativo por inefectividad de acciones dos (2) para el hallazgo 3.1.1, auditoría código 82. </t>
  </si>
  <si>
    <t>Debilidad en establecer  el documento de liquidaciones de contratos, en donde se informe la  documentación necesaria para llevar a cabo la liquidación .</t>
  </si>
  <si>
    <t>Generar un documento que establezca los criterios para las liquidaciones.</t>
  </si>
  <si>
    <t>LIQUIDACIONES TRAMITADAS</t>
  </si>
  <si>
    <t>(No. de solicitudes de liquidaciones tramitadas en el periodo / No. de solicitudes de liquidaciones radicadas en el período) * 100</t>
  </si>
  <si>
    <t>Socializar el documento a los supervisores e interventores que se establecio con los criterios de liquidación.</t>
  </si>
  <si>
    <t xml:space="preserve">Emitir alertas tempranas periodicas pertinentes para los supervisores e interventores, buscando que la solicitud de estudio y tramite de la liquidación se presente dentro del termino establecido en el contrato y/o convenio. </t>
  </si>
  <si>
    <t xml:space="preserve">Hallazgo administrativo por inefectividad acciones propuestas para el hallazgo 3.1.3 auditoría código 79. </t>
  </si>
  <si>
    <t>En el ajuste realizado al anexo técnico se  evidencia  la forma de presentar hojas de vida, más no su verificación  y plazo de vinculación de los perfiles exigidos</t>
  </si>
  <si>
    <t>Solicitar directriz, mediante memorando dirigido a la OAJ con relación al tiempo requerido para la contratación de talento humano o la multa establecida en caso de no efctuarse dentro de los tiempos estipulados</t>
  </si>
  <si>
    <t>Un Memorando</t>
  </si>
  <si>
    <t>Ajustar el anexo técnico ampliando la información relacionada con la verificación y plazo de los perfiles exigidos para la prestación del servicio, de acuerdo a la orientación de la OAJ.</t>
  </si>
  <si>
    <t>Anexo técnico ajustado</t>
  </si>
  <si>
    <t>No de anexos técnicos ajustados/ No total de anexos técnicos elaborados X 100</t>
  </si>
  <si>
    <t>3.1.3.34</t>
  </si>
  <si>
    <t xml:space="preserve">Hallazgo administrativo por inefectividad acción propuesta para el hallazgo 3.1.3.10, auditoría código 75. </t>
  </si>
  <si>
    <t>Las liquidaciones están proyectadas pero falta el  proceso de firma por las partes y publicación en SECOP I o II</t>
  </si>
  <si>
    <t>Publicar en Secop I o II el documento de liquidación de los convenios 2767 y 2768 de 2017 y cuatro convenios que presentan la misma situación, para definir el estado final de la ejecución contractual, previa firma de las partes interesadas.</t>
  </si>
  <si>
    <t>Documento soporte de liquidación publicado en SECOP</t>
  </si>
  <si>
    <t>(Número de liquidaciones firmadas y publicadas en SECOP) / (6) * 100</t>
  </si>
  <si>
    <t>3.1.3.35</t>
  </si>
  <si>
    <t>Hallazgo administrativo por inefectividad acciones propuestas para el hallazgo auditoría 3.1.3.11. Código 75.</t>
  </si>
  <si>
    <t>3.1.3.37</t>
  </si>
  <si>
    <t>Hallazgo administrativo por inefectividad de la acción propuesta para el hallazgo 3.1.3.13, auditoría código 75</t>
  </si>
  <si>
    <t xml:space="preserve">Monitoreo poco vinculante a los soportes de los rubros del Convenio - Estructura de Costos - ausencia  de facturas de ejecucion por el asociado en los documentos contractuales. </t>
  </si>
  <si>
    <t>Actualizar, implementar y socializar el  protocolo de presentación de informes de supervisión especificando el modo de inclusión de facturas de ejecución por el asociado a los documentos contractuales y anexarlo a los documentos precontractuales para hacerlo exigible dentro de la ejecución de los convenios para el servicio CPS.</t>
  </si>
  <si>
    <t>Protocolo presentación de informes de supervisión actualizado, implementado y socializado para CPS</t>
  </si>
  <si>
    <t>Un protocolo de presentación de informes de supervisión actualizado, implementado y socializado en el servicio CPS</t>
  </si>
  <si>
    <t>Elaborar e implementar un formato de seguimiento mensual de facturas soportes de los asociados para el servicio CPS y  anexarlo a los documentos precontractuales para hacerlo exigible dentro de la ejecución de los convenios para el servicio CPS.</t>
  </si>
  <si>
    <t>Formato de seguimento mensual de facturas implementado para el servicio CPS</t>
  </si>
  <si>
    <t>(No. de informes mensuales con verificación de formato de seguimiento mensual de facturas / No. de informes mensuales de seguimiento) * 100</t>
  </si>
  <si>
    <t>3.1.3.38</t>
  </si>
  <si>
    <t>Hallazgo administrativo por inefectividad acción propuesta para el hallazgo 3.1.3.14, auditoría código 75</t>
  </si>
  <si>
    <t>Protocolo de presentación de informes de supervisión actualizado, implementado y socializado en el servicio CPS</t>
  </si>
  <si>
    <t>3.1.3.40</t>
  </si>
  <si>
    <t xml:space="preserve">Hallazgo administrativo por inefectividad acciones propuestas para el hallazgo 3.1.3.3, auditoría código 75 </t>
  </si>
  <si>
    <t>3.1.3.41</t>
  </si>
  <si>
    <t xml:space="preserve">Hallazgo administrativo por inefectividad acciones propuestas para el hallazgo 3.1.3.5, auditoría código 75. </t>
  </si>
  <si>
    <t>(Número de iquidaciones firmadas y publicadas en SECOP) / (6) * 100</t>
  </si>
  <si>
    <t>3.1.3.44</t>
  </si>
  <si>
    <t xml:space="preserve">Hallazgo administrativo por inefectividad de la acción propuesta para el hallazgo 3.1.4, auditoría código 79. </t>
  </si>
  <si>
    <t>3.1.3.46</t>
  </si>
  <si>
    <t xml:space="preserve">Hallazgo administrativo por inefectividad de la acción propuesta para el hallazgo 3.1.6, auditoría código 79. </t>
  </si>
  <si>
    <t>Falta por incluir en el informe de ejecución financiera la relación detallada de los gastos relacionados en los ítems la estructura de costos</t>
  </si>
  <si>
    <t>Solicitar mediante memorando a la Oficina Asesora Jurídica concepto sobre la pertinencia de incluir en los anexos técnicos para futuros contratos y convenios, un ítem definiendo que cada asociado debe reportar la información financiera por centro de costos para cada convenio o contrato, el cual debe coincidir con la ejecución financiera del periodo.</t>
  </si>
  <si>
    <t xml:space="preserve">Memorando con solicitud de concepto jurídico </t>
  </si>
  <si>
    <t>3.1.3.47</t>
  </si>
  <si>
    <t xml:space="preserve">Hallazgo administrativo por inefectividad acciones propuestas para el hallazgo 3.2.1, auditoría código 82. </t>
  </si>
  <si>
    <t>3.1.3.48</t>
  </si>
  <si>
    <t xml:space="preserve">Hallazgo administrativo por inefectividad acciones propuestas para el hallazgo 3.2.4, auditoría código 57. </t>
  </si>
  <si>
    <t xml:space="preserve">Subdirección de Investigación e Información  
Subdirección de Abastecimiento  
Dirección de Nutrición y Abastecimiento </t>
  </si>
  <si>
    <t xml:space="preserve"> “En los reportes de bonos canjeables por alimentos no se identifica el nombre del
proyecto, por tal motivo no se puede diferencia la ejecución de cada uno”</t>
  </si>
  <si>
    <t>Actualizar bitácoras de conteo para metas “Beneficiar a 15.000 mujeres gestantes, lactantes y niños menores de 2 años con servicios nutricionales, con énfasis en los mil días de oportunidades para la vida” y “Entregar el 100% de apoyos alimentarios requeridos por población beneficiaria de servicios sociales”, del proyecto “Compromiso por  una alimentación integral en Bogotá”, teniendo en cuenta la formulación realizada en el marco plan 
“nuevo contrato social y ambiental para el siglo XXI”.</t>
  </si>
  <si>
    <t>Actualización de Bitácoras de conteo de metas</t>
  </si>
  <si>
    <t>Reporte de Bítácoras actualizado</t>
  </si>
  <si>
    <t>Elaborar un informe mensual de seguimiento basado en los reportes de meta con la cantidad de bonos otorgados por cada proyecto.</t>
  </si>
  <si>
    <t xml:space="preserve">Informe Seguimiento de bonos otorgados por proyecto </t>
  </si>
  <si>
    <t xml:space="preserve"> Informe mensual de seguimiento</t>
  </si>
  <si>
    <t>3.1.3.49</t>
  </si>
  <si>
    <t xml:space="preserve">Hallazgo administrativo por inefectividad acciones propuestas para el hallazgo 3.5.1, auditoría código 82. </t>
  </si>
  <si>
    <t>Dirección Territorial 
Dirección Poblacional 
Dirección de Nutrición y Abastecimiento</t>
  </si>
  <si>
    <t>Debilidad en el seguimiento al cumplimiento de los requisitos o condiciones establecidos para permanecer en los servicios o apoyos otorgados por la SDIS.</t>
  </si>
  <si>
    <t>Fortalecimiento y Seguimiento bimestralmente a los puntos de control  establecidos en los servicios sociales en la entrega de beneficios y apoyos económicos teniendo en cuenta las particularidades de cada servicio social y de las poblaciones a atender.</t>
  </si>
  <si>
    <t xml:space="preserve">Mesa de seguimiento de control </t>
  </si>
  <si>
    <t>No. Mesas de  seguimiento de control bimensual programadas/  No de mesas de seguimiento de control realizadas</t>
  </si>
  <si>
    <t>Debilidad en la recuperación del valor de los servicios o apoyos obtenidos de manera indebida</t>
  </si>
  <si>
    <t xml:space="preserve">Revisar la pertinencia de la actualización o  ajuste al procedimiento de gestión de cartera de los proyectos sociales; así como emitir bimestralmente una comunicación formal de "buenas prácticas para la identificación del deudor, recuperación o depuración de cartera", con recomendaciones necesarias para el adecuado desarrollo de las etapas del proceso de cobro determinadas en la resolución interna 935 de 2015 y en el procedimiento de Gestión de Cartera de los proyectos sociales. </t>
  </si>
  <si>
    <t xml:space="preserve"> Procedimiento de Gestión de Cartera Revisado junto con la comunicación de  buenas practicas</t>
  </si>
  <si>
    <t xml:space="preserve"> Un procedimiento Revisado y     comunicaciones dirigidas a los responsables de la implementación del procedimiento de gestión de cartera de los proyectos sociales</t>
  </si>
  <si>
    <t>3.1.3.50</t>
  </si>
  <si>
    <t xml:space="preserve">Hallazgo administrativo por inefectividad acción propuesta para el hallazgo 3.7.1, auditoría 82 </t>
  </si>
  <si>
    <t>Subdirección de Contratación con el apoyo de la Oficina Asesora Jurídica y Grupo de Liquidaciones</t>
  </si>
  <si>
    <t>Desconocimiento por parte del Supervisor del alcance de la funcion que debe cumplir desde el momento en que fue designado hasta la liquidación del contrato o hasta que la dependencia lo retire de la función.</t>
  </si>
  <si>
    <t xml:space="preserve">Actualizar el Manual de Supervisión </t>
  </si>
  <si>
    <t xml:space="preserve">Manual de Supervisión </t>
  </si>
  <si>
    <t>Manual de supervisión</t>
  </si>
  <si>
    <t>Desconocimiento por parte del Supervisor del alcance de su funcion que debe cumplir desde el momento en que fue designado hasta la liquidación del contrato o hasta que la dependencia lo retire de la función.</t>
  </si>
  <si>
    <t>Realizar capacitación virtual en Supervisión Contractual  a los responsables de la supervisión, generando certificacion que hará parte de las evidencias de la evaluación de desempeño</t>
  </si>
  <si>
    <t>Cumplimiento Capacitaciones propuestas</t>
  </si>
  <si>
    <t>Capacitaciones desarrolladas /capacitaciones programadas</t>
  </si>
  <si>
    <t xml:space="preserve">Subdirección Administrativa y Financiera con acompañamiento del Grupo de Liquidaciones </t>
  </si>
  <si>
    <t>Mejorar los controles en los procedimientos relacionados con la Supervision de los contratos y/ apoyos a la supervisiòn</t>
  </si>
  <si>
    <t xml:space="preserve">Efectuar Seguimiento al cumplimiento de las funciones a través de los  reportes de seguimiento que se cargan en el SECOP   </t>
  </si>
  <si>
    <t>Formato de reporte  del cargue de informe de  supervisión.</t>
  </si>
  <si>
    <t>Formato reporte</t>
  </si>
  <si>
    <t>Subdirección Administrativa y Financiera 
Subdirección de Contratación 
Apoya Oficina Asesora Jurídica y Grupo de Liquidaciones</t>
  </si>
  <si>
    <t>Reforzar los controles en los procedimientos relacionados con la Supervision de los contratos en casos que se requiera</t>
  </si>
  <si>
    <t>Conformar un comité técnico integrado por funcionarios con experiencia,  para revisión en los  casos  que se requiera.</t>
  </si>
  <si>
    <t>Comité Tècnico</t>
  </si>
  <si>
    <t xml:space="preserve">Subdirección de Contratación - Grupo de Liquidaciones </t>
  </si>
  <si>
    <t>Ausencia  del  procedimiento relacionado con la liquidacion de  contratos</t>
  </si>
  <si>
    <t>Elaborar  y socializar los lineamientos e instructivos para la liquidación de los contratos.</t>
  </si>
  <si>
    <t>Lineamientos de liquidacion de contratos</t>
  </si>
  <si>
    <t>Lineamientos grupo de Liquidaciòn</t>
  </si>
  <si>
    <t>3.1.3.52</t>
  </si>
  <si>
    <t xml:space="preserve">Hallazgo Administrativo con presunta incidencia disciplinaria por acciones calificadas con anterioridad como inefectivas, en contravía de los principios de eficacia y efectividad, toda vez que la causa que originó los hallazgos no ha sido eliminada. </t>
  </si>
  <si>
    <t>Debilidad en la divulgación con las diferentes áreas técnicas de la actualización del Manual de Contratación y Supervisión con el fin de crear lineamientos claros.</t>
  </si>
  <si>
    <t xml:space="preserve"> Socializar periodicamente en mesas de trabajo a  supervisores y apoyos a la Supervisión,  los lineamientos legales vigentes de la actualización del Manual de Contratación y supervisión</t>
  </si>
  <si>
    <t>SOCIALIZACIÓN</t>
  </si>
  <si>
    <t>(Pre test de tema de supervisión / Pos test de supervisión ) * 100</t>
  </si>
  <si>
    <t xml:space="preserve">Hallazgo administrativo, por falta de planeación en la ejecución de los recursos desconociendo la prioridad del gasto público social. </t>
  </si>
  <si>
    <t>Subdirección de Contratación 
Subdirección de Diseño, Evaluación y Sistematización 
Dirección de Gestión Corporativa</t>
  </si>
  <si>
    <t>Actualización en  lineamientos legales vigentes y de los procedimientos de gestión postcontractual para evitar pasivos exigibles  en el Manual de Contratación y supervisión</t>
  </si>
  <si>
    <t xml:space="preserve">Manual de Contratación y Supervisión  modificado </t>
  </si>
  <si>
    <t>Un Manual de Contratación y Supervisión modificado y socializado</t>
  </si>
  <si>
    <t xml:space="preserve">Hallazgo administrativo con presunta incidencia disciplinaria por falta de eficacia y eficiencia en la ejecución de los recursos asignados a las metas de los proyectos de inversión. </t>
  </si>
  <si>
    <t>Dirección de Análisis y Diseño Estratégico 
Subdirección de Diseño, Evaluación y Sistematización 
Dirección Poblacional</t>
  </si>
  <si>
    <t xml:space="preserve">Deficiencias en el seguimiento y articulación del Plan de Adquisiciones con el Plan Estrategico de la Entidad que no permite el cumplimiento adecuado de las metas y objetivos del Plan de Desarrollo </t>
  </si>
  <si>
    <t>Realizar seguimientos trimestrales del Plan de Adquisiciones y su ejecución en consonancia con el Plan Estratégico  de la entidad  generando las alertas correspondientes cuando se presente el caso, todo dentro del marco de la Resolución 0652 del 20 de Marzo de 2020 en lo referente a la Función  11 de dicha resolución</t>
  </si>
  <si>
    <t>Reuniones Realizadas</t>
  </si>
  <si>
    <t>( Reuniones Realizadas en año) /(Reuniones Programadas en el año)*100</t>
  </si>
  <si>
    <t>3.2.2.3</t>
  </si>
  <si>
    <t>Hallazgo administrativo con presunta incidencia disciplinaria por la falta de equidad la aplicación de los recursos a proyectos que dejan de lado el gasto público social.</t>
  </si>
  <si>
    <t>Dirección de Análisis y Diseño Estratégico 
Subdirección de Diseño Evaluación y Sistematización 
Dirección Poblacional 
Dirección de Gestión Corporativa</t>
  </si>
  <si>
    <t xml:space="preserve">Existe una elevada participación de inversión en el proyecto 1118 en comparación a los demás proyectos de inversión del Plan de Desarrollo Distrital 2016-2020, debido a que este incluye gastos de funcionamiento de la entidad. </t>
  </si>
  <si>
    <t>Realizar tres (3) mesas de trabajo entre las   áreas involucradas en el proyecto 1118 con el fin de orientar sus rubros como costos indirectos de inversión de acuerdo a las sugerencias e incidencia de los demás proyectos y de áreas responsables</t>
  </si>
  <si>
    <t>Mesas de Trabajo realizadas</t>
  </si>
  <si>
    <t>(Mesas de Trabajo realizadas) /(Mesas de Trabajoo programadas)*100</t>
  </si>
  <si>
    <t>3.2.2.4</t>
  </si>
  <si>
    <t xml:space="preserve">Hallazgo administrativo por diferencias en las cifras entre el POAI y el presupuesto Disponible. </t>
  </si>
  <si>
    <t>Se evidencia un desequilibrio en la asignación de recursos y traslados presupuestales de los proyectos de inversión generando afectación en el cumplimiento adecuado de las metas y proyectos del Plan de Desarrollo</t>
  </si>
  <si>
    <t>Realizar informe de seguimiento trimestral de ejecución física y presupuestal  con el fin de verificar el cumplimiento de lo pactado y también generar las alertas necesarias para formular acciones correctivas a la mayor brevedad</t>
  </si>
  <si>
    <t>Informes de Seguimiento realizado</t>
  </si>
  <si>
    <t>(Informe de Seguimiento realizados)/(Informe de Seguimiento programados en el año)*100</t>
  </si>
  <si>
    <t>3.2.2.5</t>
  </si>
  <si>
    <t xml:space="preserve">Hallazgo administrativo con presunta incidencia disciplinaria, por falta de planeación, eficiencia, eficacia y coherencia en el gasto público social al no cumplir las metas del proyecto. </t>
  </si>
  <si>
    <t>Debido a que la etapa de preconstrucción (Estudios, diseños y trámite de licencia de construcción), se ven afectados  por los tiempos de entidades externas, impactan el proceso de contratación de obra cuando los recursos están programados en la misma vigencia.</t>
  </si>
  <si>
    <t>Realizar en el proyecto de inversión 7565 "Suministro de espacios adecuados, inclusivos y seguros para el desarrollo social integral en Bogotá", la programación de los recursos para las consultorías (Etapa de preconstrucción) y contratación de obras (etapa de construcción), en vigencias diferentes.</t>
  </si>
  <si>
    <t>Certificado de Registros Presupuestales</t>
  </si>
  <si>
    <t xml:space="preserve">CRP de la contratación para proyectos de consultoría u obra programadas en cada vigencia/CDP de la contratación para proyectos de consultoría u obra programados en cada vigencia </t>
  </si>
  <si>
    <t>3.2.2.6</t>
  </si>
  <si>
    <t xml:space="preserve">Hallazgo administrativo por inconsistencia del reporte de las Unidades Operativas de la Meta No.2 del proyecto 1099 “Envejecimiento digno, activo y feliz”, reportada en respuesta al requerimiento auditor. S2020035487. </t>
  </si>
  <si>
    <t xml:space="preserve">Dirección de Análisis y Diseño Estratégico 
Subdirección para la Vejez </t>
  </si>
  <si>
    <t>No se tiene una respuesta unificada por parte de DADE y Sub. Vejez respecto a la información solicitada por el ente  de control, el cual recibió diferentes datos respecto a una misma solicitud.</t>
  </si>
  <si>
    <t>Elaborar, implementar y socializar un protocolo para preparación y entrega de información del servicio de la Subdireccion para la Vejez a los entes de control, con el fin de unificar los criterios de entrega de los datos solicitados, conforme a los lineamientos institucionales.</t>
  </si>
  <si>
    <t>Protocolo de información de los servicios de la Sub para la Vejez  a los entes de control</t>
  </si>
  <si>
    <t>Un Protocolo de información del servicio Sub para la Vejez a los entes de control actualizado, implementado y socializado</t>
  </si>
  <si>
    <t>3.2.2.7</t>
  </si>
  <si>
    <t>Hallazgo administrativo con incidencia disciplinaria por incertidumbre de las asignaciones presupuestales programadas y ejecutadas en desarrollo de la Meta No.2 del proyecto 1099.</t>
  </si>
  <si>
    <t>No se argumenta plenamente en los conceptos de gastos, en el  establecimiento del costo per capital de atención por población beneficiaria, al igual que no justifica los recursos mencionados en la respuesta sobre el incremento de la fuente de financiación indicada por el rubro “Estampilla Pro Adulto Mayor”.</t>
  </si>
  <si>
    <t>Establecer el Costo Percápita de atención por población beneficiada en Centros Día</t>
  </si>
  <si>
    <t>Documento a partir del cual se logre establecer costo percápita de población atendida en servicio CD</t>
  </si>
  <si>
    <t>Documento con establecimiento del costo percapita para el servicio de Centro Día</t>
  </si>
  <si>
    <t>Subdirección de Diseño, Evaluación y Sistematización
Subdirección para la Vejez</t>
  </si>
  <si>
    <t>Cada vigencia la asignación de la fuente estampilla pro adulto mayor es superior a las necesidades de la meta No. 2 del proyecto 1099, independiente de la programación que hace el proyecto, la asignación es del 70% del valor que hace el recaudo, en concordancia con la ley 1276 de 2009.</t>
  </si>
  <si>
    <t xml:space="preserve">Solicitar concepto de flexibilización del uso de la estampilla pro adulto mayor dirigido a la Secretaría de Hacienda Distrital (Art. 149 Acuerdo 761 de 2020) </t>
  </si>
  <si>
    <t>Concepto Flexibilización solicitado a la SHD</t>
  </si>
  <si>
    <t>Un Concepto de flexibilización del uso de la estampilla solciitado a la SHD</t>
  </si>
  <si>
    <t>Incluir en el anteproyecto de presupuesto, el monto máximo de recursos a ejecutar por la fuente de estampilla, dicha fuente  para garantizar que la asignación presupuestal no supere las necesidades del proyecto y la destinación específica de dicha fuente</t>
  </si>
  <si>
    <t>Anteproyecto de presupuesto con monto de ejecución estampilla pro adulto mayor</t>
  </si>
  <si>
    <t>Un Documento de anteproyecto de presupuesto con monto de recursos a ejecutar para la estampilla pro adulto mayor</t>
  </si>
  <si>
    <t>3.2.2.8</t>
  </si>
  <si>
    <t xml:space="preserve">Hallazgo administrativo por registrarse rezago en la ejecución de los recursos presupuestales contemplados en el Plan de Acción de la PPSEV.- </t>
  </si>
  <si>
    <t>3.2.2.9</t>
  </si>
  <si>
    <t>Hallazgo administrativo por incertidumbre de los recursos presupuestales ejecutados en desarrollo de la Meta No.3 “Atender integralmente a 2.226 Personas Mayores en condición de fragilidad social en la ciudad de Bogotá a través del Servicio Centro de Protección Social”.</t>
  </si>
  <si>
    <t>Los recursos constiutidos como reserva presupuestal y los ajustes en las condiciones de la prestación de los servicios sociales generan variaciones muy elevadas en el presupuesto de la meta de una vigencia a otra</t>
  </si>
  <si>
    <t>Incluir en el anteproyecto de presupuesto como monto máximo de asignación presupuestal para la prestación del servicio Centros de Protección Social el valor asignado en la vigencia inmediatamente anterior, su aumento solo deberá guardar relación a ampliaciones de cobertura y/o al IPC calculado para el año actual.</t>
  </si>
  <si>
    <t>Anteproy de ppto con asignación presupuestal tope y/o que guarde relación con ampliación cobertura</t>
  </si>
  <si>
    <t xml:space="preserve">Un Documento de anteproyecto de presupuesto con asignación presupuestal tope y/o que garde relación con ampliación de cobertura </t>
  </si>
  <si>
    <t>3.2.2.10</t>
  </si>
  <si>
    <t>Hallazgo administrativo por deficiencias en la presentación de resultados de impacto de la población registrada como atendida según la Estrategia de Abordaje en Calle del proyecto 1108 “Prevención y atención integral del fenómeno de habitabilidad en calle”.</t>
  </si>
  <si>
    <t>No se socializó con el equipo técnico de la Dependencia la metodología para el cálculo  de los datos estadísticos respecto de las metas del proyecto de inversión, que son solicitados por entes externos.</t>
  </si>
  <si>
    <t>Socializar en articulación con la DADE la metodología para el cálculo y construcción de los datos estadísticos de las metas del proyecto requeridos por los entes externo.</t>
  </si>
  <si>
    <t xml:space="preserve">Socialización de la metodología de cálculo y construcción de datos estadísticos </t>
  </si>
  <si>
    <t>Socializaciones desarrolladas/Socializaciones programadas.</t>
  </si>
  <si>
    <t xml:space="preserve">Inexistencia de un documento que contenga los conceptos utilizados frente a los  datos estadíscicos de las metas del proyecto de inversión 
</t>
  </si>
  <si>
    <t xml:space="preserve">Elaborar e implementar, junto con la DADE, un documento para la descripción de los conceptos utilizados frente a los  datos estadíscicos de las metas del proyecto de inversión.
</t>
  </si>
  <si>
    <t xml:space="preserve">Documento para la descripción de los conceptos utilizados frente a los  datos estadísticos
</t>
  </si>
  <si>
    <t xml:space="preserve">Un documento para la descripción de los conceptos utilizados frente a los  datos estadíscicos de las metas del proyecto de inversión.
</t>
  </si>
  <si>
    <t>3.2.2.11</t>
  </si>
  <si>
    <t xml:space="preserve">Hallazgo administrativo por registrarse inconsistencia de la información relacionada con la contratación celebrada en desarrollo de la meta No.2 del proyecto 1108 “Prevención y atención integral del fenómeno de habitabilidad en calle”. </t>
  </si>
  <si>
    <t>Debilidad en la articulación entre el área de Contratación y las dependencias para identificar las diferencias en la información registrada en SEVEN.</t>
  </si>
  <si>
    <t>Consolidar la información contractual de SEVEN con las diferentes áreas técnicas.</t>
  </si>
  <si>
    <t>Actualización</t>
  </si>
  <si>
    <t>Base actualizada</t>
  </si>
  <si>
    <t>Establecer un plan de contingencia para subsanar las inconsistencias identificadas.</t>
  </si>
  <si>
    <t>Plan de contingencia</t>
  </si>
  <si>
    <t>3.2.2.12</t>
  </si>
  <si>
    <t xml:space="preserve">Hallazgo administrativo por incertidumbre de las asignaciones presupuestales programadas y ejecutadas en desarrollo de las metas N° 4, 5,6 y 7 del proyecto 1096. </t>
  </si>
  <si>
    <t>Falencias en la planeación y seguimiento a la ejecución física y presupuestal de las metas 4, 5, 6 y 7, originadas en definición de líneas base que cambiaron y afectaron su cumplimiento, tales como: cierre de unidades operativas por situaciones asociadas a infraestructura, no reprogramación de metas pese a situaciones que lo justificaban y debilidades en la gestión y articulación entre las dependencias involucradas.</t>
  </si>
  <si>
    <t xml:space="preserve">Generar un documento de análisis cuatrimestral que presente situaciones internas y externas que afecten la ejecución presupuestal y física, así como el cumplimiento de las metas, a fin de tomar las decisiones pertinentes de manera oportuna. </t>
  </si>
  <si>
    <t xml:space="preserve"> Documento de análisis cuatrimestral</t>
  </si>
  <si>
    <t>(número de documentos de análisis elaborados/número de documentos de análisis programados)*100</t>
  </si>
  <si>
    <t xml:space="preserve">El "procedimiento focalización y priorización de potenciales participantes de los servicios sociales de la Secretaría Distrital de Integración Social por demanda" que establece la ruta para focalizar y priorizar a los beneficiarios de los servicios y apoyos sociales mediante la aplicación de los criterios de la Resolución 825 de 2018 hace largos los tiempos para el ingreso al servicio Creciendo en Familia. </t>
  </si>
  <si>
    <t xml:space="preserve">Actualizar el "procedimiento focalización y priorización de potenciales participantes de los servicios sociales de la Secretaría Distrital de Integración Social por demanda". </t>
  </si>
  <si>
    <t>Un (1) procedimiento actualizado</t>
  </si>
  <si>
    <t>3.2.2.13</t>
  </si>
  <si>
    <t xml:space="preserve">Hallazgo administrativo por incumplimiento de los principios de eficiencia, eficacia y economía en las actividades relacionadas con los centros de atención del proyecto 1113. </t>
  </si>
  <si>
    <t>Falta de organización en el manejo de tiempos para la realización de visitas de validación de condiciones</t>
  </si>
  <si>
    <t>Concertar con los operadores que prestan servicios sociales en el proyecto de Discapacidad, cronogramas para la realización de visitas de validación de condiciones</t>
  </si>
  <si>
    <t>Cronograma de programación de Validaciones de Condiciones</t>
  </si>
  <si>
    <t>No de cronogramas concertados con los operadores / No total de cronogramas a realizar X 100</t>
  </si>
  <si>
    <t>Realizar una distribución equitativa entre los equipos profesionales de cada una de las unidades operativas del servicio social Centros Integrarte y Avanzar, concertada previamente, con base en los parámetros de georeferenciación , para el  proceso y desarrollo de visitas de validación de condiciones conforme a lo referido en el anexo técnico.</t>
  </si>
  <si>
    <t>Seguimiento a la asignación de Validación de Condiciones</t>
  </si>
  <si>
    <t>No de visitas de validación de condiciones realizadas / total de visitas de validación de condiciones solicitadas por requerimiento X 100</t>
  </si>
  <si>
    <t>3.2.2.14</t>
  </si>
  <si>
    <t xml:space="preserve">Hallazgo administrativo con presunta incidencia disciplinaria por afectación en la calidad de los servicios del centro de atención Balcanes y centro integrarte externa grupo 6 del proyecto 1113 por ausencia y asignación parcial de un profesional en educación física. </t>
  </si>
  <si>
    <t>Falta de precisión en la información asociada en la descripción de las obligaciones contractuales</t>
  </si>
  <si>
    <t>Ajustar las obligaciones contractuales en contratos de perfiles que, de acuerdo a sus actividades, pueden prestar servicios en más de una unidad operativa del Proyecto de Discapacidad</t>
  </si>
  <si>
    <t xml:space="preserve">Contratos  </t>
  </si>
  <si>
    <t>No de contratos austados/ No de contratos que cumplen con los requisitos para ser ajustados X100</t>
  </si>
  <si>
    <t>3.2.2.18</t>
  </si>
  <si>
    <t xml:space="preserve">Hallazgo administrativo por inconsistencias entre la planeación y la entrega de jardines infantiles de la meta 1 del proyecto 1103. </t>
  </si>
  <si>
    <t>Fallas en la articulación del proceso de seguimiento a proyectos de inversión y el proceso de seguimiento a la plataforma estratégica y plan estratégico  que no contempla controles para la actualización del plan estratégico por actualizaciones o modificaciones que presentan las metas o el presupuesto de los proyectos de inversión durante su ejecución.</t>
  </si>
  <si>
    <t>Un Procedimiento Actualizado y socializado</t>
  </si>
  <si>
    <t>Actualizar el Procedimiento Formulación y seguimiento de la plataforma estratégica y del plan estratégico institucional (PCD-PE-009) , con el fin de crear una actividad de articulación con los diferentes planes de la Entidad que permita durante el proceso de seguimiento y monitoreo la actualización de información</t>
  </si>
  <si>
    <t>PCD Formulación y seguimiento plataforma estratégica y plan estratégico (PCD-PE-009) actualizado</t>
  </si>
  <si>
    <t>3.2.2.19</t>
  </si>
  <si>
    <t xml:space="preserve">Hallazgo administrativo por contravención en los principios de planeación, eficiencia, eficacia y economía en el desarrollo de la política pública de juventud y el proyecto 1116. </t>
  </si>
  <si>
    <t>Con la variación de la reglamentación dispuesta para la formulación y adopción de Politica Publicas en el Distrito, se presentaron demoras en los tiempos de implementación de la política respecto a lo programado,  por lo que no se realizaron oportunamente las acciones pertinentes a las modificaciones necesarias de las metas del Proyecto de Inversion, evitando contar con trazabilidad adecuada con información de calidad, veraz y oportuna</t>
  </si>
  <si>
    <t>Realizar informes de seguimiento bimestral que den cuenta de la Articulación y el funcionamiento de las instancias de participación y coordinación interinstitucional, que incluya la socializacion con la Mesa Distrital de Juventud, para la implementación de la Política Pública de Juventud, permitiendo generar alertas en cuanto al cumplimiento del plan de acción de implementación de la política de juventud.</t>
  </si>
  <si>
    <t>Informes de seguimiento a la implementación de la PPJ</t>
  </si>
  <si>
    <t>Numero de informes realizados de seguimiento a la implementación de la PPJ / Numero de informes programados de manera bimensual al seguimiento a la implementación de la PPJ</t>
  </si>
  <si>
    <t>3.2.2.20</t>
  </si>
  <si>
    <t xml:space="preserve">Hallazgo administrativo por incumplimiento al acuerdo 672 de 2017 en relación con procesos de participación amplia, incidente y diversa para la construcción de la política pública de juventud. </t>
  </si>
  <si>
    <t>A pesar de que se realizaron las convocatorias pertinentes y la socialización con los jóvenes de las etapas de la formulación de la Política Publica de Juventud a través de espacios consultivos, se registró una baja participación de jóvenes, por lo que no se involucró un numero importante de esta población para la toma de decisiones.</t>
  </si>
  <si>
    <t xml:space="preserve">Incrementar la participación de los jóvenes en la implementación y divulgación de los productos del plan de acción de la política pública de juventud a cargo de SDIS mediante la caracterización e identificación de jóvenes para que se beneficien y participen de las estrategias diseñadas en la subdirección para la juventud y generen proyecciones de atención para el cuatrienio.  </t>
  </si>
  <si>
    <t>Incrementar el número de jóvenes atendidos respecto al año anterior</t>
  </si>
  <si>
    <t>Número de jóvenes atendidos en la vigencia anterior por la subdirección para la juventud /  Número de jóvenes proyectados o atendidos en la vigencia actual por la subdirección para la juventud</t>
  </si>
  <si>
    <t>3.2.2.21</t>
  </si>
  <si>
    <t xml:space="preserve">Hallazgo administrativo con presunta incidencia disciplinaria, por incumplimiento a la Resolución 699 de 2012, en el marco de la Política Publica de y para la adultez. </t>
  </si>
  <si>
    <t xml:space="preserve">El CODA, tomó la decisión de la derogación del Decreto 544 de 2011, que adopta la Política Pública de y para la Adultez, y la disminución del número de reuniones ordinarias a desarrollar, sin ajustar o actualizar lo establecido en la Resolución 699 de 2012, que conforma y reglamenta el Comité Operativo Distrital de Adultez -CODA-, que a la fecha se encontraba vigente.
</t>
  </si>
  <si>
    <t>Modificar la Resolución 699 de 2012, que conforma y reglamenta el Comité Operativo Distrital de Adultez –CODA, en cuanto al número de sesiones.</t>
  </si>
  <si>
    <t>Acto administrativo modificatorio de la  Resolución 699 de 2012.</t>
  </si>
  <si>
    <t>Un acto administrativo modificatorio de la  Resolución 699 de 2012.</t>
  </si>
  <si>
    <t>3.2.2.22</t>
  </si>
  <si>
    <t xml:space="preserve">Hallazgo administrativo, por el incumplimiento en la Política Pública Social de Envejecimiento y Vejez en términos de la garantía del Derecho a la participación. </t>
  </si>
  <si>
    <t>Las estrategias de planeación de los COLEV no fueron efectivas para la convocatoria de participación en los comités. Además, las jornadas de los encuentros fueron muy extensas</t>
  </si>
  <si>
    <t>Construcción e implementación de un documento técnico que facilite la implementación de acciones encaminadas al fortalecimiento de la convocatoria y los tiempos de los Comités Operativos Locales de Envejecimiento y Vejez - COLEV</t>
  </si>
  <si>
    <t>Documento técnico para el fortalecimiento de la convocatoria y desarrollo de los COLEV</t>
  </si>
  <si>
    <t>Un documento técnico construido e implementado</t>
  </si>
  <si>
    <t>3.2.2.23</t>
  </si>
  <si>
    <t>Hallazgo Administrativo, por incumplimiento a lo establecido en el artículo 5 de la resolución 756 de 2017 en el marco de la Política Pública para habitante de calle.</t>
  </si>
  <si>
    <t>El Comité Operativo Para el Fenómeno de Habitabilidad en Calle no cuenta con un reglamento interno que regule su funcionamiento y los criterios de convocatoria de esta instancia de coordinación, según lo establecido en la Resolución 233 de 2018 “por la cual se expiden lineamientos para el funcionamiento, operación, seguimiento e informes de las instancias de coordinación del Distrito Capital”.</t>
  </si>
  <si>
    <t>Presentar ante el Comité Operativo Para el Fenómeno de Habitabilidad en Calle la propuesta de reglamento interno para su aprobación, en la cual se incluyan los criterios de convocatoria de esta instancia, en cumplimiento con lo estipulado en la Resolución 233 de 2018 “por la cual se expiden lineamientos para el funcionamiento, operación, seguimiento e informes de las instancias de coordinación del Distrito Capital”.</t>
  </si>
  <si>
    <t>Documento de reglamento interno para aprobación</t>
  </si>
  <si>
    <t xml:space="preserve">Un (1) documento de reglamento interno para aprobación del Comité Operativo para el Fenómeno de Habitabilidad en Calle
</t>
  </si>
  <si>
    <t xml:space="preserve">Hallazgo administrativo por sobreestimación por valor de $4.900.527.00 en la cuenta 138421 Multas y Sanciones persuasivo inconsistencias son causados principalmente por falta de procedimiento claros en el trámite de la legalización del pago por compensación multa y reporte al área contable. </t>
  </si>
  <si>
    <t>Falta de procedimiento para el pago y legalizacion de multas, sanciones y /o reintegros de saldos a favor de la SDIS</t>
  </si>
  <si>
    <t>Elaborar un procedimiento / Lineamiento - instructivo para los pagos y legalización de las multas, sanciones y /o reintegros de saldos a favor de la SDIS.</t>
  </si>
  <si>
    <t>Procedimiento /Lineamiento-Instructivo</t>
  </si>
  <si>
    <t>Documento oficializado</t>
  </si>
  <si>
    <t xml:space="preserve">Hallazgo administrativo por incumplimiento de las acciones de mejora registradas en el Plan de Mejoramiento del factor Estados Contables según las acciones descritas en el cuadro No. 78. </t>
  </si>
  <si>
    <t>Debilidad en la apropiación y aplicación de la directriz de que desde las subdirecciones técnicas se debe enviar la documentación a la Subdirección Administrativa y Financiera - Grupo Contabilidad para la actualización de los hechos económicos, así como de los plazos establecidos.</t>
  </si>
  <si>
    <t>Formulación y ejecución de una estrategia de socialización al interior de la Subdirección para la Vejez, de los documentos y directrices que la Subdirección Administrativa y Financiera emite relacionada con los plazos, documentos y pasos a seguir para las liquidaciones de los contratos / convenios y actualización de los hechos económicos</t>
  </si>
  <si>
    <t>Estrategia de socialización de documentos SAF para liquidaciones</t>
  </si>
  <si>
    <t>(Estrategia de socialización de documentos SAF para liquidaciones ejecutada / Estrategia de socialización de documentos SAF para liquidaciones formulada) * 100</t>
  </si>
  <si>
    <t>Enviar a la SAF las actas de liquidaciones y los informes de ejecución financiera de los convenios interadministrativos suscritos por la Sub. Vejez que tengan saldos por liberar, solicitando la actualización de los hechos económicos (una vez el grupo de liquidaciones notifique la suscripción del acta de liquidación por todas las partes).</t>
  </si>
  <si>
    <t>Actas de liquidaciones de convenios interadministrativos con saldos a liberar, enviadas a la SAF</t>
  </si>
  <si>
    <t>(Acta de liquidaciones de los convenios con saldos a liberar enviadas a la SAF / total de convenios con saldos a liberar) * 100</t>
  </si>
  <si>
    <t>Realizar seguimiento trimestral al envío a la SAF de las actas de liquidaciones y los informes de ejecución financiera de los convenios interadministrativos suscritos por la Sub. Vejez que tengan saldos por liberar. Para confirmar que se han enviado todos los casos presentados.</t>
  </si>
  <si>
    <t>Seguimiento trimestral a envío de documentos de liquidación a la SAF</t>
  </si>
  <si>
    <t>(Seguimientos realizados al envío de documentos de liquidación a la SAF / total de 4 seguimientos programados) * 100</t>
  </si>
  <si>
    <t>3.3.2.2</t>
  </si>
  <si>
    <t>Hallazgo administrativo por deficiencias en la gestión para la Recuperación de los recursos de los saldos a favor de la SDIS que deben ser reintegrados según los procesos de liquidación de los contratos y cuya etapa de cobro persuasivo ha superado los 4 meses establecidos en la Resolución 935 de 2015, conllevando a no actualizarse oportunamente los hechos económicos</t>
  </si>
  <si>
    <t>Dirección de Gestión Corporativa 
Oficina Asesora Jurídica</t>
  </si>
  <si>
    <t>No existe un lineamiento  claro y preciso que defina el paso a paso en la gestiòn y responsables en  la gestiòn para la recuperaciòn de los recursos de los saldos a favor de la SDIS</t>
  </si>
  <si>
    <t>Documentar e implementar  un procedimiento cuyo objetivo sea  la recuperación de saldos a favor de la SDIS en  liquidación de contratos, multas y/o sanciones que se generen por incumplimiento, cuyo alcance   inicie con   las actividades  relacionadas con el  trámite de cobro de cartera persuasivo y  en caso de ser necesario   el traslado del   expediente a la Oficina Asesora Jurídica de la SDIS,   para que adelante los tramites correspondientes con Secretaria de Hacienda para cobro coactivo.</t>
  </si>
  <si>
    <t>Elaboración de documento  (procedimiento)</t>
  </si>
  <si>
    <t>Documento Aprobado/Documento Elaborado</t>
  </si>
  <si>
    <t xml:space="preserve">Dirección de Gestión Corporativa </t>
  </si>
  <si>
    <t>No se realizan las  actuaciones para el cobro persuasivo  de cartera,  durante los  4 meses después  de finalizado un contrato.</t>
  </si>
  <si>
    <t>Crear un grupo de Cartera para el cobro persuasivo, el cual serà el encargado de realizar estas  actuaciones, de acuerdo al  Manual Cobro de Cartera, Resolución 935 de 2015.</t>
  </si>
  <si>
    <t>Cobros de cartera</t>
  </si>
  <si>
    <t>Grupo de trabajo creado.</t>
  </si>
  <si>
    <t>3.3.2.3</t>
  </si>
  <si>
    <t>Hallazgo Administrativo, por la no actualización oportuna de los hechos económicos de los predios, toda vez que el área de plantas físicas no ha realizado el traslado al DADEP como lo establece la Circular Conjunta 01 de junio 13/2019 CGB.</t>
  </si>
  <si>
    <t>En los meses de septiembre y Diciembre de 2019, la SDIS realizó La Solicitud de novedades de incorporación, adecuación, adiciones o mejoras de 12 predios al DADEP, sin embargo, solo hasta mes de febrero de 2020 en mesa de trabajo, el DADEP presentó observaciones, retrasando el proceso  que permita que  las inversiones realizadas en los predios ingresen a la contabilidad de dicha Entidad y se realice la actualización de los hechos económicos en la SDIS.</t>
  </si>
  <si>
    <t>Radicar al DADEP las respuestas a observaciones realizadas a la solicitud de  las novedades de incorporación, adecuación, adiciones o mejoras de 12 predios, y realizar el respectivo seguimiento.</t>
  </si>
  <si>
    <t>Observaciones a Novedades de predios</t>
  </si>
  <si>
    <t>No. De predios con observaciones subsanados / No. De predios con observaciones *100</t>
  </si>
  <si>
    <t>3.3.2.4</t>
  </si>
  <si>
    <t xml:space="preserve">Hallazgo Administrativo por la no actualización oportuna de los hechos económicos de los saldos en los contratos 10335/2013 Consorcio MENCAR, cuya supervisión está a cargo de Plantas Físicas y el convenio 11061 de 2015 Universidad distrital, supervisión Subdirección para la Vejez. </t>
  </si>
  <si>
    <t>Deblidad en la apropiación y aplicación de la directriz de que desde las subdirecciones técnicas se debe enviar la documentación a la Subdirección Administrativa y Financiera - Grupo Contabilidad para la actualización de los hechos económicos, así como de los plazos esablecidos.</t>
  </si>
  <si>
    <t>El saldo pendiente por amortizar del contrato de obra 10335 de 2013, se encontraba sujeto al último pago de acuerdo a lo establecido contractualmente, el cual solo se podía realizar una vez se suscribiera el acta de liquidación, la cual se encuentra en el marco la ley 80 de 1993 en su art 60, y desarrollado en art. 164 numeral J literal V de la ley 1437 de 2011 CPAC.</t>
  </si>
  <si>
    <t>Remitir al área de contabilidad el acta de liquidación del contrato 10335 de 2013, para que se adelante el proceso de amortización correspondiente.</t>
  </si>
  <si>
    <t>Remisión de soportes contables</t>
  </si>
  <si>
    <t>Memorando de remisión de soportes contables</t>
  </si>
  <si>
    <t>3.3.3.1</t>
  </si>
  <si>
    <t>Hallazgo administrativo por deficiencias en los procesos de la programación y ejecución de los recursos presupuestales autorizados como cupo de vigencias futuras.</t>
  </si>
  <si>
    <t>Dirección de Análisis y Diseño Estratégico y Subsecretaría</t>
  </si>
  <si>
    <t>Falta de seguimiento preventivo para la constitución de reservas presupuestales, así como prevención y control  general en la ejecución del cronograma de contratación dentro del Plan Anual de adquisiciones.</t>
  </si>
  <si>
    <t xml:space="preserve">Desarrollar mesas de trabajo preventivas con los ordenadores del gasto sobre buenas prácticas para el manejo de vigencias futuras y reservas presupuestales </t>
  </si>
  <si>
    <t>Mesas de trabajo con ordenadores del gasto realizadas</t>
  </si>
  <si>
    <t>(Cantidad de mesas de trabajo desarrolladas / Cantidad de mesas de trabajo planeadas) *100</t>
  </si>
  <si>
    <t xml:space="preserve">Establecer, formalizar y socializar lineamientos institucionales en relación a las buenas practicas para el manejo de vigencias futuras y reservas presupuestales </t>
  </si>
  <si>
    <t xml:space="preserve">Buenas practicas para el manejo de vigencias futuras y reservas presupuestales </t>
  </si>
  <si>
    <t xml:space="preserve">Documento formalizado y socializado </t>
  </si>
  <si>
    <t xml:space="preserve">Incluir dentro del articulado de la Resolución sobre ordenación del gasto, un aparte en el que se incluya la información de topes presupuestales para la constitución de vigencias futuras y reservas. </t>
  </si>
  <si>
    <t xml:space="preserve">Actualización de la Resolución </t>
  </si>
  <si>
    <t xml:space="preserve">Resolución actualizada </t>
  </si>
  <si>
    <t>3.3.3.2</t>
  </si>
  <si>
    <t xml:space="preserve">Hallazgo administrativo por inconsistencias derivadas de la información reportada en los formatos CB-0126 “Relación de Registros Presupuestales por Rubro” en relación con la información registrada en el Sistema de Presupuesto Distrital -PREDIS. </t>
  </si>
  <si>
    <t>Determinar los criterios de elaboración e interpretacoion del formato CB-0126, realizando mesas de trabajo conjuntamente entre la Contraloria de Bogotá, miembros de la SHD y la SDIS.</t>
  </si>
  <si>
    <t>3.3.3.3</t>
  </si>
  <si>
    <t>Hallazgo administrativo por deficiencias en la ejecución de los recursos del rubro presupuestal 3311502161103, correspondiente al proyecto de inversión “Espacios de integración social”.</t>
  </si>
  <si>
    <t>Dirección de Gestión Corporativa  - Subdirección de Plantas Físicas</t>
  </si>
  <si>
    <t>El ciclo de vida de ejecución de un proyecto de infraestructura, supera la anualidad de la inversión, por lo tanto puede afectar la ejecución de los recursos asignados al proyecto de inversión en una vigencia.</t>
  </si>
  <si>
    <t>Realizar a la Dirección de Análisis y Diseño Estratégico, la solicitud de gestión de recursos de vigencias futuras para la contratación de las obras nuevas, en cumplimiento del principio de anualidad del gasto.</t>
  </si>
  <si>
    <t>Solicitud de vigencias futuras</t>
  </si>
  <si>
    <t>Memorando de solicitud de vigencias futuras</t>
  </si>
  <si>
    <t>3.3.3.4</t>
  </si>
  <si>
    <t>Hallazgo administrativo por incumplimiento de las directrices impartidas en las circulares de la Secretaría de Hacienda Distrital y al marco normativo de la Ley 819 de 2003, en la gestión de los recursos que se constituyen como reservas presupuestales.</t>
  </si>
  <si>
    <t xml:space="preserve">Deficiencias en la emisión de alertas sobre los topes presupuestales para la constitución de reservas. </t>
  </si>
  <si>
    <t xml:space="preserve">Socializar la actualización de la Resolución,  con énfasis en la información de topes presupuestales para la constitución de vigencias futuras  </t>
  </si>
  <si>
    <t xml:space="preserve">Socialización de la Resolución </t>
  </si>
  <si>
    <t xml:space="preserve">Resolución Socializada </t>
  </si>
  <si>
    <t>3.3.3.5</t>
  </si>
  <si>
    <t>Hallazgo administrativo por deficiencias en la gestión de los recursos determinados como fuentes de financiación del presupuesto de la vigencia fiscal 2019.-</t>
  </si>
  <si>
    <t>Concepto de flexibilización del uso de la estampilla solciitado a la SHD</t>
  </si>
  <si>
    <t>Documento de anteproyecto de presupuesto con monto de recursos a ejecutar para la estampilla pro adulto mayor</t>
  </si>
  <si>
    <t>17/06/2020: La Subdirección Administrativa y Financiera remite solicitud de ampliación del plazo de ejecución de la acción de mejora hasta el 30/03/2021.
23/10/2019: Oficio de remisión al Consejo Distrital de Archivos con radicado S2019109072 del 10 de octubre de 2019,  para el proceso de actualización de las Tablas de Retención Documental de la entidad, para revisión, evaluación y convalidación del instrumento. 
Tablas de Retención Documental y Cuadros de Caracterización Documental, remitidos con el oficio mencionado.evaluación y convalidación del instrumento. 
Tablas de Retención Documental y Cuadros de Caracterización Documental, remitidos con el oficio mencionado.</t>
  </si>
  <si>
    <t>La Subdirección para la Familia, solicitó a través del memorando RAD:I2020017794  una modificación frente a la ampliación de fecha de la ejecución de terminación al 31/12/2020, la modificación de la acción de mejora, el indicador y meta. Lo anterior argumentado que en algunos de ellos derivados de las condiciones originadas en la declaratoria de emergencia sanitaria por Covid-19, dada por Res. 385 de 2020 del Ministerio de Salud y Protección Social, de la que se derivan dinámicas institucionales con incidencia en los tiempos, así como cargas de trabajo y múltiples contingencias ya contractuales, ya de servicios adicionales y demás imprevistas . 
La Oficina de Control Interno mediante el memorando RAD:I2020018242  procederá a realizar la modificación en el instrumento de acciones de mejora con la fecha solicitada por la Subdirección para la Familia que corresponde como fecha de fin de la ejecución hasta el 31 de diciembre de 2020.
Asi mismo, con el radicado RAD:I2020018396 se da un alcance donde se recomienda la revisión de las causas de los hallazgos.</t>
  </si>
  <si>
    <t>Auditoría a Infraestructura</t>
  </si>
  <si>
    <t xml:space="preserve">Estándar servicio de desarrollo de capacidades y potencialidades en centros día no publicado en el mapa de Procesos del Sistema Integrado de Gestión.  
Al consultar el mapa de procesos del Sistema Integrado de Gestión - SIG de la entidad, en los documentos asociados al Proceso Diseño e Innovación de los Servicios Sociales, en el apartado Estándares de Calidad de los Servicios Sociales, no se encuentra publicado el documento técnico de estándares servicio de desarrollo de capacidades y potencialidades en centros día de 2015, ni el acto administrativo que los adopta siendo la Resolución 1697 del 30 de octubre de 2015 “Por medio de la cual se adoptan los requisitos asociados a los estándares de calidad para la prestación del servicio de desarrollo de capacidades y potencialidades en Centro Día”. 
De otra parte, Una vez analizada las observaciones al informe preliminar aportadas por la Subdirección de Plantas Físicas, se observó que la Resolución 055 del 12 de enero de 2018 modificó la Resolución 024 de 2017 en sus artículos 2, 3, 4 y 12, así mismo sustituyo el anexo técnico; sin embargo, es importante indicar que no modificó la totalidad de sus artículos, así como apartes del anexo técnico.  
La Corte Constitucional en sentencia C-194 de 2004, se pronunció frente a la derogatoria expresa y tacita, para lo cual indico: “Es expresa, cuando la ley dice expresamente que deroga la antigua. Y tácita, cuando la nueva ley contiene disposiciones que no pueden conciliarse con las de la ley anterior. En la derogación expresa, el legislador señala en forma precisa y concreta los artículos que deroga. Es decir, no es necesaria ninguna interpretación, pues simplemente se excluye del ordenamiento uno o varios preceptos legales, desde el momento en que así lo señale el legislador. Contrario a lo anterior, la derogación tácita supone un cambio de legislación, una incompatibilidad con respecto a lo regulado en la nueva ley y la ley que antes regía. Hecho que hace necesaria la interpretación de ambas leyes, para establecer qué ley rige la materia, o si la derogación es total o parcial.” (subrayado fuera del texto). 
Así las cosas, es importante realizar la interpretación de ambas normas, con el objeto de establecer si aun rige, o se aplica una derogatoria tacita total o parcial. 
Adicionalmente, el equipo de la auditoría observó que actualmente se viene adelantando acciones asociada al proceso de derogación. 
Lo anterior podría generar un riesgo para la SDIS en la gestión y aplicación de puntos de control por el desconocimiento de los estándares de servicios y su respectiva implementación en los Centros Día. </t>
  </si>
  <si>
    <t xml:space="preserve">De la revisión realizada a la documentación del proceso Gestión de Infraestructura Física, se evidenció que el documento Lineamiento Técnico de Diseño y Construcción de Jardines Infantiles para la Primera Infancia, Código L-BS-001, versión 0, adoptado con memorando Int-6472 del 06/02/2013, no ha sido actualizado; de acuerdo con lo establecido en el mismo documento en el apartado de Vigencia “(...) será revisado y actualizado como mínimo una vez al año atendiendo nuevas reglamentaciones, normatividad y avances en tecnologías de construcción y materiales.”. (subrayado fuera del texto). 
Lo anterior, podría generar que la entidad incurra en la aplicación de lineamientos desactualizados en el diseño y construcción de los Jardines infantiles. </t>
  </si>
  <si>
    <t xml:space="preserve">De la respuesta emitida por la Subdirección de Plantas Físicas, a la solicitud de información memorando I2020009802 del 30/03/2020, allegada a la Oficina de Control Interno por medio de correo electrónico del 29/04/2020, frente a la solicitud No 6. “Documento lineamiento técnico de diseño y construcción de cada servicio”, indican que “La Subdirección de Plantas Físicas informa que los proyectos de construcción se encuentran diseñados en el marco del cumplimiento de la normatividad técnica vigente, así como de los estándares establecidos por la Entidad para los diferentes servicios que presta, en cumplimiento de su misionalidad”. 
 Observando la carencia de lineamientos de diseño arquitectónico que incluyan los estándares de calidad definidos por la entidad y la normativa relacionada con la prestación de los servicios sociales mediante la construcción de unidades operativas. 
Por la razón expuesta al no existir un modelo conceptual visible y ajustado a las necesidades propias de cada proyecto, se podrían generar posibles incumplimientos para la efectiva prestación de los servicios sociales. </t>
  </si>
  <si>
    <t xml:space="preserve">De acuerdo con la información reportada por la Dirección Territorial10 y la información verificada en documentos como estudios previos, anexo técnico, concepto de gestión predial, respecto con la cobertura de las unidades operativas según la muestra, se evidenciaron debilidades; Lo anterior teniendo en cuenta que la información asociada a la cobertura del predio se incluyó en la necesidad – estudio previo; sin embargo, al revisar la información aportada por la Dirección Territorial frente a la cobertura actual de las unidades operativas en algunos caso no es la misma, como se presenta en la siguiente tabla: 
Ver Tabla No. 4 y 5
Es importante aclarar que el porcentaje de cobertura atendida fue calculado teniendo en cuenta la cobertura definida en el estudio previo o concepto de gestión predial, respecto a la cobertura atendida al 29 de febrero de 2020.   
En las tablas No. 4 y 5, se evidenció que: 
Nueve (9) Jardines Infantiles presentan una cobertura por debajo de lo establecido en los estudios previos de arrendamiento o construcción. 
Dos (2) unidades operativas presentan una cobertura de 100% respecto de a la cobertura establecida en el estudio previo de arrendamiento o construcción. 
Cinco (5) unidades operativas presentan cobertura superior a la cobertura establecida en el contrato de arrendamiento o construcción. 
Por último, once (11) unidades operativas no cuentan con el porcentaje debido a que no fue suministrado el número de cobertura actual. 
Lo anterior, podría generar un incumplimiento a la necesidad del contrato establecida en los estudios previos, toda vez que difiere de cupo indicado por la Dirección Territorial; adicionalmente, la entidad no cuenta con una base de datos consolidada que permita conocer el dato de los cupos por unidad operativa, impidiendo generar una trazabilidad de estos. 
 </t>
  </si>
  <si>
    <t xml:space="preserve">De acuerdo con la información reportada por la Dirección Territorial10 y la información verificada en documentos como estudios previos, anexo técnico, concepto de gestión predial, respecto con la cobertura de las unidades operativas según la muestra, se evidenciaron debilidades; Lo anterior teniendo en cuenta que la información asociada a la cobertura del predio se incluyó en la necesidad – estudio previo; sin embargo, al revisar la información aportada por la Dirección Territorial frente a la cobertura actual de las unidades operativas en algunos caso no es la misma, como se presenta en la siguiente tabla: 
Ver Tabla No. 4 y 5
Es importante aclarar que el porcentaje de cobertura atendida fue calculado teniendo en cuenta la cobertura definida en el estudio previo o concepto de gestión predial, respecto a la cobertura atendida al 29 de febrero de 2020.   
En las tablas No. 4 y 5, se evidenció que: 
Nueve (9) Jardines Infantiles presentan una cobertura por debajo de lo establecido en los estudios previos de arrendamiento o construcción. 
Dos (2) unidades operativas presentan una cobertura de 100% respecto de a la cobertura establecida en el estudio previo de arrendamiento o construcción. 
Cinco (5) unidades operativas presentan cobertura superior a la cobertura establecida en el contrato de arrendamiento o construcción. 
Por último, once (11) unidades operativas no cuentan con el porcentaje debido a que no fue suministrado el número de cobertura actual. 
Lo anterior, podría generar un incumplimiento a la necesidad del contrato establecida en los estudios previos, toda vez que difiere de cupo indicado por la Dirección Territorial; adicionalmente, la entidad no cuenta con una base de datos consolidada que permita conocer el dato de los cupos por unidad operativa, impidiendo generar una trazabilidad de estos. </t>
  </si>
  <si>
    <t xml:space="preserve">Monitoreo cupos unidades operativas. (10.1.7 del informe preliminar) 
De la revisión a los documentos precontractuales y la información reportada por la Dirección Territorial11, frente a los cupos de las unidades operativas determinadas en la muestra, se observó:   
Para la unidad operativa donde funciona el Jardín Infantil Aleí de la Localidad de Usaquén, la cobertura autorizada para la vigencia 2020 para caminadores fue 22 y el total de atendidos al 29/02/2020 fue 31, la cobertura autorizada para la vigencia 2020 para párvulos fue 45 y el total de atendidos al 29/02/2020 fue 52, la cobertura autorizada para la vigencia 2020 para prejardín fue 47 y el total de usuarios atendidos al 29/02/2020 fue 88, excediendo la cobertura permitida.  
 Situación similar, se observó en la información aportada por la Dirección Territorial que para la unidad operativa donde funciona el Jardín Infantil Ana Lu Verbenal Quiba de la Localidad de Ciudad Bolívar la cobertura proyectada autorizada para la vigencia 2020 para usuarios de sala materna fue 8 y el total de usuarios matriculados para sala materna a corte 05/05/2020 fue 65; el total de cobertura final proyectada para la vigencia 2020 fue de 325 usuarios y el total de usuarios matriculados a corte 05/05/2020 fue de 284.  
Adicionalmente, se observó que el Jardín Infantil el Recreo/Travesuras mágicas, cuya necesidad era la de atender 300 niño-as, a la fecha de 29/02/2020 registro 72 atenciones, lo que representa tan solo el 24% de su capacidad y para lo que fue diseñado. 
Lo anterior, evidenciando que no existe un control a la atención del número de los los niños y las niñas de primera infancia que participan en el servicio social jardines infantiles, lo cual podría generar un riesgo por la baja asistencia o de sobrecupo en las unidades operativas. </t>
  </si>
  <si>
    <t xml:space="preserve">De la revisión documental realizada a los expedientes de los contratos definidos en la muestra, se evidenció que: 
Para la muestra de contratos de arrendamientos, no se encontró diligenciado el formato F-AD-SC-06 Lista de chequeo de arrendamiento, se utilizaron formatos no controlados para el estudio de sector, adicionalmente, el documento referenciado como "MC -01 FORMATO MC-01 SOLICITUD DE CONTRATACIÓN PROCESO DE ADQUISICIONES Y CONTRATACIÓN DE PROVEEDORES", no hace parte del listado maestro de documentos. 
Para el contrato 1327 de 2020, se utilizó un formato de estudios previos derogado, toda vez que para la fecha se encontraba vigente el formato: código FOR-AD-029, versión 0, adoptado con memorando Int. 29773 del 05/06/2018. 
Lo anterior podría incumplir lo establecido en el procedimiento de arrendamiento Código: PCD-AD-010 versión 4. 
 </t>
  </si>
  <si>
    <t xml:space="preserve">De la revisión realizada a la información aportada por la Subsecretaria12; se observó, que de los treinta y tres (33) servicios solo se encuentran estandarizados dieciséis (16) servicios y actualmente tres (3) están en proceso de estandarización, lo cual permite evidenciar que cerca del 42 % están pendientes definir y adoptar sus estándares de calidad. 
Lo anterior, podría generar aplicación de criterios no requeridos en la prestación de los servicios, no estandarizados, y por ende no satisfacer la necesidad institucional de definir mínimos para la prestación del servicio que garanticen la satisfacción y seguridad de los participantes (usuarios). 
 </t>
  </si>
  <si>
    <t>Estándares y lineamientos técnicos deben estar presente en todos los procesos de diseño y construcción.  
De la revisión realizada a los documentos precontractuales de los Jardines infantiles, Rincón de las Ardillas, el Recreo - Proceso SDIS-LP-014-2018, Fortaleza del Oso – Proceso SDIS-LP-008-2018, Nogal de la Esperanza – Proceso SDIS-LP-006-2017, Travesuras de Colores – Proceso SDIS-LP-007-2013 y Oso de Anteojos – Proceso SDIS-003-2014, no se evidenció que estuviera presente el Lineamiento Técnico de Diseño y Construcción de Jardines infantiles para la Primera Infancia, código L-BS-001, versión 0, adoptado bajo memorando Int-6472 del 06/02/2013. 
Lo anterior, incumpliendo lo enunciado en el mencionado lineamiento en el apartado Vigencia “La implementación los estándares y lineamientos técnicos debe estar presente en todos los procesos de diseño y construcción de Jardines Infantiles (…)” (Subrayado fuera del texto).</t>
  </si>
  <si>
    <t xml:space="preserve">Una vez verificada la ubicación de la infraestructura nueva construida para los servicios sociales, por la Secretaria en el cuatrienio 2016-2020, se observó que adicional a las UPZ priorizadas en el Plan Maestro de Equipamientos de Bienestar Social, establecidos en el Decreto Distrital 316 de 200613, para el año 2017 la Dirección de Análisis y Desarrollo Estratégico - DADE, de la entidad elaboró y comunicó mediante Memorando RAD INT - 40627 del 21 de abril de 2017 la metodología para el cálculo del Índice de Priorización de UPZ, a partir de la pobreza multidimensional y la demanda insatisfecha relacionada con servicios de atención integral a la primera infancia y la metodología de Índice de Priorización de UPZ - Servicio Centro Día para persona mayor. 
De acuerdo con lo analizado en la tabla No. 6, el equipo auditor evidenció que el 33,33 % de la muestra de construcciones nuevas de jardines infantiles dio cumplimiento a las UPZ priorizadas en el PMEBS e índice de priorización de la DADE, como se observa a continuación:  (ver tablas 6 y 7 informe final)
Lo anterior, conlleva a un incumplimiento de lo establecido en el Decreto 316 de 2006, artículo 5 “Estrategias del PMESBS”, numeral 2 “Distribución equilibrada y equitativa de los equipamientos en el territorio”, literal c. “Incremento de oferta en equipamiento existente y en nuevas instalaciones en las Unidades de Planeamiento Zonal - UPZ- definidas como territorio crítico”. Y el artículo 10 “Territorios críticos. Corresponden a 38 UPZ del Distrito Capital donde se concentran los grupos de población prioritarios (…)”. </t>
  </si>
  <si>
    <t xml:space="preserve">Cumplimiento del Plan Maestro de Equipamientos de Bienestar Social. 
De acuerdo con las metas de nueva infraestructura establecidas por el Plan Maestro de Equipamientos de Bienestar Social – PMEBS 2006-2019, se planeó construir cuatro (4) hogares de paso, veintiún (21) centros amar, seis (6) comedores, metas que reflejaron un nivel de cumplimiento del 0% con corte a diciembre de 2019. 
Adicionalmente, el PMEBS estableció construir veinte (20) centros crecer, de los cuales solo se construyeron dos (2), obteniendo un cumplimiento del 10%, al igual, la meta para construir Jardines Infantiles era de sesenta y uno (61), avanzando solo en veintinueve (29), obteniendo un cumplimiento del 47,5%. 
En general el PMEBS estableció construir ciento cincuenta y tres (153) inmuebles nuevos, avanzando en treinta y tres (33), lo cual arroja un cumplimiento del Plan Maestro de Equipamientos de Bienestar Social del 22%, según información reportada por la Dirección de Análisis y Diseño Estratégico con radicado I2020010258 del 03/04/2020 (ver tabla 8). 
Por lo anterior corresponde a un incumplimiento del Decreto 316 de 2006, en sus artículos: 
Artículo 2: Plazo general de Ejecución del Plan Maestro. “Este plan maestro establece períodos de corto, mediano y largo plazo de ejecución, así como los programas y estrategias mediante los cuales se pretende alcanzar los objetivos propuestos. Para tales efectos, se entenderá como de corto plazo el período comprendido entre la fecha de publicación de este Decreto y el año 2.011; como de mediano plazo, el período comprendido entre la fecha de publicación y el año 2.015; y como de largo plazo el período comprendido entre la fecha de publicación y el año 2.019.” 
Artículo 6: Metas del plan. “(…) Son metas estratégicas del presente plan: 
a) Incrementar en 71% la atención preventiva a niños de 0 - 5 años. 
b) Disminuir el riesgo de explotación laboral en niños de 5 - 11 años en 67% 
c) Incrementar en 72% la atención preventiva a niños de 12 - 17 años que trabajan 
d) Incrementar la atención en seguridad alimentaria en 70% 
e) Incrementar la cobertura de servicios para adultos mayores en 74% 
f) Aumentar en 71% la cobertura de atención a mujeres embarazadas sin seguridad social 
g) Incrementar en 72% la atención de servicios a personas con discapacidad mental 
h) Incrementar en 75% la atención de servicios a habitantes de calle y pandilleros 
Estas metas se ejecutan, desde el PMESBS, a través del conjunto de proyectos de qué trata este decreto y que se resumen en la construcción de: 
a. 61 jardines infantiles 
b. 20 centros especializados en la atención a niños y niñas con discapacidad moderada y grave 
c. 21 centros especializados en la atención a niños y niñas víctimas de explotación laboral 
d. 4 hogares de paso día y noche para ciudadanos y ciudadanas habitantes de calle 
e. 6 centros de desarrollo comunitario CDC de escala urbana 
f. 11 CDC de escala zonal. 
g. 6 centros de servicios de bienestar CSB en el área urbana y rural. 
h. 23 unidades educativas orientadas a la atención de niños y niñas habitantes de calle o en riesgo de habitabilidad en calle o para pandilleros. 
i. 1 Sede Administrativa Distrital del DABS” 
 </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</si>
  <si>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</si>
  <si>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</si>
  <si>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</si>
  <si>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 xml:space="preserve">El equipo auditor realizó revisión a los documentos precontractuales para la muestra de arrendamiento y evidenció en cuanto a conceptos técnicos de infraestructura y los conceptos estudio de gestión predial emitidos por la Subdirección de Plantas Físicas lo siguiente: 
El contrato No. 847 de 2020 Jardín Infantil Ana Lu, presenta 2 conceptos técnicos de infraestructura, el primero de fecha 02/09/2019 en el Formato emisión de conceptos técnicos – infraestructura Código FOR-BS-034, versión 3, Fecha: Memo Int. 44406 - 25/08/2017 vigente y el segundo emitido el 25/09/2019, en el Formato emisión de conceptos técnicos de infraestructura Código: F-BS-CTI-002, Versión 1, Fecha: Memo Int. 40289-26/06/2015, formato que no corresponde al vigente, sin embargo, el PROCEDIMIENTO EMISIÓN DE CONCEPTOS TÉCNICOS, Versión: 2, de Fecha: Circular No. 029 – 25/09/2017 no determina en qué casos se requiere la realización de más de una visita para emisión de conceptos técnicos de infraestructura ni la vigencia que tienen los conceptos que emiten.  
El contrato No. 847 de 2020 Jardín Infantil Ana Lu, en uno de los conceptos emitidos fechado el 25/09/2019, determina que el inmueble no cuenta con Licencia de construcción con uso adecuado, ni contiene la recomendación de dar inicio al trámite.  
El contrato No. 1259 de 2020 Jardín Infantil Casita de Ilusiones y Contrato 1327 de 2020 Jardín Infantil Mis Primeros Trazos, presentan el concepto técnico de infraestructura emitido el 11/10/2019, sin embargo, no se diligenció en su totalidad, por ejemplo, no contiene el registro fotográfico de la placa de nomenclatura, registro que permite corroborar que la visita se realizó en el inmueble indicado, además no se evidencian los apartados III. ESQUEMA DE ÁREAS ANEXO (pág. 3) y IV. PRESUPUESTO PRELIMINAR (pág. 4) del formato. Situación similar ocurre para los contratos No. 1610 de 2020, 2067 de 2020 y 1010 de 2020, donde no se diligenció en su totalidad el concepto técnico de infraestructura para el apartado IV. PRESUPUESTO PRELIMINAR (pág. 4). 
El contrato No. 1259 de 2020 Jardín Infantil Casita de Ilusiones, presenta el concepto técnico de infraestructura emitido el 11/10/2019, sin embargo, se evidencia que no se contó con el acompañamiento de un referente del proyecto. 
De acuerdo con los resultados de la revisión del contrato de arrendamiento No. 1010 de 2020 del Jardín Infantil Aserrín Aserran, esta auditoría evidenció que el concepto técnico de infraestructura del 25/11/2019, la conclusión de la visita arrojo que el predio NO ES APTO. No obstante, se adelantó el proceso de contratación directa de arrendamiento.  
Lo anterior, incumpliendo el procedimiento Emisión de Conceptos Técnicos, código: PCD-BS-015 versión 2, en lo relacionado con: la actividad No. 9, literal g del apartado 3, Condiciones generales, el cual determina: “Solo será realizada la visita para la emisión del concepto técnico de infraestructura por parte del área de mantenimiento, con el acompañamiento un referente del proyecto que solicita dicha visita”, al igual el literal f del apartado 3, Condiciones generales, el cual indica: “(…) En caso que el inmueble no cuente con Licencia de Construcción, en el Concepto Técnico en “Conclusiones Especiales” se recomendará iniciar el proceso para el trámite de obtención sin que afecte en su viabilidad. El trámite de la licencia se encontrará a cargo del propietario” y el literal e del apartado 3 Condiciones generales, el cual señala: “Todo inmueble que sea requerido para la prestación de los Servicios Sociales a cargo de la SDIS, debe contar con los Conceptos Técnicos (de gestión predial e infraestructura) emitidos por la Subdirección de Plantas Físicas, este concepto se sustentará de conformidad con los Estándares del Decreto No. 316 de 2006 “por el cual se adopta el Plan Maestro de Equipamientos de Bienestar Social para Bogotá Distrito Capital” y las normas vigentes”. 
 </t>
  </si>
  <si>
    <t xml:space="preserve">De la revisión realizada a los contratos de arriendo de bienes inmuebles y construcción de obra pública se evidenció lo siguiente: 
Ausencia del informe de necesidad del predio emitido por los Subdirectores Locales para los contratos de arriendo Nº. 1010, 2067, 1016, 1269 y 1896 de 2020. 
De la verificación a los estudios previos suscritos por los Subdirectores Locales y que hacen parte de los expedientes contractuales objeto de la muestra, se observó en los documentos que lo conforman, la ausencia de aprobación por el ordenador del gasto y la Subdirección misional respectiva. 
Lo señalado anteriormente, conlleva a un incumplimiento del Manual de Contratación Código MNL-GEC-001, versión 0, numeral 2.2.1, Identificación de la necesidad y elaboración de los estudios y/o documentos previos, que señala: “Todo proceso de selección que pretenda adelantarse en la Secretaría Distrital de Integración Social requiere que de manera previa el Director y/o Subdirector y/o Jefe de Oficina y/o servidor público del nivel Asesor de la dependencia que solicita el bien, obra y/o servicio, identifique de manera clara y específica la necesidad a contratar, acorde con lo previsto en el correspondiente plan anual de adquisiciones. 
Una vez realizada la identificación de la necesidad la dependencia respectiva, deberá elaborar los estudios de mercado, en los casos en los cuales aplique, con el propósito de establecer el presupuesto oficial estimado y los documentos previos correspondientes, los cuales, salvo disposición en contrario, deberán contener como mínimo los requisitos establecidos en el presente manual, la normativa vigente, así como también los requisitos que establece El Manual de Compras Verdes (código: MNL-BS-001), la guía de la entidad competente para contratación estatal y los procedimientos establecidos por la entidad (mapa de proceso). 
NOTA: en aquellos casos donde surja la necesidad en las subdirecciones locales se requerirá la aprobación del Ordenador del Gasto y de la subdirección misional correspondiente.” </t>
  </si>
  <si>
    <t>Diseño e innovación de los servicios sociales</t>
  </si>
  <si>
    <t>Falta de oportunidad en la derogación de la resolución interna 1697 de 2015, y adopción de la resoluciones 024 de 2017 y su modificatoria 055 de 2018, emitidas por el Ministerio de Salud y Protección.</t>
  </si>
  <si>
    <t>El documento se encuentra publicado en el marco del proceso de Gestión de la Infraestructura Física, sin embargo no se ha adelantado la actualización del mismo.</t>
  </si>
  <si>
    <t>Debido a que solo se realizó la formulación de un lineamiento técnico de diseño para el servicio de jardín infantil y no se cuenta con lineamiento de diseños para otros servicios, lo anterior, teniendo en cuenta que se priorizó la formulación de un lineamiento para el servicio que cuenta con la mayor cantidad de equipamientos, como documento adicional al estándar establecido por la Entidad.</t>
  </si>
  <si>
    <t>No se implementa a cabalidad el concepto técnico en terminos en la capacidad máxima de los equipamientos</t>
  </si>
  <si>
    <t>Algunos equipamientos para la prestación de servicios sociales no cuentan o tienen desactualizado el concepto técnico emitido por la Subdirección de Plantas Físicas en el que se define la cobertura máxima del inmueble</t>
  </si>
  <si>
    <t>No se implementan todos las actividades y documentos asociados al Procedimiento Asignación del servicio social de jardines infantiles  PCD-PSS-001</t>
  </si>
  <si>
    <t>Falta comunicar a la Subdirección de Plantas Físicas la reconversión de niveles efectuada por los Subdirectores Locales para la Integración Social con la orientación brindada por la Subdirección para la Infancia para atender la demanda de las familias.</t>
  </si>
  <si>
    <t>La información que se solicita en el marco de las auditorias y la forma como se consolida han generado interpretaciones de las partes interesadas.</t>
  </si>
  <si>
    <r>
      <rPr>
        <b/>
        <sz val="10"/>
        <rFont val="Arial"/>
        <family val="2"/>
      </rPr>
      <t>1.</t>
    </r>
    <r>
      <rPr>
        <sz val="10"/>
        <rFont val="Arial"/>
        <family val="2"/>
      </rPr>
      <t xml:space="preserve"> La selección de los servicios sociales a los que se les construye estándares obedece a una priorización y el proceso de formulación requiere un desarrollo metodológico y destinación de tiempo de los diferentes equipos. Lo cual limita la capacidad de abordar simultáneamente todos los servicios sociales.
</t>
    </r>
    <r>
      <rPr>
        <b/>
        <sz val="10"/>
        <rFont val="Arial"/>
        <family val="2"/>
      </rPr>
      <t>2.</t>
    </r>
    <r>
      <rPr>
        <sz val="10"/>
        <rFont val="Arial"/>
        <family val="2"/>
      </rPr>
      <t xml:space="preserve"> En el diseño de los servicios sociales no se contempla la formulación de estándares antes de que se dé inicio a la operación del servicio.</t>
    </r>
    <r>
      <rPr>
        <b/>
        <sz val="10"/>
        <rFont val="Arial"/>
        <family val="2"/>
      </rPr>
      <t xml:space="preserve">  </t>
    </r>
  </si>
  <si>
    <t>El documento se encuentra publicado en el marco del proceso de Gestión de la Infraestructura Física, sin embargo no se ha adelantado la actualización del mismo, adicionalmente a pesar que se relacionó el lineamiento en el contrato de la consultoría para los Estudios, diseños y trámite de licencia de construcción, no fue incluído en los contratos de obra de los proyectos objeto de observación por el equipo auditor.</t>
  </si>
  <si>
    <t xml:space="preserve">
Las metas de infraestructura establecidas en el PMEBS, en el momento de la formulación del plan de obras de SDIS para las vigencias 2016-2020, no coinciden con la realidad de las necesidades de la población vulnerable, en consecuencia, la Entidad debió identificar otras variables que permitieran atender la  necesidad y demanda insatisfecha de los servicios sociales que presta, entre las cuales se encuentra identificada el índice de priorización de la DADE.</t>
  </si>
  <si>
    <t>En los Planes Distritales de Desarrollo - PDD ejecutados en la vigencia del PMESIS, fueron priorizados los proyectos de obra pública, acorde a  la asignación de recursos y las variables de oferta y demanda de servicios que fundamentan la toma de decisión en la selección del proyecto de acuerdo a la dinámica poblacional y enmarcados en el articulo 11 del Decreto Distrital 316 de 2006 - PMESIS (Focalización de la Inversión),  lo cual influyó directamente en el cumplimiento de las Metas establecidas en el Plan Maestro de Equipamientos de Bienestar Social – PMEBS 2006-2019 al estar directamente relacionadas.</t>
  </si>
  <si>
    <t xml:space="preserve">
Existe poca demanda o insuficiente cantidad de predios disponibles para adquirir en modalidad de arrendamiento, que cumplan con los estándares establecidos en la resolución 325 de 24 de abril de 2009 y decretro 316 de 2006, con especial énfasis en contar con licencia de construcción para el servicio social que se requiere prestar y que además se encuentren ubicados en las zonas deficitarias de atención de los servicios misionales.</t>
  </si>
  <si>
    <t>No todos los predios en los que se prestan servicios sociales cuentan con la visita de revisión y aval por parte de Bomberos</t>
  </si>
  <si>
    <t>Debilidad en el rubro y la destinación de recursos  para solicitar el Concepto de Bomberos en las Unidades operativas del Servicio Social Centro Día y falta de conocimiento técnico para la emisión del mismo.</t>
  </si>
  <si>
    <t>Debilidad en el rubro y la destinación de recursos  para solicitar el Concepto de Bomberos en las Unidades operativas del Servicio Social Centro Día propias</t>
  </si>
  <si>
    <t xml:space="preserve">El formato F-BS-GI-001 establecido en el procedimiento de Emisión de Conceptos Técnicos, para ser utilizado en predios donde el uso del suelo no sea permitido y hasta tanto quede en firme la actualización del Plan de Ordenamiento Territorial, no se encuentra publicado en el marco del Sistema Integrado de Gestión.
</t>
  </si>
  <si>
    <t>Gestionar con la Oficina Asesora Juridica la expedición un acto administrativo que adopte de manera oficial los estándares para el servicio social Envejecimiento Activo y Feliz en Centros Día ( Resolución 024 de 2017 y su modificatoria 055 de 2018, emitidos por el Ministerio de Salud y Protección Social ) y deroge la resolución 1697 de 2015</t>
  </si>
  <si>
    <t>Solicitar actualización o derogación de lineamiento Lineamiento Técnico de Diseño y Construcción de Jardines Infantiles para la Primera Infancia</t>
  </si>
  <si>
    <t>Socializar a todos los grupos de interés el Procedimiento Emisión de conceptos técnicos  PCD-BS-015</t>
  </si>
  <si>
    <t>Solicitar visita para emisión del concepto técnico de plantas fisicas a los equipamientos destinados para la prestación de servicios sociales que lo requieren</t>
  </si>
  <si>
    <t>Realizar las visitas para emisión de conceptos técnicos a los equipamientos de servicios sociales que lo requieran</t>
  </si>
  <si>
    <t>Socializar  a todos los grupos de interés, el procedimiento de Asignación del servicio social de jardines infantiles  PCD-PSS-001</t>
  </si>
  <si>
    <t>Implementar el documento interno oficializado que orienta a los Subdirectores Locales para la Integración Social en la reconversión de niveles en los jardines infantiles y las casas de pensamiento intercultural para atender la demanda y notificarla a la Subdirección de Plantas Físicas.</t>
  </si>
  <si>
    <t>Generar un lineamiento que permita a los auditores acceder a la información misional necesaria para sus verificaciones, en el que se especifiquen las caracterisiticas de lo requerido, los diferentes  ESTADOS en los que se pueden encontrar registros de participantes de servicios, la definición de esos ESTADOS con el fin de informar y contar con datos de la mayor oportunidad, claridad, calidad y transparencia</t>
  </si>
  <si>
    <t>Actualizar y socializar a supervisores y apoyos a la Supervisión,  los lineamientos legales vigentes de la actualización del Manual de Contratación y supervisión</t>
  </si>
  <si>
    <t xml:space="preserve">Avanzar en la formulación y actualización de estándares de los servicios sociales de acuerdo con las metas establecidas en el plan de acción.
</t>
  </si>
  <si>
    <t>Actualizar el procedimiento de Gestión de la Infraestructura, en donde se incluyan en las condiciones generales, las variables que serán consideradas para adelantar la priorización de los proyectos de obra nueva.</t>
  </si>
  <si>
    <t>Establecer en el marco del Plan de Desarrollo en el proyecto de inversión 7565 "suministro de espacios adecuados , inclusivos y seguros para la atención social integral de Bogotá", proyectos que den cumplimiento a las metas establecidas en el Plan Maestro de equipamientos vigente.</t>
  </si>
  <si>
    <t>Adelantar el inventario de las unidades operativas en modalidad de arriendo a cargo de la SDIS que presten el servicio de jardín infantil y centro día, con el fin de identificar la brecha de cumplimiento de estándares de calidad y realizar las recomendaciones técnicas y normativas que se consideren pertinentes</t>
  </si>
  <si>
    <t>Realizar una evaluación de la pertinencia funcionamiento y reapertura de las unidades operativas que venian atendiendo participantes de manera presencial y con ello gestionar el cumplimiento de los requisitos que sean indispensables</t>
  </si>
  <si>
    <t xml:space="preserve">Desarrollar las acciones necesarias para obtener Concepto técnico emitido por el Cuerpo Oficial de Bomberos de Bogotá "CUMPLE" en la revisión del sistema de protección contra incendios (SPCI) y las condiciones de seguridad humanas (SH) en la totalidad de los Centros Día. </t>
  </si>
  <si>
    <t>Definir la destinación de recursos para la realización de los ajustes razonables tendientes a hacer las mejoras que se lleguen a requerir y para subsanar los costos de visita o inspección técnica a realizar por el Cuerpo Oficial de Bomberos de Bogotá a las diferentes Unidades Operativas propias - servicio Centro Día</t>
  </si>
  <si>
    <t>Actualizar procedimiento de emisión de conceptos técnicos en donde sea ajustado en las condiciones generales, la implementación de un formato especial para predios donde el uso del suelo no sea permitido y/o predios que se encuentren ubicados en zona rural</t>
  </si>
  <si>
    <t>Actualización en el Manual de Contratación y formato lista de chequeo validación proceso contractual  y tipoligía (FOR-AD-033)</t>
  </si>
  <si>
    <t xml:space="preserve"> Actualizar y socializar a supervisores y apoyos a la Supervisión,  los lineamientos legales vigentes de la actualización del Manual de Contratación y supervisión
</t>
  </si>
  <si>
    <t>mejora</t>
  </si>
  <si>
    <t>Acto administrativo expedido</t>
  </si>
  <si>
    <t>Memorando
Memorando de solicitud de actualización o derogación</t>
  </si>
  <si>
    <t>Socialización del Procedimiento Emisión de conceptos técnicos  PCD-BS-015</t>
  </si>
  <si>
    <t xml:space="preserve">Solicitudes de visitas para la emisión de conceptos técnicos </t>
  </si>
  <si>
    <t>Emisión de conceptos técnicos
Conceptos técnicos emitidos / conceptos técnicos solicitados</t>
  </si>
  <si>
    <t>Socialización del procedimiento Asignación del servicio social de jardines infantiles  PCD-PSS-001</t>
  </si>
  <si>
    <t>Documento interno oficial implementado</t>
  </si>
  <si>
    <t>Un lineamiento para la consulta, consolidación e información misional en casos de auditoría caracterizado y oficializado</t>
  </si>
  <si>
    <t xml:space="preserve">ACTUALIZACIÓN DE MANUAL DE CONTRATACIÓN
</t>
  </si>
  <si>
    <t>(Número de estándares de calidad de servicios sociales aprobados/ Número de estándares de calidad de servicios sociales programados para ser actualizados o formulados) *100</t>
  </si>
  <si>
    <t xml:space="preserve">Documentos SIG
Procedimiento de Gestión de la infraestructura actualizado
</t>
  </si>
  <si>
    <t xml:space="preserve">Proyecto de inversión vigencia 2020-2024:
Formato formulación de Proyecto de Inversión elaborado
</t>
  </si>
  <si>
    <t xml:space="preserve">Inventario de unidades operativas:
Jardines infantiles y centros día en modalidad de arriendo con verificación de cumplimiento de estándares/ Jardines infantiles y centros día en modalidad de arriendo vigentes para verificación de cumplimiento de estándares </t>
  </si>
  <si>
    <t>una evaluación de pertiencia de reapertura de servicios sociales prestados en unidad operativa</t>
  </si>
  <si>
    <t>Centros Día con cumplimiento de requisitos:
(Centros Día con cumplimiento de requisitos para solicitar el concepto de bomberos / No. De Centros Día en operación) * 100</t>
  </si>
  <si>
    <t>Destinación de Recursos Concepto técnico de Bomberos: 
(Recursos destinados para el concepto técnico de Bomberos / rescursos necesarios para el concepto técnico de Bomberos) * 100</t>
  </si>
  <si>
    <t xml:space="preserve">Documentos SIG
Procedimiento de Gestión de emisión de conceptos técnicos actualizado
</t>
  </si>
  <si>
    <t xml:space="preserve">Actualización de Manual de Contratación y  formatos controlados 
</t>
  </si>
  <si>
    <r>
      <t xml:space="preserve">ACTUALIZACIÓN DE MANUAL DE CONTRATACIÓN
</t>
    </r>
    <r>
      <rPr>
        <sz val="10"/>
        <color rgb="FFFF0000"/>
        <rFont val="Arial"/>
        <family val="2"/>
      </rPr>
      <t xml:space="preserve">
</t>
    </r>
  </si>
  <si>
    <t>Acto administrativo  que adopte de manera oficial los estándares para el servicio social Envejecimiento Activo y Feliz en Centros Día ( Resolución 024 de 2017 y su modificatoria 055 de 2018, emitidos por el Ministerio de Salud y Protección Social ) y deroge la resolución 1697 de 2015.</t>
  </si>
  <si>
    <t>Memorando de solicitud de actualización o derogación</t>
  </si>
  <si>
    <t>Socialización virtual del Procedimiento Emisión de conceptos técnicos  PCD-BS-015</t>
  </si>
  <si>
    <t>Formato Solicitud de conceptos técnicos</t>
  </si>
  <si>
    <t>conceptos técnicos emitidos</t>
  </si>
  <si>
    <t>Socialización virtual del procedimiento Asignación del servicio social de jardines infantiles  PCD-PSS-001</t>
  </si>
  <si>
    <t>Un Documento interno oficial implementado</t>
  </si>
  <si>
    <t>De socialización e implementación del lineamiento de solicitud de información misional para atender auditorias internas</t>
  </si>
  <si>
    <t>Servicios sociales con estándares de calidad  formulados o actualizados de manera oficial.</t>
  </si>
  <si>
    <t xml:space="preserve">Formato formulación de Proyecto de Inversión
</t>
  </si>
  <si>
    <t>Inventario de jardines infantiles y centros día en modalidad de arriendo con verificación de cumplimiento de estándares</t>
  </si>
  <si>
    <t>Las unidades operativas del Servicio Social Centro Día cumplen con los requisitos normativos básicos de seguridad humano y protección contra incendios</t>
  </si>
  <si>
    <t>Recursos para el concepto técnico de Bomberos destinados</t>
  </si>
  <si>
    <t>Actualizar el Manual de Contratación y de supervisión de acuerdo con los nuevos lienamientos juridicos y necesidades de la Entidad.</t>
  </si>
  <si>
    <t>Diana Marcela Bautista Vargas
Leonardo Andres Prieto.</t>
  </si>
  <si>
    <t>El cronograma se creó y se encuentra en ejecución. Como evidencia se anexa cronograma PESV 2020</t>
  </si>
  <si>
    <t>Se observó documento de nominado "CRONOGRAMA PLAN ESTRATÉGICO DE SEGURIDAD VIAL (PESV) 2020" el mismo cuenta con once (11) actividades a desarrollar durante la vigencia 2020.  de conformidad con el indicador y la meta formulada por la dependencia se determina cumplimiento de la correspondiente acción de mejora. 
La acción queda pendiente por medir efectividad.</t>
  </si>
  <si>
    <t>La acción esta pendiente por medir efectividad.</t>
  </si>
  <si>
    <t>Se adjunta correo electrónico del equipo de transporte con el que se entrega información al gestor de proceso. Se encuentra diseñada estructura de base de datos de control de documentos de conductores de las empresas prestadoras del servicio de transporte pero no se ha iniciado proceso de solicitud de diligenciamiento. Se entrega estructura.</t>
  </si>
  <si>
    <t>A la fecha del reporta la acción de mejora superó la fecha límite de ejecución por lo tanto la acción de mejora se encuentra vencida y no es posible realizar registro parcial de avance hasta que se presenten evidencias de la completa ejecución de la acción de mejora.
Se realiza justificación del incumplimiento por parte del Dr. Clemente Garay (Subdirector Admnistrativo y Financiero), solicita prorróga hasta el 30/09/20.</t>
  </si>
  <si>
    <t xml:space="preserve">El documento se encuentra creado y se ajustará en comité interno  en conjunto con la empresa transportadora con base a los lineamientos establecidos por la ley 1581 de 2012 de protección de datos personales. posteriormente será enviado a la DADE, para su revisón. aprobación y oficialización. Cabe resaltar que la empresa firmó contrato el pasado 16 de julio del presente año.  Como evidencia se anexa matriz de contro de documentos sugerida.  </t>
  </si>
  <si>
    <t>Se Observó formato denominado " HOJA DE VIDA CONDUCTOR Y VEHÍCULO ASIGNADO” de conformidad con el indicador y la meta formulada por la dependencia se determina cumplimiento de la correspondiente acción de mejora.
La acción queda pendiente por medir efectividad.</t>
  </si>
  <si>
    <t>si</t>
  </si>
  <si>
    <t>Leonardo Andrés Prieto
Diana Marcela Bautista.</t>
  </si>
  <si>
    <t>La acción se encuentra pendiente para medir la efectividad</t>
  </si>
  <si>
    <t>Se remiten soportes de las solicitudes realizadas a los contratos de interventoría de los contratos de obra
 8936-2018 Y 8948-2018, 8940-2018 Y 8941-2018, así:
S2019122702: Contrato de Interventoría 8974-2018, Contratos de obra 8936-2018 Y 8948-2018 Solicitud Entrega de Factores de Calidad Ofertados
S2019131800: Contrato de Interventoría 8974-2218, Contratos de obra 8936-2018 Y 8948-2018 : Solicitud Entrega de Factores de Calidad Ofertados – Reiteración Radicado S2019122702 del 8 de noviembre de 2019.
S2020013600: Contrato de Interventoría 8974-2018, Contratos de obra 8936-2018 Y 8948-2018: Segunda reiteración Entrega de Factores de Calidad Ofertados.
S2020027349 Contrato de Interventoría 8974-2018, Contratos de obra 8936-2018 Y 8948-2018:Tercera reiteración Entrega de Factores de Calidad Ofertados – Posible incumplimiento al contrato de obra No. 8936 de 2018.
S2019122700: Contrato de interventoría 8973-2018, contratos de obra 8940-2018 Y 8941-2018: Solicitud Entrega de Factores de Calidad Ofertados</t>
  </si>
  <si>
    <t>Se observaron radicados S2020013600, S2020013600, S2020027349 y S2019122700, donde se evidencian alertas de entrega de solicitudes factores de calidad para los contratos 8936-2018, 8948-2018, 8973-2018, 8942-2018, 8940-2018 y 8941-2018 (Incluidos en el hallazgo).
Por lo anterior, se evidenció cumplimiento de la acción toda vez que la cantidad de la meta de la acción de mejora estableció “un (1) Oficios y/o actas con alertas realizadas al interventor y/o contratista” para los contratos observados por la OCI en la identificación del hallazgo.
Porcentaje de avance 100%</t>
  </si>
  <si>
    <t>Actuación Especial de Fiscalización – AT 59 - Contraloría General de la República.</t>
  </si>
  <si>
    <t>La Secretaria Distrital de Integración Social – SDIS de la Alcaldía Mayor de Bogotá D.C. En la ejecución del contrato 4444 de 2020 no realizo el registro completo de la documentación contractual en el SECOP 1 y 2, tal como lo exige el artículo 6 del Decreto 1510 de 2013;</t>
  </si>
  <si>
    <t xml:space="preserve">La inobservancia y aplicación de la normatividad y su exigibilidad para la debida publicación de los actos administrativos (contratación) en el SECOP. </t>
  </si>
  <si>
    <t xml:space="preserve">1.- Socializar las responsabilidades en las etapas del proceso contractual con las personas con funciones y/o actividades u obligaciones inherentes a la contratación que deben observar las directrices de las SDIS, reforzando la observancia de la normatividad sobre la publicación de los actos administrativos en l plataforma SECOP. </t>
  </si>
  <si>
    <t xml:space="preserve">Desarrollar actividades de fortalecimiento (talleres mensuales de socialización) a las personas con funciones y/o actividades u obligaciones inherentes a la contratación que deban observar las directrices de las SDIS. Actividad articulada con la Subdirección de Contratación. </t>
  </si>
  <si>
    <t xml:space="preserve">9 talleres mensuales </t>
  </si>
  <si>
    <t xml:space="preserve">2.- Adicionar informes de supervisión a la ejecución contractual con la evidencia del cargue oportuno en SECOP </t>
  </si>
  <si>
    <t xml:space="preserve">Adicionar a los informes de supervisión de todos los contratos encuentran en ejecución, mediante la actualización del "FORMATO INFORME DE SUPERVISION", los pantallazos que evidencien el cargue de los soportes documentales de las fases del proceso contractual en el que participe. </t>
  </si>
  <si>
    <t>Formato de informe de Supervisión actualizado</t>
  </si>
  <si>
    <t>3.- "Enviar un memorando describiendo las responsabilidades del supervisor incluyendo las obligacion del registro oportuno a SECOP cuando se efectúe la asignación de la supervisión y de forma periodica durante la  ejecución contractual"</t>
  </si>
  <si>
    <t>Los memorandos se dirigen a establecer y recordar  las responsabilidad del supervisor del contrato para publicar los documentos post contractuales en SECOP de toda tipología de contratación, el área responsable de cada contrato será quien de inicio a la ejecución del contrato en SECOP</t>
  </si>
  <si>
    <t>Memorandos de responsabilidades a supervisores de contrato</t>
  </si>
  <si>
    <t>4.- Revisar los procedimientos de contratación con el objeto de verificar al inclusión de la obligatoriedad del buen uso de la plataforma SECOP</t>
  </si>
  <si>
    <t xml:space="preserve">Actualizar los procedimientos de contratación de acuerdo con el cumplimiento de los términos de ley para las publicaciones en el portal  SECOP de los procesos que adelanta la Entidad </t>
  </si>
  <si>
    <t>Procedimientos revisados y  actualizados / Total de procedimientos de contratación sin obligación SECOP * 100</t>
  </si>
  <si>
    <t xml:space="preserve">5.- Reportar las posibles fallas tecnológicas para el acceso oportuno a la plataforma SECOP en el cargue de la información </t>
  </si>
  <si>
    <t xml:space="preserve">Los responsables de cargar en la plataforma SECOP que encuentren fallas de accesibilidad tecnológica a la misma deben reportar de manera inmediata al enlace SDIS para que se inicie ruta de atención inmediata para su solución y que no se afecte el cargue de la información. </t>
  </si>
  <si>
    <t xml:space="preserve">Fallas de accesibilidad corregidas / Total Fallas reportadas en centros de operación  </t>
  </si>
  <si>
    <t xml:space="preserve">Hallazgo administrativo por falta de planeación para la ejecución oportuna de los recursos asignados y el cumplimiento de las metas 
"En relación con el cuadro anterior se evidencia que la Secretaría Distrital de Integración Social -SDIS la ejecución presupuestal para el periodo 2016-2019 , en lo relativo al  proyecto de inversión, 1168 “Integración digital y de conocimiento para la inclusión social” se encuentra que de acuerdo con el Presupuesto disponible, el ejecutado es bajo, en general para el proyecto  en las vigencias 2016, 2017 y 2018, siendo el porcentaje de ejecución de giros para 2016 del 31.93%;   2017 del 57.27%; 2018 del 58.53% y a 30 de septiembre de 2019 del 36.86%, lo que permite inferir que la contratación se adelanta finalizando las vigencias y por ende las metas planeadas no se cumplieron sino hasta la vigencia siguiente". 
</t>
  </si>
  <si>
    <t>Solicitar a la Dirección Corporativa se designe un responsable técnico al interior de la entidad para adelantar la señalización de senderos peatonales, velocidad máxima y demarcación completa en las zonas de parqueo, infraestructura ruta interna.</t>
  </si>
  <si>
    <t>Solicitud designación responsable</t>
  </si>
  <si>
    <t xml:space="preserve">Solicitud de designación </t>
  </si>
  <si>
    <t>Se adjunta memorando I2020012183  Hallazgo Auditoría PESV - Solicitud designación responsable</t>
  </si>
  <si>
    <t xml:space="preserve">Se evidenció radicado  No I2020012183   del 30/04/20 con asunto “Hallazgo Auditoría PESV - Solicitud designación responsable”., de conformidad con el indicador y la meta formulada por la dependencia se determina cumplimiento de la correspondiente acción de mejora.
De acuerdo con lo anterior, queda pendiente la evaluación de la eliminación de las causas (efectividad) </t>
  </si>
  <si>
    <t>Se evidenció radicado  No I2020012183   del 30/04/20 con asunto “Hallazgo Auditoría PESV - Solicitud designación responsable”., de conformidad con el indicador y la meta formulada por la dependencia se determina cumplimiento de la correspondiente acción de mejora.
Queda pendiente la evaluación de la efectividad de la acción.</t>
  </si>
  <si>
    <t>Solicitud de modificación I2020020358 del 30/07/2020,Se cuenta con una gran cantidad de documentación de libranzas, planillas de tiempo suplementario, incapacidades, tutelas , derechos de petición, afiliaciones sindicales y desafiliaciones sindicales, cuentas bancarias , entre otros documentos que hacen parte de las historias laborales, dicha documentación corresponde a los años 2009 al 2019, o el volumen de documentación se ha incrementado, adicionalmente no se ha podido avanzar, en las tareas a desarrollar en razón a que no se cuenta con el equipo completo, debido a que algunos de ellos se encuentran en vacaciones, licencias o incapacidades, por otra parte se requiere de capacitación y experiencia en Gestión Documental. Igualmente, la situación de la emergencia sanitaria presentada por el COVID 19ha generado que se cumplan con cuarentenas lo cual ha disminuido días y horas de trabajo</t>
  </si>
  <si>
    <t xml:space="preserve">Se verificó los soportes de la solicitud de modificación memorando y acta de la mesa de trabajo enviada por la SGDTH, la OCI como administrador de la herramienta de plan de mejoramiento, dió respuesta mediante  el memorando RAD: I2020023771 del 1/09/2020 informando que se actualizarían las fechas de terminación de las acciones de mejora. 
</t>
  </si>
  <si>
    <t/>
  </si>
  <si>
    <t xml:space="preserve">1. Porque no se estaba dando seguimiento a los contratos de las unidades tercerizadas. 
2. En los contratos de las unidades tercerizadas no se estipulan los lineamientos de acuerdo a la normatividad legal vigente. 
3. Porque no hay un lineamiento de contratación aprobado que indique cuales son las responsabilidades. 
4. Porque esta en proceso de aprobación. </t>
  </si>
  <si>
    <t xml:space="preserve">Lineamiento de requisitos SST para contratistas </t>
  </si>
  <si>
    <t>Lineamiento de requisitos SST para contratistas elaborado, publicado y socializado</t>
  </si>
  <si>
    <t>ROJO</t>
  </si>
  <si>
    <t>Solicitud de modificación I2020022859 del 21/08/2020,  porque se requiere del plazo, para adelantar las acciones revisión, ajustes y aprobación del Lineamiento, posteriormente su oficialización como documento asociado al Manual de Contracción que se
encuentra en proceso de actualización.</t>
  </si>
  <si>
    <t xml:space="preserve">Adriana Morales Jiménez-María Rosalba Gordillo </t>
  </si>
  <si>
    <t xml:space="preserve">1. En los contratos de las unidades tercerizadas no se estipulan los lineamientos de acuerdo a la normatividad legal vigente.
2. Porque no hay un lineamiento de contratación aprobado que indique cuales son las responsabilidades. 
3. Porque esta en proceso de aprobación. </t>
  </si>
  <si>
    <t>Solicitud de modificación I2020022859 del 21/08/2020,  porque se requiere plazo, para adelantar las acciones revisión, ajustes y aprobación del Lineamiento, posteriormente su oficialización como documento asociado al Manual de Contracción que se
encuentra en proceso de actualización.</t>
  </si>
  <si>
    <t xml:space="preserve">Se verifcó la solicitud de modificación I2020022859 del 21/08/2020,  porque se requiere plazo, para adelantar las acciones revisión, ajustes y aprobación del Lineamiento, posteriormente su oficialización como documento asociado al Manual de Contracción que se
encuentra en proceso de actualización, por 150 días. </t>
  </si>
  <si>
    <t>Adriana Morales Jiménez - María Rosalba Gordillo.</t>
  </si>
  <si>
    <t>Auditoría Procedimiento Liquidación de Nómina, Seguridad Social y parafiscales</t>
  </si>
  <si>
    <t>Ausencia de un mecanismo de notificación y seguimiento de reubicación laboral
Falta de Sensibilización a cerca del cumplimiento del horario laboral
Falta de articulación entre los Subdirectores Locales y Gestores de Talento Humano</t>
  </si>
  <si>
    <t>Creación del Comité de Reubicación Laboral</t>
  </si>
  <si>
    <t>Comité de Reubicación laboral</t>
  </si>
  <si>
    <t>Creación y oficialización del comité de reubicación laboral</t>
  </si>
  <si>
    <t>Solicitud de modificación I2020020358 del 30/07/2020, porque se requiere plazo para la creación del Comité de Reubicación Laboral.</t>
  </si>
  <si>
    <t>Solicitud de modificación I2020020358 del 30/07/2020, teniendo en cuenta que con fecha de corte 30 de junio de 2020, se cuenta con 1977 historias laborales activas, con 3534 carpetas, el ingresar a cada carpeta la hoja de control implica desmontar toda la carpeta, incluir la hoja de control con el cuidado que requiere y volver a armarla evitando la perdida de documentos, para lo cual no se cuenta con el equipo humano suficiente, este cuenta con solamente 5 servidores. Dicho personal también debe dar respuesta a las solicitudes que llegan a diario, como la consecución de las hojas de vida de los funcionarios y ex funcionarios para dar respuesta a los diferentes derechos de petición y solicitudes de los diferentes entes de control. Estas realidades hacen necesario ampliar el equipo de trabajo, y poder contar con un número de servidores, que puedan atender los requerimientos de su área Labor de manera integral.</t>
  </si>
  <si>
    <t xml:space="preserve">Se verificó los soportes de la solicitud de modificación memorando y acta de la mesa de trabajo enviada por la SGDTH, la OCI como administrador de la herramienta de plan de mejoramiento, dió respuesta mediante  el memorando RAD: I2020023771 del 1/09/2020 informando que se actualizarían la fecha de terminación de la acción de mejora. 
</t>
  </si>
  <si>
    <t>Liliana Patiño Salgado
Mauricio Rodriguez</t>
  </si>
  <si>
    <t xml:space="preserve">Luz Stella Carvajal Moreno - Carlos Eduardo Trujillo Espinosa </t>
  </si>
  <si>
    <t>Adriana Morales  Jiménez - María Rosalba Gordillo</t>
  </si>
  <si>
    <t>Luis Guillermo Patiño Muñoz.
Jose Leoanardo Ibarra Quiroga.</t>
  </si>
  <si>
    <t>Pendiente por medir efectividad</t>
  </si>
  <si>
    <t>Adelantar cinco (5) campañas de sensibilización  mediante piezas comunicativas por correo electrónico, relacionadas con el cumplimiento del horario y reubicación laboral</t>
  </si>
  <si>
    <t>(No de campañas realizadas / No de campañas programadas) * 100</t>
  </si>
  <si>
    <t>Campañas de sensibilización a los servidores a cerca del horario laboral y reubicación</t>
  </si>
  <si>
    <t>Solicitud de modificación I2020020358 del 30/07/2020, porque se requiere plazo diseñar y divulgar las campañas de sensibilización propuestas en el plan de mejoramiento.</t>
  </si>
  <si>
    <t>Adelantar una reunión con cada uno de los Subdirectores Locales y Gestores de Talento Humano para articular los temas de Reubicación Laboral</t>
  </si>
  <si>
    <t>(Numero de Subdirectores Locales y Gestores de Talento Humano Sensibilizados / Numero Total de Subdirectores Locales y Gestores de Talento Humano de la Entidad)*100</t>
  </si>
  <si>
    <t>Realizar reuniones de sensibilización con Subdirectores Locales y gestores de Talento Humano</t>
  </si>
  <si>
    <t>Solicitud de modificación I2020020358 del 30/07/2020,porque se requiere plazo, para programar y realizar las reuniones con los Subdirectores y Gestores de Talento Humano, propuestas en el Plan de Mejoramiento.</t>
  </si>
  <si>
    <t>Ajustar el perfil del Apoyo Sirbe, respecto a estudio y experiencia en manejo de sistemas de información.</t>
  </si>
  <si>
    <t>Perfil ajustado Apoyo Sirbe</t>
  </si>
  <si>
    <t>Perfil ajustado SIRBE/Perfil contratado SIRBE</t>
  </si>
  <si>
    <t xml:space="preserve">Hallazgo administrativo por falta de planeación para la ejecución oportuna de los recursos asignados y el cumplimiento de las metas 
"En relación con el cuadro anterior se evidencia que la Secretaría Distrital de Integración Social -SDIS la ejecución presupuestal para el periodo 2016-2019 , en lo relativo al  proyecto de inversión, 1168 “Integración digital y de conocimiento para la inclusión social” se encuentra que de acuerdo con el Presupuesto disponible, el ejecutado es bajo, en general para el proyecto  en las vigencias 2016, 2017 y 2018, siendo el porcentaje de ejecución de giros para 2016 del 
31.93%;   2017 del 57.27%; 2018 del 58.53% y a 30 de septiembre de 2019 del 36.86%, lo que permite inferir que la contratación se adelanta finalizando las vigencias y por ende las metas planeadas no se cumplieron sino hasta la vigencia siguiente". 
</t>
  </si>
  <si>
    <t>3.1.2</t>
  </si>
  <si>
    <t>Hallazgo Administrativo por incumplimiento en las obligaciones a cargo del contratista y del supervisor establecidas en el Convenio de Asociación 6307 de 2017… Ver Pags 21 a 24</t>
  </si>
  <si>
    <t xml:space="preserve">Controles insuficientes por parte de la supervisión y el equipo de apoyo a la supervisión para hacer seguimiento a los ítems de talento humano, instalaciones locativas y aspectos técnicos como lo establece el anexo técnico </t>
  </si>
  <si>
    <t>Diseñar e implementar un Formato de Apoyo a la Supervisión que dé cuenta de lo establecido en el anexo técnico con respecto a los ítems de Talento Humano, Instalaciones Locativas y lo relacionado con los aspectos técnicos en general.</t>
  </si>
  <si>
    <t>Formato de Seguimiento a Talento Humano, Instalaciones Locativas y aspectos técnicos en general.</t>
  </si>
  <si>
    <t>1 Formato de Apoyo a la Supervisión implementado</t>
  </si>
  <si>
    <t>Hallazgo Administrativo con presunta incidencia disciplinaria por incumplimiento en las obligaciones a cargo del contratista y del supervisor establecidas en el Convenio de Asociación 4834-2017. Ver pags 25 a 26</t>
  </si>
  <si>
    <t>Baja demanda de profesionales de nutrición en el territorio en donde se ubican los centros prestadores del servicio.</t>
  </si>
  <si>
    <t>Ajustar el anexo técnico frente a los requisitos exigidos para la contratación del talento humano.</t>
  </si>
  <si>
    <t>Anexo Técnico ajustado</t>
  </si>
  <si>
    <t xml:space="preserve">Acción evaluada en desarrollo de la Auditoría de Regularidad Código 97 PAD 2020 - Vigencia Auditada 2019. Estado auditor: cumplida inefectiva. Nuevo código de hallazgo: 3.1.3.33. </t>
  </si>
  <si>
    <t>No se tomó oportunamente la decisión de decretar incumplimiento de contrato por falta de talento humano completo</t>
  </si>
  <si>
    <t>Incorporar dentro del anexo técnico una cláusula que describa una sanción pecunaria si el contratista o asociado incumple de manera reiterada cualquiera de las obligaciones pactadas en el convenio o contrato.</t>
  </si>
  <si>
    <t>3.1.4</t>
  </si>
  <si>
    <t xml:space="preserve">Hallazgo administrativo con incidencia fiscal y presunta incidencia disciplinaria en cuantía de $59.349.494, por los mayores valores pagados en el convenio interadministrativo 3526 de 2017 …Ver Pags 27 a 32 </t>
  </si>
  <si>
    <t>No se cuenta con información que permita verificar los pagos del talento humano contratado por el operador discriminando la carga prestacional</t>
  </si>
  <si>
    <t>Incluir en los anexos técnicos, para futuros contratos y convenios, un ítem definiendo que cada asociado presente la relación de talento humano detallando los valores prestacionales en porcentaje y valor con relación al valor asignado al talento humano en la estructura de costos.</t>
  </si>
  <si>
    <t>Contratos o convenios con ítem incluido</t>
  </si>
  <si>
    <t xml:space="preserve">Acción evaluada en desarrollo de la Auditoría de Regularidad Código 97 PAD 2020 - Vigencia Auditada 2019. Estado auditor: cumplida inefectiva. Nuevo código de hallazgo: 3.1.3.44. </t>
  </si>
  <si>
    <t>DOCUMENTACIÓN DEL SIGA-INSTRUMENTOS ARCHIVÍSTICOS PARA LA GESTIÓN DOCUMENTAL: Se evidenció que el  Programa de Gestión Documental (PGD), el Plan Institucional de Archivos de la Entidad – PINAR, las Tablas de Retención Documental – TRD, el Cuadro de Caracterización Documental están desactualizados dificultando el adecuado desarrollo de la gestión documental.</t>
  </si>
  <si>
    <t>Se envio correo el dia 8 de septiembre de 2020 a la Dra. Sandra Yovana Bacca subdirectora de plantas fisicas con el formato "F-BS-CTI-001, solicitud de visitas" solicitando la emision de los conceptos técnicos para las unidades operativas destinadas a la prestación de servicios del proyecto de infancia, Localidad de Bosa.</t>
  </si>
  <si>
    <t>*Se evidenció formato de solicitud de visitas diligenciado con los datos de 40 inmuebles con destinación Jardín Infantil para la Localidad de Bosa, objeto de la visita Emisión del concepto técnico de cuerdo al plan de mejoramiento de infraestructura para la localidad de Bosa. Fecha de solicitud 04/09/20
*Se evidenció correo electrónico enviado por el Coordinador Administrativo - Subdirección Local de Bosa a la Subdirección de Plantas físicas el 08/09/20 con asunto: SOLICITUD DE CONCEPTOS TÉCNICOS LOCALIDAD DE BOSA</t>
  </si>
  <si>
    <t>Leonardo Prieto y Diana Bautista</t>
  </si>
  <si>
    <t>No es posible realizar socializacion de documento, en el momento del reporte por inexistencia de documento para socializar</t>
  </si>
  <si>
    <t>La acción de mejora no presenta avance</t>
  </si>
  <si>
    <t xml:space="preserve">No es posible realizar evaluacion , nos encontramos a la espera de instrucctivo </t>
  </si>
  <si>
    <t>Heldis Lizarazo 
Jose leonardo Ibarra</t>
  </si>
  <si>
    <t>La Dirección de Analisis y Diseño Estrategico solicita  traves de memorando RAD  I2020026396 la prórroga de la acción, por lo cual se da respuesta la OCI a traves de  RAD memorando  I2020026736.</t>
  </si>
  <si>
    <t>Durante la mesa de trabajo se le informó la SII informó la publicación del Plan de Implementación del Modelo de Seguridad y Privacidad de la Información, no obstante teniendo en cuenta que dicho plan tiene un cronograma hasta diciembre, por lo tanto la efectividad se evaluará una vez finalice las actividades establecidas en el cronograma  cuya fecha fin será diciembre 2020, posterior a la fecha se realizará la evaluación de la efectividad.</t>
  </si>
  <si>
    <t>Jose Leonardo Ibarra 
Heldis Lizarazo</t>
  </si>
  <si>
    <t>Teniendo en cuenta que a traves del correo enviado por la DADE el 31 de Agosto de 2020 se solicitó prórroga de la acción sin embargo en la mesa de trabajo se  le recordó  a la SII, que en el nuevo procedimiento de Plan de mejoramiento  Código PCD-AC-001 Versión 1 las solicitudes de prórroga deberian ser solictadas al Despacho, por lo tanto a traves de memorando RAD  I2020026396 solictan la DADE prórroga a dicha acción. RAD memorando  I2020026736 respuesta de la OCI</t>
  </si>
  <si>
    <t>Se anexa evidencia -  memorando I2020023972, mediante el cual se remite avance en los procesos de contratación que la Subdirección de Investigación e Información debe adelantar en el segundo semestre de 2020</t>
  </si>
  <si>
    <t>Se realiza verificación de la evidencia cuyo memorando 12020023972, permite observar el seguimiento a la ejecución del Plan Anual de Adquisiciones</t>
  </si>
  <si>
    <t>AMARILLO</t>
  </si>
  <si>
    <t>La Subdirección de Investigación e Información y la Subdirección de Plantas Fisicas solicitó modificación de las acciones de mejora formuladas para este hallazgo mediante oficioI2020026415 del 2020-09-29. Se da respuesta a la soliciutd de prórroga con Rad. I2020027023.pdf de fecha 05/09/2020 se actualiza instrumento con fechas de prórroga y modificación de la acción (Accion que estaba registrada antes de la modificación 1.) Adquirir los módulos del sistema de información ERP que permitan la administración y gestión de los mantenimientos de los bienes inmuebles de la SDIS</t>
  </si>
  <si>
    <t>La Subdirección de Investigación e Información y la Subdirección de Plantas Fisicas solicitó modificación de las acciones de mejora formuladas para este hallazgo mediante oficioI2020026415 del 2020-09-29. Se da respuesta a la soliciutd de prórroga con Rad. I2020027023.pdf de fecha 05/09/2020 se actualiza instrumento con fechas de prórroga y modificación de la acción (Accion que estaba registrada antes de la modificación 12.Acompañar técnicay funcionalmente laparametrización delos módulos delsistema deinformación ERP quepermitan laadministración ygestión de losmantenimientos delos bienes inmueblesde la SDIS.</t>
  </si>
  <si>
    <t xml:space="preserve"> Subdireccion de Plantas fisicas.</t>
  </si>
  <si>
    <t>Operar la plataforma del sistema de información para la administración de bienes inmuebles de la SDIS</t>
  </si>
  <si>
    <t>(Número de solicitudes de mantenimiento de bienes inmuebles presentadas a través del sistema de informacion / Número de solicitudes de mantenimiento de bienes inmuebles recibidas por la Subdirección de Plantas Físicas)*100</t>
  </si>
  <si>
    <t>1 Reporte que evidencie que el 50% de las solicitudes de mantenimiento de bienes inmuebles se presentaron a traves del sistema de informacion, desde la fecha de entrada en producción del sistema hasta la fecha de corte del reporte</t>
  </si>
  <si>
    <t>Auditoría de Desempeño
“Evaluación de la gestión fiscal en el servicio de jardines infantiles ofrecido por la SDIS en sus diferentes modalidades” – Vigencia Auditada 2019
Código 101 PAD 2020</t>
  </si>
  <si>
    <t>Hallazgo administrativo por debilidades presentadas en puntos de control, porque la entidad no atiende la normatividad, manuales y procedimientos existentes frente a la elaboración de estudios previos suficientes en cuanto la determinación de necesidades con soporte técnico y financiero, alcance completo las obligaciones recíprocas y forma de efectuar el seguimiento y control, caso Convenios Interadministrativos Nos. 3602 de 2019 y 8382 de 2019; Convenio de Asociación No.7981-2018. No se evidencian autorregulación, autogestión y auto evaluación, lo que conlleva la presunta omisión e incumplimiento de deberes funcionales en la gestión de recursos públicos.</t>
  </si>
  <si>
    <t>Falencias en el nivel de detalle de los documentos elaborados en las etapas precontractual, ejecución y seguimiento de los convenios suscritos por la SDIS con ICBF, SED y las Cajas de Compensación Familiar.</t>
  </si>
  <si>
    <t xml:space="preserve">Efectuar los ajustes a que haya lugar a la estructura de los documentos de las etapas precontractual, ejecución y seguimiento de los próximos convenios que suscriba la SDIS con ICBF, SED y Cajas de Compensación Familiar incluyendo el nivel de detalle de la información.  </t>
  </si>
  <si>
    <t xml:space="preserve">Documentos ajustados </t>
  </si>
  <si>
    <t>(No. documentos ajustados de convenios a suscribir / No. documentos de convenios a suscribir que se proyecta ajustar) *100</t>
  </si>
  <si>
    <t>Hallazgo Administrativo con presunta incidencia disciplinaria por inconsistencias y falta de sustento en el valor del presupuesto asignado al Convenio No. 3602 de 2019, debido a que el aporte en especie de SDIS y el ICBF, superan el presupuesto general asignado al Proyecto de Inversión No. 1096, lo cual se constituye en la vulneración a los principios de planeación, responsabilidad y transparencia.</t>
  </si>
  <si>
    <t>Falencias en el nivel de detalle de los documentos elaborados en la etapa precontractual, ejecución y seguimiento de los convenios suscritos por la SDIS con ICBF, SED y Cajas de Compensación Familiar.</t>
  </si>
  <si>
    <t>Suscribir otrosí aclaratorio al convenio actual 2886 de 2020 celebrado entre la SDIS y el ICBF a fin de detallar la información de los aportes en especie de la SDIS.</t>
  </si>
  <si>
    <t>Otrosí aclaratorio suscrito</t>
  </si>
  <si>
    <t>Un (1) otrosí aclaratorio</t>
  </si>
  <si>
    <t>Efectuar los ajustes a que haya lugar en la estructura de los documentos de las etapas precontractual, ejecución y seguimiento de los próximos convenios que suscriba la SDIS con ICBF, SED y Cajas de Compensación Familiar incluyendo el nivel de detalle de la información.</t>
  </si>
  <si>
    <t>Documentos ajustados</t>
  </si>
  <si>
    <t>Hallazgo administrativo por incertidumbre del universo de la contratación del Proyecto No. 1096, su incidencia por los aportes en especie del Convenio No. 3602 de 2019. Inexactitud de la información reportada.</t>
  </si>
  <si>
    <t xml:space="preserve">
Falencias en la estandarización del repositorio de la información soporte de la contratación efectuada en el marco de las metas del proyecto de inversión relacionadas con primera infancia. </t>
  </si>
  <si>
    <t xml:space="preserve">Estandarizar y socializar el repositorio de la información soporte de la contratación que se efectuará en el marco de las metas del proyecto de inversión relacionadas con primera infancia. </t>
  </si>
  <si>
    <t>Repositorio estandarizado y socializado</t>
  </si>
  <si>
    <t>1 Repositorio estandarizado y socializado</t>
  </si>
  <si>
    <t xml:space="preserve">Falencias en la estandarización del repositorio de la información soporte de la contratación efectuada en el marco de las metas del proyecto de inversión relacionadas con primera infancia. </t>
  </si>
  <si>
    <t>Revisar y ajustar la información registrada en las bases de datos de la contratación que se efectuará en el marco de las metas del proyecto de inversión relacionadas con primera infancia.</t>
  </si>
  <si>
    <t>bases de datos de la contratación ajustadas</t>
  </si>
  <si>
    <t>(No. bases de datos de contratación ajustadas/ No. bases de datos de contratación que se proyecta ajustar) *100</t>
  </si>
  <si>
    <t>Hallazgo administrativo con presunta incidencia disciplinaria por inconsistencias y falta de sustento en el valor asignado al presupuesto del Proyecto No. 1096, específicamente a las metas 4 y 5 asociadas al Convenio Interadministrativo No.3602 de 2019, vulneración a los principios de planeación, responsabilidad y transparencia.</t>
  </si>
  <si>
    <t>Falencias en la estandarización del repositorio de la información soporte del convenio 3602 de 2019 suscrito entre la SDIS y el ICBF relacionada con los soportes de la ejecución presupuestal de aportes en especie de otras dependencias de la Entidad.</t>
  </si>
  <si>
    <t>Estandarizar y socializar el repositorio de la información soporte del convenio 3602 de 2019 suscrito entre la SDIS y el ICBF relacionada con los soportes de la ejecución presupuestal de aportes en especie de otras dependencias de la Entidad.</t>
  </si>
  <si>
    <t>Estandarizar y socializar el repositorio de la información soporte de los próximos convenios interadministrativos que suscriba la SDIS relacionada con los soportes de la ejecución presupuestal de aportes en especie de otras dependencias de la Entidad.</t>
  </si>
  <si>
    <t>Repositorios estandarizados y socializados</t>
  </si>
  <si>
    <t>(No. repositorios estandarizados y socializados / No. repositorios proyectados) * 100</t>
  </si>
  <si>
    <t>Falencias en la documentación detallada de la procedencia de los aportes en especie de la SDIS en el estudio previo del convenio 3602 de 2019 suscrito entre la SDIS y el ICBF.</t>
  </si>
  <si>
    <t>Incluir de manera detallada la descripción de la procedencia de los aportes en especie de la SDIS en el estudio previo de los próximos convenios interadministrativos que se suscriban.</t>
  </si>
  <si>
    <t xml:space="preserve">Estudio previo con procedencia de aportes en especie de la SDIS detallado </t>
  </si>
  <si>
    <t xml:space="preserve">(No. Estudios previos con procedencia de aportes en especie de la SDIS detallado elaborados / No. Estudios previos con procedencia de aportes en especie de la SDIS detallado programados) * 100 </t>
  </si>
  <si>
    <t>Incluir de manera detallada la ejecución de los aportes en especie de la SDIS en los informes financieros de los próximos convenios interadministrativos que se suscriban.</t>
  </si>
  <si>
    <t>Informes financieros de ejecución de aportes en especie de la SDIS</t>
  </si>
  <si>
    <t>(No. Informes financieros de ejecución de aportes en especie de la SDIS elaborados/ No. Informes financieros de ejecución de aportes en especie de la SDIS programados) *100</t>
  </si>
  <si>
    <t>Suscribir otrosí aclaratorio al convenio actual 2886 de 2020 celebrado entre la SDIS y el ICBF, con el fin de detallar los aportes del recurso en especie de otras dependencias de la Secretaría.</t>
  </si>
  <si>
    <t xml:space="preserve">3.2.4 </t>
  </si>
  <si>
    <t>Hallazgo administrativo con presunta incidencia disciplinaria por la no utilización completa del presupuesto asignado para la ejecución del Proyecto No. 1096, al permitir que $5.456.804.023 perdieran competencia para ser invertidos.</t>
  </si>
  <si>
    <t>Los Jardines Infantiles Cofinanciados y Jardines Infantiles Sociales liberan las inejecuciones los dos últimos meses de la vigencia y no da tiempo para ejecutarlas en otras necesidades.</t>
  </si>
  <si>
    <t>Incluir en los estudios previos de los convenios o contratos de los Jardines Infantiles Cofinanciados y Sociales una cláusula que refiera que las partes deben efectuar seguimiento a las inejecuciones y liberar dichos recursos de manera trimestral o antes si se requiere, o reinvertirlos.</t>
  </si>
  <si>
    <t>Estudios previos de convenios o contratos con cláusula de seguimiento a inejecuciones</t>
  </si>
  <si>
    <t>(No. de estudios previos de convenios con cláusula de seguimiento a inejecuciones elaborados / (No. de estudios previos de convenios con cláusula de seguimiento a inejecuciones proyectados) * 100</t>
  </si>
  <si>
    <t>Elaborar y enviar trimestralmente a los supervisores de los convenios y contratos informe de ejecución presupuestal de cada uno de éstos, que incluya valor del registro presupuestal, valor ejecutado y saldo por ejecutar a fin de que informen si este saldo será ejecutado en su totalidad o está sujeto a liberaciones.</t>
  </si>
  <si>
    <t>Informes trimestrales de ejecución presupuestal</t>
  </si>
  <si>
    <t>(No. de informes trimestrales de ejecución presupuestal por convenios elaborados y enviados / No. de informes trimestrales de ejecución presupuestal por convenios proyectados) * 100</t>
  </si>
  <si>
    <t>Hallazgo administrativo con presunta incidencia disciplinaria por la omisión en cuanto al soporte del estudio económico y estructura de costos, que concluyó en la estimación del presupuesto del Convenio No. 3602 de 2019, con vulneración de normas de contratación, principios de planeación, responsabilidad y transparencia</t>
  </si>
  <si>
    <t>Falencias en la estandarización del repositorio de la información soporte del convenio 3602 de 2019 suscrito entre la SDIS y el ICBF relacionada con el estudio técnico económico.</t>
  </si>
  <si>
    <t>Estandarizar y socializar el repositorio de la información soporte relacionada con el estudio técnico económico del convenio 3602 de 2019 suscrito entre la SDIS y el ICBF.</t>
  </si>
  <si>
    <t>Un (1) repositorio estandarizado y socializado</t>
  </si>
  <si>
    <t>Estandarizar y socializar el repositorio de la información soporte relacionada con el estudio técnico económico de los convenios interadministrativos que suscriba la SDIS.</t>
  </si>
  <si>
    <t>Falencias en la documentación detallada del estudio técnico económico del convenio 3602 de 2019 suscrito entre la SDIS y el ICBF.</t>
  </si>
  <si>
    <t>Documentar de manera detallada el estudio técnico económico de los próximos convenios interadministrativos que suscriba la SDIS de modo que responda a las particularidades de los servicios sociales de primera infancia objeto de estos.</t>
  </si>
  <si>
    <t>Estudios técnicos económicos detallados</t>
  </si>
  <si>
    <t>(No. Estudios técnicos económicos elaborados / No. Estudios técnicos económicos proyectados) * 100</t>
  </si>
  <si>
    <t>Hallazgo administrativo con presunta incidencia disciplinaria por deficientes soportes en los estudios previos del Convenio No.3602 de 2019, porque la contratación no cuenta con un soporte técnico referido a: cantidad atenciones; cantidad y nombre de los jardines; cantidad de atenciones por jardines con sus costos; el objeto y alcance obligacional del convenio no cuenta con un anexo técnico o guía de la forma en que deben ejecutarse las obligaciones; el convenio no contempla la exigencia de informes técnicos cualitativos y cuantitativos que reflejen el cumplimiento de las obligaciones. Incumplimiento de los principios de planeación, responsabilidad y transparencia, los artículos 3, 23 y 26 de la Ley 80 de 1993 y Decreto 1582 de 2015.</t>
  </si>
  <si>
    <t>No se cuenta con un anexo técnico del convenio 3602 de 2019 que oriente la forma en que deben ejecutarse todas las obligaciones.</t>
  </si>
  <si>
    <t>Elaborar un anexo técnico que desarrolle los aspectos específicos para el cumplimiento de las obligaciones de los próximos convenios interadministrativos que suscriba la SDIS.</t>
  </si>
  <si>
    <t>Anexo técnico de los convenios interadministrativos que suscriba la SDIS</t>
  </si>
  <si>
    <t>(No. anexos técnicos elaborados / No. anexos técnicos programados) *100</t>
  </si>
  <si>
    <t>Hallazgo administrativo con presunta incidencia disciplinaria, en la ejecución financiera, respecto de la Estructura de Costos presentada por la Entidad, en los diferentes archivos soporte del expediente contractual del Convenio Interadministrativo No. 3602-2019, generando incertidumbre en la información presentada.</t>
  </si>
  <si>
    <t>Los costos del cupo día fueron modificados de acuerdo con el plazo de ejecución sin ajustar los aportes en especie del convenio</t>
  </si>
  <si>
    <t>Verificar de manera trimestral que el valor del costo cupo día registrado en la estructura de costos de los convenios interadministrativos corresponda con la información registrada en los informes financieros mensuales de la ejecución de los aportes en especie de la SDIS.</t>
  </si>
  <si>
    <t>Valor costo cupo día de la estructura de costos de convenios verificados con Informes Financieros</t>
  </si>
  <si>
    <t>(Número de verificaciones efectuadas al año / Número de verificaciones programadas al año) *100</t>
  </si>
  <si>
    <t>Hallazgo Administrativo con presunta incidencia disciplinaria por falta de soportes en las evidencias del desarrollo de convenio, de acuerdo con el plan de acción, mesas técnicas de los sistemas de información, soportes de los tres desembolsos, por parte de la administración con el convenio interadministrativo No.3602 SDIS – 0677 ICBF de 2019.</t>
  </si>
  <si>
    <t>Falencias en la estandarización del repositorio de la información soporte del convenio 3602 de 2019 suscrito entre la SDIS y el ICBF.</t>
  </si>
  <si>
    <t>Estandarizar y socializar el repositorio de la información soporte de los próximos convenios interadministrativos que suscriba la SDIS.</t>
  </si>
  <si>
    <t>(No. repositorios estandarizados y socializados / No. repositorios programados) * 100</t>
  </si>
  <si>
    <t>Hallazgo administrativo por encontrarse sin firma el documento denominado “Formatos Informes de Supervisión”, el cual se presenta de forma mensual y por falta de presentación de las evidencias de las obligaciones pactadas contractualmente en los contratos de prestación de servicios No. 4299-2019, 4400-2019 y 5248-2019.</t>
  </si>
  <si>
    <t>Desconocimiento técnico de algunos supervisores de la importancia de la firma electrónica del informe de supervisión de los contratistas.</t>
  </si>
  <si>
    <t>Actualizar y socializar el Manual de usuario del aplicativo IOPS incorporando la importancia y obligatoriedad de la firma de los informes de supervisión.</t>
  </si>
  <si>
    <t>Manual de usuario del aplicativo IOPS actualizado y socializado</t>
  </si>
  <si>
    <t>Un (1) Manual de usuario del aplicativo IOPS actualizado y socializado</t>
  </si>
  <si>
    <t>El Formato Informe de Ejecución de los contratos de prestación de servicios profesionales y/o apoyo a la gestión no cuenta con espacio para la firma del contratista.</t>
  </si>
  <si>
    <t>Actualizar y socializar el Formato Informe de Ejecución de los contratos de prestación de servicios profesionales y/o apoyo a la gestión incluyendo el espacio de firma del contratista.</t>
  </si>
  <si>
    <t>Formato Informe Ejecución contratos prestac Servic profesionales y/o apoyo a la gestión actualizado</t>
  </si>
  <si>
    <t>Un (1) Formato Informe de Ejecución de los contratos de prestación de servicios profesionales y/o apoyo a la gestión actualizado.</t>
  </si>
  <si>
    <t>Habilitar en el aplicativo IOPS el espacio firma del contratista en el reporte Formato Informe de Ejecución.</t>
  </si>
  <si>
    <t>Aplicativo IOPS con firma del contratista habilitada en el reporte Formato Informe de Ejecución</t>
  </si>
  <si>
    <t>Un (1) espacio firma del contratista habilitado en el reporte Formato Informe de Ejecución.</t>
  </si>
  <si>
    <t>Hallazgo administrativo con presunta incidencia disciplinaria por diferencias en la información, en contravención de lo estipulado en el artículo 2º, literal d) y el artículo 3º, literal d) artículo 4°, literal j) de la Ley No.87 de 1.993.</t>
  </si>
  <si>
    <t>La Caja de Compensación Familiar reporta en el informe de gestión el número de niñas y niños matriculados y no el número de niñas y niños registrado en el Sistema de Información Misional SIRBE.</t>
  </si>
  <si>
    <t>Ajustar el formato informe de gestión incluyendo en el apartado componente administrativo el reporte del número de niñas y niños registrados en el sistema de información misional SIRBE.</t>
  </si>
  <si>
    <t>Formato informe de gestión ajustado</t>
  </si>
  <si>
    <t>Un (1) Formato informe de gestión ajustado</t>
  </si>
  <si>
    <t>Hallazgo Administrativo por exceder el número de niños y niñas matriculados de acuerdo con la cobertura establecida y aprobada en el convenio.</t>
  </si>
  <si>
    <t>Omisión de orientaciones en el anexo técnico para aplicar la optimización de la cobertura autorizada en los Jardines Infantiles Sociales.</t>
  </si>
  <si>
    <t>Incluir en el anexo técnico de los próximos convenios que suscriba la SDIS con el ICBF y las Cajas de Compensación Familiar un ítem que oriente la optimización de cobertura en los Jardines Infantiles Sociales.</t>
  </si>
  <si>
    <t>Anexo técnico de los próximos convenios con inclusión de ítem de optimización de cobertura</t>
  </si>
  <si>
    <t>(No. anexos técnicos con inclusión de ítem de optimización de cobertura elaborados / No. anexos técnicos con inclusión de ítem de optimización de cobertura programados) *100</t>
  </si>
  <si>
    <t>Hallazgo Administrativo por variación presupuestal entre los rubros de la estructura de costos del convenio 7981 de 2018, sin contar con la debida modificación financiera del convenio.</t>
  </si>
  <si>
    <t>Falencia en el estudio previo del convenio de asociación No. 7981 de 2018 al incluir dos estructuras de costos sin especificar cuál fue la aprobada para la ejecución del convenio.</t>
  </si>
  <si>
    <t>Incluir en el estudio previo de los próximos convenios que suscriba la SDIS una única estructura de costos.</t>
  </si>
  <si>
    <t>Estudio previo de próximos convenios con una única estructura de costos</t>
  </si>
  <si>
    <t>(No. estudios previos de próximos convenios con una única estructura de costos elaborados / No. estudios previos de próximos convenios programados) * 100</t>
  </si>
  <si>
    <t>Hallazgo Administrativo con incidencia fiscal y presunta incidencia disciplinaria por valor de $511.436.189, por el incumplimiento en el principio de transparencia debido a inconsistencias en la estructura de costos con respecto a la ausencia de soportes del pago del rubro “Gastos Administrativos” en el Convenio No. 7981-2018.</t>
  </si>
  <si>
    <t>Falencia en el estudio previo del convenio de asociación No. 7981 de 2018 respecto al detalle y desagregación de los conceptos del rubro gastos administrativos.</t>
  </si>
  <si>
    <t>Incluir en el estudio previo de los próximos convenios de asociación que suscriba la SDIS con ICBF y las Cajas de Compensación Familiar una estructura de costos que detalle y desagregue los conceptos del rubro gastos administrativos en caso de que dicho rubro sea asumido por la SDIS.</t>
  </si>
  <si>
    <t>Estudio previo con estructura de costos que desagregue gastos administrativos asumidos por SDIS</t>
  </si>
  <si>
    <t xml:space="preserve">(No. estudios previos con estructura de costos que detalle y desagregue conceptos del rubro gastos administrativos elaborados / No. estudios previos programados) *100 </t>
  </si>
  <si>
    <t>Falencia en el estudio previo del convenio de asociación No. 7981 de 2018 respecto al detalle de los soportes objeto de verificación/supervisión para sustentar el pago de los rubros de la SDIS.</t>
  </si>
  <si>
    <t>Especificar en el estudio previo de los próximos convenios de asociación que suscriba la SDIS con ICBF y las Cajas de Compensación Familiar los soportes objeto de verificación/supervisión para sustentar el pago de los rubros de la SDIS.</t>
  </si>
  <si>
    <t>Estudio previo que especifique soportes para verificación y sustentar pago de rubros de SDIS</t>
  </si>
  <si>
    <t>(No. estudios previos de próximos convenios que especifiquen los soportes objeto de verificación elaborados / No. estudios previos programados) * 100</t>
  </si>
  <si>
    <t>Hallazgo administrativo originado en el no cumplimiento de la obligación de la gestión documental contemplada en la cláusula del Convenio 7981 de 2018.</t>
  </si>
  <si>
    <t>Extemporaneidad en la solicitud de la socialización de políticas de gestión documental para cumplir con oportunidad la cláusula contemplada en el Convenio 7981 de 2018.</t>
  </si>
  <si>
    <t>Gestionar y realizar la socialización del subsistema de gestión documental y Archivo -SIGA dentro del término establecido para cumplir lo contemplado en el convenio.</t>
  </si>
  <si>
    <t>Subsistema de gestión documental y Archivo -SIGA socializado dentro del término establecido</t>
  </si>
  <si>
    <t>Un (1) subsistema de gestión documental y Archivo -SIGA socializado dentro del término establecido</t>
  </si>
  <si>
    <t>3.2.18</t>
  </si>
  <si>
    <t>Hallazgo administrativo con presunta incidencia disciplinaría por diferencias entre la estructura de costos y lo pactado en el Convenio No. 8382 de 2020, en contravención de los principios de transparencia, economía y planeación.</t>
  </si>
  <si>
    <t>Falencias en la información de la estructura de costos del convenio suscrito entre SDIS y SED.</t>
  </si>
  <si>
    <t>Ajustar información de la estructura de costos del estudio previo de próximos convenios interadministrativos que la SDIS suscriba garantizando nivel de detalle y coherencia de los rubros en especie aportados por la Entidad.</t>
  </si>
  <si>
    <t xml:space="preserve">(No. estudios previos con estructura de costos que detalle rubros en especie aportados por SDIS  / No. estudios previos programados) * 100 </t>
  </si>
  <si>
    <t>Hallazgo administrativo con presunta incidencia disciplinaría por diferencias encontradas entre la estructura de costos con respecto al cupo diario atendidos mensualmente y el rubro aportado por la SDIS del Convenio No. 8382 de 2019.</t>
  </si>
  <si>
    <t>Falencias en la documentación del estudio previo del convenio No. 8382 de 2019 suscrito entre la SDIS y la SED en relación con el detalle de información financiera de las partes.</t>
  </si>
  <si>
    <t>Documentar de manera detallada el estudio previo de los próximos convenios interadministrativos que suscriba la SDIS incluyendo la información financiera de las partes de manera desagregada.</t>
  </si>
  <si>
    <t xml:space="preserve">Estudio previo de próximos convenios interadministrativos con información financiera detallada </t>
  </si>
  <si>
    <t xml:space="preserve">(No. estudios previos con información financiera detallada elaborados / No. estudios previos programados) * 100 </t>
  </si>
  <si>
    <t>3.2.20</t>
  </si>
  <si>
    <t>Hallazgo administrativo con presunta incidencia disciplinaria por encontrar diferencias en dos documentos “formato contable” del mes de febrero de 2020 del convenio 8382 de 2019.</t>
  </si>
  <si>
    <t>Falencias en la revisión del “formato contable” que presenta la SED de manera mensual durante la ejecución del convenio suscrito entre la SDIS y esa Secretaría.</t>
  </si>
  <si>
    <t>Implementar un mecanismo de control que permita validar la información del “formato contable” que presenta la SED de manera mensual durante la ejecución de los convenios que suscriban la SDIS y esa Secretaría.</t>
  </si>
  <si>
    <t xml:space="preserve">Mecanismo de control implementado para validar información contable mensual de la SED </t>
  </si>
  <si>
    <t xml:space="preserve">Un (1) mecanismo de control implementado para validar información contable mensual de la SED </t>
  </si>
  <si>
    <t>3.2.21</t>
  </si>
  <si>
    <t>Hallazgo administrativo con presunta con incidencia disciplinaria por fallas en la supervisión y seguimiento del convenio 8382 de 2019 e incumplimiento a los principios de oportunidad y confiabilidad de la información y de sus registros específicamente en “INFORME TÉCNICO CID-SED-SDIS enero a marzo 2020”</t>
  </si>
  <si>
    <t>No se cuenta con un anexo técnico del convenio 8382 de 2019 que oriente la forma en que deben ejecutarse todas las obligaciones.</t>
  </si>
  <si>
    <t>Anexo técnico de próximos convenios interadministrativos</t>
  </si>
  <si>
    <t>3.2.22</t>
  </si>
  <si>
    <t>Hallazgo administrativo con presunta incidencia disciplinaria por fallas en la supervisión y seguimiento del Convenio No.8382 de 2019 e incumplimiento a los principios de oportunidad y confiabilidad, calidad de la información y de los registros específicamente en el registro y control del sistema de información SIRBE.</t>
  </si>
  <si>
    <t>Falencias en el detalle del convenio derivado suscrito entre la SDIS y la SED en los aspectos técnicos del componente cobertura en relación con la matrícula.</t>
  </si>
  <si>
    <t xml:space="preserve">Definir en la mesa técnica del convenio el detalle del componente cobertura en relación con la matrícula registrada en el SIMAT y los datos generados del SIRBE para incluirlo en el anexo técnico de los próximos convenios que suscriba la Entidad con la SED. </t>
  </si>
  <si>
    <t>Anexo técnico con detalle del componente cobertura en relación con la matrícula</t>
  </si>
  <si>
    <t>Un (1) anexo técnico con detalle del componente cobertura en relación con la matrícula</t>
  </si>
  <si>
    <t>Definir en la mesa técnica del convenio el detalle del componente cobertura en relación con la matrícula registrada en el SIMAT y los datos generados del SIRBE con el fin de incluirlo en los informes de gestión para el seguimiento del convenio suscrito entre la SDIS y la SED.</t>
  </si>
  <si>
    <t>Informes de gestión con detalle de aspectos técnicos del componente cobertura</t>
  </si>
  <si>
    <t>(No. Informes de gestión elaborados con detalle del componente cobertura / No. Informes de gestión que se proyecta ajustar con detalle del componente cobertura) *100</t>
  </si>
  <si>
    <t>3.2.24</t>
  </si>
  <si>
    <t>Hallazgo administrativo con presunta con incidencia disciplinaria por fallas en la supervisión y seguimiento del Convenio No.8382 de 2019 e incumplimiento a los principios de oportunidad y confiabilidad, calidad de la información y de los registros de cupos específicamente en los meses de octubre a diciembre de 2019 en los informes técnicos.</t>
  </si>
  <si>
    <t>Falencias en el nivel de detalle de los documentos elaborados en las etapas precontractual, ejecución y seguimiento del convenio suscrito por la SDIS con SED.</t>
  </si>
  <si>
    <t>Incluir información relacionada con la matrícula en los documentos técnicos de las etapas precontractual, ejecución y seguimiento de los próximos convenios que suscriba la SDIS con la SED, a que haya lugar, de acuerdo con el corte oficial establecido por dicha Secretaria.</t>
  </si>
  <si>
    <t xml:space="preserve">Documentos técnicos con información relacionada con la matrícula </t>
  </si>
  <si>
    <t>(No. documentos técnicos con información relacionada con la matrícula elaborados / No. documentos técnicos proyectados) *100</t>
  </si>
  <si>
    <t xml:space="preserve">Auditoría de Desempeño “Evaluación de la Gestión Fiscal Realizada por la SDIS en la Administración de las Bases de Datos de los Beneficiarios de los Diferentes Servicios de la Entidad Durante la Vigencia 2019”- Código 100 PAD 2020 </t>
  </si>
  <si>
    <t>Hallazgo administrativo, por cuanto las obligaciones específicas del contratista no definen un producto o resultado, razón por la que no son susceptibles de medición.</t>
  </si>
  <si>
    <t xml:space="preserve">Aunque la redacción de las obligaciones específicas del contrato 390 de 2018 estaban claras tanto para el supervisor del contrato como para la contratista, una oportunidad de mejora podría enfocarse en la precisión de dicha redacción para que no permitiera interpretaciones distintas al querer de las partes contratantes. </t>
  </si>
  <si>
    <t>Fortalecer los controles existentes, identificando en la fase de planeación de la contratación de la Dirección de Análisis y Diseño Estratégico, qué obligaciones específicas va a desarrollar la persona durante la ejecución del contrato orientadas a resultados específicos e identificar aquellas actividades que eventualmente se pueden presentar durante la ejecución del mismo e incluirle “en caso de que le sea requerido”.</t>
  </si>
  <si>
    <t>Porcentaje de contratos con actividades puntuales o con la inclusión "en caso de que sea requerido"</t>
  </si>
  <si>
    <t># contratos de la DADE con actividades puntuales o inclusión "en caso de que sea requerido" / # total de contratos de la DADE</t>
  </si>
  <si>
    <t>Hallazgo administrativo con incidencia fiscal y presunta disciplinaría por cuanto los informes de ejecución del Contrato No. 390/2018 no dan cuenta del cumplimiento de su objeto. Por valor de $122.460.800</t>
  </si>
  <si>
    <t>Aunque la redacción del objeto del contrato 390 de 2018 estaba claro para las partes, una oportunidad de mejora consistía en haber fortalecido la delimitación del mismo, diferenciándolo de los demás actores en el proceso para que no permitiera interpretaciones distintas al querer de las partes contratantes.</t>
  </si>
  <si>
    <t xml:space="preserve">Capacitación a las personas de la Dirección de Análisis y Diseño Estratégico y la Subdirección de Diseño, Evaluación y Sistematización, encargadas de proyectar objeto y obligaciones contractuales para mejorar su redacción. </t>
  </si>
  <si>
    <t>Transferencia de conocimiento a los responsables de proyectar objeto y obligaciones</t>
  </si>
  <si>
    <t>Número de capacitaciones realizadas</t>
  </si>
  <si>
    <t>Hallazgo administrativo con incidencia fiscal y presunta disciplinaria, por la atención en el servicio de comedores comunitarios a personas que no cumplen con los criterios de atención, determinados en la Resolución No. 0825 del 2018, por cuantía de $ 3.377.308.560.</t>
  </si>
  <si>
    <t xml:space="preserve">Oportunidades de mejora en la articulación de la información sobre las condiciones de vulnerabilidad de los beneficiarios del servicio de comedores, frente a la información externa del SISBEN. </t>
  </si>
  <si>
    <t>Establecer una estrategia de validación de resultados de las condiciones de permanencia en el servicio de comedores de los participantes que ingresaron antes de la Resolución 0825 de 2018, que incluya verificación del puntaje Sisbén y seguimiento, actualización y depuración de la información con relación al sistema misional de información (SIRBE y aplicativo de focalización).</t>
  </si>
  <si>
    <t>Eficacia en implementación de estrategias de validación de condiciones para los servicios sociales</t>
  </si>
  <si>
    <t>Número de estrategias de validación de condiciones de permanencia en los servicios sociales implemetadas</t>
  </si>
  <si>
    <t>Oportunidades de mejora en el registro de la información del puntaje Sisbén de los beneficiarios del servicio de comedores entre el sistema Sirbe, y el aplicativo de focalización.</t>
  </si>
  <si>
    <t xml:space="preserve">Determinar un mecanismo de validación del listado de personas emitida por el aplicativo de focalización y los beneficiarios registrados en el Sistema de Registro Único de Beneficiarios - SIRBE, para determinar qué personas del listado recibieron el servicio social o apoyo en el periodo revisado, así como qué personas registradas en el SIRBE fueron focalizadas. </t>
  </si>
  <si>
    <t>Implementación de mecanismos de articulación entre el aplicativo de focalización y el SIRBE</t>
  </si>
  <si>
    <t xml:space="preserve"># de mecanismos de articulación entre aplicativos implementados / #  de mecanismos de articulación entre aplicativos proyectados </t>
  </si>
  <si>
    <t>Oportunidades de mejora en la aplicación del procedimiento de focalización a nivel local</t>
  </si>
  <si>
    <t>Desarrollar mesas de trabajo trimestrales con las áreas técnicas, la Dirección Territorial y la Dirección de Análisis y Diseño Estratégico para el fortalecimiento de competencis en la aplicación del procedimiento de focalización y sus etapas de verificación por parte de las Subdirecciones Locales</t>
  </si>
  <si>
    <t>Desarrollo de mesas de trabajo de fortalecimiento en la aplicación del proceso de focalización</t>
  </si>
  <si>
    <t>Número de mesas de trabajo sobre fortalecimiento de la aplicación del proceso de focalización en las Subdirecciones Locales desarrolladas</t>
  </si>
  <si>
    <t>Hacer seguimiento cuatrimestral a la implementación del “Procedimiento de recolección, crítica y digitación” PCD-PSS-022</t>
  </si>
  <si>
    <t xml:space="preserve">Seguimiento al procedimiento de recolección, crítica y digitación de información </t>
  </si>
  <si>
    <t># reportes de seguimiento a implementación del procedimiento elaborados / # reportes de seguimiento a la implementación del procedimiento proyectados</t>
  </si>
  <si>
    <t xml:space="preserve">Hacer monitoreo semestral a la implementación del “Protocolo seguimiento al cumplimiento de los criterios vigentes en los servicios sociales” PTC-PSS-002. </t>
  </si>
  <si>
    <t>Implementación Protocolo Seguimiento al cumplimiento de criterios en los servicios sociales</t>
  </si>
  <si>
    <t># de reportes de seguimiento a la implementación del protocolo elaborados / # de reportes de seguimiento a la implementación del prococolo proyectados</t>
  </si>
  <si>
    <t>Hallazgo administrativo con incidencia fiscal y presunta disciplinaria y penal, por la atención de personas ya fallecidas en el servicio de comedores comunitarios de la SDIS, por un valor de $3.218.685.</t>
  </si>
  <si>
    <t>Oportunidades de mejora en el cruce periódico de datos de personas fallecidas con las bases de datos de los participantes del servicio.</t>
  </si>
  <si>
    <t>Realizar un cruce mensual de la base de datos de participantes que han recibido atención en los servicios sociales de la Secretaría Distrital de Integración Social con el registro de personas fallecidas de las autoridades competentes, y emitir alertas sobre las personas fallecidas encontradas para generar correctivos.</t>
  </si>
  <si>
    <t>Eficacia en la generación de reportes de personas fallecidas en los servicios sociales</t>
  </si>
  <si>
    <t># de reportes cruce de bases de datos fallecidos con base de datos de participantes realizados / # de reportes de cruce de bases de datos fallecidos con la base de datos de participantes proyectados</t>
  </si>
  <si>
    <t xml:space="preserve">Áreas de oportunidad en el proceso de contratación de los operadores de los comedores, en lo que se refiere a su responsabilidad económica en la entrega de raciones y el registro de los beneficiarios. </t>
  </si>
  <si>
    <t xml:space="preserve">Incluir en el anexo técnico de la contratación de operadores de los comedores una nueva cláusula, que determine la responsabilidad económica del contratista sobre entrega de raciones por debilidades en el registro de los beneficiarios de cada comedor. </t>
  </si>
  <si>
    <t>Efectividad en el ajuste de anexos técnicos de operadores de comedores</t>
  </si>
  <si>
    <t># Adiciones o prórrogas suscritas con operadores de comedores con cláusula nueva de resp económica / # Adiciones o prórrogas suscritas con operadores de comedores en la SDIS</t>
  </si>
  <si>
    <t>Hallazgo administrativo, por no contar con toda la información pertinente de los beneficiarios del servicio social de comedores comunitarios en el sistema SIRBE.</t>
  </si>
  <si>
    <t xml:space="preserve"># mecanismos de articulación implementados / #  mecanismos de articulación proyectados </t>
  </si>
  <si>
    <t xml:space="preserve"># de mesas de trabajo de fortalecimiento desarrolladas en aplicación del proceso de focalización en Subdirecciones Locales </t>
  </si>
  <si>
    <t>Seguimiento a implementación del proced. recolección, crítica y digitación de información realizado</t>
  </si>
  <si>
    <t xml:space="preserve"># de reportes de seguimiento a la implementación del procedimiento elaborados / # de reportes de seguimiento a la implementación del procedimiento proyectados </t>
  </si>
  <si>
    <t>Hallazgo administrativo con incidencia fiscal y presunta disciplinaria por valor de trece millones seiscientos treinta y dos mil pesos ($13.632.000) correspondiente al valor pagado representado en bonos canjeables por alimentos a población beneficiaria de la SDIS sin cumplir con el criterio de focalización (puntaje SISBEN) definido para dicho beneficio durante la vigencia 2019.</t>
  </si>
  <si>
    <t>Hallazgo administrativo por desconocer el criterio de focalización (puntaje SISBEN) definido para dicho beneficio durante la vigencia 2019 en algunos registros de la Base de Datos de beneficiarios de bonos canjeables por alimentos de la SDIS.</t>
  </si>
  <si>
    <t>Seguimiento a implementación del procedimiento recolección, crítica y digitación de información</t>
  </si>
  <si>
    <t>Hallazgo administrativo, con incidencia fiscal y presunta disciplinaria por concurrencia de beneficiarios entre el Ente Territorial – SDIS - y la Nación por valor de $1.034.871.370</t>
  </si>
  <si>
    <t>Oportunidades de mejora en la articulación para el cruce de bases de datos de participantes en los servicios de la Secretaría Distrital de Integración Social y el ICBF.</t>
  </si>
  <si>
    <t>Establecer acciones de articulación con el ICBF para generar acuerdos relacionados con el intercambio de información para verificar la concurrencia de las niñas y los niños en los servicios ofrecidos por las dos entidades.</t>
  </si>
  <si>
    <t xml:space="preserve">Reportes de acciones de articulación para establecer un acuerdo de intercambio de información. </t>
  </si>
  <si>
    <t># de reportes de articulación sobre acuerdo de intercambio de información elaborados / # de reportes de articulación sobre acuerdo de intercambio de información programados</t>
  </si>
  <si>
    <t>Hallazgo administrativo, por la entrega de bonos de apoyos económicos para la vejez de la Secretaria Distrital de Integración Social a personas fallecidas.</t>
  </si>
  <si>
    <t>Oportunidad de mejora en la recolección de información en tiempo real de los fallecimientos de las personas mayores en la Ciudad, debido a que la Secretaría Distrital de Integración Social depende de las bases de datos que entregan otras entidades.</t>
  </si>
  <si>
    <t xml:space="preserve">Gestionar la articulación (reunión) con entidades como la Secretaría de Salud y el Ministerio de Salud para aumentar la frecuencia con la que se realizan los cruces de bases de datos de fallecimientos de las personas mayores en la Ciudad.
</t>
  </si>
  <si>
    <t>Desarrollo de reuniones con Secretaría y Ministerio de Salud para aumentar frecuencia del cruce</t>
  </si>
  <si>
    <t># de reuniones realizadas / # reuniones programadas</t>
  </si>
  <si>
    <t>Hallazgo administrativo, por no contar con toda la información pertinente de los beneficiarios del apoyo económico correspondiente a la meta No. 1 del Proyecto 1099 “Envejecimiento digno, activo y feliz”, tipo B y B Desplazado, durante la vigencia 2019, en el sistema SIRBE.</t>
  </si>
  <si>
    <t>Muchas de las personas beneficiarias de este apoyo tipo B y B Desplazado no son objeto de la aplicación del Sisbén</t>
  </si>
  <si>
    <t xml:space="preserve">Generar una propuesta de ajuste de los criterios del  servicio apoyos económicos de la Entidad para precisar la necesidad de cumplir con el requisito SISBEN sobre quienes solicitan los servicios de la Entidad
</t>
  </si>
  <si>
    <t>Construcción de propuestas de ajuste de criterios del servicio apoyos económicos con Sisbén.</t>
  </si>
  <si>
    <t># documentos propuesta de ajuste de criterios del servicio apoyos económicos  y Sisbén elaborados.</t>
  </si>
  <si>
    <t xml:space="preserve">Se solicita modificación de las acciones de mejora formuladas para este hallazgo mediante oficio I2020026415 del 2020-09-29.  Se adjunta Memorando, en el cual se manifiesta "se requiere modificar la descripción de las acciones de mejora, indicadores, descripción y cantidad de las metas y fechas de inicio y terminación, teniendo en cuenta que la
Entidad a través del Comité de Contratación del 19 de febrero de 2020 no consideró conveniente adelantar la adquisición de los módulos de bienes inmuebles, servicios públicos y mantenimiento del ERP SEVEN, contemplada en el Plan Anual de Adquisiciones del proyecto de inversión 1168- Integracion Digital y de conocimiento para la inclusión social, a través del cupo 1168-SII-CI-00010 cuyo objeto era “Adquirir el licenciamiento de una solución Enterprise Resource Planning (ERP) y Human Capital Management (HCM), y los servicios de implementación, soporte y mantenimiento para la Secretaría Distrital de Integración Social” por valor de $680.000.000. 
Bajo este argumento, en el memorando en mención se solicita puntualmente la modificación de las acciones y la propuesta de modificación de las mismas.
</t>
  </si>
  <si>
    <t>Auditoría interna al Portafolio de servicios</t>
  </si>
  <si>
    <t>Una vez seleccionada la muestra descrita en el numeral 7.2 Metodología del presente informe de auditoría interna, se llevó a cabo el análisis a la información aportada por la Subdirección de Diseño, Evaluación y Sistematización – SDES, mediante correos electrónicos del 31/07/2020 y 11/08/2020, con asunto “Solicitud de información Control Interno- Auditoría Portafolio de Servicios”, así como lo suministrado por las dependencias a cargo técnicamente de los servicios sociales y apoyos seleccionados en la muestra (Subdirección para la Infancia, Subdirección para la Vejez, Proyecto de Discapacidad, Subdirección para la Juventud, Dirección de Nutrición y Abastecimiento), y la información publicada en la página de la SDIS, sección de Informes, Informe de personas únicas atendidas 2019, de lo cual, el equipo auditor observó que durante la vigencia 2019, de los catorce (14) servicios sociales y apoyos seleccionados, tres (3) de ellos (Atención integral a mujeres gestantes, niñas y niños menores de 2 años – Creciendo en familia, Envejecimiento activo digno y feliz – Centro día, Apoyos económicos tipo A, B,B desplazados y C), equivalentes al 21,4% de la muestra, evidencian una demanda superior a la oferta institucional de atenciones durante el periodo auditado, asimismo, llama la atención el alto número de ciudadanos que se encuentran en lista de espera con corte a 31 de diciembre de 2019 para servicios como: (Jardín infantil diurno, Apoyos económicos tipo A, B, B desplazados y C, comedores y complementación alimentaria, entre otros) (ver tabla 3 y grafica 1).  En este sentido, el equipo auditor reconoce las particularidades de cada servicio y apoyo en términos de atenciones por variables como: índices de rotación, cantidad de atenciones por cupo, depuración de bases de datos, análisis de calidad del dato, entre otros. No obstante, dicha situación decanta en un potencial incumplimiento a lo reglamentado en el Decreto 1083 de 2015, Artículo 2.2.21.3.4 Planeación, que cita: “La planeación concebida como una herramienta gerencial que articula y orienta las acciones de la entidad, para el logro de los objetivos institucionales en cumplimiento de su misión particular y los fines del Estado en general”, así como a lo definido en el Decreto 607 de 2007, artículo 2 literal c), el cual establece que la entidad debe “Establecer objetivos y estrategias de corto, mediano y largo plazo, para asegurar la prestación de servicios básicos de bienestar social y familiar a la población objeto” y el decreto 1499 de 2017 “Por medio del cual se modifica el Decreto 1083 de 2015, Decreto Único Reglamentario del Sector Función Pública, en lo relacionado con el Sistema de Gestión establecido en el artículo 133 de la Ley 1753 de 2015” artículo  2.2.22.2.1. Políticas de Gestión y Desempeño Institucional, política de Planeación institucional.
Lo anterior, podría generar riesgos para la entidad en términos de la pertinencia y suficiencia de la oferta institucional, para la atención de las necesidades y expectativas actuales de la población objeto de atención en los servicios sociales y apoyos.</t>
  </si>
  <si>
    <t xml:space="preserve">No se cuenta con línea técnica y  de articulación entre las áreas involucradas en los procesos que orientan la planeación y diseño de la oferta institucional. </t>
  </si>
  <si>
    <t>10.1.1 -2</t>
  </si>
  <si>
    <t xml:space="preserve">Socializar el documento que establece  las directrices para la creación y/o innovación de la oferta institucional, en el cual se contemple entre otras, el análisis de oferta vs demanda, a partir de la identificación de necesidades y expectativas, estudios socioeconómicos y sociodemográficos.
</t>
  </si>
  <si>
    <t>Socializaciones 
(# Socializaciones realizadas/ # Socializaciones programadas) X100</t>
  </si>
  <si>
    <t>socializaciones del documento  Ruta de portafolio de servicios sociales  en las Instancias Internas de Coordinación de la Entidad</t>
  </si>
  <si>
    <t>En desarrollo de la etapa de revisión de documentos publicados en la página web de la SDIS, así como en el portal del Sistema Único de Información de Tramites SUIT, en la Guía de trámites y Servicios, en el Portafolio de servicio vigente con corte a 31 de diciembre de 2019 versión 3 Fecha: Memo I2019018058 – 21/03/2019 y finalmente, a lo establecido en la Resolución interna 825 de 2018 "Por la cual se adoptan los criterios de focalización, priorización, ingreso, egreso y restricciones (...)" y sus Circulares modificatorias, se observó que en el Sistema Único de Información de Tramites SUIT, existen diecinueve (19) servicios sociales registrados por la entidad; sin embargo, en el portafolio de servicios de la entidad vigente a 31 de diciembre de 2019, se encuentran treinta y tres (33) servicios sociales y dos (2) apoyos. Por su parte, en la guía de trámites y servicios se evidenciaron treinta y seis (36) servicios registrados; finalmente, en la Resolución interna 825 de 2018, se registran veintinueve (29) servicios sociales y dos (2) apoyos. Por lo anterior, se tipifica un potencial incumplimiento a lo establecido en la Ley 1712 de 2014  "Por la cual se crea la Ley de transparencia y acceso a la información pública nacional y se dictan otras disposiciones", artículo 7, que cita: "(...) Los sujetos obligados deberán tener a disposición de las personas interesadas dicha información en la Web, a fin de que estas puedan obtener la información, de manera directa (...)", así como a lo definido en el artículo 3 que cita: "Principio de la calidad de la información. Toda la información de interés público que sea producida, gestionada y difundida por el sujeto obligado, deberá ser oportuna, objetiva, veraz, completa, reutilizable, procesable y estar disponible (...)". Situación que podría generar riesgos institucionales por posible desinformación a la ciudadanía y potenciales sanciones. (Ver tabla 4), así como, a lo definido en el decreto ley 019 de 2012 artículo 40. “Información y publicidad. Sin perjuicio de las exigencias generales de publicidad de los actos administrativos, para que un trámite o requisito sea oponible y exigible al particular, deberá encontrarse inscrito en el Sistema Único de Información de Trámites y Procedimientos -SUIT- del Departamento Administrativo de la Función Pública, entidad que verificará que el mismo cuente con el respectivo soporte legal”. Mencionada situación, se aleja de las buenas prácticas en la gestión jurídica pública y puede conllevar a un potencial incumplimiento a lo preceptuado en Ley 1437 de 2011 “Por la cual se expide el Código de Procedimiento Administrativo y de lo Contencioso Administrativo.” Articulo 8 deber de información al público, que entre otra cita: “(…) Las autoridades deberán mantener a disposición de toda persona información completa y actualizada”, así como a lo reglamentado en el Decreto distrital 430 de 2018, articulo 17 “Tipos de actos administrativos según su contenido (...)", numeral 17.2. que cita: " (...) acto administrativo que define o resuelve situaciones de carácter particular y concreto(...)" y en el artículo 19 Tipos de documentos administrativos según su contenido y el funcionario competente para expedirlos, “Para el adecuado registro, comunicación y buena marcha de su actividad (…)”. y, en consecuencia, se pueden generar riesgos institucionales por posible desinformación a la ciudadanía e inconsistencia frente a la información y decisiones publicadas.</t>
  </si>
  <si>
    <t xml:space="preserve">No se cuenta con un lineamiento para la articulación, actualización y publicación del portafolio de servicios sociales de la Entidad </t>
  </si>
  <si>
    <t xml:space="preserve">
1</t>
  </si>
  <si>
    <t>10.1.2 -2</t>
  </si>
  <si>
    <t xml:space="preserve">Socializar el documento que define la ruta que debe seguir la Entidad para la articulación, actualización y publicación del portafolio de servicios en los diferentes canales de consulta, así como los responsables de cada actividad.
</t>
  </si>
  <si>
    <t>Socializaciones del documento Ruta portafolio de servicios Sociales en las Instancias Internas de Coordinación de la Entidad.</t>
  </si>
  <si>
    <t>Consultada la información publicada en la página web de la SDIS (10/07/2020) se evidenció que, durante la vigencia auditada, el documento Portafolio de servicios versión 3, tuvo actualización mediante comunicación interna I2019018058 del 21/03/2019, como también, se encuentra publicada la Circular 013 del 12/05/2017 con asunto “Actualización del Portafolio de Servicios de la Secretaría Distrital de integración Social”. Por otra parte, la Subsecretaría
en el rol de líder del proceso de Diseño e innovación de los servicios sociales, mediante comunicación interna: RAD: I2020017784 del 02/07/2020, frente a la pregunta “Documentos o actos administrativos que reglamenten o formalicen los servicios sociales y apoyos, durante la vigencia 2019”, adjunta los siguientes actos administrativos:
- Resolución 0825 de 2018 “Por la cual se adoptan los criterios de focalización, priorización, ingreso, egreso y restricciones para el acceso a los servicios y apoyos de la Secretaría Distrital de Integración Social”.
- Circular 043 de 2019 “Modificaciones al documento técnico adoptado a través de la resolución 0825 de 14 de junio de 2018”.
- Circular 033 del 2 de 2018 “Modificaciones al documento técnico adoptado a través de la resolución 0825 de 14 de junio de 2018.
Así las cosas, el equipo auditor observó que, durante la vigencia 2019 se expidieron diversos actos y documentos administrativos relacionados con la oferta institucional de servicios y apoyos, así como con las condiciones para ingreso, priorización egreso y restricciones. Sin embargo, no se logra identificar con claridad, el acto administrativo que deja sin efecto o da cuenta actualizada de la oferta institucional de servicios y apoyos a cargo de la entidad.
Además, resulta importante mencionar que, el documento Portafolio de servicios versión 3, adoptado mediante comunicación interna I2019018058 del 21/03/2019, no coincide en su contenido con la Resolución SDIS 825 de 2018 y circulares modificatorias. Mencionada situación, se aleja de las buenas prácticas en la gestión jurídica pública y puede conllevar a un potencial incumplimiento a lo preceptuado en Ley 1437 de 2011 “Por la cual se expide
el Código de Procedimiento Administrativo y de lo Contencioso Administrativo.” Articulo 8 deber de información al público, que entre otra cita: “(…) Las autoridades deberán mantener a disposición de
toda persona información completa y actualizada”, así como a lo reglamentado en el Decreto distrital 430 de 2018, articulo 17 “Tipos de actos administrativos según su contenido (...)", numeral 17.2. que
cita: " (...) acto administrativo que define o resuelve situaciones de carácter particular y concreto(...)" y en el artículo 19 Tipos de documentos administrativos según su contenido y el funcionario
competente para expedirlos, “Para el adecuado registro, comunicación y buena marcha de su actividad (…)”. y, en consecuencia, se pueden generar ri7esgos institucionales por posible desinformación a la ciudadanía e inconsistencia frente a la información y decisiones publicadas.</t>
  </si>
  <si>
    <t>10.1.3 -2</t>
  </si>
  <si>
    <t>Socializaciones 
(# Socializaciones realizadas/ # Socializaciones programadas)</t>
  </si>
  <si>
    <t xml:space="preserve"> socializacion del documento de ruta sobre el portafolio de servicios sociales en las Instancias Internas de Coordinación de la Entidad</t>
  </si>
  <si>
    <t>Durante revisión documental a la información aportada por la Subsecretaría y la Dirección Territorial, mediante comunicaciones internas: RAD:I2020017787 del 02/07/2020 y RAD:I2020018248 del 08/07/2020, se identificó que la base de datos "egresos alojamientos temporales COVID 19"  del “CDC Lourdes y el CDC Tunal”, incluye el motivo de retiro del participante, dentro de los que se encuentran: “egreso voluntario por reubicación, incumplimiento de normas de convivencia, no aceptar apoyo de la SDIS”, entre otros; sin embargo, la base de datos en mención, no permite reconocer a la población que actualmente está siendo atendida en los alojamientos temporales, dificultado la identificación y caracterización de la población remitida por las diferentes entidades del Distrito. Dicha situación refleja un potencial incumplimiento a lo establecido en la Circular conjunta 001 del 24 de marzo de 2020, numeral 2.1. Identificación y caracterización de la población a ser atendida "(...) para garantizar la atención pertinente y oportuna a las poblaciones identificadas por las distintas entidades del Distrito (...)". Lo anterior, puede conllevar a un riesgo de planificación de las atenciones en alojamientos temporales, por debilidades en el control sobre las personas identificadas y atendidas.</t>
  </si>
  <si>
    <t>No se contó con un plan de trabajo, ni lineamiento para la consolidación y manejo de información correspondiente a los alojamientos temporales institucionales en el marco de la emergencia sanitaria por COVID 19.</t>
  </si>
  <si>
    <t xml:space="preserve">Elaborar documento técnico para la instalación, apertura, operación y cierre de alojamientos transitorios por emeregencias o crisis sociales. </t>
  </si>
  <si>
    <t xml:space="preserve"> Documento técnico</t>
  </si>
  <si>
    <t xml:space="preserve">Documento técnico para la instalación, apertura, operación y cierre de alojamientos transitorios por emeregencias o crisis sociales. </t>
  </si>
  <si>
    <t>10.1.5 -1</t>
  </si>
  <si>
    <t>Durante revisión documental a la información aportada por la Subsecretaría, mediante comunicación interna: RAD:I2020017787 del 02/07/2020, se observó que la entidad formuló y ha ejecutado actividades a su cargo, en el Plan de Accióń Específico Calamidad Pública COVID 19 (IDIGER); a su vez, según los soportes presentados, se evidenció el diseño y ejecución del Plan de acción de la Secretaría Distrital de Integración Social para la atención de la emergencia COVID 19, el cual fue aprobado por el Comité Institucional de Gestión y Desempeño, en sesión ordinaria del 4 de mayo de 2020; sin embargo, en los planes de acción anteriormente citados, no se observó la discriminación de las fuentes de recursos utilizadas, lo cual podría generar un potencial incumplimiento a lo establecido en la Circular 006 del 19 de marzo de 2020, expedida por la Contraloría General de la Republica Información general, que cita:"2. Discriminación de los recursos, las fuentes utilizadas y las acciones a desarrollar". (Negrita fuera de texto) y, en consecuencia, la entidad llegaría a estar expuesta a situaciones que dificulten la planificación y seguimiento a los recursos designados para tal fin.</t>
  </si>
  <si>
    <t>Esta situación se presentó debido a que los formatos que se utilizan son de origen externo y son de propiedad del IDIGER quien es la entidad coordinadora del Sistema, razón por la cual no tenemos control sobre los mismos.</t>
  </si>
  <si>
    <t>Realizar una propuesta técnica de solicitud al IDIGER para modificación de los formatos de manera que se incluyan las fuentes de recursos utilizadas.</t>
  </si>
  <si>
    <t>Propuesta de solicitud al IDIGER realizada</t>
  </si>
  <si>
    <t>Propuesta de solicitud al IDIGER realizada y enviada a SUBICI para aprobación</t>
  </si>
  <si>
    <t>10.1.5 - 2</t>
  </si>
  <si>
    <t>Revisar y ajustar la propuesta realizada por la SDES y gestionar su envío a través de la Subsecretaría</t>
  </si>
  <si>
    <t>Solicitud realizada al IDIGER</t>
  </si>
  <si>
    <t>Solicitud al IDIGER aprobada y remitida a la Entidad.</t>
  </si>
  <si>
    <t>Analizada la información allegada por la Subsecretaría, mediante correo electrónico del 13/08/2020 con asunto “Envío de información Plan de atención de la emergencia – Auditoría al portafolio de servicios” y documento anexo “Seguimiento Plan Acción-IDIGER - SDIS 2020”, el equipo auditor observó que frente al seguimiento del citado Plan de acción, las dependencias reportan avances que dan cuenta de la ejecución de recursos “con CRP”, frente al “presupuesto asignado” y “presupuesto requerido” tal como se indica en las columnas G,K y L del documento en mención; asimismo, registran las acciones adelantadas que justifican la inversión de la entidad, en ejercicio de sus competencias; sin embargo, en lo que respecta a la actividad “Suministro de alimentación” se registra un presupuesto asignado de $18.000.000.000, seguido de un presupuesto requerido de $30.197.934.402, con una correspondiente ejecución a 10/06/2020 de $22.066.053.359 y a julio de 2020 de $20.966.555.671, cifras que no guardan relación consecuente entre los valores; requeridos, asignados y ejecutados. Lo anterior expone situaciones financieras que no permiten identificar la trazabilidad del presupuesto y podría conllevar a un potencial incumplimiento de lo señalado en el Decreto 1083 de 2015, articulo 2.2.21.3.4 Planeación, que cita “La planeación concebida como una herramienta gerencial que articula y orienta las acciones de la entidad, para el logro de los objetivos institucionales en cumplimiento de su misión particular y los fines del Estado en general”.  Debido a lo anterior, se puede llegar a incurrir en un riesgo de planificación de actividades, frente a los recursos apropiados y el correspondiente seguimiento, así como, a la interpretación equivoca de las cifras por parte de un tercero con las consecuencias potenciales que podría traer.</t>
  </si>
  <si>
    <t>Esta situación se presentó debido a que los formatos que s utilizan son de origen externo y son de propiedad del IDIGER quien es la entidad coordinadora del Sistema, razón por la cual no tenemos control sobre los mismos.</t>
  </si>
  <si>
    <t>En desarrollo de la etapa de revisión documental a la información aportada por Subdirección de Diseño, Evaluación y Sistematización – SDES, mediante correos electrónicos del 27/04/2020 y 11/08/2020, con asuntos “Solicitud de Información - Auditoría al portafolio de servicio”, y puntualmente en lo que refiere dicha dependencia con “En el caso de los apoyos económicos para personas mayores, se aclara que la Secretaría Distrital de Integración Social decidió cerrar la inscripción para este apoyo en el aplicativo de focalización hasta que se agotara la lista de espera de acuerdo con lo contemplado en el periodo de transición definido por la Resolución 825 de 2018”, se observó que la Resolución en mención no establece dicha posibilidad. En consecuencia, la decisión de cerrar las inscripciones y no tramitar las solicitudes de ingreso al servicio social de apoyos económicos para personas mayores, se tipifica en un incumplimiento a lo establecido en la ley 1755 de 2015 “Por medio de la cual se regula el Derecho Fundamental de Petición y se sustituye un título del Código de Procedimiento Administrativo y de lo Contencioso Administrativo” Artículo 13. Objeto y modalidades del derecho de petición ante autoridades, el cual, entre otras establece “Toda actuación que inicie cualquier persona ante las autoridades implica el ejercicio del derecho de petición consagrado en el artículo 23 de la Constitución Política, sin que sea necesario invocarlo. Mediante él, entre otras actuaciones, se podrá solicitar: el reconocimiento de un derecho, la intervención de una entidad o funcionario, la resolución de una situación jurídica, la prestación de un servicio, requerir información, consultar, examinar y requerir copias de documentos, formular consultas, quejas, denuncias y reclamos e interponer recursos”. Así como a lo consagrado en la Constitución Política de Colombia, artículo 2 “Son fines esenciales del Estado: servir a la comunidad, promover la prosperidad general y garantizar la efectividad de los principios, derechos y deberes consagrados en la Constitución” y articulo 13 “Todas las personas nacen libres e iguales ante la ley, recibirán la misma protección y trato de las autoridades y gozarán de los mismos derechos”</t>
  </si>
  <si>
    <t>Alta demanda de las solicitudes de ingreso al servicio social Apoyos Económicos</t>
  </si>
  <si>
    <t>Realizar mesa de trabajo para evaluar la reapertura de las inscripciones al servicio social Apoyos Económicos en el aplicativo de focalización</t>
  </si>
  <si>
    <t>Reapertura del aplicativo de focalización
(Numero de localidades con reapertura de solicitudes de apoyos económicos en el aplicativo de focalización / Numero de localidades en las que se debe hacer reapertura de las solicitudes en el aplicativo de focalización) * 100</t>
  </si>
  <si>
    <t xml:space="preserve"> Reapertura de solicitudes de apoyos económicos en el aplicativo de focalización, en las localidades en las que se debe hacer reapertura.</t>
  </si>
  <si>
    <t xml:space="preserve">Realizar reapertura de las solicitudes del servicio en el aplicativo de focalización en las localidades en que se encuentra cerrado el proceso </t>
  </si>
  <si>
    <t>10.2.1-3</t>
  </si>
  <si>
    <t>Llevar a cabo el proceso de depuración de la lista de espera con cruce de bases de datos de otras entidades</t>
  </si>
  <si>
    <t>Depuración lista de espera</t>
  </si>
  <si>
    <t>Lista de espera depurada con cruce de bases de datos de otras entidades</t>
  </si>
  <si>
    <t>Durante revisión documental a la información aportada por la Subsecretaría, en el rol de líder del proceso de Diseño e Innovación de los Servicios Sociales y en calidad de secretarios técnicos
operativos del Consejo de Gestión Integral Social - GIS5, mediante comunicación interna: RAD:I2020017784 del 02/07/2020, como a su vez, consultado el normograma en la página web de la entidad (10/07/2020), se observó que las decisiones aprobadas por el Consejo de Gestión Integral Social – GIS, durante la vigencia 2019 frente a la creación, modificación o supresión de los servicios
sociales que presta la entidad, y específicamente en lo que corresponde a la aprobación del servicio social de "Atención transitoria de niños, niñas y adolescentes migrantes", (acta del Consejo GIS del 14 de junio de 2019), no cuenta con acto administrativo, que reglamente o formalice la creación de
dicho servicio, así como su correspondiente publicación, lo cual, impide que se generen los efectos jurídicos ante la ciudadanía. Situación que dista de las buenas prácticas en la gestión jurídica pública y conllevan a un incumplimiento de lo reglamentado en el Decreto distrital 430 de 2018, articulo 17 "Tipos de actos administrativos según su contenido (...)", numeral 17.2. que cita: "Resolución. La resolución es un acto administrativo que define o resuelve situaciones de carácter particular y concreto (...)"; así como, a lo establecido en la Ley 1437 de 2011 “Por la cual se dictan normas orientadas a fortalecer los mecanismos de prevención, investigación y sanción de actos de corrupción y la efectividad del control de la gestión pública”, articulo 65 “deber de publicación de los actos administrativos de carácter general “, como también en la Ley 1712 de 2014 “Por la cual se crea la Ley de transparencia y acceso a la información pública nacional y se dictan otras disposiciones,
articulo 11 artículo 11. información mínima obligatoria respecto a servicios, procedimientos y funcionamiento del sujeto obligado, literal a que cita: “Detalles pertinentes sobre todo servicio que brinde directamente al público, incluyendo normas, formularios y protocolos de atención”.</t>
  </si>
  <si>
    <t xml:space="preserve">No se cuenta con línea técnica y  de articulación entre las áreas involucradas en los procesos que orientan la planeación y diseño de la oferta institucional. . </t>
  </si>
  <si>
    <t>10.2.2 -2</t>
  </si>
  <si>
    <t>Socializacion del documento de ruta sobre el portafolio de servicios sociales en las Instancias Internas de Coordinación de la Entidad )</t>
  </si>
  <si>
    <t>Durante revisión documental a la información aportada por la Subsecretaría, en el rol de líder del proceso de Diseño e innovación de los servicios sociales, remitida mediante comunicación interna: RAD:I2020017784 del 02/07/2020, se observó que a la fecha, la entidad cuenta con un procedimiento para la Formulación, implementacióń y verificacióń de estándares PCD-DIS-001 versión 0 Fecha: Circular 027 – 28/06/2019, asimismo, se evidenció que durante la vigencia 2019, la SDIS adelantó un ejercicio de "pilotaje en los jardines infantiles de las localidades de Los Mártires y San Cristóbal sobre la pertinencia de los servicios sociales". Además, durante la misma vigencia, se presentaron al Consejo de Gestión Integral Social, cambios o actualizaciones en la prestación de servicios sociales tales como: Modelo de atención a los servicios Atención integral a la diversidad sexual y de géneros y unidad contra la discriminación, en sesión del consejo GIS del 26 de abril de 2019, así como la creación del servicio social de Atención transitoria a niñas, niños y adolescentes migrantes, presentado durante sesión del consejo GIS del 14 de junio de 2019, entre otros. 
No obstante, la caracterización del proceso anterior (versión obsoleta) Direccionamiento de los servicios sociales, que fue vigente hasta el 04/06/2019, así como el proceso vigente de Diseño e innovación de los servicios sociales (CRT-DIS-001) versión: 0 Fecha: Circular 019 del 05/06/2019, definen en la etapa del Planear, una actividad orientada a "Establecer directrices para la definición, creación o actualización de los servicios sociales", cuyo insumo de entrada, es un “Diagnóstico de pertinencia frente a las necesidades de los grupos de valor”, y de la cual, se debe producir un Documento de Lineamientos para la implementación del servicio; situación que evidencia un incumplimiento a lo establecido en la caracterización del proceso, frente a la no existencia de los citados documentos (insumo y producto) que deben ser aportados por el Consejo para la Gestión Integral Social - GIS.</t>
  </si>
  <si>
    <t>10.2.3 - 2</t>
  </si>
  <si>
    <t>Socializacion del documento de ruta sobre el portafolio de servicios sociales en las Instancias Internas de Coordinación de la Entidad</t>
  </si>
  <si>
    <t>10.2.3 - 4</t>
  </si>
  <si>
    <t>Los insumos/ entrada y productos/salida enunciados en la caracterización del proceso PDISS no abarcan la totalidad de actividades descritas en el proceso</t>
  </si>
  <si>
    <t>Actualizar la caracterización del Proceso Diseño e Innovaciòn de Servicios Sociales  (PDISS) alineando las entradas y proveedores que le aportan otros procesos y productos que genera el Proceso PDISS</t>
  </si>
  <si>
    <t xml:space="preserve">Caracterización del proceso Diseño e Innovaciòn de Servicios Sociales actualizado: </t>
  </si>
  <si>
    <t>Caracterización del Proceso Diseño e Innovaciòn de Servicios Sociales  actualizado y oficializado</t>
  </si>
  <si>
    <t>Durante la etapa de revisión documental a la información aportada por el proceso de Prestación de los servicios sociales para la inclusión social, mediante comunicación interna RAD:I2020018248 del 08/07/2020, y carpeta compartida en One Drive "Auditoría portafolio de servicios", se observó que durante la vigencia auditoria, los servicios sociales y apoyos cuentan con anexos técnicos para la prestación de los servicios, así como con metas de proyectos de inversión asociadas al número de atenciones.
Teniendo en cuenta lo anterior, el equipo auditor realizó un análisis en donde encontró que, 27 de los 35 servicios sociales y apoyos, correspondiente al 77% (ver tabla 5), no cuentan con un plan de acción para planificar operativamente la prestación de los servicios sociales y apoyos; situación que evidencia un incumplimiento a lo establecido en la etapa del "Planear" de la caracterización del proceso de Prestación de los servicios sociales para la inclusión social Versión: 0 Fecha: Circular No. 038 - 31/12/2018, el cual exige como un (producto/salida) el Plan de acción por servicio social y por apoyo, así como, a lo reglamentado en el Decreto 1083 de 2015 "Por medio del cual se expide el Decreto Único Reglamentario del Sector de Función Pública", articulo 2.2.21.3.4. que establece: "La planeación concebida como una herramienta gerencial que articula y orienta las acciones de la entidad, para el logro de los objetivos institucionales en cumplimiento de su misión particular (...)".</t>
  </si>
  <si>
    <t>10.2.4 - 2</t>
  </si>
  <si>
    <t>Los insumos/ entrada y productos/salida enunciados en la caracterización del proceso PSS no abarcan la totalidad de actividades descritas en el proceso</t>
  </si>
  <si>
    <t>Actualizar la caracterización del Proceso Prestación de Servicios Sociales para la Inclusión Social (PSS) alineando las entradas y proveedores que le aportan otros procesos y productos que genera el Proceso PSS</t>
  </si>
  <si>
    <t xml:space="preserve">Caracterización del proceso Prestación de Servicios Sociales para la Inclusión Social actualizado: </t>
  </si>
  <si>
    <t>Caracterización del Proceso Prestación de Servicios Sociales para la Inclusión Social actualizado y oficializado</t>
  </si>
  <si>
    <t>No se tiene definido unas directrices estandarizadas para la planeación operativa de los servicios sociales y apoyos, su autoevaluación y entrega de resultados</t>
  </si>
  <si>
    <t>En desarrollo de la etapa de revisión documental a la información aportada por la Subsecretaría, en el rol de líder del proceso de Diseño e innovación de los servicios sociales y en calidad de secretario técnico operativo del Consejo de Gestión Integral Social - GIS, mediante comunicación interna:
RAD:I2020017784 del 02/07/2020, el equipo auditor observó que en el acta del Consejo GIS del 14 de junio de 2019, se aprobó unánimemente por parte de los miembros de la instancia, el servicio
social de "Atención transitoria a niños, niñas y adolescentes migrantes", el cual, a la fecha del alcance del presente ejercicio auditor, no se encuentra identificado en el Portafolio de servicios vigente a 31 de diciembre 2019; situación que evidencia un incumplimiento a lo establecido en la Ley 1712 de 2014 "Por la cual se crea la Ley de transparencia y acceso a la información pública nacional y se dictan otras disposiciones", artículo 11 Información mínima obligatoria respecto a servicios, procedimientos y funcionamiento del sujeto obligado. "Todo sujeto obligado deberá publicar la siguiente información mínima obligatoria de manera proactiva:”, literal a) que cita: "Detalles pertinentes sobre todo servicio que brinde directamente al público, incluyendo normas, formularios y protocolos de atención", como a su vez lo dispuesto en el literal d) que cita: "El contenido de toda decisión y/o política que haya adoptado y afecte al público, junto con sus fundamentos y toda
interpretación autorizada de ellas".</t>
  </si>
  <si>
    <t>10.2.5 -2</t>
  </si>
  <si>
    <t>10.2.6 -1</t>
  </si>
  <si>
    <t>Durante la revisión documental a la información aportada por la Dirección Territorial en calidad de líder del proceso de Prestación de los servicios sociales para la inclusión social mediante comunicación interna RAD: I202018248 del 08/07/2020 y alcance por correo electrónico con asunto "solicitud de información - Auditoria Portafolio de servicios" del 17/07/20, así como, consultada la documentación oficial de la SDIS, publicada en la página web de la entidad – modulo del Sistema Integrado de gestión (10/08/2020), se identificó que a la fecha, se encuentra en etapa de construcción un documento denominado protocolo para la planeación operativa de los servicios sociales; sin embargo, para el alcance del presente ejercicio auditor, la entidad no cuenta con Lineamientos para la autoevaluación periódica operativa a la prestación del servicio social y del apoyo, además, no se identificó una estructura de roles y autoridades ni periodicidad establecida para dicho ejercicio de autoevaluación. Lo anterior, incumpliendo lo establecido en la caracterización del proceso de Prestación de los servicios sociales para la inclusión social Versión: 0 Fecha: Circular No. 038 - 31/12/2018, en la etapa del Verificar, el cual define como obligatorio (insumo/entrada) “Lineamientos para la autoevaluación periódica operativa a la prestación del servicio social y del apoyo”, así como, a lo normalizado en el Manual Operativo del Modelo Integrado de Planeación y Gestión, versión; 3 - 7.2 Aspectos mínimos para la implementación de la política de control interno - Implementar las actividades de monitoreo y supervisión continua en la entidad - ítem 7 que cita; “(...) en el cual participan los servidores que dirigen y ejecutan los procesos, programa/proyectos según el grado de responsabilidad para su operación(...)".</t>
  </si>
  <si>
    <t xml:space="preserve">Implementar las directrices para la planeación operativa y autoevaluación de los servicios sociales y apoyos </t>
  </si>
  <si>
    <t xml:space="preserve">Directrices de planeación y autoevaluación operativa implementado: </t>
  </si>
  <si>
    <t>Informe de planeación operativa y autoevaluación realizado por subdirección técnica</t>
  </si>
  <si>
    <t>10.2.6 -2</t>
  </si>
  <si>
    <t>10.2.6 -3</t>
  </si>
  <si>
    <t>10.2.6 - 4</t>
  </si>
  <si>
    <t>10.2.6 - 5</t>
  </si>
  <si>
    <t>10.2.6 - 6</t>
  </si>
  <si>
    <t>Directrices de planeación y autoevaluación operativa implementado:</t>
  </si>
  <si>
    <t>10.2.6 - 7</t>
  </si>
  <si>
    <t>Directrices de planeación y autoevaluación operativa implementado: (Número de informes de autoevaluación de los servicios sociales y apoyos elaborado)</t>
  </si>
  <si>
    <t>10.2.6 - 8</t>
  </si>
  <si>
    <t>10.2.6 - 9</t>
  </si>
  <si>
    <t>10.2.6 - 10</t>
  </si>
  <si>
    <t>10.2.7 -1</t>
  </si>
  <si>
    <t>Durante la revisión documental, a la información aportada por la Dirección Territorial en calidad de líder del proceso de Prestación de los servicios sociales para la inclusión social, mediante comunicación interna RAD: I202018248 del 08/07/2020 y correo electrónico con asunto "solicitud de información - Auditoria Portafolio de servicios" del 17/07/20, se evidenciaron diferentes mecanismos para la autoevaluación de servicios como: informes o criterios de evaluación en el marco de los procedimientos asociados, plan de atención individual de los participantes, seguimientos al SPI y apoyo a la supervisión, entre otros; además, cuentan con la implementación de la medición de la pertinencia para el servicio Jardines infantiles realizada durante la vigencia 2019, no obstante, refieren que a la fecha no cuentan con un instrumento estandarizado para el tema. Por lo anterior, se tipifica un incumplimiento a lo establecido en la caracterización del proceso de Prestación de los servicios sociales para la inclusión social Versión: 0 Fecha: Circular No. 038 - 31/12/2018, el cual define como obligatorio en la etapa de Verificación (Producto/salida) "Informe con resultados de la autoevaluación de los servicios sociales, los apoyos y el proceso para toma de decisiones".</t>
  </si>
  <si>
    <t>10.2.7 - 2</t>
  </si>
  <si>
    <t>10.2.7 - 3</t>
  </si>
  <si>
    <t>10.2.7 - 4</t>
  </si>
  <si>
    <t>10.2.7 - 5</t>
  </si>
  <si>
    <t>10.2.7 - 6</t>
  </si>
  <si>
    <t>10.2.7 - 7</t>
  </si>
  <si>
    <t>10.2.7 -8</t>
  </si>
  <si>
    <t>10.2.7 - 9</t>
  </si>
  <si>
    <t>10.2.7 - 10</t>
  </si>
  <si>
    <t>Durante la revisión documental, a la información aportada por la Dirección Territorial en calidad de líder del proceso de Prestación de los servicios sociales para la inclusión social, mediante comunicación interna RAD: I202018248 del 08/07/2020 y correo electrónico con asunto "solicitud de información - Auditoria Portafolio de servicios" del 17/07/20, se comunicó al equipo auditor que "desde el proceso de Prestación de los servicios sociales para la inclusión social no se realizan mediciones de satisfacción de los servicios y apoyos por no estar en el alcance del proceso", a su vez el proceso refiere que "como insumo importante para la planeación y mejora, cuenta con mediciones y reportes de percepción que publica la Subsecretaria". Situación que denota un incumplimiento a la caracterización del proceso de Prestación de los servicios sociales para la inclusión social (CRT-PSS-001) versión: 0 Fecha: Circular No. 038 - 31/12/2018, etapa del Actuar (insumo/entrada) "resultados de las evaluaciones de satisfacción de los participantes y sus familias y la percepción de la ciudadanía".</t>
  </si>
  <si>
    <t>10.2.8 -2</t>
  </si>
  <si>
    <t>Caracterización del proceso Prestación de Servicios Sociales para la Inclusión Social actualizado:</t>
  </si>
  <si>
    <t>En desarrollo de la etapa de revisión documental, a la información aportada por la Dirección Territorial en calidad de líder del proceso de Prestación de los servicios sociales para la inclusión social, mediante comunicación interna RAD: I202018248 del 08/07/2020 y correo electrónico con asunto "solicitud de información - Auditoria Portafolio de servicios" del 17/07/20, se identificaron diferentes informes tales como: reportes SPI, Informe cualitativo y cuantitativo que da cuenta de los logros, avances y dificultades del servicio, informes de implementación del planes institucionales, entre otros, además el proceso indicó "(...) no cuentan con un instrumento estandarizado para la identificación de las necesidades para la mejora (...)". Por lo anterior, se evidencia un incumplimiento a lo documentado en la caracterización del proceso de Prestación de los servicios sociales para la inclusión social Versión: 0 Fecha: Circular No. 038 - 31/12/2018, etapa del Actuar (insumo/entrada), el cual define como obligatorio la existencia de un "Informe de necesidades para la mejora de los servicios sociales y apoyos".</t>
  </si>
  <si>
    <t>10.2.9 -2</t>
  </si>
  <si>
    <t>Durante revisión documental a la información aportada por la Subsecretaría, mediante comunicación interna: RAD: I2020017787 del 02/07/2020, se observó que la entidad identificó y presentó la necesidad de la actualización y creación de servicios en ocasión a la emergencia COVID 19, situación que se evidenció en el acta del Comité de Gestión y Desempeño, punto 2. Consejo para la Gestión Integral Social, adelantada el 18 de mayo de 2020; no obstante, se observó que a la fecha de la consulta (21/07/2020), la entidad no ha reglamentado, publicado y socializado mediante acto administrativo, la actualización del portafolio de servicios de la entidad, situación que conlleva a un incumplimiento de lo establecido en la Ley 1712 de 2014 "Por la cual se crea la Ley de transparencia y acceso a la información pública nacional y se dictan otras disposiciones", artículo 11 Información mínima obligatoria respecto a servicios, procedimientos y funcionamiento del sujeto obligado. "Todo sujeto obligado deberá publicar la siguiente información mínima obligatoria de manera proactiva:”, literal a) que cita: "Detalles pertinentes sobre todo servicio que brinde directamente al público, incluyendo normas, formularios y protocolos de atención"; como a su vez, lo dispuesto en el literal d) que cita: "El contenido de toda decisión y/o política que haya adoptado y afecte al público, junto con sus fundamentos y toda interpretación autorizada de ellas".</t>
  </si>
  <si>
    <t>10.2.11 -2</t>
  </si>
  <si>
    <t>Realizar socializaciones del documento de ruta sobre el portafolio de servicios sociales en las Instancias Internas de Coordinación de la Entidad</t>
  </si>
  <si>
    <t>10.2.12 - 1</t>
  </si>
  <si>
    <t>Durante revisión documental a la información aportada por la Subsecretaría y la Dirección Territorial, mediante comunicaciones internas: RAD:I2020017787 del 02/07/2020 y RAD:I2020018248 del 08/07/2020, se verificó que el acta 001 del 24 de marzo de 2020 con tema: "Alojamientos temporales de aislamiento por COVID 19", y en la que participan como intervinientes: la SDS, IDIGER, SDH, SSC y SDIS, se definen los lineamientos generales para la identificación de alojamientos temporales, así como la propuesta de adelantar la visita a 13 coliseos para definir zonas de aislamiento; no obstante, el proceso auditado no aporta evidencias de sesiones de trabajo posteriores, que permitan observar la gestión adelantada por los intervinientes, frente a la selección y puesta en funcionamiento de los alojamientos temporales (Hoteles, coliseos, instalaciones institucionales, entre otros); así mismo, el acta en mención, no se encuentra debidamente suscrita por los intervinientes. Lo anterior, permite identificar un incumplimiento a lo reglamentado en la Circular conjunta 001 del 24 de marzo de 2020 “Orientaciones para la implementación y funcionamiento de los alojamientos temporales para cumplir la medida de aislamiento social ante el covid-19”, numeral 3 "(...) todas la medidas y decisiones que deban ser adoptadas, serán lideradas por la SDIS con la concurrencia de las demás entidades del Distrito, de lo cual se dejará constancia mediante acta suscrita por los intervinientes donde se plasmen las condiciones de instalación, recomendaciones técnicas para el funcionamiento, excepciones o flexibilizaciones a las normas generales atendiendo el estado de emergencia. (...)".</t>
  </si>
  <si>
    <t>No existe un documento técnico oficial en la Secretaría de Integración Social que oriente el proceso de instalación, apertura, operación y cierre de alojamientos temporales por emergencias, desastres o crisis sociales que permita considerar todos los factores necesarios para su administración, así como los flujos de información y puntos de control.</t>
  </si>
  <si>
    <t xml:space="preserve">Elaborar documento tecnico para la instalación, apertura, operación y cierre de alojamientos temporales por emergencias, desastres o crisis sociales. </t>
  </si>
  <si>
    <t>Documento tecnico para la instalación, apertura, operación y cierre de alojamientos temporales por emergencias, desastres o crisis sociales</t>
  </si>
  <si>
    <t>Documento tecnico para la instalación, apertura, operación y cierre de alojamientos temporales por emergencias o crisis sociales  elaborado y oficializado</t>
  </si>
  <si>
    <t>10.2.12 -2</t>
  </si>
  <si>
    <t>Elaborar documento tecnico para la instalación, apertura, operación y cierre de alojamientos temporales por emergencias, desastres o crisis sociales que permita definir variables, puntos de control e insumos de informacion para entregar como informe estrucutrado en caso de solicitudes de entes de control y/o Auditorias.</t>
  </si>
  <si>
    <t>10.2.12 - 3</t>
  </si>
  <si>
    <t>El equipo técnico que participo en la reunión del día 24 de marzo de 2020, no tenia conocimiento de las herramientas y medios virtuales con los que cuenta la Secretaria Distrital de Integración Social que posibilitaban la firma y suscripción de Actas y Listados de asistencia. A esto suma que a la fecha de la reunión no se había hecho socialización masiva sobre el uso de estas herramientas, medios y plataformas, por parte de dependencia responsable, esto condujo a que no se completara el proceso de suscripción del documento ACTA 001.</t>
  </si>
  <si>
    <t>Solicitar las socializaciones con la Subdirección Administrativa y Financiera, de los procedimientos y  procesos de gestión documental en los equipos tecnicos de la Direccion territorial, Subdireccion para la gestion Integral Local y la Subdireccion para la Identificacion, Caracterizacion e Integracion, enfatizando en la importancia de la gestión documental, la utilizacion de los medios y herramientas virtuales y digitales para la suscripcion de actas y listados de asistencias y su apropiación en el marco de la normatividad vigente de la entidad.</t>
  </si>
  <si>
    <t>Jornadas de socialización de los  procesos de gestión documental en los equipos tecnicos de la Direccion territorial, Subdireccion para la gestion Integral Local y la Subdireccion para la Identificacion, Caracterizacion e Integracion (1 por cada dependencia)</t>
  </si>
  <si>
    <t xml:space="preserve">Se verificó la solicitud de modificación I2020022859 del 21/08/2020,  porque se requiere del plazo, para adelantar las acciones revisión, ajustes y aprobación del Lineamiento, posteriormente su oficialización como documento asociado al Manual de Contracción que se encuentra en proceso de actualización, por 150 días. </t>
  </si>
  <si>
    <t>Mediante memorando I2020027846 de fecha 14 de octubre de 2020,  dirigido al Despacho de la Secretaria con copia al Jefe de la OCI, se solicitó prórroga de la acción hasta el 30-03-21. Se presenta el estado de cada uno de los documentos relacionados en la acción de mejora</t>
  </si>
  <si>
    <t xml:space="preserve">De acuerdo a  memorando I2020027846 de fecha 14 de octubre de 2020,  dirigido al Despacho de la Secretaria con copia al Jefe de la OCI, se observó la solicitud de prórroga de la acción hasta el 30-03-21. </t>
  </si>
  <si>
    <t xml:space="preserve">Heldis Lizarazo Hernández
Jose Leoanrdo Ibarra Quiroga.
</t>
  </si>
  <si>
    <t>Mediante memorando I2020027846 de fecha 14 de octubre de 2020, dirigido al Despacho de la Secretaria con copia al Jefe de la OCI, se solicitó prórroga de la acción hasta el 30-03-21. Se presenta el estado de cada uno de los documentos relacionados en la acción de mejora</t>
  </si>
  <si>
    <r>
      <t xml:space="preserve">Mediante memorando I2020027846 de fecha 14 de octubre de 2020, dirigido al Despacho de la Secretaria con copia al Jefe de la OCI, se solicitó prórroga de la acción hasta el 30-03-21. Se presenta el estado de cada uno de los documentos relacionados en la acción de mejora.
Adicional a lo anterior, de acuerdo con la necesidad de derogar el Plan de Contingencia Informático para crear el Plan de Recuperación ante Desastres, se solicita modificar la redacción de la acción de mejora en los siguientes términos:
“Actualizar y oficializar la siguiente documentación del proceso de Tecnologías de la información:
1. El documento denominado “Plan de Contingencia Informático” versión 1 de Fecha:14/03/2016, </t>
    </r>
    <r>
      <rPr>
        <b/>
        <u/>
        <sz val="10"/>
        <rFont val="Arial"/>
        <family val="2"/>
      </rPr>
      <t xml:space="preserve">o el documento que haga sus veces.
</t>
    </r>
    <r>
      <rPr>
        <sz val="10"/>
        <rFont val="Arial"/>
        <family val="2"/>
      </rPr>
      <t>2. El “Procedimiento Desarrollo y Modificaciones de Software” versión 1 de Fecha: Circular No. 040 – 29/12/2017.
3. Declaración de aplicabilidad
4. Resolución 635 de 2017
5. Política de Relaciones con terceros</t>
    </r>
  </si>
  <si>
    <t>De acuerdo a  memorando I2020027846 de fecha 14 de octubre de 2020,  dirigido al Despacho de la Secretaria con copia al Jefe de la OCI, se observó la solicitud de prórroga de la acción hasta el 30-03-21., no obstante el responsable del hallazgo deberá  actualizar en la descripci{on de mejora de acuerdo a la solicitud del memorando cambiar   el 1. El documento denominado “Plan de Contingencia Informático” por 1. El documento denominado “Plan de Contingencia Informático” versión 1 de Fecha:14/03/2016, o el documento
que haga sus veces.</t>
  </si>
  <si>
    <t xml:space="preserve">Mediante memorando I2020027846 de fecha 14 de octubre de 2020, dirigido al Despacho de la Secretaria con copia al Jefe de la OCI, se solicitó prórroga de la acción hasta el 30-03-21. </t>
  </si>
  <si>
    <t>Se presenta avance de la campaña de uso y apropiacion, para lo cual basados en el indicador y la descripción de la meta se define realizar una campaña enfocada en socializar el procedimiento de creación, activación y desactivación de usuarios, con todos los usuarios SDIS y con los directivos, con el fin de mantener actualizada la data de contactos autorizados para realizar este tipo de solicitudes. Para esto se determina la realización de las siguientes piezas comunicativas:
- Procedimiento de creación, activación y desactivación de usuarios
- Actualización contactos autorizados para realizar el procedimiento.
- Importancia de informar la desactivación de los usuarios.
Se anexa informe de la campaña de divulgación con 5 piezas comunicativas relacionadas a continuación:
- Publicación 1 octubre – Solo Referentes 
- Publicación 22 de septiembre – Todo SDIS
- Publicación 23 septiembre - Directivas</t>
  </si>
  <si>
    <t>Se realiza revisión de las evidencias aportadas y se observa que lo reportado por la dependecia es coherente con las evidencias aportadas</t>
  </si>
  <si>
    <t>Heldis Lizarazo Hernández
Jose Leoanrdo Ibarra Quiroga.</t>
  </si>
  <si>
    <t>Mauricio Rodrìguez
Diana Bautista</t>
  </si>
  <si>
    <t>A la fecha la Subdirección para la Infancia no ha publicado el documento interno oficial, por lo que no es posible realizar su implementación.</t>
  </si>
  <si>
    <t>No se realizo avance físico</t>
  </si>
  <si>
    <t xml:space="preserve">A la fecha no se ha recibido instrumento  por parte de la Subdirección de Plantas Físicas para realizar esta evaluación. </t>
  </si>
  <si>
    <r>
      <t>Implementación del Plan Estratégico de Seguridad Vial. En desarrollo de la etapa de revisión documental, el auditado no aportó evidencias que den cuenta de la p</t>
    </r>
    <r>
      <rPr>
        <b/>
        <sz val="10"/>
        <rFont val="Arial"/>
        <family val="2"/>
      </rPr>
      <t>lanificación de actividades mediante cronograma para la implementación del Plan Estratégico de Seguridad Vial,</t>
    </r>
    <r>
      <rPr>
        <sz val="10"/>
        <rFont val="Arial"/>
        <family val="2"/>
      </rPr>
      <t xml:space="preserve"> así como tampoco, sobre la medición de indicadores que permitan registrar seguimiento a las acciones incluidas en el plan, a fin de establecer las correctivas a las que haya lugar sobre las posibles deviaciones detectadas en el desarrollo de las mismas, esta situación incumple con lo establecido por la Resolución 1565 del 6 de junio de 2014 del Min Transporte, numeral 7.4 y 7.5, así como a lo establecido en la Resolución 0770 del 12 de mayo de 2016 “Por la cual se crea el Comité de seguridad vial de la Secretaría Distrital de Integración Social”, Articulo 4 , viñeta 8. “establecer los cronogramas de diversas actividades a ejecutar y hacer seguimiento a las mismas”.</t>
    </r>
  </si>
  <si>
    <t>De acuerdo con oficio remitido por la Oficina Asesora Jurídica en lo que antecede al trámite para la derogación de la Resolución interna 1697 de 2015 y la adopción de la Resolución 055 de 2018 del Ministerio de Salud, desde el servicio se remite el informe técnico solicitado y se proyecta memorando para la solicitud del concepto de viabilidad económica solicitado, el cual se remitirá por AZ a la DADE Subdirectora de Diseño, Evaluación y Sistematización. 
Se proyectó y entregó a la Oficina Asesora Jurídica  la versión preliminar de la resolución de derogación.
 El día 6 de octubre de 2020 se realiza una reunión con la Subdirección de Plantas Físicas donde se establecen compromisos puntuales para lograr la modificación de interpretación de la norma y así poder subsanar la acción de mejora, se tiene programado que la semana del 6 de noviembre se logren avances significativos en la acción de mejora. Se está adelantando la redacción del párrafo a modificar del numeral 12 de la resolución 024 de 2017 para su envío a la dependencia.</t>
  </si>
  <si>
    <t xml:space="preserve">Se observó oficio enviado a la Oficina Asesora Jurídica RAD: I2020015085 del Fecha: 2020-05-28 , ASUNTO: Solicitud Derogación Resolución Interna 1697 de 20 15 y adopción resolución 055 de 2018 de igual manera Memorando RAD:I2020018096 Fecha: 2020-07-07 dando respuesta al anterior, por la Oficina Asesora Jurídica asunto Concepto jurídico para la adopción de Estándar de Calidad de los Centros Día de la Resolución 055 de 2018 del Ministerio de Salud y Protección Social.
Adjuntan informe técnico, estándares de calidad servicio social centro día, de igual forma proyecto (borrado) de memorando ASUNTO: Concepto de viabilidad económica de la adopción de los Estándares del Ministerio Resolución 055 de 2018
Aportan Proyecto de resolución   
Aportan acta reunión del 6 octubre entre la Subdirección para la Vejez y Subdirección de Plantas Físicas.
</t>
  </si>
  <si>
    <t>Mauricio Rodriguez
Karinfer Olivera</t>
  </si>
  <si>
    <t>Se desarrolló una matriz de verificación, para guiar un proceso de autoevaluación y mitigación de riesgos sobre los aspectos que revisa el Cuerpo Oficial de Bomberos y guía del procedimiento para la renovación o solicitud de expedición del concepto técnico. 
Como resultado del proceso de autoevaluación 7 centros día están en proceso de solicitud de visita de Bomberos (disponibilidad de asignación de visitas por parte de Bomberos).</t>
  </si>
  <si>
    <t>Se observó: archivo Excel denominado Consolidado matriz de verificación de requisitos y guía de renovación en la cual se autoevalúan aspectos a verificar por el Cuerpo Oficial de Bomberos de Bogotá</t>
  </si>
  <si>
    <t>En la actualidad se desarrollan las consultas para considerar una de las siguientes alternativas para el cubrimiento del gasto:
1. Realizarlo vía caja menor de las subdirecciones locales con cargo a los Centro Día. 
2. Considerar un único desembolso anual al Cuerpo Oficial de Bomberos que cubra el proceso 
Muy probablemente el rubro se destinará por la caja menor asignada a cada centro día por parte de la subdirección local.</t>
  </si>
  <si>
    <t>La subdirección para la vejez realiza descripción de lo realizado sim embargo no aportan evidencias.</t>
  </si>
  <si>
    <t xml:space="preserve">Hallazgo Administrativo por incumplimiento del cronograma establecido para la implementación de las acciones formuladas en el Plan de  mejoramiento, con el fin de corregir los hallazgos comunicados por la Contraloría de Bogotá D.C. (…) En la evaluación realizada al Plan de Mejoramiento originado de los hallazgos comunicados por esta Contraloría, se evidenció que varias de las acciones correctivas formuladas por la SDIS, fueron  ejecutadas y cumplidas en fechas posteriores a las programadas (...) Pág 14 del Informe.
</t>
  </si>
  <si>
    <t xml:space="preserve">Auditoría de Desempeño “Evaluación a la Contratación Suscrita en la SDIS con Ocasión de la Declaratoria de Urgencia manifiesta (Resolución 654 del 20 de marzo de 2020)” Vigencia Auditada 2020 - Código 246 PAD 2020.
</t>
  </si>
  <si>
    <t>Hallazgo administrativo por deficiencias en la falta de coordinación y focalización de la población pobre y vulnerable.</t>
  </si>
  <si>
    <t>Oportunidad de mejora en la promoción de la aplicación de encuestas SISBEN IV entre las personas más pobres y vulnerables de Bogotá_x000D_</t>
  </si>
  <si>
    <t xml:space="preserve">Diseñar e implementar una estrategia de promoción de la aplicación de la encuesta SISBEN entre las personas más pobres y vulnerables de Bogotá_x000D_
</t>
  </si>
  <si>
    <t xml:space="preserve">Implementación de estrategia de promoción de la encuesta SISBEN IV_x000D_
</t>
  </si>
  <si>
    <t xml:space="preserve"># de acciones de la estrategia de promoción de la encuesta SISBEN IV implementadas / # de acciones de las que consta la estrategia de promoción de la encuesta SISBEN IV_x000D_
</t>
  </si>
  <si>
    <t xml:space="preserve">Construir un documento técnico sobre metodologías de focalización de personas pobres y vulnerables, que permita generar herramientas integrales de atención desde la complejidad del fenómeno de pobreza._x000D_
</t>
  </si>
  <si>
    <t xml:space="preserve">Construcción del documento técnico sobre metodologías de focalización_x000D_
</t>
  </si>
  <si>
    <t xml:space="preserve"># de documentos técnicos sobre metodologías de focalización construidos_x000D_
</t>
  </si>
  <si>
    <t>Hallazgo administrativo con presunta incidencia disciplinaria por incumplimiento de los procedimientos relacionados con la actualización del perfil del Proyecto de Inversión No.1098 “Bogotá Te Nutre”, al no evidenciarse la incorporación de la totalidad de los recursos contemplados direccionados al Programa Distrital “Bogotá Solidaria en Casa”, correspondiente a la adición de los recursos presupuestales aprobados mediante los Decreto Distrital No. 095 de 28 de marzo de 2020 y del Decreto No.130 de 30 de mayo de 2020.</t>
  </si>
  <si>
    <t>Dirección de Análisis y Diseño Estratégico_x000D_</t>
  </si>
  <si>
    <t xml:space="preserve">Necesidad de actualización del procedimiento de modificaciones al presupuesto de inversión, del proceso de planeación estratégica, relacionada con las adiciones a la apropiación presupuestal de la Entidad._x000D_
</t>
  </si>
  <si>
    <t xml:space="preserve">Añadir un acápite sobre adiciones a la apropiación presupuestal de la Entidad dentro del procedimiento de modificaciones al presupuesto de inversión, del proceso de planeación estratégica._x000D_
</t>
  </si>
  <si>
    <t xml:space="preserve">Inclusión segmentos de adiciones a apropiación pptal en procedim de modificaciones al presupuesto
</t>
  </si>
  <si>
    <t xml:space="preserve"># de modificaciones en el procedimiento de modificaciones al presupuesto de inversión realizadas_x000D_
</t>
  </si>
  <si>
    <t>Oportunidad de mejora para la consolidación de soportes de trazabilidad de los traslados y registros  en el traslado e incorporación de recursos</t>
  </si>
  <si>
    <t>Construir una carpeta de información donde se consoliden los actos administrativos, conceptos y demás documentos que den cuenta de la trazabilidad, fuentes y destinación de recursos</t>
  </si>
  <si>
    <t xml:space="preserve">Carpeta con la información consolidada  presupuestal relacionada a atención de emergencia_x000D_
</t>
  </si>
  <si>
    <t xml:space="preserve">Una Carpeta </t>
  </si>
  <si>
    <t>Hallazgo administrativo por inconsistencias de la información reportada como flujo financiero programado en la meta No 9 “Entregar el 100 % de los apoyos destinados a población pobre, vulnerable y/o en fragilidad social en el marco de la emergencia causada por el COVID-19” del proyecto de inversión No. 1098 “Bogotá Te Nutre”, registrado en el Plan de Acción 2016-2020, frente a la relación de la contratación con cargo a dicha meta.</t>
  </si>
  <si>
    <t xml:space="preserve">Dirección de Nutrición y Abastecimiento
</t>
  </si>
  <si>
    <t xml:space="preserve">oportunidad de mejora para  reflejar la totalidad de los recursos asignados por los Decretos 095 de 2020 y 130 de 2020._x000D_
</t>
  </si>
  <si>
    <t xml:space="preserve">Construir una carpeta de información donde se consoliden los actos administrativos, conceptos y demás documentos que den cuenta de la trazabilidad, fuentes y destinación de recursos_x000D_
</t>
  </si>
  <si>
    <t>Carpeta con la información consolidada  presupuestal relacionada a atención de emergencia</t>
  </si>
  <si>
    <t xml:space="preserve">Una Carpeta _x000D_
</t>
  </si>
  <si>
    <t xml:space="preserve">Oportunidad de mejora que  muestre la ejecución de los $80.000.000.000 de los cuales se hizo traslado a la Secretaría de Hacienda_x000D_
</t>
  </si>
  <si>
    <t>solicitar a través del comité operativo del SIstema Bogotá Solidaria en Casa la remisión de  soportes de ejecución de los recursos trasladados</t>
  </si>
  <si>
    <t>Eficacia en la solicitud de información</t>
  </si>
  <si>
    <t xml:space="preserve"># de solicitudes elevadas </t>
  </si>
  <si>
    <t xml:space="preserve">Dirección de Nutrición y Abastecimiento - Dirección Corporativa </t>
  </si>
  <si>
    <t xml:space="preserve">Oportunidad de mejora para el reporte de  la información contractual entre lo reportado en la Auditoria y el reporte de contratos de Urgencia manifiesta _x000D_
</t>
  </si>
  <si>
    <t xml:space="preserve">Diseñar e implementar formato reporte de seguimiento del cargue del informe de supervisión_x000D_
</t>
  </si>
  <si>
    <t xml:space="preserve">Formato de acción diseñado_x000D_
</t>
  </si>
  <si>
    <t xml:space="preserve"># de formatos elaborados_x000D_
</t>
  </si>
  <si>
    <t>Hallazgo administrativo, por la falta de celeridad para la atención a población vulnerable.</t>
  </si>
  <si>
    <t xml:space="preserve">Oportunidad de mejora en la disposición de un documento técnico que oriente la ruta de acción para la entrega de ayudas humanitarias y que identifique con claridad los roles de los diferentes actores participantes y las condiciones requeridas para el desarrollo de las entregas.
</t>
  </si>
  <si>
    <t>Solicitar al Representante de la Entidad en el Sistema Bogotá Solidaria en Casa, la disposición de un documento que oriente la ruta de acción para la entrega de ayudas humanitarias y que identifique con claridad los roles de los diferentes actores participantes y las condiciones requeridas para el desarrollo de las entregas.</t>
  </si>
  <si>
    <t xml:space="preserve">Documento técnico solicitado </t>
  </si>
  <si>
    <t>1 solicitud de documento realizada</t>
  </si>
  <si>
    <t>Hallazgo administrativo por evidenciarse ineficacia en la dispersión de los recursos monetarios contemplados como entregas de las tarjetas prepago alimentarias para garantizar la cobertura poblacional en desarrollo de la ejecución del contrato No.4467 celebrado con el Banco Davivienda e incoherencia del informe de supervisión.</t>
  </si>
  <si>
    <t xml:space="preserve">DIrección de Nutrición y Abastecimiento
</t>
  </si>
  <si>
    <t xml:space="preserve">oportunidad de mejora para presentar al Comité Operativo la propuesta  incorporación de tarjetas prepago como  modalidad de beneficio que permitan la gestión oportuna de atención a la población afectada por emergencia. _x000D_
</t>
  </si>
  <si>
    <t xml:space="preserve">Solicitar la incorporación de la modalidad de tarjetas prepago  presentada al Comité Operativo del Sistema Bogotá Solidaria en Casa. _x000D_
</t>
  </si>
  <si>
    <t>Propuesta al comité operativo del Sistema Bogotá Solidaria en Casa</t>
  </si>
  <si>
    <t># de propuestas presentadas</t>
  </si>
  <si>
    <t xml:space="preserve">3.2.2.5 </t>
  </si>
  <si>
    <t xml:space="preserve">Oportunidad de mejora para identificación de los tiempos requeridos para la operación de entrega de ayudas </t>
  </si>
  <si>
    <t xml:space="preserve">Establecer acciones de articulación  con el representante en el PMU del Sistema Bogotá Solidaria en Casa  través de la convocatoria de mesas de trabajo con los diferentes actores que hacen parte de la operación para la entrega de ayudas de emergencia 
</t>
  </si>
  <si>
    <t xml:space="preserve">Mesas de trabajo para definir tiempos de operación_x000D_
</t>
  </si>
  <si>
    <t xml:space="preserve">4  mesas de trabajo _x000D_
</t>
  </si>
  <si>
    <t>Hallazgo administrativo por inadecuada programación de los recursos presupuestales que respalden el proceso de entrega y adquisición de las tarjetas prepago objeto del Contrato No.4467-2020.</t>
  </si>
  <si>
    <t>Oportunidad de mejora para la programación de recursos que respalden los procesos de entrega de ayudas de emergencia</t>
  </si>
  <si>
    <t xml:space="preserve">Incluir en  los estudios previos  los valores y cantidades definidos y aprobados para la entrega de ayudas humanitarias a personas focalizadas para atención por emergencia._x000D_
</t>
  </si>
  <si>
    <t xml:space="preserve">Estudios Previos Ajustados para contratos de emergencia
</t>
  </si>
  <si>
    <t># De estudios previos ajustados</t>
  </si>
  <si>
    <t>Hallazgo administrativo con incidencia fiscal por deficiencias y riesgos establecidos en los mecanismos de control, seguimiento y conciliación de los giros presupuestales realizados en la operación de dispersión de los recursos monetarios del programa distrital “Bogotá Solidaria en Casa” según la ejecución del contrato No.4467-2020, en cuantía de CIENTO SESENTA Y DOS MILLONES TRESCIENTOS DIECISEIS MIL TRESCIENTOS NOVENTA Y NUEVE PESOS M/L ($162.316.399).</t>
  </si>
  <si>
    <t>Oportunidad de Mejora para la clara  identificación de saldos de acuerdo al uso de las tarjetas</t>
  </si>
  <si>
    <t>Elaborar informe de reporte de saldos bimensual y cruce con el operador que de cuenta de tarjetas canceladas y cargadas con los saldos excedentes</t>
  </si>
  <si>
    <t>Informe de saldos y cruce con el operador</t>
  </si>
  <si>
    <t xml:space="preserve"># de informes entregados  / # de informes  programados </t>
  </si>
  <si>
    <t>Oportunidad de mejora  en la conciliación de giros de acuerdo a la dispersión de recursos</t>
  </si>
  <si>
    <t>Reportar oportunamente la conciliación de información de ejecución de recursos al liquidar el contrato con para que los saldos sean reintegrados al presupuesto de la Entidad.</t>
  </si>
  <si>
    <t>Reporte de conciliación de saldos  para reintegro a la Entidad.</t>
  </si>
  <si>
    <t xml:space="preserve">Reporte  de consolidación </t>
  </si>
  <si>
    <t>Hallazgo administrativo con presunta incidencia disciplinaria por ausencia de planeación y control en el manejo de los recursos para el cumplimiento de las obligaciones contractuales contraídas.</t>
  </si>
  <si>
    <t xml:space="preserve">Subdirección de Contratación y Subdirección Administrativa y Financiera
</t>
  </si>
  <si>
    <t xml:space="preserve">Falta de mecanismos alternos para solicitud de registros presupuestales en casos de inconsistencias insuperables de forma inmediata en el proceso establecido a través del sistema SEVEN.  _x000D_
</t>
  </si>
  <si>
    <t xml:space="preserve">Establecer mecanismos alternos para generar solicitudes de registros presupuestales en casos de inconsistencias insuperables de forma inmediata en el proceso establecido a través del sistema SEVEN.  </t>
  </si>
  <si>
    <t xml:space="preserve">Lineamiento formulado </t>
  </si>
  <si>
    <t xml:space="preserve">1 lineamiento </t>
  </si>
  <si>
    <t>Hallazgo administrativo con presunta incidencia disciplinaria por no cumplimiento de lo estipulado en los estudios económicos respecto de la idoneidad del contratista.</t>
  </si>
  <si>
    <t>Subdirección de Gestión y desarrollo del Talento Humano - Dirección de Gestión Corporativa</t>
  </si>
  <si>
    <t>1. Deficiente articulación entre dependencias involocradas en procesos contractuales conjuntos.</t>
  </si>
  <si>
    <t>1. Realizar mesas de trabajo, en la etapa precontractual, con referentes de otras dependencias involucradas en el proceso, para analizar estado de contrataciones conjuntas.</t>
  </si>
  <si>
    <t>Mesas de Trabajo en proceso de contratación conjunta</t>
  </si>
  <si>
    <t>Mesas de trabajo realizadas / Cantidad de Procesos contractuales conjuntos</t>
  </si>
  <si>
    <t>Hallazgo administrativo por no establecer de manera previa y concreta la ficha técnica del elemento a adquirir (overoles de bioseguridad).</t>
  </si>
  <si>
    <t>Dirección de Gestión Corporativa - Subdirección de Gestión y Desarrollo del Talento Humano</t>
  </si>
  <si>
    <t>1. Desconocimiento generalizado sobre las condiciones técnicas específicas de los overoles para mitigar el riesgo de contagio de la pandemia por covid 19.</t>
  </si>
  <si>
    <t>1. Tener en cuenta en próximos procesos de contratación, las especificaciones técnicas que ya estén definidas de este tipo de elementos (overoles), que sean socializadas por organismos de salud.</t>
  </si>
  <si>
    <t>Consulta sobre las especificaciones técnicas de elementos a adquirir en fase precontractual</t>
  </si>
  <si>
    <t>Consulta de especificaciones técnicas / Procesos de aduisición de elementos de protección sanitaria (overoles)</t>
  </si>
  <si>
    <t>Hallazgo administrativo con presunta incidencia disciplinaria por incumplimiento de lo estipulado en la etapa previa respecto de las actas de entrega de elementos.</t>
  </si>
  <si>
    <t>Subdirección de Gestión y Desarrollo del Talento Humano - Dirección de Gestión Corporativa</t>
  </si>
  <si>
    <t xml:space="preserve">Falta de adecuada coordinación en la definición del personal de cada área encargado de la recepción de los elementos adquiridos.                           </t>
  </si>
  <si>
    <t>Divulgar por correo electrónico las condiciones de entrega de elementos de cada proceso contractual, al equipo de supervisión, en los procesos conjuntos liderados por Talento Humano.</t>
  </si>
  <si>
    <t>Número de correos electrónicos de divulgación remitidos</t>
  </si>
  <si>
    <t>N° de correos Electrónicos Remitidos / Total de Integrantes de Equipos de Supervisión de la SDGTH</t>
  </si>
  <si>
    <t>Hallazgo administrativo por deficiencias en el estudio previo y la planeación de la necesidad a contratar.</t>
  </si>
  <si>
    <t>Dirección de Nutrición y Abastecmiento</t>
  </si>
  <si>
    <t xml:space="preserve">Oportunidad de mejora en la contratación de transporte para la entrega de ayudas de emergencia </t>
  </si>
  <si>
    <t xml:space="preserve">Elaborar documento técnico que defina los requerimientos mínimos de variables para transporte terrestre y norma sanitaria para contratos de emergencia._x000D_
</t>
  </si>
  <si>
    <t xml:space="preserve"> documento técnico</t>
  </si>
  <si>
    <t xml:space="preserve">1 Documento técnico </t>
  </si>
  <si>
    <t>Hallazgo administrativo por deficiencias en la ejecución y supervisión del Contrato No. 7383 de 2020, toda vez que, se evidenciaron falencias en el ejercicio de la supervisión contractual, que concluye con el Incumplimiento de las obligaciones contractuales.</t>
  </si>
  <si>
    <t>Oportunidad de mejora en la construcción de un plan de supervisión, de verificación y seguimiento de las obligaciones contractuales para procesos suscritos en situaciones de emergencia.</t>
  </si>
  <si>
    <t xml:space="preserve">Elaborar plan de supervisión, de verificación y seguimiento de las obligaciones contractuales para procesos suscritos en situaciones de emergencia._x000D_
</t>
  </si>
  <si>
    <t>Documento con el plan de supervisión, verificación y seguimiento</t>
  </si>
  <si>
    <t>Un Documento elaborado</t>
  </si>
  <si>
    <t>3.2.2.15</t>
  </si>
  <si>
    <t>Hallazgo Administrativo con Incidencia Fiscal y presunta Disciplinaria por mayores valores pagados en el consumo y permanencia de los usuarios en el alojamiento por valor de $528.000, y por deficiencias en la supervisión del Contrato No. 6344 de 2020.</t>
  </si>
  <si>
    <t>Subdirección de Identificación, Caracterización e Integración</t>
  </si>
  <si>
    <t>Debilidad en el conocimiento del contrato y el anexo técnico y otros documentos para la ejecución contractual y del servicio social por parte del equipo profesional del operador, del  supervisor del contrato y de los apoyos a la supervision</t>
  </si>
  <si>
    <t>Realizar dos socializaciones de los anexos técnicos y demás documentos asociados a la prestación del servicio y  los contratos a todas las partes interesadas, a los servidores, contratistas y operadores.</t>
  </si>
  <si>
    <t>Anexos técnicos  y demás documentos asociados a la prestación del servicio socializados</t>
  </si>
  <si>
    <t>(Anexos técnicos y demás documentos asociados a la prestación del servicio socializados / Dos (2) socializaciones programadas)*100</t>
  </si>
  <si>
    <t>Desactualización del instrumento que permita hacer control en la entrega individual de beneficios a los participantes del servicio en el lugar de alojamiento</t>
  </si>
  <si>
    <t>Actualizar e implementar el instrumento para  el control en la entrega individual de beneficios a los participantes del servicio, el cual será anexo a la facturación.</t>
  </si>
  <si>
    <t>Instrumento para el control en la entrega individual de beneficios actualizado</t>
  </si>
  <si>
    <t>Un (1) instrumento para el control en la entrega individual de beneficios actualizado</t>
  </si>
  <si>
    <t>3.2.2.16</t>
  </si>
  <si>
    <t>Hallazgo administrativo por deficiencias en los autocontroles de los supervisores de los Contratos Nos. 3338, 3339 y 3617 del año 2020, al no realizar los informes de supervisión en la versión actualizada del SIGC.</t>
  </si>
  <si>
    <t>Subdirección de Gestión y Desarrollo del Talento Humano - Dirección de Gestión Corporativa - Subdirección de Abastecimiento</t>
  </si>
  <si>
    <t xml:space="preserve">1. Falta de actualización por parte de las personas involucradas en el proceso, respecto de los formatos vigentes del SIG.                                                                                               </t>
  </si>
  <si>
    <t xml:space="preserve">1. Socializar a los equipos de supervisión de la Subdirección de Talento Humano, los formatos vigentes de trámites contractuales, por parte del Gestor SIG del área.                                                  </t>
  </si>
  <si>
    <t>Número de socializaciones realizadas</t>
  </si>
  <si>
    <t>N° de socializaciones realizadas / Total de Integrantes de Equipos de Supervisión de la SDGTH</t>
  </si>
  <si>
    <t>2. Diseñar y aplicar punto de control frente a revisión documental en el área de planeación financiera de la Subdirección de Talento Humano, para verificar que se utilicen las versiones vigentes.</t>
  </si>
  <si>
    <t>Cantidad de verificaciones documentales realizadas</t>
  </si>
  <si>
    <t>Cantidad de trámites de pago verificados / total de pagos solicitados</t>
  </si>
  <si>
    <t xml:space="preserve">Levantar los requerimientos, diseñar, desarrollar, probar y poner en producción la Fase I del sistema de información para la administración de los bienes inmuebles de la SDIS - que incluya los módulos de registro de bienes inmuebles y solicitudes de mantenimiento </t>
  </si>
  <si>
    <t>Sistemas de informacion puestos en producción</t>
  </si>
  <si>
    <t xml:space="preserve">1 Acta de puesta en producción del Sistema de información de bienes inmuebles - módulos de registro de bienes inmuebles y solicitudes de mantenimiento </t>
  </si>
  <si>
    <t xml:space="preserve">Subdirección de Investigación e Información </t>
  </si>
  <si>
    <t>1. Subdirección de Investigación e Información 
2. Subdirección de Plantas Físicas</t>
  </si>
  <si>
    <t>Migrar la información entregada por la Subdirección de Plantas Físicas, al sistema de información para la administración de bienes inmuebles de la SDIS</t>
  </si>
  <si>
    <t>(Número de bienes inmuebles cuya informacion es cargada en el sistema de informacion / Número de bienes inmuebles cuya informacion es enviada para cargue por la Subdirección de Plantas Físicas)*100</t>
  </si>
  <si>
    <t>1 Reporte que evidencie que el 80% de los bienes inmuebles cuya informacion fue enviada por la Subdirección de Plantas Físicas, fue cargada en el sistema de información de bienes inmuebles</t>
  </si>
  <si>
    <t xml:space="preserve">Operar la plataforma del sistema de información para la administración de bienes inmuebles de la SDIS </t>
  </si>
  <si>
    <t xml:space="preserve">1.  Subdirección de Plantas Físicas
2. Subdirección de Investigación e Información </t>
  </si>
  <si>
    <t xml:space="preserve">La Subdirección de Investigación e Información y la Subdirección de Plantas Fisicas solicitó modificación de las acciones de mejora formuladas para este hallazgo mediante oficioI2020026415 del 2020-09-29. Se da respuesta a la soliciutd de prórroga con Rad. I2020027023.pdf de fecha 05/09/2020 se actualiza instrumento con fechas de prórroga y modificación de la acción, asi mismo en correo de 28/10/2020 la SII envia "  conforme los compromisos y en atención a la revisión y validación metodológica realizada por la Subdirección de Diseño, Evaluación y Sistematizaciónde a la reformulación de las acciones de mejora 10.2.6 y 10.3.4; remitimos las reformulaciones en el formato oficial para su publicación por parte de la OCI y dar inicio al proceso de seguimiento", por lo anterior la OCI conforme a los avances que realicé la dependencia realizará seguimiento </t>
  </si>
  <si>
    <t>Auditoría a la Gestión Contractual - artículo 2 Decreto 371 de 2010.</t>
  </si>
  <si>
    <t>Sistemas de Información Software SEVEN – Modulo Contractual y Herramienta IOPS.
De la aplicación de la lista de verificación relacionada con los sistemas de información SEVEN - IOPS a las dependencias auditadas, se evidenció lo siguiente: (Ver literales A,B, C, D, F, G, H  páginas 14 a la 17 del Informe)
Por lo anterior, adicionalmente se genera un riesgo de posible incumplimiento del Decreto 1008 de 2018 "Por el cual se establecen los lineamientos generales de la política de Gobierno Digital", en el artículo 2.2.9.1.2.2. Manual de Gobierno Digital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el lineamiento LI.SIS.16- MINTIC Manual del usuario, técnico y de operación de los sistemas de información -Ámbito: Ciclo de Vida de los Sistemas de Información -Dominio Sistema de Información, que señala: “La dirección de Tecnologías y Sistemas de la Información o quien haga sus veces debe asegurar que todos sus sistemas de información cuenten con la documentación de usuario, técnica y de operación, debidamente actualizada, que asegure la transferencia de conocimiento hacia los usuarios, hacia la dirección de Tecnologías y Sistemas de la Información o quien haga sus veces y hacia los servicios de soporte tecnológico”.</t>
  </si>
  <si>
    <t>Actualmente en el módulo de contratación del sistema SEVEN ERP se encuentran parametrizados demasiados pasos para la gestión de los procesos contractuales de la Secretaría.</t>
  </si>
  <si>
    <t>Analizar el modelo contractual con el fin de ajustar y realizar el requerimiento con los flujos de información necesarios en el sistema de Gestión Contractual, para optimizar las transacciones en el módulo de contratación</t>
  </si>
  <si>
    <t>Documento de requerimientos</t>
  </si>
  <si>
    <t>Un (1) documento de requerimientos con los flujos de información necesarios en el sistema de Gestión Contractual, para optimizar las transacciones en el módulo de contratación</t>
  </si>
  <si>
    <t>Desarrollar las acciones técnicas necesarias (levantamiento de requerimientos técnicos, desarrollo de software, pruebas,) para la puesta en producción del sistema de gestión contractual, según el ajuste de los flujos de información solicitado por el área funcional, para optimizar las transacciones en el módulo de contratación.</t>
  </si>
  <si>
    <t xml:space="preserve">Informe de las acciones </t>
  </si>
  <si>
    <t>Un (1) Informe descriptivo de las acciones técnicas implementadas para la puesta en producción del sistema de gestión contractual, según el ajuste de los flujos de información solicitado por el área funcional, para optimizar las transacciones en el módulo de contratación.</t>
  </si>
  <si>
    <t>El sistema de gestión contractual es poco intuitivo y amigable, no permite que la curva de aprendizaje y manejo se alcance en un menor tiempo frente a la demanda de procesos a gestionar.</t>
  </si>
  <si>
    <t>Realizar la transferencia de conocimiento sobre las mejoras al módulo de contratación a las áreas técnicas, para la adecuada implementación del mismo.</t>
  </si>
  <si>
    <t>Un (1) informe con las acciones realizadas relacionadas con la transferencia de conocimiento a las áreas técnicas de la SDIS sobre los ajustes en el módulo de contratación</t>
  </si>
  <si>
    <t>Socializar las directrices Jurídico-Contractuales vigentes, a las áreas técnicas, sobre el proceso de gestión contractual.</t>
  </si>
  <si>
    <t>Una socialización de las directrices Jurídico-Contractuales vigentes</t>
  </si>
  <si>
    <t>Una (1) socialización que permita poner en conocimiento de las áreas técnicas de la SDIS las directrices jurídico - contractuales sobre el proceso de gestión contractual.</t>
  </si>
  <si>
    <t xml:space="preserve">Debilidades en la calidad del dato y de mecanismos de validación de la calidad de la información en cada etapa del proceso precontractual y contractual </t>
  </si>
  <si>
    <t>Generar e implementar controles que permitan mitigar el riesgo de pérdida de integridad de la información por solicitudes y modificaciones a nivel de base de datos en el sistema de gestión contractual</t>
  </si>
  <si>
    <t>Reporte de controles implementados</t>
  </si>
  <si>
    <t>Un (1) Reporte con los controles implementados para la mitigación del riesgo de pérdida de integridad de la información por solicitudes y modificaciones a nivel de base de datos en el sistema de gestión contractual</t>
  </si>
  <si>
    <t>Actualmente el módulo de contratación del ERP SEVEN no cuenta con una funcionalidad que permita el cierre de los contratos una vez terminado el plazo de ejecución.</t>
  </si>
  <si>
    <t xml:space="preserve">Analizar las necesidades funcionales sobre el registro y actualización del estado actual de los contratos cargados en el módulo de contratación sistema de Gestión Contractual. </t>
  </si>
  <si>
    <t>Documento de necesidades funcionales</t>
  </si>
  <si>
    <t>Un (1) documento de necesidades funcionales sobre el registro y actualización del estado actual de los contratos cargados en el módulo de contratación sistema de Gestión Contractual</t>
  </si>
  <si>
    <t xml:space="preserve">Generar estados actualizables en el sistema de gestión contractual que permitan el cierre automático de los contratos cuando se cumpla el plazo de ejecución </t>
  </si>
  <si>
    <t>Reporte de estado contractual actualizado</t>
  </si>
  <si>
    <t>Un (1) Reporte semestral con los estados actualizados de los contratos en el módulo de contratación</t>
  </si>
  <si>
    <t>No se identificó completamente el proceso de migración requerido en IOPS desde el anterior sistema SISPAGOS, para la generación del formato de Informe final F-AD-SC-001, (hoy Formato Informe de supervisión contratos de prestación de los servicios y/o apoyo a la gestión FOR-AD-004)</t>
  </si>
  <si>
    <t xml:space="preserve">Realizar las acciones técnicas necesarias para la generación desde el sistema IOPS de los formatos de Informe de Supervisión e Informe de ejecución de contratos de prestación de servicios, de acuerdo con el Sistema Integrado de Gestión </t>
  </si>
  <si>
    <t>Informe descriptivo</t>
  </si>
  <si>
    <t xml:space="preserve">Un (1) Informe descriptivo de las acciones técnicas desarrolladas para la generación desde el sistema IOPS de los formatos de Informe de Supervisión e Informe de ejecución de contratos de prestación de servicios, de acuerdo con el Sistema Integrado de Gestión </t>
  </si>
  <si>
    <t xml:space="preserve">Escasez de recurso humano especializado para atender los requerimientos e incidentes relacionados con el soporte del módulo de contratación del ERP SEVEN </t>
  </si>
  <si>
    <t>Adelantar las acciones técnicas y administrativas tendientes a mantener la disponibilidad del recurso humano necesario para dar soporte especializado sobre el módulo de contratación del sistema de gestión contractual.</t>
  </si>
  <si>
    <t>Un (1) informe descriptivo de las acciones técnicas y administrativas desarrolladas para mantener la disponibilidad del recurso humano necesario para dar soporte especializado sobre el módulo de contratación del sistema de gestión contractual.</t>
  </si>
  <si>
    <t>Debilidades en la implementación de los controles existentes para la protección de la información que contiene datos personales.</t>
  </si>
  <si>
    <t xml:space="preserve">Fortalecer la implementación de los controles para mitigar el riesgo de mal uso de los datos personales contenidos en los reportes de contratación suministrados a los Entes de Control </t>
  </si>
  <si>
    <t xml:space="preserve">Un (1) Reporte con los controles implementados para la mitigación del riesgo de mal uso de los datos personales contenidos en los reportes de contratación suministrados a los Entes de Control </t>
  </si>
  <si>
    <t>10.1.2.1</t>
  </si>
  <si>
    <t xml:space="preserve">Teniendo en cuenta que uno de los requisitos para iniciar la etapa precontractual de la contratación de recurso humano, es contar con el correspondiente Certificado de Disponibilidad Presupuestal – CDP, el equipo auditor basado en la información suministrada por la Subdirección Administrativa y Financiera correspondiente a los CDPS expedidos, durante la vigencia de 2019 y hasta mayo de 2020, identificó lo siguiente:
· Durante el año 2019 se expidieron 15.950 CDPS por valor de $307.390.305.792.
· De enero a mayo de 2020 se expidieron 14.053 CDPS por valor de $270.608.487.599.
Según la información suministrada, los CDPS expedidos entre enero y mayo de 2020 corresponden a un 88,11% del total expedido durante la vigencia 2019. 
(Ver página 18 del Informe )
De acuerdo con todo lo anterior, se evidencia debilidad en la planeación de la contratación de las diferentes dependencias de la entidad en cuanto a criterios para determinar el valor y la necesidad de la contratación programada inicialmente, entre otros.
Por lo anterior, la solicitud y anulación de CDPS para los contratos de prestación de servicios, podría generar desgaste administrativo, reprocesos, demoras en la ejecución de las actividades establecidas en los procedimientos de contratación y retrasos en la futura vinculación del personal requerido para cumplir el objeto misional. 
En consecuencia, se podría generar un riesgo institucional por falta de eficiencia administrativa, y debilidades en la planeación contractual respecto a los controles para la solicitud y uso de las Disponibilidades Presupuestales.
</t>
  </si>
  <si>
    <t>Oportunidad de mejora con las áreas técnicas cuando realizan las solicitud de varios CDPS y previo de la solicitud si no los requieren solicitan la anulación de algunos, lo que conlleva a un desgaste administrativo</t>
  </si>
  <si>
    <t>Implementar directriz para establecer con las diferentes áreas técnicas la solicitud de CDPS</t>
  </si>
  <si>
    <t>Directriz para la solicitud de CDPS con las diferentes áreas técnicas.</t>
  </si>
  <si>
    <t>Directriz para establecer con las diferentes áreas técnicas la solicitud de CDPS</t>
  </si>
  <si>
    <t>10.1.2.2</t>
  </si>
  <si>
    <t xml:space="preserve">El Procedimiento de Trámites Presupuestales, Código: PCD-GF-002, Versión 0 del 29 de noviembre de 2019, el cual tiene por objetivo: “Gestionar la apropiación presupuestal de recursos financieros para garantizar los procesos precontractuales y contractuales de la Entidad”, en el numeral 4.3 “liberación y/o anulación certificados de disponibilidad presupuestal – CDP”, establece lo siguiente:
(Ver Cuadro 7página 19 del Informe )
Es así que el equipo auditor, realizó para los CDPS - 2020, la solicitud de los siguientes soportes:
• El oficio o correo electrónico de la solicitud de anulación, enviado por la Subdirección o área responsable.
• El correo electrónico confirmando la anulación del CDP.
Ahora bien, según correo del 18 de agosto de 2020, enviado por la Subdirección Administrativa y Financiera, Área de Recursos Financieros, se informa lo siguiente:
“En cuanto a las anulaciones de los certificados de disponibilidad presupuestal de la vigencia 2020, éstas fueron anuladas automáticamente por el sistema PREDIS de Secretaría de Hacienda como parte del proceso de cierre por armonización presupuestal el 31 de mayo de 2020, conforme lo indica la Circular externa No. SDH-000012 del 3 de julio de 2020.
Es importante mencionar que en su momento se enviaron los correos confirmando la anulación de los certificados de disponibilidad presupuestal a los responsables y/o subdirectores, sin embargo actualmente no se tiene copia de los correos de notificación de este trámite toda vez que no son considerados dentro de la tabla de retención documental vigente en el área como un documento de conservación, por cuanto este trámite es de carácter informativo para los gerentes de los proyectos y para ello se cuenta con las herramientas informáticas e informes periódicos que permiten hacer seguimiento presupuestal a las diferentes áreas”.(Subrayado fuera de texto)
Lo anterior, permite inferir que, para la vigencia 2020, no se cuenta con la evidencia de los activos de información de las actividades 4 y 5 del procedimiento de Trámites Presupuestales, Código: PCD-GF-002, Versión 0 del 29 de noviembre de 2019; lo cual podría generar un riesgo a la entidad por ausencia de controles en la identificación y tratamiento de activos de información.
</t>
  </si>
  <si>
    <t>Oportunidad de mejorar para cumplir al 100% con el mecanismo para la respuesta de las solicitudes de anulación establecido en el Procedimiento de Trámites Presupuestales, Código: PCD-GF-002, Versión 0 del 29 de noviembre de 2019</t>
  </si>
  <si>
    <t>Implementar el mecanismo de acuerdo al procedimiento: “Enviar por correo electrónico confirmando la liberación y/o anulación del CDP “</t>
  </si>
  <si>
    <t>Implementar el mecanismo de acuerdo al procedimiento</t>
  </si>
  <si>
    <t>Respuesta emitidas por la Subdirección Administrativa y Financiera de anulación de CDPS por correo electrónico / Solicitudes enviadas de anulación de CDPS por AZ a la Subdirección Administrativa y financiera *100</t>
  </si>
  <si>
    <t>10.1.2.3</t>
  </si>
  <si>
    <t xml:space="preserve">Mediante radicado I2020019747 del 24 de julio de 2020, el equipo del Servicio Integral de Atención a la Ciudadanía - SIAC, dio respuesta a la solicitud realizada por el equipo auditor, presentando el reporte de las PQRS recibidas en la Secretaría Distrital de Integración Social durante la vigencia 2019 y del 1 de enero al 31 de mayo de 2020, relacionadas con temas contractuales, en el cual se identificó lo siguiente:
(Ver Cuadros  8 y 9 página 20 del Informe )
Lo anterior, refleja que no existe la suficiente claridad frente a los medios a través de los cuales, pueden ser solicitadas las certificaciones contractuales, dado que para la vigencia 2019, fueron presentados 108 derechos de petición y con corte de 31 de mayo de 2020, fueron presentados 14 derechos de petición a través del SDQS, solicitando este tipo de certificaciones.
De acuerdo a lo ya expuesto, se podría generar un riesgo en atención al desgaste administrativo al atender los derechos de petición, por debilidades frente a la expedición de certificados contractuales. 
</t>
  </si>
  <si>
    <t>Falencia en la divulgación de la ruta de atención institucional para las solicitudes de certificaciones contractuales desde la Subdirección de Contratación, dado que anteriormente solo existía la ruta presencial.</t>
  </si>
  <si>
    <t>Establecer y divulgar una ruta virtual directa para la solicitud de certificaciones contractuales.</t>
  </si>
  <si>
    <t>Ruta Institucional para solicitud de certificaciones</t>
  </si>
  <si>
    <t>Se definirá una ruta institucional directa para la solicitud de certificaciones contractuales</t>
  </si>
  <si>
    <t>10.1.2.4</t>
  </si>
  <si>
    <t xml:space="preserve">De la revisión realizada en SECOP II a la etapa precontractual de los contratos de Prestación de Servicios Profesionales y/o de Apoyo seleccionados en la muestra, se observó, que cualquier persona sin tener usuario puede acceder a la información registrada por la Entidad en la plataforma, tales como documento de identidad, tarjetas profesionales, información financiera, entre otras, como se evidencia a continuación:
(Ver Imagen 5 página 21 del Informe )
Lo anterior, podría generar un posible incumplimiento a lo dispuesto en el artículo 4 de la Ley 1581 de 2012:
"PRINCIPIOS PARA EL TRATAMIENTO DE DATOS PERSONALES. En el desarrollo, interpretación y aplicación de la presente ley, se aplicarán, de manera armónica e integral, los siguientes principios (…)
f) Principio de acceso y circulación restringida: (…) Los datos personales, salvo la información pública, no podrán estar disponibles en Internet u otros medios de divulgación o comunicación masiva, salvo que el acceso sea técnicamente controlable para brindar un conocimiento restringido sólo a los Titulares o terceros autorizados conforme a la presente ley; 
g) Principio de seguridad: La información sujeta a Tratamiento por el Responsable del Tratamiento o Encargado del Tratamiento a que se refiere la presente ley, se deberá manejar con las medidas técnicas, humanas y administrativas que sean necesarias para otorgar seguridad a los registros evitando su adulteración, pérdida, consulta, uso o acceso no autorizado o fraudulento; (Subrayado fuera del texto)
h) Principio de confidencialidad: Todas las personas que intervengan en el Tratamiento de datos personales que no tengan la naturaleza de públicos están obligadas a garantizar la reserva de la información, inclusive después de finalizada su relación con alguna de las labores que comprende el Tratamiento, pudiendo sólo realizar suministro o comunicación de datos personales cuando ello corresponda al desarrollo de las actividades autorizadas en la presente ley y en los términos de la misma.”
</t>
  </si>
  <si>
    <t>Falencia en las directrices debido a que se modificaron  los parámetros, con el objetivo de que los Entes de control, lograran consultar la información de los contratos de prestación de servicios..</t>
  </si>
  <si>
    <t>Actualizar y divulgar directrices para el cargue de los procesos en la plataforma transaccional del SECOP II, en la etapa precontractual, para identificar los documentos sensibles y por tanto garantizar al contratista que a su consulta no pueden acceder terceros.</t>
  </si>
  <si>
    <t>Actualización y divulgación de directrices para el cargue en la etapa precontractual</t>
  </si>
  <si>
    <t>(No. socializaciones de directrices para el cargue de los procesos en la plataforma transaccional del SECOP I / No. socializaciones de directrices para el cargue de los procesos en la plataforma transaccional del SECOP I) * 100</t>
  </si>
  <si>
    <t>10.1.2.5</t>
  </si>
  <si>
    <t xml:space="preserve">De la revisión a los contratos de prestación de servicios suscritos en la vigencia 2020 y seleccionados en la muestra, se identificó que, en algunos casos se presentaron demoras entre la fecha de aprobación del contrato por parte del Ordenador de Gasto a través de SECOP II, y la fecha de emisión del registro presupuestal hasta de sesenta (60) días, tal como se presenta en el siguiente cuadro:   
(Ver cuadro 10 páginas 22 y 23 del Informe )
Lo anterior, evidencia oportunidades de mejora en el proceso de gestión contractual de la entidad, al no garantizar la continuidad de los servicios planeados, dado que para el inicio de la ejecución contractual es necesario contar con el debido Registro Presupuestal. Así mismo, en el desarrollo de la auditoría durante la aplicación de las listas de verificación a las Subdirecciones Técnicas y Locales, se manifestó que no fue posible establecer la demora presentada entre la solicitud del Registro Presupuestal, el cual es realizado por la Subdirección de Contratación y la generación del mismo, que es realizado por la Subdirección Administrativa y Financiera. 
Esta situación puede generar riesgos para la prestación de los servicios misionales de la entidad, relacionados con la oportunidad y la suficiencia de recurso humano para la atención. 
</t>
  </si>
  <si>
    <t xml:space="preserve">Falencia en los tiempos del proceso al Registro presupuestal </t>
  </si>
  <si>
    <t>Aplicar control para disminuir los tiempos del proceso al Registro presupuestal</t>
  </si>
  <si>
    <t>Reporte del control implementado</t>
  </si>
  <si>
    <t>Un (1) Reporte con los controles implementados para disminuir los tiempos del proceso al Registro Presupuestal</t>
  </si>
  <si>
    <t>10.1.2.6</t>
  </si>
  <si>
    <t>De la verificación realizada en SECOP II a los contratos de prestación de servicios de la vigencia 2019 relacionados en el cuadro No 11, se evidenció que ya finalizaron su ejecución, sin embargo, en el ítem “información general” presentan un estado diferente, como se refleja a continuación:
(Ver  página 23 del Informe )
Lo anterior, evidencia oportunidades de mejora en la gestión de los contratos por parte de la entidad a través de la plataforma SECOP II, que podría generar riesgos relacionados con la actualización de la información contractual al no estar registrado el estado real del contrato en la plataforma.</t>
  </si>
  <si>
    <t>Falencia en  la actualización de algunos contratos de prestación de servicios en la plataforma transacional de SECOP II</t>
  </si>
  <si>
    <t>Socializar directrices  de supervisión para el  adecuado cargue de la plataforma SECOP II (Etapa precontractual, contractual)</t>
  </si>
  <si>
    <t>Socialización de directrices de Supervisión</t>
  </si>
  <si>
    <t>(No. socializaciones de directrices para la supervisión de contratos realizadas / No. socializaciones de directrices para la supervisión de contratos programadas) * 100</t>
  </si>
  <si>
    <t>10.1.2.7</t>
  </si>
  <si>
    <t xml:space="preserve">Durante la ejecución de la auditoría, el equipo auditor solicitó que se diligenciara un archivo en Excel, en el que se requería la información de los contratos de prestación de servicios correspondientes a las vigencias 2019 y del 1 de enero al 31 de mayo de 2020, correspondiente a las diferentes etapas contractuales, no obstante, esta información no fue suministrada en su totalidad por parte de la Subdirección de Contratación, tal como informó mediante correo electrónico del 7 de julio de 2020, en el que señala lo siguiente:
“De manera atenta y dando un alcance al memorando No. I2020017209, con el que se dio respuesta a la información solicitada para la auditoria del Proceso de Gestión Contractual 2020, en el ítem de:
Base de datos de los contratos de prestación de servicios celebrados por la entidad para la vigencia 2019 y 2020 con corte a 31 de mayo.
La Subdirección de Contratación hace la trazabilidad de que la herramienta de SEVEN no permite consolidar la siguiente información (Número cupo PAA, Número de caso en SEVEN, fecha de CDP, cargo supervisor, tipo de modificación, información de modificaciones y estado de contrato), solicitud que se realizó a través del formato asignado desde la Oficina de Control Interno, por lo anterior se envía el resto de información solicitada. (…)”
Así mismo, en aplicación de lista de verificación a través de TEAMS, a la Subdirección de Contratación el día 10 de septiembre de 2020, se indicó que la herramienta SEVEN, no contiene la información contractual de la SDIS, de las vigencias anteriores a 2019, pues a la fecha no se ha realizado la migración de la información correspondiente, por lo que  en el caso de requerirse una certificación de contratos por parte de un contratista, es necesario que desde la Subdirección de Contratación se realicen consultas en diferentes fuentes de información y se genere el documento de forma manual, lo cual dado el volumen de contratos de prestación de servicios, genera un gran  represamiento de solicitudes  de certificaciones, lo cual, de la misma forma, podría generar demoras en la entrega de información sobre la materia a los entes de control, exponiendo la entidad a posibles investigaciones y sanciones.
En consecuencia, de lo anterior, se observó un riesgo frente a la oportunidad, disponibilidad e integridad de la información que debe reportar la entidad Subdirección de Contratación. 
</t>
  </si>
  <si>
    <t>No existe una única fuente de información en la cual repose la información contractual de la SDIS que permita la generación ágil de los certificados que se soliciten</t>
  </si>
  <si>
    <t>Analizar e identificar los requerimientos técnicos para la definición de una herramienta que permita la generación de certificados contractuales</t>
  </si>
  <si>
    <t>Un (1) documento de requerimientos técnicos para la definición de una herramienta que permita la generación de certificados contractuales</t>
  </si>
  <si>
    <t>Realizar las acciones técnicas necesarias para la implementación de una herramienta que permita la generación de certificados contractuales</t>
  </si>
  <si>
    <t>Un (1) Informe descriptivo de las acciones técnicas requeridas para la implementación de una herramienta que permita la generación de certificados contractuales</t>
  </si>
  <si>
    <t>10.1.3.1</t>
  </si>
  <si>
    <t xml:space="preserve">Contrato 3617-2020
(Ver Cuadro 12 página 25 del Informe )
De la revisión al expediente contractual en la plataforma SECOP II, el equipo auditor, identificó las siguientes observaciones:
• Mediante documento del 08/05/2020, el supervisor presentó solicitud de modificación del contrato, donde manifiesta la necesidad de adicionar el contrato en $2.914.240.000, la cual está justificada en la adquisición de 32.000 kits de alimentos y productos de aseo y limpieza para la población de Bogotá que se encuentra en estado de pobreza y vulnerabilidad social y/o alimentaria, mencionando situaciones como la ampliación de las medidas de aislamiento adoptadas para la mitigación de la pandemia. Adicionalmente, dentro de los motivos que dieron origen a la adición de recursos se encuentra: 
“Así las cosas, previa autorización de la Alcaldesa Mayor, se requiere extender la atención a la población pobre y vulnerable y/o en fragilidad social del distrito, con el fin de continuar garantizando las condiciones básicas para la subsistencia en el marco de esta emergencia social y económica; como consecuencia de lo anterior, desde la Secretaría de Hacienda se autorizó a la SDIS (en  cabeza  de  la  Dirección  de  Nutrición  y  Abastecimiento)  la  apropiación  adicional para  la  adquisición  de  32.000  mil  kits  de emergencia más. 
Por tanto, con las respectivas instrucciones y autorizaciones, se procedió con el envío de correo electrónico al contratista almacenes Éxito, manifestándole la intención de adicionar el contrato hasta por los 32.000 mil kits autorizados; quien manifestó su aceptación de adición, la cual se adjunta”.
Al respecto, no se observó algún documento que dé cuenta de las autorizaciones mencionadas, por lo que no es posible determinar la forma en que la entidad recibió esas instrucciones. 
• No es clara la fecha de suscripción de la modificación, toda vez que:
o El formato justificación de modificaciones contractuales registra como fecha 08/05/2020, 
o En la plataforma SECOP II se observa para el citado documento un estado de fecha 09/05/2020.
o El informe parcial de supervisión del periodo comprendido entre el 18/04/2020 al 30/05/2020, indica como fecha de suscripción de la modificación el día 07/05/2020.
o El informe final de supervisión señala como fecha de suscripción de la modificación No. 1 el día 12/05/2020. 
• Se observó en el informe de supervisión del 18/04/2020 al 30/05/2020, la identificación de 3 profesionales como apoyo a la supervisión, sin embargo, el equipo auditor no evidenció en SECOP II el memorando o documento escrito de designación de apoyo a la supervisión, tal como lo indica el numeral 3.5.1. del Manual de Contratación y Supervisión.
• Así mismo, se evidenció en los documentos para pago del contrato la OP 927 del 18/06/2020 por valor de $21.675.242 en la cual se pagan bonos navideños a hijos de funcionarios del Concejo de Bogotá, documento que claramente no pertenece al contrato que se está auditando.
Por lo anterior, se observó un riesgo asociado a la debilidad en la labor de supervisión del contrato, frente al adecuado registro de la información contractual en la plataforma SECOP II de la Plataforma Colombia Compra Eficiente, lo cual no permite hacer una adecuada trazabilidad de los registros y dificulta el cumplimiento de las actividades de publicidad en la contratación pública.
</t>
  </si>
  <si>
    <t xml:space="preserve">Oportunidades de mejora en la aplicación de la normatividad y su exigibilidad para la debida publicación de los actos administrativos (contratación) en el SECOP        </t>
  </si>
  <si>
    <t>Socialización de directrices de supervisión</t>
  </si>
  <si>
    <t xml:space="preserve">Oportunidad de mejora en la actualización del procedimiento inserto en el Manual de Contratación para casos específicos de coyuntura urgencia manifiesta. </t>
  </si>
  <si>
    <t>Incluir en el Manual Contratación y Supervisión un numeral que especifique la forma de realizar procesos de compra o adquisición en la Entidad a través de la modalidad de contratación directa en escenario de urgencia manifiesta</t>
  </si>
  <si>
    <t>Manual Actualizado con definición del procedimiento para contratación por urgencia manifiesta.</t>
  </si>
  <si>
    <t>10.1.3.2</t>
  </si>
  <si>
    <t xml:space="preserve">Contrato 4444-2020
(Ver Cuadro 13 página 26 del Informe ) 
De la revisión al expediente contractual en la plataforma SECOP II, el equipo auditor, identificó lo siguiente:
• Sobre el estudio previo y anexo técnico presentado por la entidad, para determinar el presupuesto del contrato, es importante señalar que, si bien la necesidad de la adquisición surge de la adición realizada al contrato 3617 de 2020, de las 315.480 libras de arroz adquiridas, no se precisa la cantidad de producto o libras de arroz que se requieren para cada kit de alimentos.   
• En el documento acta de inicio se observó como “fecha de inicio” el 16/05/2020, sin embargo, el historial de “Acuerdo-ACTA INICIO CTO 4444-2020 KOBA COLOMBIA S.A.S..pdf” de Adobe Sign, registra como fecha de suscripción el día 17/05/2020.
• Se identificaron debilidades en la supervisión del contrato, las cuales se reflejan en el informe parcial de supervisión correspondiente al periodo comprendido entre el 16 al 30 de mayo de 2020, así:
o Para la obligación nro. 2 se redactó: “KOBA COLOMBIA SAS, suscribió acta de inicio el 16/05/2020, con un plazo estipulado en el contrato de un mes trece días a partir de la fecha de suscripción”.
o Para la obligación nro. 3 (presentar previo a la iniciación del contrato los documentos necesarios para su legalización y ejecución) se redactó: “KOBA COLOMBIA SAS, presento pólizas de cumplimiento, responsabilidad civil y garantías, RUT, cédula de ciudadanía de representante legal y certificación bancaria. Remitió hojas de vida del personal de interventoría y pólizas, lo anterior fue verificado por el equipo de seguimiento en visita administrativa/ financiera realizada el 20/04/2020”. (Subrayado propio). 
o Obligación nro. 4, (obligaciones del SGSS) se establece: “KOBA   COLOMBIA   SAS, cumplió con las obligaciones frente al sistema de seguridad social integral y parafiscales   del talento humano, evidenciado en visita administrativa financiera realizada por el equipo de supervisión el 20/04/2020, dando cumplimiento con lo relacionado al sistema de salud (…)”.
o la obligación nro. 13 (asistir a las reuniones) se dice que el contratista asistió a las diferentes reuniones, sin aportar evidencias ni señalar fechas de las mismas.
o En la obligación nro. 10, referente al SOAT, se menciona que se evidenció el cumplimiento de la obligación sin mencionar los soportes. 
o No se observó publicación de la designación de los apoyos a la supervisión del contrato en la plataforma SECOP II.
o Se observó publicación extemporánea de la aprobación de la garantía, la cual se realizó el 16/05/2020 y el acta de inicio 03/06/2020 según información reportada por el SECOP II.
Es importante mencionar que, si bien en el informe final elaborado el 03/07/2020, el supervisor del contrato hizo las precisiones y aclaraciones correspondientes frente a los errores detectados en el informe parcial de supervisión, este fue suscrito y corresponde a un documento que da cuenta de la ejecución contractual y está publicado en el SECOP II. 
Por lo anterior, se observó un riesgo asociado a oportunidades de mejora en la labor de supervisión del contrato, frente al adecuado registro de la información contractual, lo cual no permite hacer una adecuada trazabilidad de los registros.
</t>
  </si>
  <si>
    <r>
      <rPr>
        <sz val="10"/>
        <color theme="1"/>
        <rFont val="Arial"/>
        <family val="2"/>
      </rPr>
      <t xml:space="preserve">Documentación del Proceso de Gestión Contractual.
De la revisión realizada a la documentación asociada al Proceso Gestión Contractual, la cual se encuentra en la página web de la Entidad - Mapa de Procesos de la Secretaría Distrital de Integración Social (SDIS), se identificaron:
• Veintiocho (28) documentos que se encuentran codificados y asociados al antiguo proceso de adquisiciones.
• Nueve (9) con codificación correspondiente al antiguo proceso de adquisiciones y ubicados como documentos asociados de otros procesos.
• Veinticuatro (24) relacionados en el Listado Maestro de Documentos, los cuales se encuentran clasificados como vigentes, pero al momento de la consulta no se encontraron publicados.
Lo anterior, para un total de sesenta y un (61) documentos, que representan el noventa y un por ciento (91%) de documentos desactualizados respecto del proceso de gestión contractual vigente desde el 31 de diciembre de 2018.
Adicionalmente, se evidenció que, a la fecha de este informe, seis (6) documentos publicados en el mapa de procesos de la Entidad corresponden al proceso de Gestión Contractual vigente.
Por lo ya expuesto, a continuación, se relacionan de manera detallada los documentos revisados:
(Ver Cuadro 14 páginas 28 a la 33 del Informe ) 
Por lo anterior, se evidenció incumplimiento a lo establecido en la Resolución SDIS 1075 del 30 de junio de 2017, “Por la cual se ajusta el Sistema Integrado de Gestión en la Secretaría Distrital de Integración Social (…)” la cual establece en el Artículo 17 “Responsabilidades del Gestor de Dependencia” - Numeral 7 "Participar en la revisión de la documentación asociada al proceso conforme al procedimiento previsto para tal efecto por parte de la Dirección de Análisis y Diseño Estratégico.", así mismo, incumple lo establecido en el Procedimiento Control de Documentos PCD-GS-003 versión: 0, numeral 3.13 “Identificación de equipo de proceso: "Todos los procesos del Sistema Integrado de Gestión deben identificar el respectivo Equipo de proceso de acuerdo con lo establecido en el formato Identificación de equipo de proceso (FOR-GS-009). Será responsabilidad del gestor SIG del proceso, identificar y mantener actualizada dicha herramienta.”, De otra parte, se observó incumplimiento en la Resolución SDIS  0355 de 2019 que establece en el artículo primero - Numeral 2 "los jefes de las diferentes dependencias, asesores o quien haga de sus veces, dentro del rol que les corresponde y las funciones a su cargo,  como  responsables de los planes, programas y proyectos y/o procesos, deben cumplir y promover el cumplimiento de las políticas de gestión y desempeño y del componente ambiental inmersas en las dimensiones del MIPG, en el marco de sus competencias y su nivel de responsabilidad ,y generar las recomendaciones de mejoramiento que estimen pertinentes, en ejercicio de autocontrol.”. </t>
    </r>
    <r>
      <rPr>
        <sz val="10"/>
        <color theme="4"/>
        <rFont val="Arial"/>
        <family val="2"/>
      </rPr>
      <t xml:space="preserve">
</t>
    </r>
  </si>
  <si>
    <t xml:space="preserve">Debilidad en la actualización de la documentación del proceso de Gestión Contractual </t>
  </si>
  <si>
    <t>Actualizar e implementar  la documentación del proceso de Gestión Contractual</t>
  </si>
  <si>
    <t>Documentación actualizada del Proceso de Gestión Contractual</t>
  </si>
  <si>
    <t>Documentación actualizada e implementada en el proceso de Gestión Contractual</t>
  </si>
  <si>
    <t>10.2.1.2</t>
  </si>
  <si>
    <t xml:space="preserve">Respecto de la verificación realizada en SECOP II, a los contratos de prestación de servicios personales objeto de la muestra, se observó en la documentación aportada por el proveedor, los formatos de consulta de antecedentes y de autorización de manejo de Datos, los cuales no cuentan con las características de estructura definida en el Procedimiento de Control de Documentos PCD-GS-003 versión: 0, que señala: en el numeral 3 – condiciones generales: 
“Un documento identificado como “no controlado” debe ser evaluado, entre otros, bajo los siguientes criterios con el fin de ser oficializado en el Sistema Integrado de Gestión: 
• Tiempo de implementación superior a seis meses.
• Incluye el registro de firmas de aceptación o aprobación.
• Uso frecuente y continuo.
• Cantidad de personas o dependencias que lo implementan”.
Así mismo, se observó que los formatos en mención contienen información sensible y no cuentan con el lineamiento del numeral 3.3 Consideraciones para los formatos el cual establece: “Si el formato es utilizado para registrar datos personales o información sensible de acuerdo con la Ley 1581 de 2012 y su decreto reglamentario 1377 de 2013, deberá contar con la siguiente nota: “Tratamiento de datos personales: Los datos personales aquí consignados tienen carácter confidencial, razón por la cual es un deber y un compromiso de los asistentes y de la Secretaría Distrital de Integración Social no divulgar información alguna en propósito diferente a la de este registro so pena de las sanciones legales a que haya lugar de acuerdo con la Ley 1581 de 2012 y Decreto 1377 de 2013”.  
Adicionalmente, los documentos antes mencionados, son criterios previos para poder suscribir un contrato de prestación de servicios con la Secretaría, de otra parte, no cuentan con la marca de agua señalada en el Procedimiento de Control de Documentos PCD-GS-003 versión: 0, Glosario - Documento no controlado: “documento que no se constituye obligatoriamente en un criterio para la gestión institucional, que puede utilizarse como documento de apoyo y que debe mantener la marca de agua “NO CONTROLADO” ubicado en la parte superior del documento.”, 
Si bien, los formatos no controlados se implementan por dar cumplimiento a requisitos legales en la contratación de talento humano en la entidad, es requisito interno dar cumplimiento establecido en el Procedimiento de Control de Documentos PCD-GS-003 versión: 0, con el fin de salvaguardar la estructuración de los mismos para evitar modificaciones y posibles incumplimientos normativos.
</t>
  </si>
  <si>
    <t>Actualizar e implementar documentos no controlados</t>
  </si>
  <si>
    <t>Actualización e implementación de los  documentos no controlados en el Proceso de Gestión Contractual</t>
  </si>
  <si>
    <t>10.2.1.3</t>
  </si>
  <si>
    <t xml:space="preserve">En atención a las sesiones de entrevistas realizadas a las Subdirecciones Locales de Bosa, Kennedy, Ciudad Bolívar, Subdirección para la Infancia, Subdirección para la Adultez y de acuerdo al análisis realizado a los insumos de información entregados por la Subdirección de Contratación, no se observaron evidencias del ejercicio de autoevaluación al proceso de Gestión contractual para  las vigencias 2019 y 2020, así mismo,  durante las entrevistas a las dependencias y subdirecciones locales, estas informaron no haber recibido consultas o solicitudes para realizar autoevaluación al proceso de Gestión Contractual por parte de la Subdirección de Contratación como líder del proceso.
En consideración a lo anterior, se incumple lo señalado en el Procedimiento de Control de Documentos PCD-GS-003, versión 0, en lo establecido en el numeral “3.12 Autoevaluación de los documentos: Con el propósito de medir el grado en que un procedimiento se conoce, se comprende y se implementa, cada procedimiento del Sistema Integrado de Gestión (…) debe autoevaluarse por tarde al año de su creación o actualización y al año de haberse autoevaluado”. 
</t>
  </si>
  <si>
    <t>Debilidad en la autoevaluación de los documentos del Proceso de Gestión Contractual</t>
  </si>
  <si>
    <t xml:space="preserve">Realizar la Autoevaluación de los documentos del Proceso de Gestión Contractual de acuerdo al procedimiento establecido.  </t>
  </si>
  <si>
    <t>Autoevaluación de los documentos del Proceso de Gestión Contractual</t>
  </si>
  <si>
    <t xml:space="preserve">Autoevaluación de los documentos del Proceso de Gestión Contractual de acuerdo al procedimiento establecido.  </t>
  </si>
  <si>
    <t xml:space="preserve">De la revisión realizada al módulo contractual del aplicativo SEVEN, se observó lo siguiente:
• No se evidenciaron las especificaciones funcionales establecidas en el módulo de contratación del aplicativo SEVEN, respecto a la generación de informe, tal como lo señala el Estudio Previo, correspondiente al contrato 8262 de 2017, página 38, Ítem 21, “Generación de informes con múltiples variables frente a la contratación suscrita con reportes, graficas, estadísticas entre otros”.
• Así mismo, en las entrevistas realizadas a las Dependencias objeto de la muestra, estas manifestaron: “que el módulo genera archivos planos, los cuales de acuerdo a la necesidad son llevados a un formato de Excel”; esta clase de archivos generados por el módulo de contratación, vulneran el principio de integridad de la información, contemplado en el Manual del Sistema de Gestión de Seguridad de la Información SGSI MNL_MS_001, Versión 0, Fecha: Memorando Interno 13381-08/03/2018.
• De la revisión realizada a los casos registrados en la mesa de servicio, se observó, el ticket No. 128061, asociado al error en IOPS del contrato 3821-2019, y de acuerdo a lo manifestado por la Subdirección Local de Bosa, se evidenció lo siguiente:
o Remisión de correo electrónico por la Subdirección Local de Bosa el 19/03/2020, solicitando apoyo para resolver el pago inicialmente del mes de febrero, situación que se reiteró en sucesivos correos hasta el nueve (9) de junio.
o La situación evidenciada generó que el contratista presentara un derecho de petición, solicitando el pago de los 4 meses de honorarios que la Entidad le adeudaba por la prestación de sus servicios.
Incumpliendo lo establecido en el contrato de prestación de servicios “FORMA DE PAGO. Se pagará a el/la CONTRATISTA mensualmente o en proporción a su ejecución en cortes mensuales (al día treinta 30 de cada mes), salvo lo atinente al inicio y finalización de los mismos los cuales se pagarán de acuerdo con los días ejecutados. PARÁGRAFO PRIMERO. Los pagos aquí referenciados se realizarán los primeros veinte (20) días calendario de cada mes, los cuales solo estarán sujetos al aporte de la siguiente documentación: i). Cumplimientos de aportes a seguridad social para el periodo correspondiente, ii). Informe parcial o final avalado por el supervisor. iii). Cumplimiento de los trámites administrativos como diligenciamiento cuenta de cobro MC-14, expedición de facturas cuando haya lugar, y paz y salvos para el último pago.
(…)
PARÁGRAFO TERCERO. Será responsabilidad exclusiva de la entidad a través de su supervisor gestionar los pagos correspondientes por las ejecuciones recibidas a satisfacción para el periodo en concreto (mes completo o fracción por periodo de inicio o final), esta gestión deberá realizarse dentro de los veinte (20) primeros días calendario de cada mes (Ley 1474 de 2011)”  
Adicionalmente el artículo 5 de la ley 80 de 1993 “Por la cual se expide el Estatuto General de Contratación de la Administración Pública”, expresa:  DE LOS DERECHOS Y DEBERES DE LOS CONTRATISTAS. Para la realización de los fines de que trata el artículo 3o. de esta ley, los contratistas:
1o.Tendrán derecho a recibir oportunamente la remuneración pactada y a que el valor intrínseco de la misma no se altere o modifique durante la vigencia del contrato.
En consecuencia, tendrán derecho, previa solicitud, a que la administración les restablezca el equilibrio de la ecuación económica del contrato a un punto de no pérdida por la ocurrencia de situaciones imprevistas que no sean imputables a los contratistas. Si dicho equilibrio se rompe por incumplimiento de la entidad estatal contratante, tendrá que restablecerse la ecuación surgida al momento del nacimiento del contrato” (Subrayado fuera del texto)
</t>
  </si>
  <si>
    <t>No se encuentran parametrizados los reportes gráficos y estadísticos desde el módulo de contratación Seven.</t>
  </si>
  <si>
    <t xml:space="preserve">Analizar y definir los requerimientos técnicos sobre el contenido gráfico y estadístico de los reportes estándar del sistema de gestión contractual, que resguarden la integridad de la información </t>
  </si>
  <si>
    <t xml:space="preserve">Un (1) documento de requerimientos técnicos sobre el contenido gráfico y estadístico de los reportes estándar del sistema de gestión contractual, que resguarden la integridad de la información </t>
  </si>
  <si>
    <t>Desconocimiento de los reportes estándar disponibles en el sistema de gestión contractual, que resguardan la integridad de la información</t>
  </si>
  <si>
    <t xml:space="preserve">Realizar las acciones técnicas necesarias para la generación desde el sistema de gestión contractual de los reportes estándar solicitados por el área funcional </t>
  </si>
  <si>
    <t xml:space="preserve">Un (1) Informe descriptivo de las acciones técnicas requeridas para la generación desde el sistema de gestión contractual de los reportes estándar solicitados por el área funcional </t>
  </si>
  <si>
    <t>10.2.3.1</t>
  </si>
  <si>
    <t xml:space="preserve">El formato “Informe de ejecución de contrato de prestación de servicios profesionales o de apoyo a la gestión”, Código: FOR-GEC-003 Versión: 0 del 08/08/2019, el cual se encuentra publicado como documento asociado al proceso de Gestión Contractual de la SDIS, se identifica que el modelo usado no permite relacionar directamente las obligaciones específicas con las actividades desarrolladas para cada obligación, lo cual genera que el informe no refleje en su totalidad la ejecución contractual. Ahora bien, al consultar los informes de ejecución presentados por los contratistas los cuales son generados a través del aplicativo IOPS, se identifica lo siguiente:
(Ver Imágenes 6 y 7 páginas 36 y 37 del Informe )
Evidenciando, que no se ha realizado la actualización en el formato en la plataforma IOPS, toda vez que aun genera un formato que según el listado maestro de documentos fue actualizado el 16/05/2018, es decir, a la fecha de este informe la entidad continúa utilizando un documento desactualizado. 
Ahora bien, los mencionados formatos difieren en su contenido notablemente, por lo que se evidencia debilidades en los documentos asociados al proceso, los cuales son instrumentos para gestionar la ejecución y supervisión de los contratos de prestación de servicios.
Así mismo, el formato de informe de ejecución que arroja el IOPS no tiene la opción de firma, lo cual puede generar dificultades en su validez.
Lo anterior refleja un incumplimiento a lo establecido en la Resolución SDIS 1075 del 30 de junio de 2017, “Por la cual se ajusta el Sistema Integrado de Gestión en la Secretaría Distrital de Integración Social (…)” la cual establece en el Artículo 13 “Responsabilidades de los líderes de los procesos del Sistema Integrado de Gestión” - Numeral 1 "Desarrollar e implementar los elementos necesarios para la gestión del proceso, en coordinación con las diferentes instancias y roles involucradas." , dado que a nivel de la entidad no se están utilizando los formatos vigentes del informe de ejecución y supervisión de los contratos de prestación de servicios.
</t>
  </si>
  <si>
    <t>Los formatos actualizados de Informe de ejecución e Informe de supervisión requieren ser parametrizados en el sistema IOPS para su correcta generación por parte de los contratistas y supervisores</t>
  </si>
  <si>
    <t>Actualizar en el Sistema Integrado de Gestión el formato Informe de ejecución de contrato de prestación de servicios profesionales o de apoyo a la gestión, Código: FOR-GEC-003 para que permita relacionar directamente las obligaciones específicas con las actividades desarrolladas para cada obligación</t>
  </si>
  <si>
    <t>Formato informe actualizado</t>
  </si>
  <si>
    <t>Un (1) Formato Informe de ejecución de contrato de prestación de servicios profesionales o de apoyo a la gestión, Código: FOR-GEC-003 actualizado en el proceso SIG</t>
  </si>
  <si>
    <t>Analizar y definir los requerimientos técnicos sobre la parametrización en el sistema IOPS de los formatos de Informe de Supervisión de contratos de prestación de servicios e Informe de ejecución de contratos de prestación de servicios, de acuerdo con el Sistema Integrado de Gestión</t>
  </si>
  <si>
    <t>Un (1) documento de requerimientos de las acciones técnicas necesarias sobre la parametrización en el sistema IOPS de los formatos de Informe de Supervisión de contratos de prestación de servicios e Informe de ejecución de contratos de prestación de servicios, de acuerdo con el Sistema Integrado de Gestión</t>
  </si>
  <si>
    <t>Realizar las acciones técnicas necesarias para la generación desde el sistema IOPS de los formatos de Informe de Supervisión de contratos de prestación de servicios e Informe de ejecución de contratos de prestación de servicios, de acuerdo con el Sistema Integrado de Gestión</t>
  </si>
  <si>
    <t>Habilitar en el aplicativo IOPS el espacio firma del contratista en el reporte Formato Informe de Ejecución</t>
  </si>
  <si>
    <t>Un (1) espacio firma del contratista habilitado en el reporte Formato Informe de Ejecución</t>
  </si>
  <si>
    <t>10.2.3.2</t>
  </si>
  <si>
    <t xml:space="preserve">Dado que parte de la ejecución y supervisión contractual de los contratos de prestación de servicios está asociada a la gestión de cuentas de los pagos a los contratistas, y que la misma inicia mediante el aplicativo IOPS, se realizó la verificación del Procedimiento de Gestión de Cuentas Código: PCD-AD-GC- 567, Versión 1, del 29 de abril de 2011 y del instructivo de Gestión de Cuentas Código: I-AD-GC, Versión 5 del 8 de marzo de 2013, los cuales se encuentran publicados en el Sistema Integrado de Gestión y están asociado al Proceso de Gestión Financiera de la SDIS.
Lo anterior, evidencia que el citado procedimiento no ha sido actualizado hace 9 años y el instructivo no ha sido actualizado hace 7 años, lo cual evidencia debilidades en la gestión y trámites de cuentas al no contar con un procedimiento actualizado, que refleje la forma de operar por parte de la entidad en la gestión de cuentas. 
Incumpliendo  lo establecido en la Resolución SDIS 1075 del 30 de junio de 2017, “Por la cual se ajusta el Sistema Integrado de Gestión en la Secretaría Distrital de Integración Social (…)” la cual establece en el Artículo 13 “Responsabilidades de los líderes de los procesos del Sistema Integrado de Gestión” - Numeral 1 "Desarrollar e implementar los elementos necesarios para la gestión del proceso, en coordinación con las diferentes instancias y roles involucradas." , así como lo establecido en el Procedimiento Control del Documentos Código: PCD-GS-003 Versión 0 del 30 de julio de 2019, numeral 3.12 Autoevaluación de los documentos, el cual en uno de sus apartados señala “Con el propósito de medir el grado en que un procedimiento se conoce, se comprende y se implementa, cada procedimiento del Sistema Integrado de Gestión (incluyendo los que sean de origen externo) debe autoevaluarse por tarde al año de su creación o actualización y al año de haberse autoevaluado”, al igual que el apartado “En el marco de la autoevaluación de los procedimientos, deberán revisarse la conformidad de los documentos que se encuentran relacionados con el mismo.”.
</t>
  </si>
  <si>
    <t>Oportunidad de mejora para la actualización del procedimiento se encontraba para iniciar el proceso de revisión,  pero se suspendió el trámite dado que  se obligó a efectuar ajustes relacionados con la implementación del nuevo sistema de información en la Secretaria de Hacienda Distrital BOGDATA.</t>
  </si>
  <si>
    <t>Una actualización de procedimiento e instructivo de Gestión de Cuentas</t>
  </si>
  <si>
    <t>10.2.4.1</t>
  </si>
  <si>
    <t xml:space="preserve">Contrato 3859-2020   Planeación
Dado que el presente contrato, correspondió a una compra conjunta de la entidad, de acuerdo al “ANALISIS ECONOMICO PARA LA COMPRA ELEMENTOS DE PREVENCIÓN Y PROTECCIÓN PERSONAL POR CONTRATACIÓN DIRECTA” que hace parte de los documentos de la etapa precontractual, para verificar los precios del mercado se realizaron solicitudes de cotizaciones para diferentes productos, en los que la entidad estableció, entre otras las siguientes condiciones:
(ver cuadro 15, 16 y 17, páginas 38 a la 43 del Informe).
Por las observaciones ya expuestas, se evidenciaron debilidades en el cumplimiento de principio de planeación en la etapa precontractual, que de acuerdo con lo expuesto por el Consejo de Estado, en sentencia del nueve de marzo de 2016, Consejero Ponente: Carlos Alberto Zambrano Barrera, radicación número: 11001-03-26-000-2009-00009-00(36312) A, indica:
“La jurisprudencia de la Sala ha sostenido repetidamente, y así lo reitera ahora, que en materia contractual, las entidades oficiales están obligadas a respetar y a cumplir el principio de planeación en virtud del cual resulta indispensable la elaboración previa de estudios y análisis suficientemente serios y completos, antes de iniciar un procedimiento de selección, encaminados a determinar, entre muchos otros aspectos relevantes: (i) la verdadera necesidad de la celebración del respectivo contrato; (ii) las opciones o modalidades existentes para satisfacer esa necesidad y las razones que justifiquen la preferencia por la modalidad o tipo contractual que se escoja; (iii) las calidades, especificaciones, cantidades y demás características que puedan o deban reunir los bienes, las obras, los servicios, etc., cuya contratación, adquisición o disposición se haya determinado necesaria, lo cual, según el caso, deberá incluir también la elaboración de los diseños, planos, análisis técnicos, etc; (iv) los costos, valores y alternativas que, a precios de mercado reales, podría demandar la celebración y ejecución de esa clase de contrato, consultando las cantidades, especificaciones, cantidades de los bienes, obras, servicios, etc., que se pretende y requiere contratar, así como la modalidad u opciones escogidas o contempladas para el efecto; (v) la disponibilidad de recursos presupuestales o la capacidad financiera de la entidad contratante, para asumir las obligaciones de pago que se deriven de la celebración de ese pretendido contrato; (vi) la existencia y disponibilidad, en el mercado nacional o internacional, de proveedores, constructores, profesionales, etc., en condiciones de atender los requerimientos y satisfacer las necesidades de la entidad contratante; (vii) los procedimientos, trámites y requisitos de que (sic) deban satisfacerse, reunirse u obtenerse para llevar a cabo la selección del respectivo contratista y la consiguiente celebración del contrato que se pretenda celebrar.”
Así mismo, se vulnera lo preceptuado en el manual de contratación y supervisión, Código: MNL-GEC-001, versión 0, comunicado con memorando Interno I2019036869 del 26/08/2019, el cual señala en el numeral 1.7 - PRINCIPIOS, DEBERES Y OBJETIVO DE LA CONTRATACIÓN ESTATAL “(…) Las actuaciones de quienes intervengan en la contratación estatal se desarrollarán con fundamento en los principios de planeación, debido proceso, buena fe y selección objetiva.(…)” (Subrayado fuera de texto).
Al igual, se desconoció el numeral 2.3.1 ejecución del contrato o convenio - Suscripción del Acta de Inicio del manual de contratación y supervisión, el cual indica: “(…) En aquellos contratos o convenios en los que se estipule acta de inicio, la misma deberá suscribirse entre el supervisor y el contratista. (…)”, 
Lo anterior, obedece a que el acta de inicio del contrato objeto de análisis, se suscribió por el Subdirector para la Vejez, en contravía con lo señalado en la cláusula octava del documento clausulado general, que designó al Subdirector para la Infancia como supervisor.  
</t>
  </si>
  <si>
    <t xml:space="preserve">Falencia en las directrices para la realización de procesos de compra directa o adquisición de productos en situación de urgencia manifiesta en la Entidad. </t>
  </si>
  <si>
    <t>Manual Contratación y Supervisión actualizado</t>
  </si>
  <si>
    <t>Manual Contratación y Supervisión con la inclusión del numeral de contratación directa en el escenario de urgencia manifiesta</t>
  </si>
  <si>
    <t>Falencia en las directrices para el trámite de designación del supervisor de contratos en la Entidad.</t>
  </si>
  <si>
    <t>Definir directrices para el trámite de designación del supervisor de contratos en la Entidad.</t>
  </si>
  <si>
    <t>Directrices para el trámite de designación del supervisor de contratos
definidas</t>
  </si>
  <si>
    <t>Documento con directrices para el trámite de designación del supervisor de contratos.</t>
  </si>
  <si>
    <t xml:space="preserve">Socializar las directrices para el trámite de designación del supervisor de contratos en la Entidad. </t>
  </si>
  <si>
    <t xml:space="preserve">Directrices para el trámite de designación del supervisor de contratos socializadas. </t>
  </si>
  <si>
    <t xml:space="preserve"> (No. socializaciones de directrices para el trámite de designación del supervisor de contratos realizadas / No. socializaciones de directrices para el trámite de designación del supervisor de contratos programadas) * 100</t>
  </si>
  <si>
    <t>Versión actualizada de los documentos:
1. Procedimiento asignación de Jardines Infantiles y Casas de Pensamiento Intercultural 
2. Flujograma
3. Formato formalización de cupo
4. Formato registro diario de asistencia 
5. Formato registro de llamada telefónica
Archivo en formato PDF denominado "Correos_ Envió_Documentos_DADE" que presenta el correo a través del cual se enviaron los documentos enunciados a la DADE para el tramite de oficialización y publicación.</t>
  </si>
  <si>
    <t xml:space="preserve">se observan los siguientes documentos:
 1. Procedimiento asignación de Jardines Infantiles y Casas de Pensamiento Intercultural 
2. Flujograma
3. Formato formalización de cupo
4. Formato registro diario de asistencia 
5. Formato registro de llamada telefónica
correo dirigido DADE para tramite de oficialización y publicación
</t>
  </si>
  <si>
    <t xml:space="preserve">Mediante correo electrónico a la Asesora del despacho y copia a la OCI, la SGDTH solicitó prorróga de la acción de mejora por 212 días, soliictud que va soportada con el Acta d Mesa de trabajo del 19/11/2020, y oficio remisorio solicitando la modificación I202003205 del 11/23/2020.    </t>
  </si>
  <si>
    <t xml:space="preserve">Se verifica el correo electrónico enviado por la SGDTH a la Asesora del despacho y copia a la OCI, con el cual solicita prorróga de la acción de mejora por 212 días, soliictud  soportada con el Acta d Mesa de trabajo del 19/11/2020, y oficio remisorio solicitando la modificación I202003205 del 11/23/2020.    </t>
  </si>
  <si>
    <t>Jose Leonardo Ibarra Quiroga
Heldis Lizarazo Hernández</t>
  </si>
  <si>
    <t>Si</t>
  </si>
  <si>
    <t>En el marco de las jornadas de inducción y reinducción de los días 03, 20, 23 y 24 de noviembre de 2020, en articulación con la Subdirección de Gestión y Desarrollo de Talento Humano, se realizo presentación sobre "Política de Seguridad de la Información y protocolo de incidentes de seguridad de la Información". Es de resaltar que en el transcurso de las capacitaciones se relizaron preguntas orientadoras que permitieron una participacipón activa de los funcionarios y a su vez una evaluación de conocimiento de los temas de seguridad de la información. 
Es de resaltar que las causas de los hallazgos 10.3.2-1 y 10.3.2-2 se encuentran troncadas, así: La causa del hallazgo 10.3.2-1 corresponde a la acción de mejora 10.3.2-2 y, la causa formulada para el hallazo 10.3.2-2 corresponde a la acción 10.3.2-1. Se deja la observación, aclarando que lo mismo no afectó la ejecución y cumplimiento de las acciones de mejora</t>
  </si>
  <si>
    <t xml:space="preserve">Se solicitó prórroga de 90 días, mediante correo electrónico de fecha 30/11/20 emitido por la Subdirectora de Contratación a la Secretaria, justificando que "dado que haciendo la revisión de las dos acciones, es importante realizar algunos ajustes al documento de liquidaciones, dado que inicialmente se había contemplado como un Manual y de acuerdo con las directrices y al hallazgo debe ser un procedimiento y se debe organizar una mesa de trabajo con la SII, para la implementación del módulo de liquidaciones en la herramienta de SEVEN.".
La anterior solicitud fue validada y considerada viable, mediante correo electrónico de fecha 30/11/20 por la  Asesora de Despacho Nidia Carolina Parra Osorio y remitido al Jefe de la Oficina de Control Interno, quien luego del respectivo análisis solicitó la actuaización en el instrumento de acciones de mejora.  </t>
  </si>
  <si>
    <t>Se elabora, publica y socializa el Manual de Requisitos de Seguridad y Salud en el Trabajo para Contratistas, que contiene los lienamientos normativos, legales, contractuales y de otra índole que deben cumplir los contratistas en temas de Seguridad y Salud en el Trabajo. Se anexa Manual, memorando de socializacion e imagen de la publicacion en el mapa de procesos</t>
  </si>
  <si>
    <t xml:space="preserve">Se verificó la evidencia aportada a través de memorando interno Rad: I2020033011, fecha 30/11/2020, con asunto: Socialización de Manual de requisitos de seguridad y salud en el trabajo para contratistas, suscrito por la Subdirectora de Contratación líder del proceso de gestión contractual, en el cual se anexa el documento MANUAL DE REQUISITOS DE SEGURIDAD Y SALUD EN EL TRABAJO PARA CONTRATISTAS Código: MNL-GEC-002, Versión: 0, Fecha: Memo I2020032809 – 27/11/2020, el mencionado documento ya se encuentra publicado en el mapa de procesos de la entidad. </t>
  </si>
  <si>
    <t xml:space="preserve">Karinfer Olivera
Cristian Salcedo </t>
  </si>
  <si>
    <t>Giovanni Salamanca y Pedro Infante</t>
  </si>
  <si>
    <t>correo a sub plantas fisicas, solicitando lineamientos</t>
  </si>
  <si>
    <t>Se realizó verificación de la prórroga solicitada mediante correo eletrónico del 27/11/2020 por parte de la Dra. Balkis Helena Wiedeman Giraldo Subdirectora de Contratación., la cual fue aprobada por Nidia Parra, Asesora de Despacho mediante correo electrónico del 30/11/2020.</t>
  </si>
  <si>
    <t>Cristian Salcedo
Diana Bautista
Leonardo Prieto</t>
  </si>
  <si>
    <t>Actualizar e implementar el formato de la visita administrativa y financiera para la ejecución de los contratos interadministrativos de canastas indígenas.</t>
  </si>
  <si>
    <t>Incluir en el instrumento de supervisión de metas, el mecanismo de conteo y verificación del cumplimiento las metas proyectadas, y socializarlos con los equipos de supervisión para su correcta implementación.</t>
  </si>
  <si>
    <t>Falta de soportes por parte del operador, sobre las capacitaciones dadas desde el inicio del convenio sobre el marco del modelo de atención de personas mayores y el anexo técnico.</t>
  </si>
  <si>
    <t xml:space="preserve">Socializar los instrumentos oficiales formalizados en el Sistema Integrado de Gestión de la entidad, para la prestación del servicio y ejecución contractual a los servidores y contratistas del servicio </t>
  </si>
  <si>
    <t>Leonardo Andres Prieto García
Diana Marcela Bautista Vargas</t>
  </si>
  <si>
    <t>Se remitió Acta de mesa de trabajo y planimetría de señalización de parqueaderos para dar cumplimiento a lo solicitado.</t>
  </si>
  <si>
    <t xml:space="preserve">En las evidencias aportadas se observó Acta de Reunión del 30 de noviembre de 2020 con asunto: Cumplimiento hallazgo 10.2.1.1 acción 2, donde se evidencia asistencia de la Subdirección de Plantas Físicas, Equipo de Apoyo Logístico y de la Subdirección Administrativa y Financiera. Asi mismo, se observó archivo de planimetría parqueaderos con la relación de unidades operativas con programación de intervención para la vigencia 2021. </t>
  </si>
  <si>
    <t xml:space="preserve">Solicitud de prórroga de la SGDTH mediante Rad:I2020034101 del 10/12/2020, acta del 07/12/2020, correo del 10/12/2020 enviado al despacho con copia a OCI,respuesta de aprobación Asesora del Despacho del 13/12/2020 con la cula se solcita prorróga por 201 días para finalizar la ejecuciónde la acción de mejora el 30/06/2021.  </t>
  </si>
  <si>
    <t>Solicitud de prórroga de la SGDTH mediante Rad:I2020034101 del 10/12/2020, acta del 07/12/2020, correo del 10/12/2020 enviado al despacho con copia a OCI,respuesta de aprobación Asesora del Despacho del 13/12/2020 con la cula se solcita prorróga por 201 días para finalizar la ejecuciónde la acción de mejora el 30/06/2021 y la OCI  procede a realizar reunión virtual el 21/12/2020 para verificar los soportes de la solicitud de prórroga queda la evidencia Formato de Seguimiento, debidamente firmado.</t>
  </si>
  <si>
    <t xml:space="preserve">Adriana Morales Jiménez - María Rosalba Gordillo </t>
  </si>
  <si>
    <t>El equipo de liquidaciones presenta una base de datos de la actualización y depuración de contratos que requieran liquidarse, de la vigencia 2020, con corte 28/12/2020. Se envían 38 actas de reunión programadas y realizadas por el grupo ded liquidaciones, en donde se trataron temas del proceimiento de liquidaciones y temas varios.
Durante la vigencia 2019 y 2020 se han realizado 40 reuniones con las diferentes áreas de las SDIS.</t>
  </si>
  <si>
    <t xml:space="preserve">Se observó base de datos con corte a 28/12/2020, diligenciada por el grupo de liquidaciones en la cual se lleva el control de los contratos que deben liquidarse, relacionando entre otros los siguientes items: contrato, vigencia, profesional, fecha de radicación, fecha de asignación, fecha devolución, fecha posible perdida de competencia, fecha de liquidación, tipo de liquidación, fecha de publicación, fecha constancia de ejecutoria, saldo a favor del contratista, saldo a liberar, saldo a reintegrar a la SDIS. </t>
  </si>
  <si>
    <t>Karinfer Olivera
Cristian Salcedo</t>
  </si>
  <si>
    <t xml:space="preserve">El equipo de liquidaciones presenta una base de datos de la actualización y depuración de contratos que requieran liquidarse, de la vigencia 2020, con corte 28/12/2020. Hasta la vigencia 2018, la Subdirección Administrativa y financieraera, realizaban cruce de información, respecto a los pasivos y reservas, con el Grupo de Liquidaciones. A partir de la vigencia 2019, este seguimiento se realiza con cada proyecto. </t>
  </si>
  <si>
    <t>El equipo de liquidaciones durante la vigencia del 2019 y 2020 ha venido realizado sociaiizaciones (reuniones) con las diferentes áreas técnicas, con el fin de fortalecer  a los supervisores para el procedimiento de liquidaciones</t>
  </si>
  <si>
    <t>Se obervaron actas de reunión en las vigencias 2019 y 2020 realizadas por el grupo de liquidaciones de la Subdirección de Contratación con dependencias del nivel central y territorial sobre temas relacionados a la liquidación de contratos y convenios de asociación.</t>
  </si>
  <si>
    <t>El equipo de liquidaciones presenta una base de datos de la actualización y depuración de contratos que requieran liquidarse, de la vigencia 2020</t>
  </si>
  <si>
    <t>El equipo de liquidaciones mes a mes durante la vigencia 2020 a ha enviado a los diferentes directores y supervisores las alertas de liquidación de los contratos.</t>
  </si>
  <si>
    <t>Se observó el envio de correos electronicos y memorandos emitidos por la Asesora del Despacho Delegada para Liquidaciones de Contratos y Convenios mes a mes de la vigencia 2020, cuyo asunto es:  "Alerta tramite de liquidaciones contratos y convenios, dentro del termino legal". Estos memorandos y correos se destinaron a la Subsecretaría, Directores y Asesores de Oficina.</t>
  </si>
  <si>
    <t>El equipo de liquidaciones durante la vigencia del 2019 y 2020 ha venido realizado sociaiizaciones (reuniones) con las diferentes áreas técnicas, con el fin de fortalecer  a los supervisores para el procedimiento de liquidacionesLas evidencias se encuentran el el hallazgo 10,3</t>
  </si>
  <si>
    <t>Solicitar visita para emisión del concepto técnico de plantas físicas a los equipamientos destinados para la prestación de servicios sociales que lo requieren</t>
  </si>
  <si>
    <t>Formatos de solicitudes de conceptos técnicos</t>
  </si>
  <si>
    <t>*Se evidenció formato de solicitud de visita, diligenciado para varias destinaciones de inmueble (centro amar, centro día, jardín infantil, entre otros) para la Localidad de Mártires. Fechas de solicitud 08/09/20 y 23/09/2020
*Se evidenció correo electrónico enviado a la Subdirección de Plantas físicas el 09/09/20 con asunto: SOLICITUD CONCEPTOS TÉCNICOS</t>
  </si>
  <si>
    <t>Se realizaron reuniones con el área de contratación para reducir más el flujo, se remiten adjuntas las actas y el flujo propuesto, el área funcional aprobó el paso a producción el 4 de enero de 2021
Anexos.
Acta Reunión 03.12.2020
Aprobación Paso a Producción Flujo Contratación
Flujo propuesto</t>
  </si>
  <si>
    <t>Una vez revisado las evidencias aportadas se observa que estas son coherentes con lo descrito en la acción de mejora</t>
  </si>
  <si>
    <t>José Leonardo Ibarra Quiroga
Heldis Lizarazo Hernández</t>
  </si>
  <si>
    <t>Se anexa evidencia - memorando I2020035123 de fecha 17 de diciembre de 2020, mediante el cual se remite avance en los procesos de contratación que la Subdirección de Investigación e Información debe adelantar en el segundo semestre de 2020. Correspondiendo este al segundo memorando de seguimiento</t>
  </si>
  <si>
    <t>Mediante memorando I2020034936 de fecha 16-12-20, se solicita modificación en fecha de terminación con el fin de adaptarlas a la elaboración del documento Plan de Recuperación ante Desastres, que reemplazará al actual Plan de Contingencia Informático.</t>
  </si>
  <si>
    <t xml:space="preserve">Mediante memorando 2020035475 de fecha 21-12-20, se dá respuesta ala solicitud de modificación donde  se informa que   una vez revisado y avalado por la Asesora del Despacho asignada para la revisión de los planes de mejora y según los argumentos presentados, la OCI como administrador de la herramienta del plan de mejoramiento procederá a realizar las actualizaciones pertinentes en la próxima publicación del Instrumentode Acciones de Mejora dentro de los diez (10) primeros días calendario del mes con la información actualizada al corte del día treinta (30) del mes anterior, de acuerdo al nuevo procedimiento del plan de mejoramiento versión 1 PCD-AC-001.
</t>
  </si>
  <si>
    <t>Deficiencias de conocimiento para definir los criterios de gestión de la calidad y seguridad de los sistemas de información de la
Entidad, acorde con los lineamientos de la política de Gobierno Digital</t>
  </si>
  <si>
    <t>Elaborar y oficializar el documento Guía de Criterios para la Gestión de la Calidad y Seguridad de los sistemas de información, acorde con los lineamientos de la Política de Gobierno Digital</t>
  </si>
  <si>
    <t>Documento Plan de Aseguramiento de la Calidad de los sistemas de información</t>
  </si>
  <si>
    <t>Un (1) documento Guía de Criterios para la Gestión de la Calidad y Seguridad de los sistemas de información, elaborado acorde con los lineamientos de la Política de Gobierno Digital y oficializado</t>
  </si>
  <si>
    <t>Mediante memorando I2020034936 de fecha 16-12-2020, se solicita modificación de  causa, descripción, indicadores, metas y fechas de terminación, con el fin de adaptarlas a los criterios establecidos en la política de Gobierno Digital, y así dar cumplimiento a los lineamientos estabelcidos en el documento G.SIS.01 Guía del Dominio d</t>
  </si>
  <si>
    <t>Evaluar los sistemas de información SEVEN, AZ DIGITAL, ARANDA y SIRBE en los aspectos definidos en el documento Guía de Criterios para la Gestión de la Calidad y Seguridad de los sistemas de información</t>
  </si>
  <si>
    <t xml:space="preserve">Mediante memorando I2020034936 de fecha 16-12-2020, se solicita modificación de  causa, descripción y fecha de terminación, con el fin de adaptarlas a los criterios establecidos en la política de Gobierno Digital, y así dar cumplimiento a los lineamientos estabelcidos en el documento G.SIS.01 Guía del Dominio </t>
  </si>
  <si>
    <t>Deficiencias de conocimiento para definir los criterios de gestión de la calidad y seguridad de los sistemas de información de la Entidad, acorde con los lineamientos de la política de Gobierno Digital</t>
  </si>
  <si>
    <t>Elaborar y oficializar el Plan de Recuperación ante Desastres que incluya los resultados del simulacro ejecutado.</t>
  </si>
  <si>
    <t>Mediante memorando I2020034936 de fecha 16-12-20, se solicita modificación de descripción con el fin de adaptarlas a la elaboración del documento Plan de Recuperación ante Desastres, que reemplazará al actual Plan de Contingencia Informático.</t>
  </si>
  <si>
    <t xml:space="preserve">Mediante correo electrónico de fecha 29 de diciembre de 2020 dirigido al Jefe de la Oficina de Control Interno, la Directora Corporativa- Carolina Wilches solicita ampliación del plazo de ejecución de la acción de mejora hasta el 30 de junio de 2021, la misma es aprobada por Nidia Carolina Parra mediante correo electronico del </t>
  </si>
  <si>
    <t>Diana Bautista y Leonardo Prieto</t>
  </si>
  <si>
    <t>Respecto de la acción de mejora 1 del hallazgo 10.2.5 "Crear un mecanismo de control de inventarios de las Comisarías de Familia, de manera que pueda efectuarse seguimiento de consumo y existencias, estableciendo necesidades en cada una de éstas de acuerdo con el consumo que por demanda de servicio se registre.", dado que elinsumo principal para este ejercicio es elcontrato de suministro de insumos depapelería que durante la vigencia 2020 no se ha perfeccionado, no ha sido posible realizar seguimiento de consumo y existenciasactualizado en la vigencia e implementar el mecanismo de control requerido, por lo que se imposibilita dar cumplimiento a lo requerido en esta acción.
En este orden de ideas, solicito amablemente la prórroga para el cumplimiento de esta acción hasta el 30 de marzo de 2021, toda vez la acción tiene como fecha de vencimiento el 31 de diciembre de 2020</t>
  </si>
  <si>
    <t xml:space="preserve">10.1.1.1 </t>
  </si>
  <si>
    <t xml:space="preserve">Auditoría al Sistema de Gestión de Seguridad y Salud en el Trabajo - Plan Estratégico de seguridad Vial – 2020.   </t>
  </si>
  <si>
    <t xml:space="preserve">En revisión documental del mapa de procesos Institucional, en los Documentos asociados al proceso de Gestión del Talento Humano: https://sig.Secretaría Distrital de Integración Social.gov.co/index.php/es/gestión-de-talento-humano-documentos-asociados, se aprecia el “programa de prevención riesgo biológico”, versión 0. de 20-6-2017. Dicho programa No menciona el riesgo biológico asociado al virus SARS COV 2 productor del COVID-19, generador de la Pandemia mundial. Lo anterior representa una oportunidad de mejora para el programa, acorde con la realidad Institucional y en cumplimiento de la actualización constante de los programas de Promoción y Prevención en la Entidad. 
Lo anterior podría generar riesgo para la seguridad y salud de los trabajadores, así como potenciales incumplimientos a las medidas de prevención y control para intervenir los peligros/riesgos que exige la resolución 312 de 2019 y al Procedimiento Control de Documentos PCD-GS-003 versión: 0, numeral 3.12: Autoevaluación de los documentos con el propósito de medir el grado en que un procedimiento se conoce, se comprende y se implementa. </t>
  </si>
  <si>
    <t>Falta de actualización del programa de prevención de riesgo biologico del SGSST</t>
  </si>
  <si>
    <t>Actualizar el PROGRAMA PREVENCIÓN RIESGO BIOLÓGICO Código: PGR-TH-012, acorde a las medidas sanitarias tomadas por la entidad en lo protocolos de bioseguridad Covid-19, entrega de Elementos de Protección Personal, socialización y capacitación y los controles existentes plasmados en las matrices de identificación de peligros, evaluación y valoración de los riesgos de la entidad, con el fin de salvaguardar y proteger la salud de los trabajadores.</t>
  </si>
  <si>
    <t>PROGRAMA PREVENCIÓN RIESGO BIOLÓGICO actualizado y divulgado</t>
  </si>
  <si>
    <t>Un programa de prevención en riesgo biológico actualizado</t>
  </si>
  <si>
    <t>10.1.1.2</t>
  </si>
  <si>
    <t xml:space="preserve">Al realizar la revisión documental de 10 registros (9 registros de 2019 y 1 registro de 2020) del formato solicitud de calificación de enfermedad laboral, descritos en el numeral 3.1.6 de la Resolución 312 de 2019 “Restricciones y recomendaciones medico/laborales” no se evidenciaron los activos de información asociados a la ejecución efectiva de las recomendaciones médico-laborales que el profesional suscribió a los funcionarios evaluados, lo cual podría generar riesgos para la salud laboral del personal de la entidad y un potencial incumplimiento a la ejecución efectiva de acciones preventivas y correctivas con base en  los resultados del SG-SST, que dentro del “ACTUAR” establece como estándar mínimo la Resolución 312 de 2019. </t>
  </si>
  <si>
    <t xml:space="preserve">Realizar una jornada de sensibilización del programa de medicina preventiva y del trabajo a  los integrantes del área de seguridad y salud en el trabajo y gestores del talento humano.
</t>
  </si>
  <si>
    <t xml:space="preserve">Jornada de sensibilización en el programa de medicina preventiva y del trabajo </t>
  </si>
  <si>
    <t xml:space="preserve">Realizar una jornada de sensibilización en el programa de medicina preventiva y del trabajo </t>
  </si>
  <si>
    <t>Oportunidad de mejora en la socialización de las acciones a adelantar en el marco del programa de medicina preventiva y del trabajo, entre los integrantes del área de seguridad y salud en el trabajo, y los gestores de talento humano.</t>
  </si>
  <si>
    <t xml:space="preserve">Oficializar  la matriz de seguimiento a las restricciones y recomendaciones médicas y el formato entrega recomendaciones médico laborales y asociarlos al programa de  medicina preventiva y del trabajo.
</t>
  </si>
  <si>
    <t>Documentos de seguimiento médico - laboral oficializados y asociados</t>
  </si>
  <si>
    <t>Documentos oficializados y asociados al programa de  medicina preventiva y del trabajo.</t>
  </si>
  <si>
    <t xml:space="preserve">Control de documentos de los conductores:
De la verificación realizada a las evidencias aportadas por el auditado y la revisión documental de los contratos de transporte celebrados por la Secretaría Distrital de Integración Social, no se observaron los documentos definidos para el perfil de conductor, lo cual podría incumplir con establecido en el documento interno Plan Estratégico de Seguridad Vial (PLA-BS-005) Versión: 0, que sobre el particular señala en su numeral 2.4.1 “La verificación del cumplimiento de tales requisitos será efectuada por quien se designe como supervisor del contrato. Se deberá presentar la siguiente documentación:” 
Formato único hoja de vida - persona natural, debidamente diligenciado.  
Certificaciones de experiencia laboral  
Fotocopia de la Cédula de Ciudadanía  
Certificado de antecedentes Fiscales expedido por la Contraloría General de la República (vigente)  
Certificado de antecedentes disciplinarios expedido por la Procuraduría (vigente)  
Certificado de antecedentes disciplinarios expedido por la Personería (vigente)  
Certificados de antecedentes judiciales expedido por la Policía Nacional. (Vigente)  
Copia de los Certificados que les hayan sido expedidos con una anterioridad mínimo de treinta (30) días calendario al cierre del presente proceso de haber realizado los siguientes cursos: Mecánica Básica, Primeros Auxilios. 
Lo anterior podría generar un riesgo de posible incumplimiento a lo señalado en el artículo 83 de la Ley 1474 de 2011 "ART. 83. Supervisión e interventoría contractual.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</si>
  <si>
    <t xml:space="preserve">Oportunidad de mejora  en el proceso de reporte de información relacionada con el perfil de los conductores por parte de las empresas prestadoras de servicio de transporte contratado por la Secretaría Distrital de Integración Social y recolección de la misma, </t>
  </si>
  <si>
    <r>
      <t xml:space="preserve">Diseñar e implementar lista de chequeo para que el proveedor de servicio de transporte envíe la información  sobre el perfil de los conductores, firmada por el representante legal.   Al inicio de cada contrato se solicitarà  al operador allegar de forma digital y/o física,  los soportes requeridos. Así mismo, cada vez que ingrese un nuevo conductor a la operación, la empresa prestadora del servicio de transporte deberá actualizar esta informaciòn
</t>
    </r>
    <r>
      <rPr>
        <sz val="10"/>
        <color rgb="FFFF0000"/>
        <rFont val="Arial"/>
        <family val="2"/>
      </rPr>
      <t xml:space="preserve">
. 
</t>
    </r>
  </si>
  <si>
    <t>Control de documentos de los conductores.</t>
  </si>
  <si>
    <t>Implementar lista de chequeo de Control de documentos de los conductores.</t>
  </si>
  <si>
    <t>10.1.3.1.</t>
  </si>
  <si>
    <t xml:space="preserve">La resolución 666 del 24 de abril del 2020, del Ministerio de Salud y de Protección Social, establece en su artículo 3 numeral 3.1.3. “Implementar las acciones que permitan garantizar la continuidad de las actividades y la protección integral de los trabajadores, contratistas vinculados mediante contrato de prestación de servicios o de obra, y demás personas que estén presentes en las instalaciones o lugares de trabajo”. VER INFORME
De acuerdo con las evidencias, aportadas por la Subdirección de Gestión y Desarrollo del Talento Humano, la Secretaría Distrital de Integración Social elaboró protocolos de bioseguridad, directrices, circulares y formatos generados a partir del 30 de junio 2020 (ver cuadro No 3). 
La Secretaría Distrital de Integración Social en el periodo del 24 de abril al 29 de junio del 2020, no presentó evidencias de medidas que permitieran el cumplimiento de la resolución 666 del 24 de abril del 2020. 
Es de anotar que la Secretaría Distrital de Integración Social tiene vigente el procedimiento gestión del cambio, circular interna, 035 – 22/11/2018, numeral 3 condiciones generales: 
“Este procedimiento lo deben aplicar las Dependencias cuando se requieran modificaciones, cambios permanentes, cambios temporales o cambios de emergencia, y que puedan generar impacto en la seguridad y salud en el trabajo de la Entidad. Por ejemplo: Cambio en el manual de funciones, en la estructura organizacional, en los procesos, procedimientos, infraestructura física, instalaciones, cambio de maquinaria y/o equipo, entre otros. 
Las acciones que ameritan gestión del cambio en Seguridad y Salud en el Trabajo en la Entidad son (cambios en la legislación, evolución del conocimiento en Seguridad y Salud en el Trabajo, entre otros)” 
Situación que según las evidencias presentadas pudo generar no se adelantaran acciones suficientes que permitieran garantizar la continuidad de las actividades y la protección integral de los trabajadores y contratistas. </t>
  </si>
  <si>
    <t>Falta de actualización del procedimiento gestión del cambio del SGSST</t>
  </si>
  <si>
    <t>El procedimiento de gestión del cambio será actualizado con las modificaciones, cambios permanentes, cambios temporales o cambios de emergencia, y que puedan generar impacto en la seguridad y salud en el trabajo de la Entidad. Dicha actualización será complementada con las matrices de peligros y debe estar en relación con las medidas de intervención que se plantean y que sean ejecutadas.</t>
  </si>
  <si>
    <t>Procedimiento de gestión del cambio actualizado</t>
  </si>
  <si>
    <r>
      <t xml:space="preserve">Realizar la actualización del Procedimiento gestión del cambio </t>
    </r>
    <r>
      <rPr>
        <sz val="10"/>
        <color rgb="FFFF0000"/>
        <rFont val="Arial"/>
        <family val="2"/>
      </rPr>
      <t xml:space="preserve">
</t>
    </r>
  </si>
  <si>
    <t xml:space="preserve">La resolución 666 del 24 de abril del 2020, del Ministerio de Salud y de Protección Social, establece en su artículo 3 numeral 3.1.3. “Implementar las acciones que permitan garantizar la continuidad de las actividades y la protección integral de los trabajadores, contratistas vinculados mediante contrato de prestación de servicios o de obra, y demás personas que estén presentes en las instalaciones o lugares de trabajo”. VER INFORME
 De acuerdo con las evidencias, aportadas por la Subdirección de Gestión y Desarrollo del Talento Humano, la Secretaría Distrital de Integración Social elaboró protocolos de bioseguridad, directrices, circulares y formatos generados a partir del 30 de junio 2020 (ver cuadro No 3). 
La Secretaría Distrital de Integración Social en el periodo del 24 de abril al 29 de junio del 2020, no presentó evidencias de medidas que permitieran el cumplimiento de la resolución 666 del 24 de abril del 2020. 
Es de anotar que la Secretaría Distrital de Integración Social tiene vigente el procedimiento gestión del cambio, circular interna, 035 – 22/11/2018, numeral 3 condiciones generales: 
“Este procedimiento lo deben aplicar las Dependencias cuando se requieran modificaciones, cambios permanentes, cambios temporales o cambios de emergencia, y que puedan generar impacto en la seguridad y salud en el trabajo de la Entidad. Por ejemplo: Cambio en el manual de funciones, en la estructura organizacional, en los procesos, procedimientos, infraestructura física, instalaciones, cambio de maquinaria y/o equipo, entre otros. 
Las acciones que ameritan gestión del cambio en Seguridad y Salud en el Trabajo en la Entidad son (cambios en la legislación, evolución del conocimiento en Seguridad y Salud en el Trabajo, entre otros)” 
Situación que según las evidencias presentadas pudo generar no se adelantaran acciones suficientes que permitieran garantizar la continuidad de las actividades y la protección integral de los trabajadores y contratistas. </t>
  </si>
  <si>
    <t xml:space="preserve">Oportunidad de mejora en  la  difusión del procedimiento de gestión del cambio y los documentos que lo soportan  </t>
  </si>
  <si>
    <t xml:space="preserve">Realizar una jornada de sensibilización del procedimiento de gestión del cambio y sus docuemntos asociados a  los integrantes del área de seguridad y salud en el trabajo.
</t>
  </si>
  <si>
    <t>Jornada de sensibilización sobre el procedimiento de gestión del cambio y sus docuemntos asociados realizada</t>
  </si>
  <si>
    <t>Realizar una jornada de sensibilización sobre el Procedimiento Gerstión del Cambio y sus docuemntos asociados</t>
  </si>
  <si>
    <t>La resolución 666 del 24 de abril del 2020, del Ministerio de Salud y de Protección Social, establece en su artículo 3 numeral 3.1.6. “Incorporar en los canales oficiales de comunicación y puntos de atención establecidos la información relacionada con la prevención, propagación y atención del COVID-19 con el fin de darla a conocer a sus trabajadores, contratistas vinculados mediante contrato de prestación de servicios o de obra y comunidad en general.” 
La Subdirección de Gestión y Desarrollo del Talento Humano mediante correo electrónico del 9 de octubre del 2020, envió como evidencia un documento denominado: “informe sst (1) (1) comuc” en el que publican mes a mes, temas de seguridad y salud en el trabajo, entre los que se encuentra algunas informaciones relacionadas con el COVID-19. 
Así mismo, anexan la presentación de la rendición de cuentas publicada el 10 de enero de 2020. 
En los documentos asociados al proceso de Gestión de Talento humano-SST están publicados los protocolos, directrices y formatos relacionados con el manejo del COVID-19. 
La Secretaría Distrital de Integración Social mediante correo institucional de Comunicación Interna, envía información relacionada con la prevención, propagación y atención del COVID-19. 
En la página web de la entidad, pestaña de inicio, se encuentra un link denominado “En nuestras manos esta cuidarnos del coronavirus” (ver Figura 1), sin embargo, en la página web en los canales de atención: presencial, virtual y telefónica, así como en trámites y servicios, no contienen información relacionada con el COVID-19.  (ver Figura 1 y 2), situación que podría generar riesgos por la falta de información hacia la comunidad en general relacionada con la prevención, propagación y atención de COVID-19.</t>
  </si>
  <si>
    <t>Oportunidad de mejora con respecto a la ampliación de información publicada en la pagina principal de la entidad sobre prevención al covid 19</t>
  </si>
  <si>
    <t>Solicitar a la Oficina Asesora de Comunicaciones la publicación de información relacionada con la prevención del COVID 19 en el banner de atención a la ciudadanía de la página web institucional.</t>
  </si>
  <si>
    <t>Información de interés sobre COVID 19 publicada en la página web de la Entidad.</t>
  </si>
  <si>
    <t>Publicación en la pagina web de la entidad, de información relacionada con la prevención del COVID 19 en el banner de atención a la ciudadanía.</t>
  </si>
  <si>
    <t xml:space="preserve"> 10.1.3.3.</t>
  </si>
  <si>
    <t xml:space="preserve">La resolución 666 del 24 de abril del 2020, del Ministerio de Salud y de Protección Social, establece en su artículo 3 numeral 3.1.9. “Proveer a los empleados los elementos de protección personal que deban utilizarse para el cumplimiento de las actividades laborales que desarrolle para el empleador”. 
De acuerdo con la información aportada por la Subdirección de Gestión y Desarrollo del Talento Humano mediante correo electrónico del 9 de octubre del 2020, los EPP entregados desde el mes de abril del año 2020, tales como: tapabocas, gel antibacterial, jabón, guantes, mascarillas y trajes, no evidencian la entrega en la totalidad de las dependencias de la Secretaría Distrital de Integración Social a todos los trabajadores de la entidad que los requieren, situación que podría generar que no se provean a los empleados los elementos de protección personal que deban utilizarse para el cumplimiento de las actividades laborales que desarrolle para el empleador.  
De otra parte, la entrega de los EPP a dependencias y trabajadores no evidencia una planificación para su distribución, acorde con las necesidades y cantidades que se requieren y que facilite su seguimiento y control, generando un riesgo que no se entreguen a quienes las necesiten, las cantidades suficientes y con la periodicidad requerida, lo anterior pudo poner en riesgo la salud de los trabajadores.  
Así mismo con el seguimiento al porte de los elementos de protección personal y a la suficiencia de los mismos de manera periódica </t>
  </si>
  <si>
    <t>áreas de mejora en el levantamiento de las necesidades de Elementos de Protección Personal para las dependencias de la Entidad</t>
  </si>
  <si>
    <t xml:space="preserve">Establecer un mecanismo de seguimiento por áreas de la Secretaría Distrital de Integración Social, para determinar las dependencias a las cuales se les debe mejorar la dotación de elementos de Bioseguridad mientras persista la pandemia del COVID-19, con el fin de preservar la integridad de los servidores públicos y contratistas. </t>
  </si>
  <si>
    <t>Mecanismo de seguimiento elaborado e  implementado</t>
  </si>
  <si>
    <t>Mecanismo de seguimiento sobre dotación de elementos de bioseguridad elaborado e implementado</t>
  </si>
  <si>
    <t xml:space="preserve">Realizar y divulgar un informe semestral sobre la entrega de Elementos de Protección Personal   mientras perdure la emergencia sanitaria, que describa fortalezas, debilidades y recomendaciones. </t>
  </si>
  <si>
    <t>informe elaborado y divulgado</t>
  </si>
  <si>
    <t>Elaboración y divulgación de dos informes de seguimiento de la entrega de Elementos de Protección Personal</t>
  </si>
  <si>
    <t>10.1.3.4.</t>
  </si>
  <si>
    <t xml:space="preserve">La resolución 666 del 24 de abril del 2020, del Ministerio de Salud y de Protección Social, establece en su artículo 4. Vigilancia y cumplimiento de los protocolos: 
“La vigilancia y cumplimiento de este protocolo estará a cargo de la secretaría municipal o distrital, o la entidad que haga sus veces, que corresponda a la actividad económica, social, o al sector de la administración pública, de acuerdo con la organización administrativa de cada entidad territorial, sin perjuicio de la función de vigilancia sanitaria que deben realizar las secretarias de salud municipales, distritales y departamentales, quienes, en caso de no adopción y aplicación del protocolo de bioseguridad por parte del empleador, trabajador o contratista vinculado mediante contrato de prestación de servicios o de obra, deberán informar a las Direcciones Territoriales del Ministerio del Trabajo, para que adelanten las acciones correspondientes en el marco de sus competencias.” 
La Subdirección de Gestión y Desarrollo del Talento Humano mediante  correo electrónico del 9 de octubre del 2020 aportó como soporte, actas y formatos de inspección a unidades operativas e informes relacionados con los protocolos de bioseguridad, realizados por personal del área de seguridad y salud en el trabajo de la Subdirección de Gestión y Desarrollo del Talento Humano, sin embargo, no evidencia una planificación para toda la entidad en su vigilancia y cumplimiento de los protocolos, que permitan seguimiento y control, generando posibles debilidades en el monitoreo al cumplimiento. </t>
  </si>
  <si>
    <t>Oportunidad de mejora en el seguimiento de las listas de chequeo para la aplicación de los protocolos de bioseguridad determinados por la SDIS</t>
  </si>
  <si>
    <t>Aplicar un instrumento de verificación de la implementación de los protocolos de bioseguridad por cada una de las unidades operativas en servicio</t>
  </si>
  <si>
    <t>Instrumento de verificación aplicado</t>
  </si>
  <si>
    <t>Aplicación del instrumento de verificación, 1 vez al año por cada una de las unidades operativas en servicio durante la emergencia sanitaria por la pandemia covid - 19</t>
  </si>
  <si>
    <t>Realizar un informe semestral sobre la aplicación de los protocolos de bioseguridad que describa fortalezas, debilidades y recomendaciones para las unidades operativas a las cuales se aplico el instrumento durante el periodo</t>
  </si>
  <si>
    <t>Informe semestral elaborado</t>
  </si>
  <si>
    <t>2 informes que contengan las fortalezas, debilidades y recomendaciones para las unidades operativas  a las cuales se aplicó el instrumento de verificación durante el periodo</t>
  </si>
  <si>
    <t xml:space="preserve">Plan de trabajo anual SGSST :
Durante revisión documental a la información aportada memorando con Radicado: I2020026884  de fecha  9  octubre de 2020 por la Subdirección de Gestión y Desarrollo de Talento Humano, se evidencian  tres carpetas:    Plan Anual  de Septiembre  de 2019, Plan Anual Diciembre 2019 y Plan anual de agosto de 2020,  en los  cuales  se  identifican los objetivos, metas, responsabilidades, recursos, cronograma de actividades pero  no están debidamente  firmados por el empleador y el responsable del Sistema de Gestión de SST, como  lo establece  el  Decreto 1072 de 2015 Decreto Único Reglamentario del Sector Trabajo. Artículo 2.2.4.6.17. PARÁGRAFO 2. " El plan de trabajo anual debe ser firmado por el empleador y contener los objetivos, metas, actividades, responsables, cronograma y recursos del Sistema de Gestión de la Seguridad y Salud en el Trabajo SG-SST”, como también lo indica     la Resolución 0312 de 2019 Estándares Mínimos de SST. Art 16, ítem 2.4.1 el cual indica “Solicitar el plan anual de trabajo para el cumplimiento del Sistema de Gestión de SST, el cual identifica los objetivos, metas, responsabilidades, recursos, cronograma de actividades, firmado por el empleador y el responsable del Sistema de Gestión de SST. En consideración a lo anterior, no se puede determinar la aprobación de la información allí contenida, puesto que es un documento que tiene carácter de obligatorio cumplimiento y que debe estar debidamente firmado. 
 </t>
  </si>
  <si>
    <t>El manual de SST no contempla las acciones para la elaboración y suscripción del plan de trabajo</t>
  </si>
  <si>
    <t xml:space="preserve">Actualizar el Manual del sistema de seguridad y salud en el trabajo (SST), en los temas relacionados con la elaboración y suscripción del plan de trabajo anual del sistema de gestión. </t>
  </si>
  <si>
    <t xml:space="preserve">Manual del sistema de seguridad y salud en el trabajo ajustado. </t>
  </si>
  <si>
    <t xml:space="preserve">Evaluación del impacto de cambios internos y externos en - SG -SST.:
Durante revisión documental a la información aportada por la Subdirección de Gestión y Desarrollo de Talento Humano mediante memorando con Radicado: I2020026884. 9 de fecha octubre de 2020, se evidencia un procedimiento para evaluar el impacto sobre la seguridad y salud en el trabajo el cual se encuentra en borrador y es un documento no controlado. En consideración a lo anterior se incumple con lo establecido en la    Resolución 0312 de 2019. Art 16, ítem 2.1.1.1.  el cual indica “Disponer de un documento que contenga el procedimiento para evaluar el impacto sobre la Seguridad y Salud en el Trabajo que se pueda generar por cambios internos o externos”. y en lo referido en el Decreto 1072 de 2015 Decreto Único Reglamentario del Sector Trabajo, Artículo 2.2.4.6. 26.. "El empleador o contratante debe implementar y mantener un procedimiento para evaluar el impacto sobre la seguridad y salud en el trabajo que puedan generar los cambios internos (introducción de nuevos procesos, cambio en los métodos de trabajo, cambios en instalaciones, entre otros) o los cambios externos (cambios en la legislación, evolución del conocimiento en seguridad y salud en el trabajo, entre otros)". En consideración a lo anterior se podría ocasionar un impedimento en cuanto al seguimiento de la capacidad de adaptación de la Secretaría Distrital de Integración Social a las diferentes transformaciones a nivel interno y externo y a una adecuada valoración del SG SST dentro de la Secretaría Distrital de Integración Social- </t>
  </si>
  <si>
    <t>Acutalizar el procedimiento de gestión del cambio con las modificaciones, cambios permanentes, temporales o de emergencia, que puedan generar impacto en la seguridad y salud en el trabajo de la Entidad. Dicha actualización será complementada con las matrices de peligros, y deben estar en concordancia con las medidas de intervención que se plantean y que sean ejecutadas.</t>
  </si>
  <si>
    <t xml:space="preserve">Realizar la actualización del Procedimiento gestión del cambio </t>
  </si>
  <si>
    <t xml:space="preserve">Documento que evidencie la comunicación por escrito al trabajador de los resultados de las evaluaciones médicas ocupacionales.:
Durante revisión documental a la información aportada por la Subdirección de Gestión y Desarrollo de Talento Humano mediante memorando con Radicado: I2020026884 del 9 octubre de 2020, se evidenció en la carpeta #10 en One Drive, una matriz llamada Profesiograma, la  cual contiene  los conceptos de aptitud que demuestran la realización de las evaluaciones médicas,  la frecuencia de las evaluaciones médicas periódicas, sin embargo, no se evidencia  el documento que garantiza  la comunicación por escrito al trabajador de los resultados de las evaluaciones médicas ocupacionales .Lo anterior  incumple lo establecido en la Resolución 0312 de 2019. Art 16, ítem 3.1.4. el cual indica “Solicitar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 En consideración a lo anterior se podría estar afectando el derecho a los trabajadores de la Secretaría Distrital de Integración Social a saber de sus diagnósticos relacionados con su condición de salud, como potencialmente a ser incluidos en los diferentes programas de gestión para la prevención y control de enfermedades laborales </t>
  </si>
  <si>
    <t>Oportunidad de mejora en el control y verificación de la entrega de los conceptos médicos ocupacionales</t>
  </si>
  <si>
    <t>Disponer de un mecanismo de control y verificación de la entrega de conceptos médicos ocupacionales por parte de la respectiva IPS  a los servidores.</t>
  </si>
  <si>
    <t>Mecanismo de control  y verificación implementado</t>
  </si>
  <si>
    <t>Un mecanismo de control y verificación implementado.</t>
  </si>
  <si>
    <t>10.2.1.4</t>
  </si>
  <si>
    <t xml:space="preserve">Registro y análisis estadístico de incidentes, Accidentes de trabajo y Enfermedad Laboral. 
De acuerdo con la información suministrada por la Subdirección de Gestión y Desarrollo del Talento Humano con memorando No. I2020026884 del 09/10/2020 sobre el Registro y análisis estadístico de incidentes, Accidentes de trabajo y Enfermedad Laboral, se evidenció para el año 2019 y hasta julio de 2020, formato Excel denominado matriz de accidentalidad, la cual para el año 2019 registra de julio a diciembre 326 Accidentes de trabajo y de enero a julio de 2020-352 accidentes de trabajo. Matriz que se encuentra elaborada en formato no contralado, no cuenta con conclusiones y/u observaciones del registro y análisis de los accidentes de trabajo registrados, tampoco con los nombres de quienes registran y revisan la información allí consignada. 
De igual manera, se adjunta formato no controlado denominado “indicadores de seguridad y salud en el trabajo, Secretaría Distrital de Integración Social, en el cual se muestran los indicadores de accidentalidad por los años 2019 y 2020. Esta matriz se encuentra en formato no contralado, no cuenta con conclusiones y/u observaciones del registro y análisis de los accidentes de trabajo registrados, tampoco con los nombres de quienes registran y revisan la información allí consignada. De otra parte, se observó informe de accidentalidad del mes de noviembre de 2019, en el cual se encuentra el siguiente texto "En ocurrido del 2019 aún están pendientes 60 investigaciones. De los 42 accidentes registrados en el mes solo se han investigado 12, lo que corresponde al 29 % de los casos"; de igual manera, en el informe del mes de julio de 2020, se manifiesta "De los 298 accidentes registrados en el año, faltan aún 109 accidentes por investigar y 4 están incompletas. De los 107 accidentes registrados en el mes de julio faltan por investigar 89 eventos, lo que representa el 83%. De los 89 que están sin investigar, 54 investigaciones pendientes están todavía en los términos de tiempo estipulados por ley". 
Finalmente, no se evidenció envío de información relacionada con registro y análisis de enfermedades laborales.  
Las anteriores situaciones, incumplen con lo establecido en el numeral 2, del Artículo 2.2.4.2.2.15. Obligaciones del contratante, del Decreto 1072 de 2015 “Por medio del cual se expide el Decreto Único Reglamentario del Sector Trabajo” el cual establece que el contratante debe “Investigar todos los incidentes y accidentes de trabajo”. Acción que no se ha realizado en su totalidad tal y como se evidenció en los informes. De igual manera, incumple con lo establecido en el artículo 16. Estándares Mínimos para empresas de más de cincuenta (50) trabajadores de la Resolución 0312 de 2019 que indica: “Llevar registro estadístico de los accidentes de trabajo que ocurren, así como de las enfermedades laborales que se presentan; se analiza este registro y las conclusiones derivadas del estudio son usadas para el mejoramiento del Sistema de Gestión de SST.” aspectos que no se observaron en la información suministrada, tal y como lo dispone este artículo. </t>
  </si>
  <si>
    <t xml:space="preserve">Oportunidad de mejora en la actualización de la matriz y hoja de vida del indicador de accidentalidad </t>
  </si>
  <si>
    <t xml:space="preserve">Diseñar, oficializar e implementar un documento sobre la matriz de indicadores estadísticos de incidentes, accidentes de trabajo y enfermedad Laboral. Dicho documento contará con la respectiva hoja de vida del indicador, metas establecidas, periodicidad, responsables y fuente de la información, así como las conclusiones de la medición. </t>
  </si>
  <si>
    <t>Documento de indicadores de gestión  incidentes, Accidentes de trabajo y Enfermedad Laboral diseñado, oficializado e implementado</t>
  </si>
  <si>
    <t>Oportunidad de mejora en la capacitación en temas de investigación de accidentes de trabajo</t>
  </si>
  <si>
    <t>Diseñar y ejecutar una metodología de capacitación de investigación de accidentes de trabajo, a través del equipo de Seguridad y Salud en el Trabajo, en el que se establezca la importancia del cierre de investigaciones de accidentalidad en la entidad, a fin de obtener una mejora en el tiempo de respuesta de las investigaciones realizadas a los accidentes que se presentan en la Secretaria Distrital de Integración Social, dando así cumplimiento a lo estipulado en Obligaciones del contratante, del Decreto 1072 de 2015</t>
  </si>
  <si>
    <t>Metodología de capacitación de investigación de accidentes de trabajo diseñada y ejecutada</t>
  </si>
  <si>
    <t>10.2.1.5</t>
  </si>
  <si>
    <t xml:space="preserve">Mediciones de la severidad de los Accidentes de Trabajo y Enfermedad Laboral; de la frecuencia de los incidentes, Accidentes de Trabajo y Enfermedad Laboral; de la mortalidad de Accidentes de Trabajo y Enfermedad Laboral. 
De acuerdo con la información suministrada por la Subdirección de Gestión y Desarrollo de Talento Humano mediante memorando No. I2020026884 del 09/10/2020 se observó lo siguiente: 
Medición de la severidad de los Accidentes de Trabajo y Enfermedad Laboral: se envió formato Excel denominado “indicadores de seguridad y salud en el trabajo, Secretaría Distrital de Integración Social ", en el cual se presentan registros periódicos sobre la severidad de la accidentalidad por el 2019 y de enero a agosto de 2020 archivo del cual se evidencia para el 2019 que el comportamiento de frecuencia osciló entre 0,41 como valor más bajo y 22,5 como el valor más alto, de igual manera de enero a julio de 2020 la frecuencia osciló entre 70,9 como el valor más bajo y 161,9 como el más alto, adicionalmente llama la atención que en el 2020 el índice es más alto con respecto al mayor obtenido en 2019. 
Sin embargo, en este archivo no se evidencia información adicional que, de claridad sobre los registros allí consignados, tampoco se observó una meta definida ya que el formato se denomina indicadores de seguridad y salud en el trabajo,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Medición de la frecuencia de los incidentes, Accidentes de Trabajo y Enfermedad Laboral: se envió formato Excel denominado “indicadores de seguridad y salud en el trabajo, Secretaría Distrital de Integración Social", en el cual se presentan registros periódicos sobre la frecuencia de los accidentes por el 2019 y de enero a agosto de 2020. Archivo del cual se evidencia para el 2019 que la frecuencia osciló entre 0,59 como valor más bajo y 11,3 como el valor más alto, de igual manera de enero a julio de 2020 la frecuencia oscilo entre 2,6 como el valor más bajo y 24,2 como el más alto, adicionalmente llama la atención que en el 2020 el índice es más alto con respecto al mayor obtenido en 2019 
Sin embargo, en este archivo no se evidencia información adicional que, de claridad sobre los registros allí consignados, tampoco se observó una meta definida ya que el formato se denomina indicadores de seguridad y salud en el trabajo,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Medición de la mortalidad de Accidentes de Trabajo y Enfermedad Laboral:  se envió formato Excel denominado “indicadores de seguridad y salud en el trabajo, Secretaría Distrital de Integración Social", en el cual se muestra el indicador de mortalidad por accidente de trabajo por el 2019 y de enero a agosto de 2020. Archivo del cual se evidencia para el 2019 que el comportamiento fue de 0, de igual manera de enero a julio de 2020 la frecuencia fue 0. 
Sin embargo, en este archivo no se evidencia información adicional que, de claridad sobre los registros allí consignados, tampoco se observó una meta definida ya que el formato se denomina indicadores de seguridad y salud en el trabajo,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Lo anterior, incumple con lo establecido en el artículo 16. Estándares Mínimos para empresas de más de cincuenta (50) trabajadores de la Resolución 0312 de 2019 el cual indica: “Medir   la severidad, la frecuencia y la mortalidad de   los   accidentes como mínimo una (1) vez al mes y realizar la       clasificación       del       origen       del peligro/riesgo   que   los   generó (físicos, químicos, biológicos, seguridad, públicos, psicosociales, entre otros)”.  ya que la información suministrada no se presenta tal y como se dispone en el artículo.    </t>
  </si>
  <si>
    <t xml:space="preserve">Ausencia de un documento de Divulgación de indicadores estadísticos sobre mediciones de la severidad de los Accidentes de Trabajo y Enfermedad Laboral; de la frecuencia de los incidentes, Accidentes de Trabajo y Enfermedad Laboral; de la mortalidad de Accidentes de Trabajo y Enfermedad Laboral </t>
  </si>
  <si>
    <t>Elaborar un documento que permita divulgar los de indicadores estadísticos Mediciones de la severidad de los Accidentes de Trabajo y Enfermedad Laboral; de la frecuencia de los incidentes, Accidentes de Trabajo y Enfermedad Laboral; de la mortalidad de Accidentes de Trabajo y Enfermedad Laboral. En este documento se dispondrá de la periodicidad de divulgación de esta información, dando así cumplimiento a lo establecido en el artículo 16. Estándares Mínimos para empresas de más de cincuenta (50) trabajadores de la Resolución 0312 de 2019</t>
  </si>
  <si>
    <t xml:space="preserve">Documento de Divulgación de indicadores estadísticos Mediciones de la severidad de los Accidentes de Trabajo y Enfermedad Laboral; de la frecuencia de los incidentes, Accidentes de Trabajo y Enfermedad Laboral; de la mortalidad de Accidentes de Trabajo y Enfermedad Laboral elaborado. </t>
  </si>
  <si>
    <t xml:space="preserve">Un documento de divulgación de indicadores estadísticos Mediciones de la severidad de los Accidentes de Trabajo y Enfermedad Laboral; de la frecuencia de los incidentes, Accidentes de Trabajo y Enfermedad Laboral; de la mortalidad de Accidentes de Trabajo y Enfermedad Laboral elaborado. </t>
  </si>
  <si>
    <t>10.2.1.6</t>
  </si>
  <si>
    <t xml:space="preserve">Mediciones de la prevalencia de incidentes, Accidentes de Trabajo y Enfermedad Laboral; de la incidencia por Enfermedad Laboral y del ausentismo por incidentes, Accidentes de Trabajo y Enfermedad Laboral. 
De acuerdo con la información suministrada por la Subdirección de Gestión y Desarrollo de Talento Humano memorando No. I2020026884 del 09/10/2020, se observó lo siguiente: 
Mediciones de la prevalencia de incidentes, Accidentes de Trabajo: se envió formato Excel denominado "Incidencia prevalencia enfermedad laboral" documento en el cual se presentan registros periódicos sobre prevalencia por accidente de trabajo y enfermedad laboral tanto del 2019 como de enero a agosto de 2020. 
Sin embargo, en este archivo no se evidencia información adicional que, de claridad sobre los registros allí consignados, tampoco se observó una meta definida para este indicador,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Medición de la incidencia por Enfermedad Laboral: se envió formato Excel denominado "Incidencia prevalencia enfermedad laboral" documento en el cual se presentan registros periódicos sobre incidencia por enfermedad laboral tanto del 2019 como de enero a agosto de 2020. 
Sin embargo, en este archivo no se evidencia información adicional que, de claridad sobre los registros allí consignados, tampoco se observó una meta definida para este indicador,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Medición del ausentismo por incidentes, Accidentes de Trabajo y Enfermedad Laboral. se envió formato Excel denominado "Incidencia prevalencia enfermedad laboral" documento en el cual se presentan registros periódicos sobre ausentismo por enfermedad laboral y ausentismo por accidente de trabajo. 
Sin embargo, en este archivo no se evidencia información adicional que, de claridad sobre los registros allí consignados, tampoco se observó una meta definida para este indicador, no hay datos de quien realizó la medición, de quien la aprobó, de donde se obtuvieron los datos, de igual manera, este archivo se lleva en formato no controlado. Dado lo anterior, no se puede realizar un análisis que permita verificar la información presentada para esta medición en 2019 y de enero a agosto de 2020. 
Dado lo anterior, se incumple con lo establecido en el artículo 16. Estándares Mínimos para empresas de más de cincuenta (50) trabajadores de la Resolución 0312 de 2019 el cual indica: “Medir la prevalencia de la enfermedad laboral; Medir la incidencia de la enfermedad laboral; Medir el ausentismo por incapacidad de origen laboral y común, como mínimo una (1) vez al mes y realizar la clasificación del origen del peligro/riesgo que lo generó (físicos, ergonómicos, o   biomecánicos, químicos, de seguridad, públicos, psicosociales, entre otros)”. Teniendo en cuenta que la Información suministrada no se presenta tal y como lo dispone este artículo. </t>
  </si>
  <si>
    <t>Oportunidad de mejora en la actualización de la matriz y hoja de vida del indicador de ausentismo por enfermedad laboral y por accidente de trabajo</t>
  </si>
  <si>
    <t>Diseñar, oficializar e implementar un documento que permita comunicar la información contenida en la matriz de indicadores estadísticos Mediciones de la severidad de los Accidentes de Trabajo y Enfermedad Laboral; de la frecuencia de los incidentes, Accidentes de Trabajo y Enfermedad Laboral; de la mortalidad de Accidentes de Trabajo y Enfermedad Laboral, con la respectiva hoja de vida del indicador, metas establecidas, periodicidad, responsables y fuente de la información así como las conclusiones de la medición</t>
  </si>
  <si>
    <r>
      <t xml:space="preserve">Documento de indicadores estadísticos Mediciones de la severidad de los Accidentes de Trabajo y Enfermedad Laboral; de la frecuencia de los incidentes, Accidentes de Trabajo y Enfermedad Laboral; de la mortalidad de Accidentes de Trabajo y Enfermedad Laboral elaborado e implementado. 
</t>
    </r>
    <r>
      <rPr>
        <sz val="10"/>
        <color rgb="FFFF0000"/>
        <rFont val="Arial"/>
        <family val="2"/>
      </rPr>
      <t xml:space="preserve">
</t>
    </r>
  </si>
  <si>
    <t>Documento de indicadores estadísticos Mediciones de la severidad de los Accidentes de Trabajo y Enfermedad Laboral; de la frecuencia de los incidentes, Accidentes de Trabajo y Enfermedad Laboral; de la mortalidad de Accidentes de Trabajo y Enfermedad Laboral elaboradoe implementado</t>
  </si>
  <si>
    <t xml:space="preserve">10.2.1.7 </t>
  </si>
  <si>
    <t xml:space="preserve">Al verificar los activos de información aportados a través de share point, en relación con las acciones preventivas y correctivas con base en los resultados del SG-SST; no se aportaron evidencias que den cuenta de las acciones correctivas, preventivas y/o de mejora que se implementaron según lo detectado en la revisión por la Alta Dirección del Sistema de Gestión de Seguridad y Salud en el Trabajo; Así mismo no se aportaron activos de información que den cuenta de la ejecución de acciones preventivas, correctivas y de mejora de la investigación de Incidentes, accidentes de Trabajo y Enfermedad Laboral. Tampoco se aportaron evidencias de las acciones correctivas realizadas en respuesta a los requerimientos o recomendaciones de las autoridades administrativas y de las administradoras de riesgos laborales. Lo anterior incumple con los estándares mínimos 7.1.2; “Toma de medidas correctivas, preventivas y de mejora”. 7.1.3 “Ejecución de acciones preventivas, correctivas y de mejora de la investigación de Incidentes, Accidentes de Trabajo y Enfermedad Laboral.” y 7.1.4 “Implementar medidas y acciones correctivas de autoridades y ARL” establecidos en la resolución 312 de 2019. Lo anterior limita el “ACTUAR” del Sistema de SST Institucional y por consiguiente la mejora continua de la Entidad en la materia.  </t>
  </si>
  <si>
    <t>No se cuenta con la herramienta donde se registra  las acciones de mejora, acciones correctivas y/o preventivas y sus seguimientos</t>
  </si>
  <si>
    <t>Diseñar, oficializar y divulgar una matriz que contenga la recopilación de los hallazgos para la ejecución y seguimiento de acciones preventivas, correctivas y de mejora derivadas de la investigación de Incidentes, accidentes de Trabajo y Enfermedad Laboral, inspecciones de seguridad y los requerimientos o recomendaciones de las autoridades administrativas y de las administradoras de riesgos laborales, que será administrada por el área de Seguridad y Salud en el trabajo, dando cumplimiento a lo establecido en  la resolución 312 de 2019
Nota SDES: en la acción de mejora se presentan múltiples acciones. Se sugiere que cada actividad tenga su espacio e indicador propio (diseñar-oficializar-divulgar)</t>
  </si>
  <si>
    <t xml:space="preserve">Matriz de Hallazgos, seguimiento de acciones preventivas, correctivas y de mejora diseñada, oficializada y divulgada
</t>
  </si>
  <si>
    <t xml:space="preserve">10.2.2.1  </t>
  </si>
  <si>
    <t xml:space="preserve">Fortalecimiento de la gestión institucional :           
De las evidencias aportadas por la Subdirección Administrativa y Financiera mediante memorando Radicado: I2020027374 del 08/10/2020 y correo electrónico del 08/10/2020, se observó “memorando RAD: E2019008069 fecha 2019-02-19 de la Secretaria Distrital de Movilidad- SDM, Asunto: Informe visita de Seguimiento a la Implementación Plan Estratégico de Seguridad vial”, en el cual esta entidad informa que se realizó la verificación a la implementación del Plan Estratégico de Seguridad Vial en Secretaría Distrital de Integración Social y a demás invitan a realizar la actualización del Plan cada dos años. Por consiguiente, el equipo auditor verifico el Plan Estratégico de Seguridad Vial en el mapa de procesos de la entidad, evidenciando que la última actualización realizada por la dependencia tiene por fecha 12 de abril 2018 a través de memorando INT 19709. 
En consideración a lo anterior, se observó incumplimiento a lo establecido en la Guía metodológica para la elaboración del plan estratégico de seguridad vial, definida en la Resolución 1565 de 2014, la cual define “"Para tal efecto, deberá diseñar el Plan Estratégico de Seguridad Vial que será revisado cada dos (2) años para ser ajustado en lo que se requiera”. De igual forma la Resolución Secretaría Distrital de Integración Social1075 del 30 de junio de 2017, “Por la cual se ajusta el Sistema Integrado de Gestión en la Secretaría Distrital de Integración Social (…)” la cual establece en el Artículo 17 “Responsabilidades del Gestor de Dependencia” - Numeral 7 "Participar en la revisión de la documentación asociada al proceso conforme al procedimiento previsto para tal efecto por parte de la Dirección de Análisis y Diseño Estratégico.", así mismo, incumple lo establecido en el Procedimiento Control de Documentos PCD-GS-003 versión: 0, numeral 3.12: Autoevaluación de los documentos con el propósito de medir el grado en que un procedimiento se conoce, se comprende y se implementa, cada procedimiento del Sistema Integrado de Gestión (incluyendo los que sean de origen externo) debe autoevaluarse por tarde al año de su creación o actualización y al año de haberse autoevaluado. </t>
  </si>
  <si>
    <t>Fallas en el proceso almacenamiento y recolección de datos necesarios para demostrar los ajustes realizados en el Plan Estrategico de Seguridad Vial</t>
  </si>
  <si>
    <t xml:space="preserve">Presentar ante Secretaria Distrital de Movilidad la actualización realizada al Plan Estratégico de Seguridad Vial para la vigencia 2021 - 2023 de la SDIS
</t>
  </si>
  <si>
    <t>Documento actualización del Plan Estratégico de Seguridad Vial</t>
  </si>
  <si>
    <t>Actualización del Plan Estratégico de Seguridad Vial 2021 - 2023</t>
  </si>
  <si>
    <t>Oficializar la actualización del Plan Estratégico de Seguridad Vial para la vigencia 2021 - 2023 ante la Dirección de Análisis y Diseño Estratégico y el Sistema integrado de gestión - SIG</t>
  </si>
  <si>
    <t xml:space="preserve">Actualización y oficialización  del documento Plan Estrategico de Seguridad Vial </t>
  </si>
  <si>
    <t xml:space="preserve">
un Plan Estratégico de Seguridad Vial para la vigencia 2021 - 2023 actualizado y oficializado en plataforma de la Secretaría Distrital de Integración Social </t>
  </si>
  <si>
    <t>10.2.2.2</t>
  </si>
  <si>
    <t xml:space="preserve">Comité de seguridad vial de la Secretaría Distrital de Integración Social:   
De las evidencias aportadas por la Subdirección Administrativa y Financiera mediante memorando Radicado: I2020027374 del 08/10/2020 y correo electrónico del 08/10/2020, en la cual el equipo auditor solicitó actas de sesiones realizadas del comité Seguridad Vial para la vigencia 2019 (julio a diciembre) y vigencia 2020 (enero a julio), el auditado aportó como insumo de información: correo electrónico fechado el día 7 de octubre 2020, en la cual se realizó convocatoria al Comité Institucional de Gestión y Desempeño para socializar temas del Plan Estratégico de Seguridad Vial. 
Lo anterior, incumple lo establecido en el Plan Estratégico de Seguridad Vial (PLA-BS-005) Versión: 0, numeral 1.2.7. “Sesiones del Comité” “Una vez aprobado el Plan Estratégico de Seguridad Vial, el Comité sesionará de manera ordinaria cada 3 (tres) meses y de forma extraordinaria cuando se amerite”.  
y la Resolución No. 0652 del 20/03/2020 “Artículo Quinto. - Funciones del Comité Institucional de Gestión y Desempeño numeral 21 “Diseñar, programar y gestionar los aspectos necesarios para la puesta en marcha del Plan Estratégico de Seguridad Vial de la Secretaría Distrital de Integración Social” </t>
  </si>
  <si>
    <t>Oportunidad de mejora  en el proceso de empalme para incluir al Plan Estratégico de Seguridad Vial en el Comité Institucional de Gestión y Desempeño por disolución del Comité de Seguridad Vial</t>
  </si>
  <si>
    <t>Presentar trimestralmente al Comité Institucional de Gestión y Desempeño los avances a la ejecución del Plan Estrategico de Seguridad Vial.</t>
  </si>
  <si>
    <t>Informes al Comité Institucional de Gestión y Desempeño</t>
  </si>
  <si>
    <t xml:space="preserve">Presentaciòn de los avances a la ejecución del PESV en el  Comité Institucional de Gestión y Desempeño
</t>
  </si>
  <si>
    <t xml:space="preserve">10.2.2.3  </t>
  </si>
  <si>
    <t xml:space="preserve">Seguimiento y Evaluación del Plan de Acción- Indicadores:  
En la verificación realizada por el equipo auditor en la etapa documental respecto al PESV, el auditado no aportó evidencias que den cuenta del seguimiento a los indicadores de desempeño, resultado y actividad los cuales permiten obtener información respecto a la materialización de las acciones incluidas en el plan o los resultados de este. Así mismo no se evidenció la presentación de los mencionados indicadores en las actas de sesión del Comité de Seguridad Vial/ Comité Institucional de Gestión y Desempeño, incumpliendo con lo establecido en la Resolución 1565 del 6 de junio de 2014 del Min Transporte, numeral 7.5, que señala: “Seguimiento y evaluación Indicadores de desempeño del PESV. Desde el punto de vista del seguimiento del desarrollo del plan, el sistema de indicadores es la herramienta que va a permitir a la empresa obtener información sobre la materialización real de las acciones incluidas en el plan o sobre los resultados que se puedan generar, y sobre la evolución de estas acciones durante su desarrollo. 
“Además, el seguimiento del plan de acción a través de indicadores va a permitir a las empresas detectar las desviaciones que se produzcan durante el desarrollo del mismo y, por tanto, introducir medidas correctivas en caso de que fuesen necesarias”. Así mismo lo señalado en el Plan Estratégico de Seguridad Vial (PLA-BS-005) Versión 0, numeral 1.10.1.” indicadores”: “En el seguimiento al desarrollo del Plan Estratégico de Seguridad Vial, el sistema de indicadores va a permitir a la Secretaría Distrital de Integración Social, obtener información sobre la materialización real de las acciones incluidas en el plan o sobre los resultados que se puedan generar y sobre la evolución de estas acciones durante su desarrollo.  
El Plan Estratégico de Seguridad Vial establece indicadores de desempeño, los cuales están orientados a: 
Obtener información sobre la materialización real de las acciones incluidas en el PESV o sobre los resultados que se pueden generar. 
La evolución de las acciones en la implementación del PESV 
Detectar desviaciones que se produzcan durante la implementación de PESV 
Generar medidas correctivas en caso de que fuesen necesarias 
El avance de la implementación del plan de acción del Plan Estratégico de Seguridad Vial será revisado con una frecuencia trimestral, de conformidad con el Artículo 10 del Decreto 2851 de 2013, los indicadores que se deben analizar son los de desempeño, resultado y actividad.” </t>
  </si>
  <si>
    <t>Debilidad para incluir al PESV al Comité Institucional de Gestión y Desempeño para el seguimiento de indicadores</t>
  </si>
  <si>
    <t>Presentar trimestralmente al Comité Institucional de Gestión y Desempeño el seguimiento  al cumplimiento de  los indicadores  del Plan Estrategico de Seguridad Vial.</t>
  </si>
  <si>
    <t xml:space="preserve">Análisis y seguimiento a los indicadores de gestión del PESV, presentados  al Comité Institucional de Gestión y Desempeño  
</t>
  </si>
  <si>
    <t>Seguimiento al avance de la implementación del plan de acción del Plan Estratégico de Seguridad Vial mediante indicadores de gestión.</t>
  </si>
  <si>
    <t>La resolución 666 del 24 de abril del 2020, del Ministerio de Salud y de Protección Social, establece en su artículo 3 numeral 3.1.2. “capacitar a sus trabajadores y contratistas vinculados mediante contrato de prestación de servicios o de obra las medidas indicadas en este protocolo”. 
El equipo auditor de acuerdo con las evidencias aportadas por la entidad mediante correo electrónico del 9 de octubre del 2020, verificó activos de información que dan cuenta de la capacitación en el protocolo definido por la resolución 666 de 2020 “protocolo general de bioseguridad para mitigar controlar y realizar el adecuado manejo pandemia COVID” a 334 trabajadores (ver cuadro No 1), que de acuerdo con la totalidad de trabajadores 6455 (ver cuadro No 2), el porcentaje corresponde al 5.1%, es decir que el 94,9% en el periodo de marzo a agosto de 2020, no recibieron esta capacitación. 
La Secretaría Distrital de Integración Social en el periodo del 24 de abril al 29 de junio del 2020, no presentó activos de información que evidenciaran el cumplimiento de la resolución 666 del 24 de abril del 2020, periodo sin acatamiento de esta norma (ver cuadro No 3), situación que pudo generar que no se capacitaran a los trabajadores en protocolos de bioseguridad que hagan frente a la pandemia, en especial a los que estaban haciendo trabajo presencial atendiendo público o usuarios de los servicios.  
Es de anotar que la Secretaría Distrital de Integración Social tiene vigente el procedimiento gestión del cambio, circular interna, 035 – 22/11/2018, numeral 3 condiciones generales: 
“Este procedimiento lo deben aplicar las Dependencias cuando se requieran modificaciones, cambios permanentes, cambios temporales o cambios de emergencia, y que puedan generar impacto en la seguridad y salud en el trabajo de la Entidad. Por ejemplo: Cambio en el manual de funciones, en la estructura organizacional, en los procesos, procedimientos, infraestructura física, instalaciones, cambio de maquinaria y/o equipo, entre otros. 
Las acciones que ameritan gestión del cambio en Seguridad y Salud en el Trabajo en la Entidad son (cambios en la legislación, evolución del conocimiento en Seguridad y Salud en el Trabajo, entre otros)” 
A la fecha no se evidencia continuidad en las capacitaciones que le den ampliación a las coberturas. 
Por lo anterior se está generando incumplimiento al no capacitar a sus trabajadores en este protocolo, situación que podría generar un riesgo a los trabajadores y contratistas en temas de bioseguridad por falta de esta capacitación, en especial a los que están haciendo trabajo presencial. Ver cuadro informe final.</t>
  </si>
  <si>
    <t xml:space="preserve">Oportunidad de mejora en la difusión de las actividades de capacitación y socialización sobre protocolo de Bioseguridad por COVID 19
</t>
  </si>
  <si>
    <t xml:space="preserve">Generar un programa de capacitaciones y/o sensibilizaciones de riesgo biológico 2021 (Protocolos de bioseguridad, covid 19)  dirigido a las unidades operativas en funcionamiento durante la emergencia sanitaria,  en el que se cuente con evidencia de la asistencia a dichas socializaciones. Así mismo que contenga un indicador de población capacitada, con el fin de dar cubrimiento a los trabajadores de la entidad </t>
  </si>
  <si>
    <t>Programa de capacitaciones y sensibilizaciones de riesgo biológico generado</t>
  </si>
  <si>
    <t xml:space="preserve"> Programa de capacitaciones y sensibilizaciones de riesgo biológico elaborado</t>
  </si>
  <si>
    <t>10.2.3.2.</t>
  </si>
  <si>
    <t xml:space="preserve">La resolución 666 del 24 de abril del 2020, del Ministerio de Salud y de Protección Social, establece en su artículo 3 numeral 3.1.5. “Reportar a la EPS y a la ARL correspondiente los casos sospechosos y confirmados de COVID-19.” 
La entidad allega un consolidado denominado “29 de septiembre del 2020”, en el que figuran los registros de sospechosos y confirmados e información complementaria del seguimiento, sin embargo, no aportan evidencia del cumplimiento normativo, que dé cuenta de lo requerido por la oficina de control interno en el numeral 23 de la solicitud de información: Evidencias y soportes de los reportes a las Entidades Promotoras de Salud (EPS) y a la Administradora de Riesgos Laborales (ARL) de los casos sospechosos y confirmados de COVID-19”. 
 </t>
  </si>
  <si>
    <t>Oportunidad de mejora en la custodia del reporte de accidentes de trabajo y su reporte a la ARL y la EPS</t>
  </si>
  <si>
    <t xml:space="preserve">Custodiar en archivo digital  el formato unico de reporte de accidentes de trabajo, reportados y diligenciados ante la ARL y la EPS. </t>
  </si>
  <si>
    <t xml:space="preserve"> Formato unico de reporte de accidentes de trabajo,  reportados a la ARL y la EPS. </t>
  </si>
  <si>
    <t>Realizar el reporte a la ARL y EPS de los accidentes de trabajo mediante el Formulario unico de repoorte de accidentes de trabajo</t>
  </si>
  <si>
    <t>10.2.3.3</t>
  </si>
  <si>
    <t xml:space="preserve">La resolución 666 del 24 de abril del 2020, del Ministerio de Salud y de Protección Social, establece en su artículo 3 numeral 3.1.7. “Apoyarse en la ARL en materia de identificación, valoración del riesgo y en conjunto con las EPS en lo relacionado con las actividades de promoción de la salud y prevención de la enfermedad”. 
 La Subdirección de Gestión y Desarrollo del Talento Humano, envía un cuadro donde menciona entre otras actividades: “Asesoría en la Identificación de peligros, evaluación y valoración de los riesgos por parte de la ARL Positiva”, pero no aportan evidencias de esta actividad.  
Así mismo, no aportaron documentos que soporten el apoyo de las EPS. 
De acuerdo con los documentos allegados por la entidad, no se puede evidenciar el apoyo de la ARL en materia de identificación y valoración del riesgo y de las EPS en lo relacionado con la promoción de la salud y prevención de la enfermedad. </t>
  </si>
  <si>
    <t>Ausencia de planes de trabajo suscritos con ARL y EPS</t>
  </si>
  <si>
    <t>Concertar el plan de trabajo 2021 con la ARL y la EPS, y disponer de las evidencias de la ejecución de este, en un archivo digital</t>
  </si>
  <si>
    <t>Ejecución Plan de trabajo</t>
  </si>
  <si>
    <t>Ejecutar el 100% de las actividades planteadas en los planes de trabajo</t>
  </si>
  <si>
    <t>10.2.3.4</t>
  </si>
  <si>
    <t xml:space="preserve">La resolución 666 del 24 de abril del 2020, del Ministerio de Salud y de Protección Social, establece en su artículo 3 numeral 3.1.8. “Solicitar la asistencia y asesoría técnica de la ARL para verificar medidas y acciones adoptadas a sus diferentes actividades”. 
La Subdirección de Gestión y Desarrollo del Talento Humano, allegó un cuadro que contiene acciones de acompañamiento por parte de la ARL, en actividades planificadas para varios temas relacionados con salud en el trabajo, sin embargo, no aportan evidencia de la asistencia y asesoría técnica de la ARL, lo cual genera incumplimiento. </t>
  </si>
  <si>
    <t>Ejecución de las actividades planteadas en el plan de trabajo</t>
  </si>
  <si>
    <t>10.2.3.5</t>
  </si>
  <si>
    <t xml:space="preserve">La resolución 666 del 24 de abril del 2020, del Ministerio de Salud y de Protección Social, establece en su artículo 3 numeral 3.1.10. “Promover ante sus trabajadores y contratistas, que tengan celulares inteligentes el uso de la aplicación CoronApp para registrar en ella su estado de salud.” 
La Subdirección de Gestión y Desarrollo del Talento Humano aporta como evidencia el procedimiento: Protocolo Bioseguridad Emergencia Sanitaria Generada Por Covid–19, Versión 2 según memo S2020095191–14/09/2020, no evidenciando acciones conducentes a promover ante sus trabajadores y contratistas el uso de la aplicación CoronApp para registrar en ella su estado de salud, lo cual genera su incumplimiento. </t>
  </si>
  <si>
    <t>Insuficiencia en la promoción para el uso de la aplicación CoronaAPP</t>
  </si>
  <si>
    <t>Promover el registro y uso de la aplicación  CORONAPP a través de el diseño, aprobación y divulgación de  6 piezas comunicativas 
en el año o su equivalente mientras perdure la emergencia sanitaria</t>
  </si>
  <si>
    <t>Piezas comunicativas divulgadas</t>
  </si>
  <si>
    <t>Elaborar y divulgar seis piezas comunicativas que promuevan el uso de la aplicación CoronaAPP</t>
  </si>
  <si>
    <t>10.2.3.6</t>
  </si>
  <si>
    <t xml:space="preserve">La resolución 666 del 24 de abril del 2020, del Ministerio de Salud y de Protección Social, establece acciones con el fin de mitigar y controlar el manejo de la pandemia del coronavirus COVID-19 que deben desarrollar las entidades públicas, en cuyo cumplimiento la Secretaría Distrital de Integración Social definió protocolos, directrices y formatos.  
En el marco de la presente auditoria, el equipo auditor solicitó información relacionada con los formatos, así: ¿Cómo la Secretaría Distrital de Integración Social está realizando (responsable y periodicidad) el diligenciamiento y seguimiento a los siguientes formatos?: 
Formato Base de servidores y contratistas seguimiento COVID-19 FOR-TH-086 
Formato Lista de verificación Resolución 666 de 2020 FOR-TH-087  
Formato Matriz de seguimiento Casos COVID-19 FOR-TH-088 
Protocolo Bioseguridad emergencia sanitaria generada por COVID-19 PTC-TH-001  
La Subdirección de Gestión y Desarrollo del Talento Humano entregó información relacionada con los formatos antes citados, así: 
Formato Base de servidores y contratistas seguimiento COVID-19 FOR-TH-086. 
Relación de formatos no controlados denominados “Lista de verificación resolución 666 de 2020, enfermedades preexistentes de alto riesgo seguridad y salud en el trabajo”, diligenciados en el mes de mayo del 2020 en varias dependencias, por algunos servidores y contratistas. No entregan evidencias de la utilización del formato oficial de acuerdo con el memorando I2020017510 – de fecha 30/06/2020. 
Formato Lista de verificación Resolución 666 de 2020 FOR-TH-087  
Relación de formatos no controlados denominados “Lista de verificación Resolución 666 de 2020” diligenciados en el mes de mayo del 2020 en varias dependencias, por algunos servidores y contratistas. 
No entregan evidencias de la utilización del formato oficial de acuerdo con el memorando I2020017510 – de fecha 30/06/2020. 
Formato Matriz de seguimiento Casos COVID-19 FOR-TH-088 
Formato de matriz no controlado, denominado “consolidado 29 de septiembre”, que contiene información relacionada con el COVID 19 de manera individual, de servidores y contratistas.  
No entregan evidencias de la utilización del formato oficial “Formato Matriz de seguimiento Casos COVID-19” de acuerdo con el memorando I2020017510 – de fecha 30/06/2020. 
Protocolo Bioseguridad emergencia sanitaria generada por COVID 19 PTC-TH-001 
Relación de 17 directrices, para la atención frente al COVID-19 en algunas dependencias. Por lo anterior, la Subdirección de Gestión y Desarrollo del Talento Humano no da cuenta de la utilización de los formatos emitidos por la entidad conforme el memorando: I2020017510 – 30/06/2020 en desarrollo de lo dispuesto en la resolución 666 del 2020 generando su incumplimiento. 
 </t>
  </si>
  <si>
    <t xml:space="preserve">Oportunidad de mejora en la actualización y el diligenciamiento  de los formatos FOR-TH-086,  FOR-TH-087,  FOR-TH-088 y PTC-TH-001 </t>
  </si>
  <si>
    <t>Actualizar los documentos Formato Base de servidores y contratistas seguimiento COVID-19 FOR-TH-086, Formato Lista de verificación Resolución 666 de 2020 FOR-TH-087, Formato Matriz de seguimiento Casos COVID-19 FOR-TH-088, y Protocolo Bioseguridad emergencia sanitaria generada por COVID-19 PTC-TH-001, de acuerdo a las necesidades identificadas en el seguimiento de los casos COVID 19</t>
  </si>
  <si>
    <t>Documentos COVID 19 actualizados</t>
  </si>
  <si>
    <t xml:space="preserve">100% de los formatos  FOR-TH-086,  FOR-TH-087,  FOR-TH-088 y PTC-TH-001 actualizados </t>
  </si>
  <si>
    <t xml:space="preserve">10.1.1
</t>
  </si>
  <si>
    <t>Auditoría a Discapacidad</t>
  </si>
  <si>
    <t>Consultadas las bases de datos suministradas por parte de la Dirección de Análisis y Diseño Estratégico mediante memorando RAD: I2020028439 del 21/10/2020 con asunto “Respuesta a solicitud bases de datos servicios de Discapacidad (Auditoría a Discapacidad).” el equipo auditor pudo identificar que, las bases de datos de los servicios Centros Crecer, Centros Integrarte Atención Interna, Centros Integrarte Atención Externa y Bono Canjeable por Alimentos de la Estrategia de Inclusión Comunitaria, no contaron con la información completa, de acuerdo con la solicitud realizada mediante memorando Rad: I2020027298 del 07/10/2020 con asunto “Solicitud bases de datos servicios de Discapacidad (Auditoría a Discapacidad).” como se ilustra en el siguiente cuadro: Ver tabla 3 y 4 informe final.
Por otra parte, se observó en la muestra seleccionada de las bases de datos (Bono Canjeable por Alimentos de la Estrategia de Inclusión Comunitaria) inexactitud en las mismas, toda vez que, en las bases mencionadas, se identificaron participantes que no pertenecían al apoyo, como se muestra en la siguiente tabla: Ver tabla 5 Informe final.
Por lo anterior, se tipifica un potencial incumplimiento a lo establecido en Procedimiento Atención de Solicitudes de Información Misional Código:  PCD-GC-002 versión 7, en las condiciones generales establece “De acuerdo con el tipo de solicitud y de considerarlo necesario, se podrían realizar mesas de trabajo con la Subdirección de Diseño, Evaluación y Sistematización y los proyectos de inversión para aclarar, verificar o revisar la información.” , así mismo, en la actividad número ocho (8) del mencionado documento se define “ ¿Requiere revisión el resultado?”, a su vez, el punto de control se establece “Revisar que la información corresponde a los datos oficiales que maneja el proyecto de inversión(…).</t>
  </si>
  <si>
    <t xml:space="preserve">Falta de claridad en el Procedimiento Atención de Solicitudes de Información Misional Código:  PCD-GC-002 versión 7 respecto a la recepción y entrega de información requerida por las dependencias   </t>
  </si>
  <si>
    <t xml:space="preserve">1
</t>
  </si>
  <si>
    <t>Actualizar el Procedimiento Atención de Solicitudes de Información Misional - PCD-GC-002 haciendo enfasis en la recepción y entrega de la información de acuerdo con las especificidades de cada dependencia.</t>
  </si>
  <si>
    <t xml:space="preserve">1. Procedimiento Atención de Solicitudes de Información Misional actualizado 
2. Procedimiento Atención de Solicitudes de Información Misional actualizado  y publicado en el mapa de procesos institucional </t>
  </si>
  <si>
    <t>Un procedimiento Atención de Solicitudes de Información Misional actualizado</t>
  </si>
  <si>
    <r>
      <t xml:space="preserve">10.1.1
</t>
    </r>
    <r>
      <rPr>
        <u/>
        <sz val="10"/>
        <color theme="1"/>
        <rFont val="Arial"/>
        <family val="2"/>
      </rPr>
      <t xml:space="preserve">
</t>
    </r>
  </si>
  <si>
    <t xml:space="preserve">Desconocimiento del Procedimiento Atención de Solicitudes de Información Misional vigente por parte de los servicios y estrategias del proyecto de discapacidad </t>
  </si>
  <si>
    <r>
      <t>2</t>
    </r>
    <r>
      <rPr>
        <u/>
        <sz val="10"/>
        <rFont val="Arial"/>
        <family val="2"/>
      </rPr>
      <t xml:space="preserve">
</t>
    </r>
  </si>
  <si>
    <t>Gestionar con el equipo de la SDES  una jornada de socialización del Procedimiento Atención de Solicitudes de Información Misional PCD-GC-002 vigente, para retroalimentar y nivelar el conocimiento con los responsables de los servicios y estrategias del proyecto de discapacidad</t>
  </si>
  <si>
    <t xml:space="preserve">1. Jornada de socialización del procedimiento Atención de Solicitudes de Información Misional PCD-GC-002 
2. No de Jornadas de socialización del procedimiento Atención de Solicitudes de Información Misional PCD-GC-002 efectuadas con  los responsables de los servicios y estrategias del proyecto de discapacidad /No de Jornadas de socialización del procedimiento Atención de Solicitudes de Información Misional PCD-GC-002 programadas a los responsables de los servicios y estrategias del proyecto de discapacidad
</t>
  </si>
  <si>
    <t>Una jornada de socialización del Procedimiento Atención de Solicitudes de Información Misional vigente, para retroalimentar y nivelar el conocimiento con los responsables de los servicios y estrategias del proyecto de discapacidad</t>
  </si>
  <si>
    <t xml:space="preserve">Falta de seguimiento a la calidad de la información que se registra en el sistema de información misional de los servicios y estrategias a cargo del proyecto de discapacidad </t>
  </si>
  <si>
    <t xml:space="preserve">3
</t>
  </si>
  <si>
    <t xml:space="preserve">Hacer seguimiento periodico a la implementación del Procedimiento de Recolección, Critica y Digitación en los servicios y estrategias del proyecto de discapacidad </t>
  </si>
  <si>
    <t xml:space="preserve">1. Seguimientos a la calidad del dato que se registra en el sistema de información misional de los servicios y estrategias a cargo del proyecto de discapacidad 
2. No de seguimientos a la calidad del dato efectuados a los servicios y estrategias a cargo del proyecto de discapacidad   / No de seguimientos a la calidad del dato programads a los servicios y estrategias a cargo del proyecto de discapacidad 
</t>
  </si>
  <si>
    <t xml:space="preserve">12 Seguimientos efectuados a la calidad del dato que se registra en el sistema de información misional de los servicios y estrategias a cargo del proyecto de discapacidad </t>
  </si>
  <si>
    <t>Dirección Poblacional
Proyecto de Discapacidad</t>
  </si>
  <si>
    <t>Consultada la información publicada en la página web de la SDIS (05/11/2020) de la documentación asociada al Proyecto de Discapacidad - Mapa de Procesos de la Secretaría Distrital de Integración Social (Proceso Prestación de los Servicios Sociales para la Inclusión Social), se identificaron setenta y ocho (78) documentos que se encuentran codificados y asociados al Proyecto de Discapacidad, de los cuales el equipo auditor observó que, veintisiete (27) documentos del Proyecto de Discapacidad relacionan en su encabezado el proceso “Prestación de los Servicios Sociales” el cual a la fecha de la presente auditoría no se encuentra vigente, lo anterior, decanta en un potencial incumplimiento a lo reglamentado en la Resolución SDIS 1075 del 30 de junio de 2017, “Por la cual se ajusta el Sistema Integrado de Gestión en la Secretaría Distrital de Integración Social (...)” la cual establece en el Artículo 17 “Responsabilidades  del  Gestor  de  Dependencia” -Numeral   7   "Participar  en   la   revisión  de   la  documentación asociada   al  proceso   conforme  al procedimiento previsto para tal efecto por parte de la Dirección de Análisis y Diseño Estratégico.
Lo anterior, se puede observar en el siguiente cuadro: Ver tabla 6 informe final</t>
  </si>
  <si>
    <t xml:space="preserve">La linea técnica de los servicios se encuentra en proceso de actualización de acuerdo con el direccionamiento estratégico de la entidad; por lo tanto, no se han ajustado los documentos a cargo de los servicios del proyecto  </t>
  </si>
  <si>
    <t>Crear, actualizar o derogar los documentos de los servicios del proyecto de Discapacidad, de acuerdo con el procedimiento de control de documentos y en coherencia con la línea técnica para la atención e inclusión de las personas con discapacidad, cuidadores-as, definida por el proyecto de discapacidad.</t>
  </si>
  <si>
    <t xml:space="preserve">1. Documentos creados, actualizados y derogados de los servicios del proyecto de discapacidad 
2. No de documentos creados, actualizados y derogados de los servicios del proyecto de discapacidad de acuerdo con el procedimiento de control de documentos  /No de documentos de los servicios a cargo del proyecto de discapacidad remitidos para creación, actualización y derogación de acuerdo con el procedimiento de control de documentos  
</t>
  </si>
  <si>
    <t xml:space="preserve">100% de los documentos de servicios y estrategias del proyecto de discapacidad creados, actualizados o derogados de acuerdo con el procedimiento de control de documentos establecido en la entidad </t>
  </si>
  <si>
    <t>Consultada la información publicada en la página web de la SDIS (05/11/2020) de la documentación asociada al Proyecto de Discapacidad - Mapa de Procesos de la Secretaría Distrital de Integración Social (Proceso Prestación de los Servicios Sociales para la Inclusión Social), se realizó una verificación entre la documentación cargada en el mapa de procesos respecto a la documentación registrada como vigente en el listado maestro de documentos, donde se observó:
•	El documento denominado “Formato Estudio de Caso Servicios de Discapacidad- FOR-PS-188”, se observó con código diferente en el Listado Maestro de Documentos (FOR-PSS-188) así mismo, se observó que hace alusión a un proceso que no se encuentra vigente a la fecha, en el mapa de procesos.
•	El documento denominado “Formato Acta de corresponsabilidad familiar FOR-PSS-258”, que se visualiza para descargar en el mapa de procesos, tiene código diferente en el documento (Código: FOR-PSS-128)
Lo anterior, puede llevar a un potencial incumplimiento a lo reglamentado en la Resolución SDIS 1075 del 30 de junio de 2017, “Por la cual se ajusta el Sistema Integrado de Gestión en la Secretaría Distrital de Integración Social (...)”, la cual establece en el Artículo 17 “Responsabilidades  del  Gestor  de  Dependencia” -Numeral   7   "Participar  en   la   revisión  de   la  documentación asociada   al  proceso   conforme  al procedimiento previsto para tal efecto por parte de la Dirección de Análisis y Diseño Estratégico”. Así mismo, consultada la información publicada en la página web de la SDIS (05/11/2020) de la documentación asociada al Proyecto de Discapacidad - Mapa de Procesos de la Secretaría Distrital de Integración Social (Proceso Prestación de los Servicios Sociales para la Inclusión Social), se identificaron setenta y ocho (78) documentos que se encuentran codificados y asociados al proyecto de Discapacidad, de los cuales el equipo auditor observó ocho (8) documentos, que no cuentan con la nota de protección de datos personales, Lo anterior, se puede observar en el siguiente cuadro: Ver tabla 7 informe final
De acuerdo con lo anterior, se evidenció un potencial incumplimiento a lo establecido en el Procedimiento Control de Documentos. Código: PCD-GS-003  - numeral 3.3 Consideraciones para los formatos el cual establece: “Si el formato es utilizado para registrar datos personales o información sensible de acuerdo con la Ley 1581 de 2012 y su decreto reglamentario 1377 de 2013, deberá contar con la siguiente nota: “Tratamiento de datos personales: Los datos personales aquí consignados tienen carácter confidencial, razón por la cual es un deber y un compromiso de los asistentes y de la Secretaría Distrital de Integración Social no divulgar información alguna en propósito diferente a la de este registro so pena de las sanciones legales a que haya lugar de acuerdo con la Ley 1581 de 2012 y Decreto 1377 de 2013”.</t>
  </si>
  <si>
    <t xml:space="preserve">La linea técnica de los servicios se encuentra en proceso de actualización de acuerdo con el direccionamiento estratégico de la entidad, por tanto no se han ajustado los documentos a cargo de los servicios del proyecto  </t>
  </si>
  <si>
    <t xml:space="preserve">Una vez seleccionada la muestra discrecional o de juicio relacionada en el numeral 7.6 de la metodología del presente informe, se llevó a cabo el análisis de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Integrarte Atención Externa, el equipo auditor observó que, de veintiún (21) historias sociales , seis (6) no contaron con los seguimientos bimestrales y dos (2) no contaron con el Formato de la matriz FODA, FOR-PSS-283, a su vez, para la muestra representativa de participantes seleccionados para el servicio social Centro Integrarte Atención Interna, el equipo auditor observó que, de veintiún (21) historias sociales , seis (6) no contaron el Formato de la matriz FODA, FOR-PSS-283,  como se observa en el siguiente cuadro: Ver tabla 8 informe final
Lo anterior, puede llevar a un potencial incumplimiento, de lo establecido en los documentos Formato Seguimiento Bimestral Código: FOR-PSS-182 versión 1, el cual tiene por objetivo “registrar bimestralmente los resultados individuales de los procesos de la persona con discapacidad y su referente familiar, de acuerdo a lo planteado en el Plan de Atención Individual” y el Formato Matriz código: FODA FOR-PSS-283 versión 0, el cual establece “A través de este instrumento se consolida el diagnóstico del grupo familiar y de las redes y permite realizar una evaluación de la situación de los referentes familiares, al igual que las redes sociales, estableciendo los objetivos, estrategias y directrices para orientar la intervención en cada uno de estos componentes, basados en las directrices establecidas en los anexos técnicos.” </t>
  </si>
  <si>
    <t xml:space="preserve">Falta de claridad en la guía de diligenciamiento del formato Matriz FODA FOR-PSS-283 y el formato de seguimientos bimestrales FOR-PSS-182 acerca de los tiempos de ingreso y registro a la historia social. 
</t>
  </si>
  <si>
    <t>Diseñar e implementar un documento que describa los soportes que se deben incluir en la historia social , definiendo su orden y los tiempos establecidos para su registro.</t>
  </si>
  <si>
    <t>1. Documento que describa los soportes que se deben incluir en la historia social, definiendo su orden y los tiempos establecidos para su registro.
2. 1 documento diseñado e implementado que describa los soportes que se deben incluir en la historia social, definiendo su orden y los tiempos establecidos para su registro.</t>
  </si>
  <si>
    <t>1 documento que describa los soportes que se deben incluir en la historia social, definiendo su orden y los tiempos establecidos para su registro.</t>
  </si>
  <si>
    <t xml:space="preserve">10.1.5
</t>
  </si>
  <si>
    <t>Durante la etapa de revisión documental a la información aportada por el Proyecto de Discapacidad mediante correo electrónico del 15/10/2020 con asunto “Solicitud de información Estándares - Auditoría de Discapacidad” y correo electrónico del 26/10/2020 con asunto “Remisión Documentos Estándares y Gestión Documental - Auditoría Discapacidad”, el Proyecto de Discapacidad remitió los siguientes documentos:
•	Equipo Técnico Estándares Discapacidad Avalado.
•	Plan de Trabajo Estándares Discapacidad 24092020.
•	Resultados Evalu. Estándares Discapacidad - Centros Crecer.
•	Resultados Evalu. Estándares Discapacidad - Centros Avanzar.
•	Resultados Evalu. Estándares Discapacidad - Centros Integrarte Externo.
•	Resultados Evalu. Estándares Discapacidad - Centros Integrarte Interno.
•	Formato Informe Preliminar Autoevaluación.
•	Anexo Técnico Estándares Servicios Discapacidad Ajustado 29082019 (1).
•	Instrumento Evaluación Estándares-2019
Así las cosas, el equipo auditor observó que, el documento denominado “Formato Informe Preliminar Autoevaluación”, presenta inconsistencias dado que la tabla de contenido no guarda coherencia con el desarrollo del mencionado informe, así mismo, no se encuentra suscrito por los evaluadores. Por otra parte, el documento denominado “Instrumento Evaluación Estándares-2019.”, se observó sin diligenciar, también, se evidenció el documento denominado  “Anexo Técnico Estándares Servicios Discapacidad Ajustado 29082019 (1).” con anotaciones de ajuste y finalmente se verificaron los formatos de resultados de evaluación de estándares de los servicios Centros Crecer ,Centro Integrarte Interno  y Centro Integrarte Externo, sin embargo, a la fecha el Proyecto de Discapacidad solo cuenta con estándares de calidad oficiales para el servicio Centros Crecer, adoptado mediante Resolución 0799 de julio de 2013; en la caracterización del proceso de Diseño e Innovación de los Servicios Sociales (CRT-DIS-001) versión 0 Fecha: Circular 019 del 05/06/2019, se establece en la etapa del hacer, la actividad orientada a  “Formular estándares de calidad de los servicios sociales”, lo anterior, tipifica un potencial incumplimiento al (producto/salida) “Anexo técnico o estándares de calidad”, de la caracterización del proceso Diseño e Innovación de los Servicios Sociales (CRT-DIS-001) versión: 0 Fecha: Circular 019 del 05/06/2019.</t>
  </si>
  <si>
    <t xml:space="preserve">Debido a la emergencia sanitaria COVID-19, la actualización de la linea estrategica del proyecto y la flexiblización de los servicios que se viene adelantando, se hace necesario actualizar los estándares de calidad de acuerdo con el procedimiento establecido  </t>
  </si>
  <si>
    <t xml:space="preserve">Programar y  realizar tres mesas de trabajo con los equipos encargados en la Subdirección de Diseño, Evaluación y Sistematización  y Subsecretaria para la revisión y  actualización de los estandares de calidad de acuerdo a linea estrategica del proyecto y la flexiblización de los servicios y proyecciones que se vienen adelantando en el proyecto de discapacidad y la emergencia sanitaria por Covid 19 </t>
  </si>
  <si>
    <t xml:space="preserve">1. Mesas de trabajo para actualizar los estandares de calidad de los servicios de discapacidad
2. No de  Mesas de trabajo para actualizar los estandares de calidad de los servicios de discapacidad efectuadas  / Mesas de trabajo para actualizar los estandares de calidad de los servicios de discapacidad programadas
</t>
  </si>
  <si>
    <t xml:space="preserve">Tres Mesas de trabajo con los equipos encargados en la Subdirección de Diseño, Evaluación y Sistematización  y Subsecretaria para la revisión y  actualización de los estandares de calidad de los servicios a cargo del proyecto de discapacidad </t>
  </si>
  <si>
    <t xml:space="preserve">Dirección Poblacional
Proyecto de Discapacidad </t>
  </si>
  <si>
    <t xml:space="preserve">2
</t>
  </si>
  <si>
    <t>Gestionar ante las instancias definidas en la entidad la oficialización de los estándares de calidad para los servicios del discapacidad actualizados</t>
  </si>
  <si>
    <t xml:space="preserve">1. Solicitud de oficialización de los estándares de calidad para los servicios del discapacidad actualizados
2. No de Solicitudes de oficialización de los estándares de calidad para los servicios del discapacidad actualizados efectuadas ante las instancias definidas en la entidad  / No de Solicitudes de oficialización de los estándares de calidad para los servicios del discapacidad resueltas por las instancias definidas en la entidad
</t>
  </si>
  <si>
    <t xml:space="preserve">Solicitud de oficialización de los estándares de calidad para los servicios del discapacidad actualizados resuelta por las instancias definidas en la entidad
</t>
  </si>
  <si>
    <t>Una vez seleccionada la muestra relacionada en el numeral 7.6 de la metodología del presente informe, se llevó a cabo el análisis a la información aportada por el proyecto de Discapacidad, mediante correo electrónico del 29/10/2020, con asunto “Respuesta solicitud información Auditoría a Discapacidad Historias Sociales”, en desarrollo de la etapa de revisión documental (expediente historia social) de los participantes priorizados en la muestra representativa descrita en la metodología del presente ejercicio auditor, se observó que, para el periodo de alcance de la auditoría, en el expediente a nombre de la señora María Edith Parra , reposa el tipo documental “Ficha SIRBE” (folios 199 a 203), no obstante, el Instructivo de Ingreso a los Servicios de Discapacidad (INSPSS-050) del 21/05/2019, FASE V. Ingreso y diligenciamiento formatos SIRBE "diligenciamiento de Ficha SIRBE", define que “(…) Una vez se cuente con la disponibilidad de cupos para el ingreso, el equipo profesional contacta al ciudadano y lo cita en la Unidad Operativa para diligenciamiento de Ficha SIRBE”, y para el caso del expediente en mención se observó que, el documento fue diligenciado, según ficha SIRBE el 03/04/2020 y según hoja control el 30/09/2020, fechas posteriores al momento de ingreso por disponibilidad de cupos, existiendo intervenciones por parte del servicio con anterioridad a la fecha del diligenciamiento de la ficha SIRBE y posteriores al ingreso de la participante al servicio. Dicha situación, se tipifica como un potencial incumplimiento a lo establecido en el Instructivo de Ingreso a los Servicios de Discapacidad (INSPSS-050) del 21/05/2019, FASE V. Ingreso y diligenciamiento formatos SIRBE "diligenciamiento de Ficha SIRBE", define que “(…) Una vez se cuente con la disponibilidad de cupos para el ingreso, el equipo profesional contacta al ciudadano y lo cita en la Unidad Operativa para diligenciamiento de Ficha SIRBE” y puede llegar a generar riesgos de oportunidad y calidad de la información en lo que corresponde a la etapa de validación de las condiciones para el ingreso de los participantes al servicio.</t>
  </si>
  <si>
    <t>Falta articulación entre el instructivo de validación de condiciones y el instructivo de ingreso en lo relacionado al diligenciamiento de la ficha SIRBE</t>
  </si>
  <si>
    <t>Actualizar en el Instructivo de Validación de condiciones los aspectos relacionados con el diligenciamiento de la ficha SIRBE de acuerdo con lo descrito en el instructivo de Ingreso a los servicios sociales de discapacidad.</t>
  </si>
  <si>
    <t>1. Instructivo de validación de condiciones actualizado
2. Instructivo de validación de condiciones remitido para actualización /  Instructivo de validación de condiciones actualizado</t>
  </si>
  <si>
    <t>Instructivo de Validación de condiciones de acuerdo a lo descrito en el instructivo de Ingreso a los servicios sociales de discapacidad</t>
  </si>
  <si>
    <t>Una vez seleccionada la muestra relacionada en el numeral 7.6 de la metodología del presente informe, se llevó a cabo el análisis de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Integrarte Atención Interna, el equipo auditor  analizó los expedientes de historia social evidenciando que, de veintidós (22) participantes seleccionados en la muestra, dos (2) de ellos, no permiten reconocer el cumplimiento a los criterios de ingreso (población objeto) establecido en la Resolución 825 de 2018 "Por la cual se adoptan los criterios de focalización, priorización, ingreso, egreso y restricciones para el acceso a los servicios sociales y apoyos de la SDIS", en razón a que, el anexo técnico del citado acto administrativo para el servicio social en mención, establece en la población objetivo que " requieren de apoyos extensos a generalizados", y en el formato de sistemas de apoyos que reposa en el expediente de historia social de los participantes: María Edith Parra Giraldo, identificada con CC terminado en 67 y Rosa Camila Álzate Garzón identificada con CC terminada en 92,  se conceptúa que las participantes requieren "apoyo general limitado", lo anterior evidencia un incumplimiento a lo definido en la población objeto, del anexo técnico " Centro integrarte atención interna" de la Resolución 825 de 2018 y sus actos administrativos modificatorios.</t>
  </si>
  <si>
    <t xml:space="preserve">Al momento de ingreso de los participantes a los servicios tercerizados vigentes, no fue entregada para su archivo en la historia social la documentación que soporta el proceso de validación de condiciones, la cual permite establecer el cumplimiento de criterios para el ingreso de las personas con discapacidad a los servicios del proyecto  </t>
  </si>
  <si>
    <t xml:space="preserve">Actualizar el Instructivo de ingreso a los Servicios sociales de discapacidad, incorporando que para el ingreso efectivo, se incluya no solo la carta de ingreso emitida por la Coordinadora del Servicio, sino además, la documentación producto del proceso de validación de condiciones en la historia social de los participantes.  </t>
  </si>
  <si>
    <t>1.  Instructivo de ingreso a los Servicios sociales de discapacidad actualizado
2.  Instructivo de ingreso a los Servicios sociales de discapacidad remitido para actualización /  Instructivo de ingreso a los Servicios sociales de discapacidad  actualizado</t>
  </si>
  <si>
    <t xml:space="preserve"> Instructivo de ingreso a los Servicios sociales de discapacidad actualizado</t>
  </si>
  <si>
    <t xml:space="preserve">10.2.2
</t>
  </si>
  <si>
    <t>Una vez seleccionada la muestra relacionada en el numeral 7.6.1 de la metodología del presente informe, se llevó a cabo el análisis a la información aportada por la coordinación del Sistema Integral de Atención a la Ciudadanía-SIAC, mediante RAD: I2020025815 del 22/09/2020 con el asunto “Solicitud información PQRS- Auditoría de Discapacidad. I2020025577 del 18 de septiembre 2020”. Y mediante correo electrónico del 23/09/2020, con asunto “Reenvió de información I2020025815 del 22/09/2020” y teniendo como referente la muestra representativa de participantes seleccionados para los servicios Centros Crecer, Centros Integrarte Atención Interna, Centros Integrarte Atención Externa, el equipo auditor evidenció que de ochenta (80) respuestas a los PQRS uno (1), no cumplió con los atributos de calidad (oportunidad), lo anterior, se pude observar en el siguiente cuadro: Ver tabla 9 informe final
Así mismo, en desarrollo de la etapa de revisión de documentos publicados en la página web de la SDIS en el link Atención Ciudadana (informes), el equipo auditor revisó y analizó los documentos denominados “Requerimientos fuera de términos” para los trimestres tres (3) y cuatro (4) de 2019 y uno (1)  y dos (2) de 2020, los cuales se encuentran dentro del alcance de la presente auditoría, los documentos mencionados, son consolidados por el Sistema Integral de Atención a la Ciudadanía-SIAC, de acuerdo con lo anterior, se observó que, para el tercer trimestre de 2019 el proyecto de Discapacidad recibió  trecientas nueve (309) PQRS, de las cuales respondió una (1) fuera de términos, para el primer trimestre de 2020 recibió sesenta y seis (66) PQRS, de las cuales contestó veintiuna (21) fuera de términos y para el segundo trimestre de 2020 recibió ciento sesenta y ocho (168) PQRS, de las cuales respondió ocho (8) fuera de términos, Por lo anterior, se tipifica un incumplimiento a lo establecido en el la Ley  1755 de 2015 “Por medio de la cual se regula el Derecho Fundamental de Petición y se sustituye un título del Código de Procedimiento Administrativo y de lo Contencioso Administrativo”, Artículo 14. “Términos para resolver las distintas modalidades de peticiones”. Así como, a lo establecido en el numeral 3.10 de las condiciones generales del procedimiento Trámite de Requerimientos de la Ciudadanía en la Secretaría Distrital de Integración Social Código: PCD-ATC-003 versión 0, el cual establece “Todas las respuestas deben cumplir con los atributos de calidad (claridad, calidez, coherencia y oportunidad) con el propósito de satisfacer las expectativas y necesidades de la ciudadanía”.</t>
  </si>
  <si>
    <t xml:space="preserve">Falta crear conciencia al interior del poryecto, acerca de las implicaciones legales que tiene el no dar trámite oportuno  a los requerimientos elevados por la ciudadanía, entes de control y de direccionamiento político 
</t>
  </si>
  <si>
    <t xml:space="preserve">Desarrollar en articulación con el equipo SIAC de la Secretaría Distrital de Integración Social, dos jornadas de inducción y reinducción  dirigida a  los equipos del proyecto 7771 encargados de brindar respuesta a los requerimientos, acerca de la importancia de dar trámite oportuno a los derechos de petición elevados por la ciudadanía y los diferentes entes de control, así como las implicaciones que tiene la falta de diligencia frente a los mismos </t>
  </si>
  <si>
    <t xml:space="preserve">1. Jornadas de socialización del procedimiento establecido para dar trámite oportuno a los derechos de petición elevados por la ciudadanía y los diferentes entes de control
2.  Jornadas de socialización del procedimiento establecido para dar trámite oportuno a los derechos de petición elevados por la ciudadanía y los diferentes entes de control efectuadas/  Jornadas de socialización del procedimiento establecido para dar trámite oportuno a los derechos de petición elevados por la ciudadanía y los diferentes entes de control programadas  
</t>
  </si>
  <si>
    <t xml:space="preserve">2
</t>
  </si>
  <si>
    <t>Jornadas de inducción y reinducción dirigidas a los equipos responsables de emitir respuestas a requerimientos</t>
  </si>
  <si>
    <t xml:space="preserve">Oficializar y socializar a los equipos la matriz de seguimiento a los requerimientos que actualmente se gestiona al interior del Proyecto 7771, con este control se podran realizar  cortes trimestrales y seguimiento a la falta de oportunidad en las respuestas  a la ciudadanía </t>
  </si>
  <si>
    <t xml:space="preserve">1.  Matriz de seguimiento a requerimientos oficializada
2. Matriz de seguimiento a requerimientos  remitido para actualización / Matriz de seguimiento a requerimientos oficializado </t>
  </si>
  <si>
    <t>Matriz de seguimiento oficializada e implementada</t>
  </si>
  <si>
    <t>Una vez seleccionada la muestra citada en el numeral 7.6 de la metodología del presente informe, se llevó a cabo el análisis a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Crecer, el equipo auditor  analizó los expedientes de historia social evidenciando que, de veintidós (22) historias sociales, seis (6)  elaboraron el Plan de Atención Individual – PAI  en un tiempo mayor a 15 días hábiles del ingreso del participante al servicio, por consiguiente, se incumple con lo establecido en el Manual de Orientaciones Técnicas y Metodológicas para el Servicio Social Centros Crecer, Código: MNL-PSS-004, Versión:0, Ruta de Acción Orientaciones Técnica y Metodológicas para la implementación en el servicio, el cual indica “Plan de atención  individual Una vez se registra la activación del niño, niña, adolescente o joven en el sistema SIRBE, el equipo profesional construye por áreas los objetivos de trabajo a corto, mediano y largo plazo definidos a partir del perfil del participante en un tiempo no mayor a 15 DÍAS HÁBILES una vez se ingresa al servicio.”, lo anterior, se puede observar en el siguiente cuadro: Ver tabla 10 informe final</t>
  </si>
  <si>
    <t xml:space="preserve">Falta de cumplimiento de los tiempos establecidos en el Manual de Operación Tecnico del servicio social Centros Crecer, para la elaboracion del Plan de Atención Individual 
</t>
  </si>
  <si>
    <t>Actualizar el manual de orientaciones tecnicas del servicio social Centros Crecer incluyendo los tiempos para la elaboracion de los planes de atencion individual.</t>
  </si>
  <si>
    <t xml:space="preserve">1. manual de orientaciones tecnicas del servicio social Centros Crecer actualizado
2. manual de orientaciones tecnicas del servicio social Centros Crecer  remitido para actualización / manual de orientaciones tecnicas del servicio social Centros Crecer oficializado </t>
  </si>
  <si>
    <t>Actualización del manual de orientaciones tecnicas del servicio social Centros Crecer</t>
  </si>
  <si>
    <t xml:space="preserve">Realizar una jornada de nivelación conceptual con el talento humano vinculado a Centros Crecer acerca de la línea técnica del servicio 
</t>
  </si>
  <si>
    <t xml:space="preserve">1. Nivelación conceptual con el talento humano vinculado al servicio del Centros Crecer
2. No. De jornadas de Nivelación conceptual con el talento humano vinculado al servicio del Centros Crecer efectuadas / No de Jornadas de  Nivelación conceptual con el talento humano vinculado al servicio del Centros Crecer programadas
</t>
  </si>
  <si>
    <t>Jornadas de nivelación conceptual</t>
  </si>
  <si>
    <t>Una vez seleccionada la muestra citada en el numeral 7.6 de la metodología del presente informe, se llevó a cabo el análisis a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Crecer, el equipo auditor  analizó los expedientes de historia social evidenciando que, de veintidós (22) historias sociales, tres (3) no contaron con los mapas de comunicación, de acuerdo con lo anterior, se incumple con lo establecido en el Manual de Orientaciones Técnicas y Metodológicas para el Servicio Social Centros Crecer, Código: MNL-PSS-004, Versión:0, según lo establecido en el propósito de la categoría “Comunicación, lenguaje y pensamiento”, esta indica “(…)donde se brinde al equipo profesional, una lectura de realidades de los procesos de comunicación que tiene cada niño, niña, adolescente o joven  con la finalidad de crear un sistema de comunicación aumentativo alternativo, pictogramas, ajustes razonables basados en diseños que permitan mejorar la comunicación  de manera grupal y no individual, es el sistema de comunicación el cual se debe adaptar al servicio de manera “universal” hablando de la unidad operativa.” , lo anterior, se podrá observar en el siguiente cuadro: Ver tabla 11 informe final</t>
  </si>
  <si>
    <t>Falta de cumplimiento de los tiempos establecidos en el Manual de Operación Tecnico del servicio social Centros Crecer, para la elaboracion del mapa de comunicación.</t>
  </si>
  <si>
    <t xml:space="preserve">Actualizar el manual de orientaciones tecnicas del servicio social Centros Crecer precisando los tiempos de diligenciamiento del Mapa de Comunicación de acuerdo a los requerimientos de los participantes del servicio. </t>
  </si>
  <si>
    <t xml:space="preserve">1. Nivelación conceptual con el talento humano vinculado al servicio del Centros Crecer
2. No. De jornadas de Nivelación conceptual con el talento humano vinculado al servicio del Centros Crecer efectuadas/ No de Jornadas de  Nivelación conceptual con el talento humano vinculado al servicio del Centros Crecer programadas 
</t>
  </si>
  <si>
    <r>
      <t xml:space="preserve">3.2.3 </t>
    </r>
    <r>
      <rPr>
        <sz val="10"/>
        <color rgb="FF000000"/>
        <rFont val="Arial"/>
        <family val="2"/>
      </rPr>
      <t>Hallazgo administrativo con incidencia fiscal y presunta disciplinaria, por un mayor valor cobrado y pagado en los ítem de: Costos Fijos, Costos Variables, (Componente Nutricional) en el Contrato No. 9106 de 2018 por cuantía de $ 2.510.615. Contrato 9106 de 2018 Comunidad de Vida sin énfasis Ricaurte.</t>
    </r>
  </si>
  <si>
    <t>Solicitar a la SHD concepto acerca de los parametros que se tienen en cuenta para la elaboracion del informe Formato CB-0127 del SIVICOF.</t>
  </si>
  <si>
    <t>Recomendaciones Investigación Sumaria Veeduría Distrital 20205003339900023E</t>
  </si>
  <si>
    <t>1. Impartir instrucciones para establecer puntos de control con el fin de dar adecuada y oportuna respuesta a las peticiones, quejas, reclamos o denuncias que son recepcionadas por la entidad.</t>
  </si>
  <si>
    <t xml:space="preserve"> Inefectividad en los puntos de control de la oprotunidad en las respuestas a peticiones ciudadanas debido  Incremento de las peticiones ciudadanas allegadas a la entidad a través del canal virtual (correo institucional), como consecuencia de la emergencia sanitaria declarada en el país por COVID 19. </t>
  </si>
  <si>
    <t>Generar alertas tempranas semanales (a través de correo electrónico) remitidas a las dependencias a fin de que se responda con oportunidad a las peticiones ciudadanas.</t>
  </si>
  <si>
    <t>1 Alerta semanal.</t>
  </si>
  <si>
    <t xml:space="preserve">Dar respuesta al  100%  de las peticiones ciudadanas en  los términos de ley </t>
  </si>
  <si>
    <t xml:space="preserve">Expedir una  Circular  dirigida a todas las dependencias de la entidad a fin recordar el trámite oportuno de las respuestas a las peticiones ciudadanas conforme la normativa vigente.
</t>
  </si>
  <si>
    <t>1 Circular</t>
  </si>
  <si>
    <t>2. Impartir directrices a fin de revisar los protocolos instaurados por la Secretaría Distrital de Integración Social - SDIS para atender la pandemia del COVID-19, establecer sus fortalezas y debilidades y aplicar los correctivos necesarios donde se evidencie poca eficacia de los mismos.</t>
  </si>
  <si>
    <t>Falencias en el seguimiento de las listas de chequeo para la aplicación de los protocolos de bioseguridad determinados por la SDIS</t>
  </si>
  <si>
    <t>Aplicar un instrumento de verificacion de la implementacion de los protocolos de bioseguridad por cada una de las unidades operativas en servicio</t>
  </si>
  <si>
    <t>100% unidades operativas que se encuentren operando durante la emergencia sanitaria por la pandemia covid - 19</t>
  </si>
  <si>
    <t>Aplicación del instrumento de verificacion, 1 vez al año por cada una de las unidades operativas en servicio durante la emergencia sanitaria por la pandemia covid - 19</t>
  </si>
  <si>
    <t xml:space="preserve">Realizar un informe semestral sobre la aplicación de los protocolos de bioseguridad que describa fortalezas, debilidades y recomendaciones para las unidades operativas </t>
  </si>
  <si>
    <t>2 informes que contengan las fortalezas, debilidades y recomendaciones para las unidades operativas  a las cuales se aplico el instrumento de verificacion durante el periodo</t>
  </si>
  <si>
    <t>3. Establecer un programa de seguimiento por áreas de la Secretaría Distrital de Integración Social – SDIS, para determinar las dependencias a las cuales se les debe mejorar la dotación de elementos de Bioseguridad mientras persista la pandemia del COVID-19, esto con el fin de preservar la integridad de los servidores públicos, contratistas y usuarios particulares que asisten a las distintas instalaciones de la entidad.</t>
  </si>
  <si>
    <t>Falencias en la verificación de necesidades para mejorar la dotación de elementos bioseguridad de las dependencias</t>
  </si>
  <si>
    <t>Elaborar y remitir un memorando trimestralmente a todas las dependencias, para  verificar que las necesidades de dotación de elementos de bioseguridad se encuentren cubiertas</t>
  </si>
  <si>
    <t>Todas las dependencias de la SDIS</t>
  </si>
  <si>
    <t>4 Memorandos elaborados y remitidos a todas las dependencias</t>
  </si>
  <si>
    <t>4. Implementar con la oficina de control interno un programa de seguimiento en las distintas dependencias de la entidad, con el fin de establecer el estado y suficiencia de los bienes dispuestos para el depósito de material potencialmente peligroso, para que en caso de ser necesario se recomiende la disposición de mayor cantidad de estos bienes para la prevención y seguridad de los servidores públicos y usuarios particulares de la Secretaría.</t>
  </si>
  <si>
    <t>Oportunidad de mejora para la verificación y seguimiento del uso, estado y cantidad suficiente de los contenedores para la separación de los residuos de EPP para prevenir el riesgo de contagio por el COVID-19 de conformidad al protocolo para la DISPOSICIÓN DE LOS RESIDUOS DE ELEMENTOS DE PROTECCIÓN PERSONAL EN EL MARCO DE LA PANDEMIA COVID-19 en las unidades operativas y administrativas de la Secretaria Distrital de Integración Social.</t>
  </si>
  <si>
    <t>Realizar en cada una de las unidades operativas y administrativas de la Secretaria Distrital de Integración Social, mediante el proceso de intervención ambiental, la verificación y seguimiento del uso, estado y cantidad suficiente de los contenedores para la separación de los residuos de EPP para prevenir el riesgo de contagio por el COVID-19.</t>
  </si>
  <si>
    <t>100% de las unidades operativas y administrativas de la SDIS</t>
  </si>
  <si>
    <t>Contar con el diagnóstico de los contenedores para la separación de los residuos de EPP para prevenir el riesgo de contagio por el COVID-19 de las unidades operativas y administrativas de la SDIS.</t>
  </si>
  <si>
    <t>Dirección de Gestión Corporativa - Oficna de Control Interno</t>
  </si>
  <si>
    <t>5. Remitir copia a la Oficina de control Disciplinario de la Secretaría Distrital de Integración Social - SDIS de la revisión de los casos radicados en el sistema distrital de quejas y soluciones “Bogotá Te Escucha”, donde se evidenció que en 16 casos la respuesta fue emitida fuera de los términos establecidos en la Ley, lo cual constituye una posible violación del artículo 31 de la 1755 de 2015, por parte de los servidores públicos encargados del trámite de las respuestas correspondientes.</t>
  </si>
  <si>
    <t xml:space="preserve">Debido al Incremento de las peticiones ciudadanas allegadas a la entidad a través del canal virtual (correo institucional), como consecuencia de la emergencia sanitaria declarada en el país por COVID 19, se emitieron respuestas a peticiones ciudadanas fuera de terminos 
</t>
  </si>
  <si>
    <t>Remitir copia a la Oficina de control Disciplinario de la Secretaría Distrital de Integración Social - SDIS de la revisión de los casos radicados en el sistema distrital de quejas y soluciones “Bogotá Te Escucha”, donde se evidenció que en 16 casos la respuesta fue emitida fuera de los términos establecidos en la Ley.</t>
  </si>
  <si>
    <t>Casos radicados en el sistema distrital de quejas y soluciones “Bogotá Te Escucha”, donde se evidencia   respuestas  emitidas fuera de los términos establecidos en la Ley.</t>
  </si>
  <si>
    <t>Remitir copia a la Oficina de control Disciplinario de la Secretaría Distrital de Integración Social, el informe  del 100% de los casos radicados en el sistema distrital de quejas y soluciones “Bogotá Te Escucha”, donde se evidenció que las respuestas fueron emitidas fuera de los términos establecidos en la Ley.</t>
  </si>
  <si>
    <t>3.3.1</t>
  </si>
  <si>
    <t xml:space="preserve">Auditoría de Desempeño Código 104 PAD 2020 – Vigencia Auditada 2020
“Auditoria de Desempeño “Evaluación de la Ejecución de Gastos de Funcionamiento Vigencia 2020 y Seguimiento al Plan de Mejoramiento”
</t>
  </si>
  <si>
    <t>Hallazgo Administrativo por registrarse inconsistencias entre las apropiaciones presupuestales de los compromisos asumidos en el rubro presupuestal SUELDO BÁSICO, con relación a los registros presentados en el módulo de NÓMINA según el Listado de Personal y Costos de Planta de Funcionamiento de la SDIS.</t>
  </si>
  <si>
    <t xml:space="preserve"> Se realizan posesiones de los servidores públicos o se solicitan novedades administrativas con posterioridad a la fecha de radicación del pago de la nomina, según calendario de la Tesorería Distrital</t>
  </si>
  <si>
    <t>Suscribir y divulgar un acto administrativo que contenga el cronograma con fechas máximas de posesiones y recepción de novedades administrativas que afecten la nómina, con el fin de evitar inconsistencias</t>
  </si>
  <si>
    <t>Acto administrativo cronograma de posesiones y recepción de novedades de nómina suscrito y divulgado</t>
  </si>
  <si>
    <t>Un acto administrativo suscrito y divulgado</t>
  </si>
  <si>
    <t>Realizar conciliaciones mensuales mediante cruces entre la información generada por el Sistema de Información PREDIS y la generada por el sistema Interno de Nómina.</t>
  </si>
  <si>
    <t>Conciliación Mensual de Nómina</t>
  </si>
  <si>
    <t>(No. De nóminas conciliadas/No. De nóminas liquidadas)*100</t>
  </si>
  <si>
    <t>Generar un informe mensual que contenga el análisis de las conciliaciones mensuales realizadas entre la información generada por el Sistema de Información PREDIS y la generada por el sistema Interno de Nómina.</t>
  </si>
  <si>
    <t>Informe Mensual de Conciliaciones</t>
  </si>
  <si>
    <t>Un informe mensual con el análisis de la conciliación realizada</t>
  </si>
  <si>
    <t>Elaborar y ejecutar un plan de trabajo que sea aprobado por la Subdirectora de gestión y Desarrollo de Talento Humano, que permita fortalecer las competencias de los colaboradores de la Subdirección de Gestión y Desarrollo del Talento Humano, en el uso del Sistema de Información Interno KACTUS.</t>
  </si>
  <si>
    <t>Plan de trabajo para fortalecer las competencias en Kactus aprobado por la Subdirectora de GDTH</t>
  </si>
  <si>
    <t>Un plan de trabajo aprobado y ejecutado</t>
  </si>
  <si>
    <t>3.3.2</t>
  </si>
  <si>
    <t>Hallazgo Administrativo por diferencia reportada entre los valores del concepto “Gastos de Representación” presentados por SDIS y los valores causados, según informe del Sistema de Presupuesto Distrital PREDIS.</t>
  </si>
  <si>
    <t>3.3.3</t>
  </si>
  <si>
    <t>Hallazgo Administrativo por falta de conciliación entre los valores registrados en el informe del Sistema de Presupuesto Distrital PREDIS y el informe generado por SDIS en archivo “Personal y Costos de nómina”, con relación al concepto Factores Salariales Especiales, Subcuenta “Prima de Antigüedad”.</t>
  </si>
  <si>
    <t>3.3.4</t>
  </si>
  <si>
    <t>Hallazgo Administrativo por falta de conciliación entre los valores registrados en el informe del Sistema de Presupuesto Distrital PREDIS y el informe generado por SDIS en archivo “Personal y Costos de nómina”, con relación al concepto Factores Salariales Especiales, Subcuenta “Prima de Técnica”.</t>
  </si>
  <si>
    <t>3.3.5</t>
  </si>
  <si>
    <t>Hallazgo Administrativo por diferencias reportadas entre los valores del concepto “Prima Semestral” presentados por la Secretaría Distrital de Integración Social SDIS y los valores causados, según informe del Sistema de Presupuesto Distrital PREDIS.</t>
  </si>
  <si>
    <t>3.3.6</t>
  </si>
  <si>
    <t>Hallazgo Administrativo por evidenciarse saldos sin reintegros correspondientes a las liquidaciones realizadas por concepto del rubro SALARIO VACACIONES en la Nómina de la Planta de Funcionamiento de la entidad.</t>
  </si>
  <si>
    <t xml:space="preserve"> Un acto administrativo suscrito y divulgado</t>
  </si>
  <si>
    <t>3.3.7</t>
  </si>
  <si>
    <t>Hallazgo Administrativo por diferencias presentadas en el rubro PRIMA DE VACACIONES registradas en los Informes correspondientes al “Discriminado de Prestaciones Sociales” y en el Informe del “Formato Listado de Planta de Personal y Costos”.</t>
  </si>
  <si>
    <t>3.3.8</t>
  </si>
  <si>
    <t>Hallazgo Administrativo por presentarse incongruencias de los valores girados por concepto de CESANTÍAS registrado en la Nómina de Gastos de Funcionamiento.</t>
  </si>
  <si>
    <t>3.3.9</t>
  </si>
  <si>
    <t>Hallazgo Administrativo por encontrar inconsistencias y diferencias entre las direcciones registradas en las Unidades Operativas de la Secretaría Distrital de Integración Social SDIS y las facturas de consumo del servicio de Energía.</t>
  </si>
  <si>
    <t xml:space="preserve">Deficiencia en la actualización de las direcciones de algunos de  los predios  de las unidades operativas  </t>
  </si>
  <si>
    <t>Solicitar  a la  empresa de servicios públicos de energía la actualización de las direcciones a que haya lugar.</t>
  </si>
  <si>
    <t xml:space="preserve">Documento de solicitud de actualización </t>
  </si>
  <si>
    <t xml:space="preserve">Dos solicitudes </t>
  </si>
  <si>
    <t>3.3.12</t>
  </si>
  <si>
    <t>Hallazgo Administrativo por ineficacia del punto de control de registro de los inventarios suministrados por la Subdirección de Plantas físicas.</t>
  </si>
  <si>
    <t xml:space="preserve">oportunidad de mejora en los controles de pagos de servicios públicos </t>
  </si>
  <si>
    <t>Actualizar el procedimiento de pago de servicios públicos</t>
  </si>
  <si>
    <t>procedimiento  actualizado</t>
  </si>
  <si>
    <t>Un documento</t>
  </si>
  <si>
    <t>3.3.13</t>
  </si>
  <si>
    <t>Hallazgo Administrativo por evidenciarse usuarios diferentes entre las facturas de servicio generado frente a las certificaciones de pago MC-14 registrada en la Cuenta Contrato No. 49048911 del servicio de Acueducto y Alcantarillado.</t>
  </si>
  <si>
    <t xml:space="preserve">Deficiencia en la información consignada en la certificaciones de pago MC 14 relacionada con el nombre cliente de la factura acueducto y alcantarillado </t>
  </si>
  <si>
    <t>complementar la información registrada en el formato MC 14.  identificando, " la SDIS - nombre unidad operativa" .</t>
  </si>
  <si>
    <t>Complemento de la información diligenciada</t>
  </si>
  <si>
    <t xml:space="preserve">Formatos MC 14  complementados con información </t>
  </si>
  <si>
    <t>3.3.14</t>
  </si>
  <si>
    <t>Hallazgo Administrativo por evidenciarse altos niveles de consumo del servicio público de acueducto y alcantarillado en las Unidades Operativas el Castorcito, San Cayetano y Los Pinos de la Localidad de Suba</t>
  </si>
  <si>
    <t xml:space="preserve">Deficiencia en los soportes de justificación emitidos por las  unidades operativas frente alto  consumo registrado del servicio de acueducto y alcantarillado. </t>
  </si>
  <si>
    <t>Emitir circular  a las unidades operativas con los lineamientos para la remisión  de justificación y soportes cuando se evidencien  niveles de consumo  superiores al promedio cuatrimestral.</t>
  </si>
  <si>
    <t xml:space="preserve">una circular </t>
  </si>
  <si>
    <t xml:space="preserve">Una circular emitida a las unidades operativas </t>
  </si>
  <si>
    <t>3.3.15</t>
  </si>
  <si>
    <t>Hallazgo Administrativo por el inadecuado manejo dado a los recursos de Caja Menor para atender el pago de los servicios públicos de las Unidades Operativas de la SDIS.</t>
  </si>
  <si>
    <t xml:space="preserve"> El recibo tardío de las facturas de cobro </t>
  </si>
  <si>
    <t>Expedir circular informativa dando lineamientos  a las unidades operativas para la entrega en tiempo de las facturas de cobro de servicios públicos que lleguen al predio.</t>
  </si>
  <si>
    <t xml:space="preserve">1. Circular Informativa a las unidades operativas  </t>
  </si>
  <si>
    <t xml:space="preserve">Expedición de  Una Circular a las unidades operativas  </t>
  </si>
  <si>
    <t xml:space="preserve">Falta de cuenta del cliente para realizar pago por disponibilidad -  </t>
  </si>
  <si>
    <t xml:space="preserve">Remitir oficio  a las empresas de servicios públicos solicitando la  creación y  apertura de cuenta bancaria para el respectivo abono en cuenta de pago en línea. </t>
  </si>
  <si>
    <t>Oficio de solicitud a las empresas</t>
  </si>
  <si>
    <t xml:space="preserve">Expedición de oficio a empresas de servicios públicos que se requieran </t>
  </si>
  <si>
    <t>3.3.16</t>
  </si>
  <si>
    <t>Hallazgo Administrativo por diferencia en la información presentada en los registros presupuestales frente a la relación de facturas para pago por caja menor.</t>
  </si>
  <si>
    <t>Deficiencia de control en la verificación y soportes de los pagos realizados</t>
  </si>
  <si>
    <t xml:space="preserve">Remitir  memorando  al área financiera, solicitando  soportes  de los pagos realizados por servicios públicos. </t>
  </si>
  <si>
    <t xml:space="preserve">Remisión de Memorando </t>
  </si>
  <si>
    <t xml:space="preserve">Un memorando </t>
  </si>
  <si>
    <t>3.3.17</t>
  </si>
  <si>
    <t>Hallazgo Administrativo por suministro incompleto de información durante la ejecución, referente a la no presentación de informes semanales, estipulado en los Controles Administrativos.</t>
  </si>
  <si>
    <t>1. Los informes enviados por la oficina de correspondencia se están enviando mensualmente y no semanalmente como lo sugiere el anexo técnico del contrato.</t>
  </si>
  <si>
    <t xml:space="preserve">1. Informar formalmente al proveedor servicios postales nacionales que la entrega de los informes debe ser con periodicidad semanal y mensual.
</t>
  </si>
  <si>
    <t xml:space="preserve">1. Memorando informativo 
</t>
  </si>
  <si>
    <t>Un  memorando informativo</t>
  </si>
  <si>
    <t>1. Los informes enviados por la oficina de correspondencia se están enviando mensualmente y no semanalmente como lo sugiere el anexo técnico del contrato</t>
  </si>
  <si>
    <t>Realizar los informes con periodicidad semanal</t>
  </si>
  <si>
    <t>Informes semanales</t>
  </si>
  <si>
    <t>Doce (12) informes semanales</t>
  </si>
  <si>
    <t>3.3.18</t>
  </si>
  <si>
    <t>Hallazgo Administrativo con presunta incidencia disciplinaría por deficiencias en la función de supervisión de lo establecido en cuanto al modelo, cilindraje y SOAT de las motos para el servicio de mensajería.</t>
  </si>
  <si>
    <t>1. Al revisar el cumplimiento de los medios de transporte (Motos)  se encuentra que 5 no cumplen con el anexo técnico, que exige, que deben ser de modelos 2015 o superiores.
2. En la revisión general de las motos, estas cumplían con el cilindraje, mínimo de 124 CC, y al cambiar de modelo 2 de los motorizados adquirieron motos de cilindraje inferior, 99 CC y 112 CC
3. Si bien se cuenta con la información del SOAT de las motos, por un error administrativo no fue cargada para algunas de las motos</t>
  </si>
  <si>
    <t>1. Solicitar al proveedor servicios postales nacionales el cumplimiento de la totalidad de las condiciones, entre ellas modelo, cilindraje y SOAT, de las motos como está estipulado en el anexo técnico.</t>
  </si>
  <si>
    <t xml:space="preserve"> Informe de gestión con evidencias del cumplimiento</t>
  </si>
  <si>
    <t>Un (1) Informe de gestión con evidencias del cumplimiento</t>
  </si>
  <si>
    <t>3.3.19</t>
  </si>
  <si>
    <t>Hallazgo administrativo por la no claridad en la información relacionada con el pago de auxiliares de correspondencia</t>
  </si>
  <si>
    <t>La no relación discriminada en el informe de supervisión como tarifa mensual por auxiliar de correspondencia el valor de $2.720.073 y por
mensajero a pie $2.300.827.</t>
  </si>
  <si>
    <t xml:space="preserve">1. Informar y solicitar al proveedor servicios postales nacionales, discriminar el valor a pagar del mensajero a pie y los auxiliares en la factura dejando constancia de las novedades en el campo de las observaciones y los informes pertinentes. 
</t>
  </si>
  <si>
    <t>1. Memorando informativo</t>
  </si>
  <si>
    <t>Un (1) memorando informativo</t>
  </si>
  <si>
    <t>3.3.20</t>
  </si>
  <si>
    <t>Hallazgo Administrativo, porque en los estudios previos y en el pliego de condiciones el plazo de vigencia, establecido es desde el 11 de marzo de 2020 hasta el 11 de marzo de 2021, fecha diferente a la determinada en el contrato el cual quedó desde el 16 marzo de 2020 hasta el 16 de marzo de 2021.</t>
  </si>
  <si>
    <t>Debilidad en la información de la transcripción del documento pliego de condiciones en cuanto al termino inicio de vigencia.</t>
  </si>
  <si>
    <t xml:space="preserve"> Relacionar en todos los informes de supervisión las novedades del personal </t>
  </si>
  <si>
    <t>2. Actualización del informe de supervisión con las novedades de personal</t>
  </si>
  <si>
    <t xml:space="preserve">Tres (3) informes de supervisión con las novedades de personal </t>
  </si>
  <si>
    <t>3.3.23</t>
  </si>
  <si>
    <t>Hallazgo Administrativo con presunta incidencia disciplinaría, en el contrato 7974. Respecto de la adenda No.1 del día 24 de abril de 2019, mediante la cual, entre otros aspectos, redujo el plazo de un (1) año de 365 días a 260 días, sin justificación alguna.</t>
  </si>
  <si>
    <t>Debilidad en la aplicación de los lineamientos de supervisión en los contratos</t>
  </si>
  <si>
    <t>Socializar lineamientos de supervisión con las diferentes áreas técnicas</t>
  </si>
  <si>
    <t>Memorando de lineamientos</t>
  </si>
  <si>
    <t>Memorando enviado por AZdigital a las diferentes áreas técnicas</t>
  </si>
  <si>
    <t>3.3.24</t>
  </si>
  <si>
    <t>Hallazgo Administrativo con incidencia fiscal y presunta incidencia disciplinaría en el Contrato No. 7974, por valor de $137.620.184 por cambio de las condiciones del Contrato No. 7974 de 2020, en el plazo estipulado inicialmente</t>
  </si>
  <si>
    <t>3.3.25</t>
  </si>
  <si>
    <t>Hallazgo Administrativo en el Contrato No. 7974, por eliminación de la cláusula penal e incumplimiento, cuando estas no se consideran cláusulas excepcionales dentro del contrato</t>
  </si>
  <si>
    <t>Subdirección de Contratación y Subdirección Administrativa y Financiera</t>
  </si>
  <si>
    <t xml:space="preserve">Falta de unificación de criterios al momento de aplicar  la  normativa en clausulas contractuales </t>
  </si>
  <si>
    <t xml:space="preserve">Realizar dos mesas de trabajo con  la Subdirección de Contratación y el personal jurídico de la Subdirección Administrativa y Financiera,   para la unificación de criterios en la aplicación de clausulas contractuales </t>
  </si>
  <si>
    <t>Dos mesas de trabajo en la vigencia 2021</t>
  </si>
  <si>
    <t>3.3.26</t>
  </si>
  <si>
    <t>Hallazgo Administrativo con presunta incidencia disciplinaría, Contrato No. 7974 porque No se publicó en la plataforma denominada SECOP los documentos del proceso.</t>
  </si>
  <si>
    <t>3.3.27</t>
  </si>
  <si>
    <t>Hallazgo Administrativo Contrato No. 7974, debido a que no existe un acto administrativo o una directriz que especifique cuál es la población beneficiaria y/o los cargos asegurados con la póliza objeto del contrato.</t>
  </si>
  <si>
    <t xml:space="preserve"> Subdirección Administrativa y Financiera y Dirección de Gestión Corporativa</t>
  </si>
  <si>
    <t xml:space="preserve">Debilidad en la información de los cargos asegurados </t>
  </si>
  <si>
    <t>Elaborar un documento de información que especifique la población beneficiaria.</t>
  </si>
  <si>
    <t>Documento de información</t>
  </si>
  <si>
    <t xml:space="preserve">Documento enviado por correo electrónico a las diferentes áreas técnicas </t>
  </si>
  <si>
    <t>3.3.28</t>
  </si>
  <si>
    <t>Hallazgo Administrativo en el Contrato No. 7974: por deficiencias en la programación y aumento de los valores de la póliza de responsabilidad civil servidores públicos.</t>
  </si>
  <si>
    <t xml:space="preserve"> Subdirección Administrativa y Financiera</t>
  </si>
  <si>
    <t>Desinformación en el aumento de los valores de la póliza RCSP</t>
  </si>
  <si>
    <t xml:space="preserve">Elaborar y remitir un documento con la información del incremento de los valores de la póliza de RCSP. </t>
  </si>
  <si>
    <t>Documento enviado por correo electrónico a las diferentes áreas técnicas</t>
  </si>
  <si>
    <t>3.3.29</t>
  </si>
  <si>
    <t>Hallazgo Administrativo Contrato No. 7613 de 2020, por la falta de planeación en la ejecución presupuestal, deficiencias en los procedimientos contractuales, demoras en los desembolsos, incumplimiento de las funciones de la Comisión de Personal y de las cláusulas del contrato.</t>
  </si>
  <si>
    <t>No se cuenta con la programación de reuniones de seguimiento a la ejecución del contrato 7613 de 2020</t>
  </si>
  <si>
    <t>Realizar reuniones mensuales con los apoyos a la supervisión, con el fin de realizar seguimiento a la ejecución presupuestal y pago oportuno de facturas.  Estas reuniones se programarán mientras la vigencia del contrato.</t>
  </si>
  <si>
    <t>Reuniones de seguimiento presupuestal</t>
  </si>
  <si>
    <t>Actas de reunión mensual de seguimiento a la ejecución presupuestal, mientras el contrato se encuentre vigente.</t>
  </si>
  <si>
    <t xml:space="preserve">Auditoría de Desempeño Código 103 PAD 2020 – Vigencia Auditada 2019-2020
“Evaluación Metas 3, 6, 8 y 9 del Proyecto 1103 "Espacios de Integración Social”
</t>
  </si>
  <si>
    <t>Hallazgo administrativo por inconsistencias en la información reportada de las metas, así como información deficiente e incompleta que afectan la confiabilidad y veracidad de información frente al cumplimiento de la Meta No. 3.</t>
  </si>
  <si>
    <t xml:space="preserve">Subdirección de Diseño, Evaluación y Sistematización </t>
  </si>
  <si>
    <t xml:space="preserve">Oportunidad de mejora en la interpretación de la lectura de los reportes de SEGPLAN sobre metas producto y de gestión de los proyectos de inversión por parte de los usuarios de la información. </t>
  </si>
  <si>
    <t xml:space="preserve">Elaborar y socializar un manual de lectura de de los reportes de SEGPLAN sobre metas producto y de gestión de los proyectos de inversión por parte de los usuarios de la información. </t>
  </si>
  <si>
    <t>Manual de lectura de reportes de SEGPLAN elaborado y socializado</t>
  </si>
  <si>
    <t>Número de manuales de reportes elaborados y socializados</t>
  </si>
  <si>
    <t>Hallazgo administrativo con presunta incidencia disciplinaria por inconsistencias en la información reportada de las metas, así como información deficiente e incompleta que afectan la confiabilidad y veracidad de información frente al cumplimiento de la Meta No. 6.</t>
  </si>
  <si>
    <t>Subdirección de Plantas Físicas
Subdirección de Diseño, Evaluación y Sistematización</t>
  </si>
  <si>
    <t>En cumplimiento de los lineamientos emitidos por la Secretaría Distrital de hacienda, la Entidad suspendió el 20% de  los recursos del proyecto, que implicó la desfinanciación para la ejecución del proyecto de obra de reforzamiento estuctural y/o restitución del CDC Ma. Goretty</t>
  </si>
  <si>
    <t>Gestionar los recursos con la Secretaría Distrital de Planeación, para la ejecución del proyecto de obra de María Goretti</t>
  </si>
  <si>
    <t>Ficha de formulación de proyecto de inversión en MGA</t>
  </si>
  <si>
    <t>Número de Fichas de formulación de proyecto de inversión en MGA elaboradas</t>
  </si>
  <si>
    <t>Hallazgo administrativo por inconsistencias en la información reportada de las metas, así como información deficiente e incompleta que afectan la confiabilidad y veracidad de información frente al cumplimiento de la meta 8.</t>
  </si>
  <si>
    <t>Debilidad en la especificación  de la línea base de equipamientos objeto de intervención de la meta asociada al mantenimiento de infraestructura, para determinar el avance porcentual de la misma en cada vigencia.</t>
  </si>
  <si>
    <t>Establecer en la hoja de vida de conteo de metas del proyecto 7565, la línea base y estado de las intervenciones para determinar el cumplimiento de la meta "Realizar mantenimiento al 60% de equipamientos de la SDIS"</t>
  </si>
  <si>
    <t>Hoja de vida de conteo de metas</t>
  </si>
  <si>
    <t>Una Hoja de vida de conteo de metas actualizada</t>
  </si>
  <si>
    <t>Hallazgo administrativo con presunta incidencia disciplinaria por deficiencias en el control sobre la gestión documental de la entidad, evidenciadas en los Contratos de Arrendamientos Nos 7568, 6600 de 2019 y en el Contrato de Obra Pública No 8943 de 2019.</t>
  </si>
  <si>
    <t>Debilidad en la entrega de los documentos contractuales organizados en orden cronológico, por parte de los supervisores de los contratos</t>
  </si>
  <si>
    <t>Socializar memorando con instrucciones documentales por parte del equipo de gestión documental de la Subdirección de contratación a las diferentes áreas técnicas</t>
  </si>
  <si>
    <t>socialización de Memorando de instrucciones</t>
  </si>
  <si>
    <t>1 memorando de socialización</t>
  </si>
  <si>
    <t>Hallazgo administrativo con presunta incidencia disciplinaria por incumplimiento de la función de supervisión: los formatos SDS - informes semanales de interventoría incorporados en el Expediente Físico de Interventoría No 8974 de 2018, no cuentan con la firma y el aval del supervisor de SDIS; algunos informes mensuales de interventoría no están firmados.</t>
  </si>
  <si>
    <t>Subdirección de Plantas Fisicas</t>
  </si>
  <si>
    <t>Debilidad en el ejercicio de la gestión documental por la falta de firma en algunos expedientes por parte del apoyo a la supervisión del contrato de interventoría de reparaciones locativas</t>
  </si>
  <si>
    <t>Solicitar a la Subdirección de contratación, el expediente físico de interventoría No. 8974 de 2018, con el fin de revisar y gestionar la subsanación de las observaciones realizadas por el equipo auditor</t>
  </si>
  <si>
    <t>Memorando de solicitud de expediente contractual</t>
  </si>
  <si>
    <t>1 Memorando de solicitud de expediente contractual realizado</t>
  </si>
  <si>
    <t>Debilidad por parte de la entidad, en la estandarización de un formato la presentación de los informes mensuales o finales de carácter técnico, relacionados con contratos de obras públicas</t>
  </si>
  <si>
    <t>Establecer formato controlado para la presentación de los informes mensuales y/o finales de los contratistas de interventoría de obra pública</t>
  </si>
  <si>
    <t>Formato de informe mensual y/o final</t>
  </si>
  <si>
    <t>Hallazgo administrativo por que los informes mensuales de interventoría e informe final, no reflejan el consolidado de avance físico por cada uno de los frentes de obras, así mismo en cuanto seguimiento sobre atrasos y otros; no evidencian informe financiero detallado por frente mes a mes. Incumplimiento de obligaciones al recibo de las obras (elevador no está en funcionamiento).</t>
  </si>
  <si>
    <t>Debilidad por parte de la entidad, en la estandarización de un formato para la presentación de los informes mensuales o finales de carácter técnico, relacionados con contratos de obras públicas</t>
  </si>
  <si>
    <t>Formato de informe mensual y/o final formulado</t>
  </si>
  <si>
    <t>Hallazgo administrativo por incumplimiento en las funciones del supervisor del Contrato de Interventoría No 8973 de 2018</t>
  </si>
  <si>
    <t>Solicitar a la Subdirección de contratación, el expediente físico de interventoría No. 8973 de 2018, con el fin de revisar y gestionar la subsanación de las observaciones realizadas por el equipo auditor</t>
  </si>
  <si>
    <t>Hallazgo Administrativo con presunta incidencia disciplinaria por falta de la estructura de costos para establecer el valor de la Administración de los Recursos por parte de FINDETER en incumplimiento del objeto del Contrato Interadministrativo No 9318 de 2017, para la construcción de tres (3) Jardines Infantiles y un (1) Centro Crecer en el Distrito Capital.</t>
  </si>
  <si>
    <t>Debilidad en la discriminación de los componentes que contienen el valor de la cuota de gerencia o asistencia técnica según sea el caso de los convenios interadministrativos suscritos por la SDIS</t>
  </si>
  <si>
    <t>Formato modelo de estructura de componentes de gerencia o asistencia técnica realizado</t>
  </si>
  <si>
    <t>Hallazgo Administrativo con presunta incidencia disciplinaria, por la indebida inversión de recursos para la culminación del Frente de obra Centro Crecer Campo Alegre, en ocasión del contrato Interadministrativo No 9318 de 2018.</t>
  </si>
  <si>
    <t>Debilidad en el acompañamiento a la ejecución de los convenios interadministrativos suscritos para la ejecución de diseños u obra, sin que ello genere coadministración</t>
  </si>
  <si>
    <t>Formular manual de supervisión e interventoría para contratos de obra, con el fin de establecer los lineamientos de seguimiento y acompañamiento a la supervisión a través de comités periódicos.</t>
  </si>
  <si>
    <t>Manual de supervisión e interventoria de obras</t>
  </si>
  <si>
    <t>Manual de supervisión e interventoria de obras formulado</t>
  </si>
  <si>
    <t>Hallazgo administrativo por deficiencias en la supervisión del Contrato No. 7568 de 2019, toda vez que se evidenciaron falencias en el ejercicio de la supervisión, que concluye con el Incumplimiento de las obligaciones contractuales.</t>
  </si>
  <si>
    <t>Deficiencia en el manejo de la información entregada al contratista PROCOMERCIO</t>
  </si>
  <si>
    <t>Realizar  oficio al contratista remitiendo información pertinente respecto de los mantenimientos  realizados</t>
  </si>
  <si>
    <t xml:space="preserve">Un oficio enviado:
oficio remitido con la información </t>
  </si>
  <si>
    <t xml:space="preserve">Oficio remisión información enviado </t>
  </si>
  <si>
    <t>Falta de seguimiento a los Informes de Mantenimiento de los ascensores</t>
  </si>
  <si>
    <t xml:space="preserve">Realizar mesa de trabajo con el contratista procomercio para determinar acciones correctivas </t>
  </si>
  <si>
    <t>Una mesa de trabajo:
Mesa de trabajo con acciones correctivas definidas</t>
  </si>
  <si>
    <t>Mesa de trabajo realizada</t>
  </si>
  <si>
    <t>Mediante correo electrónico de fecha 29 de diciembre de 2020 dirigido al Jefe de la Oficina de Control Interno, la Directora Corporativa- Carolina Wilches solicita ampliación del plazo de ejecución de la acción de mejora hasta el 30 de julio de 2021</t>
  </si>
  <si>
    <t xml:space="preserve">Se indico a la Oficina de control interno la imposibilidad de generar el stok de seguridad por cuanto es el proceso de apoyo logistico quien tiene el control de los consumos y las entregas de los pedidos de forma historia, por lo anterior con estos datos es que se debe realizar esa medicion y proyeccción para el desarrollo de los estok de seguridad, por lo anterior se solicita trasladar la responsabilidad. </t>
  </si>
  <si>
    <t xml:space="preserve">La Subdirección para la Familia
refiere que esta acción no es de su competencia sino del área de Apoyo Logístico, por lo que no se
podría cerrar para el 31 de diciembre de 2020. (Anexa pantallazo correo de la gestora de Apoyo Logístico
Ángela Téllez al Subdirector Administrativo y Financiero). ABIERTA </t>
  </si>
  <si>
    <t xml:space="preserve">Luz Stella Carvajal Moreno/Carlos Eduardo Trujillo Espinosa </t>
  </si>
  <si>
    <t>Se realizó la reunión donde se indico lo que se debia desarrollar en conjunto con la subdirección administrativa y financiera y la persona designada de apoyo logistico, en ela cta se establecieron las responsabilidades de cada dependencia teniendo en cuenta las competencias funcionales, por lo anterior solicito respetuosamente cerrar la acción o trasladar la responsabilidad por competencia de funciones.</t>
  </si>
  <si>
    <t xml:space="preserve">LaSubdirección para Familia refiere que además de la solicitud al área de Apoyo Logístico , esta acción no es de su competencia por lo que anexa como evidencia acta de reunión del 30 de septiembre 2020 con la Subdirección Administrativa y Financiera y área de Apoyo Logístico, donde se evidencia que queda como responsable de elaborar y socializar el documento protocolo de las empresas de seguridad con base en los estudios de seguridad de las unidades operativas, y realizar el reporte a la Oficina de Control Interno la Subdirección Administrativa y Financiera. Las evidencias aportadas no permiten cerrar la acción. ABIERTA </t>
  </si>
  <si>
    <t>Leonardo Prieto
y
Germán Espinosa</t>
  </si>
  <si>
    <t xml:space="preserve">Leonardo Prieto
y
Germán Espinosa </t>
  </si>
  <si>
    <t>Se anexa cronograma de priorización intervención en modalidad de mantenimiento, en  lo relacionado con redes eléctricas y mantenimiento de humedades de las Subdirecciones Locales Engativá, Puente Aranda y Kennedy, y mantenimiento de redes eléctricas del nivel central piso 18 y 20</t>
  </si>
  <si>
    <t>Mediante comunicación del 29/01/2021, los responsables allegaron las evidencias relacionadas con la acción de mejora, de acuerdo con lo anterior se observó:
Cronograma de adecuaciones eléctricas e intervenciones de mantenimiento, el mismo cuenta con actividades desde el mes de febrero y van hasta el mes de octubre de 2021, por consiguiente, la acción queda pendiente por medir la efectividad.</t>
  </si>
  <si>
    <t xml:space="preserve">Acta de reunión entre los coordinadores de atención de personas y/o familias en situación de crisis o emergencia social, Coordinador de Atención Social y Gestión del Riesgo y el profesional encargado del tema de Alojamientos Temporales de Atención Social y Gestión del Riesgo y el Gestor del SIG; con el fin de evaluar los documentos técnicos existentes sobre el tema de alojamiento transitorio y evaluar su derogación, modificación y la creación de unos nuevos. </t>
  </si>
  <si>
    <t>El equipo binario de la oficina de Control Interno procede con la revisión de los activos de información aportados por los responsables de la ejecución de la acción y procede a realizar el reporte de actualización que aparecerá en las novedades del Instrumento de acciones de mejora Institucional que se publicará en el mes de febrero de 2021.</t>
  </si>
  <si>
    <t>Giovanni Salamanca R.
Pedro Antonio Infante.</t>
  </si>
  <si>
    <t>Acta de reunión entre el Coordinador de Atención Social y Gestión del Riesgo y el profesional encargado del tema de Alojamientos Temporales de Atención Social con el fin de evaluar los ejes temáticos sobre los cuales se debe construir el documento técnico de alojamientos temporales.</t>
  </si>
  <si>
    <t>En el marco del flujo de contratación se realizaron las siguientes actividades en articulación con las direcciones de Contratación y Financera: 
- Ajustes al flujo de contratación, 
- Ejecución de pruebas funcionales
- Paso a producción</t>
  </si>
  <si>
    <t>Una vez revisado las evidencias aportadas se observa que estas son coherentes con lo descrito en la acción de mejora, No obstante queda pendiente la evaluación de la efectividad</t>
  </si>
  <si>
    <t>Pendiente por evaluar a efectividad</t>
  </si>
  <si>
    <t>Se anexa evidencia - memorando I2021002716 de fecha 29 de enero de 2021, mediante el cual se remite listado de los procesos de
contratación que la Subdirección de Investigación e Información debe adelantar en la vigencia 2021. Correspondiendo este al tercer memorando de seguimiento</t>
  </si>
  <si>
    <t xml:space="preserve">En el mes de diciembre de 2020, se realiza cruce de datas (data seven vs. data directorio activo) con el fin de realizar actualización de usuarios activos en el directorio activo, a partir de listado de contratos dispuestos en la SII de contratos, adiciones, cesiones y terminaciones activas en Seven:
Se realizó cruce de información de 269 cesiones con directorio acvo y se encontró lo siguiente: cuentas Bloqueados 247 y cuentas activas 22
Se hace cruce de información de 186 terminaciones con directorio acvo y se encontró lo siguiente: Cuentas bloqueadas 104, cuentas acvas 40 y contrastas sin usuario en directorio activo 42
Se cruzan 46 cuentas acvas con contratos vigentes y se idenfican 11 cuentas sin contrato 
Las 11 cuentas se cruzan con el reporte de funcionarios de planta acvos, de los cuales, 5 no enen ninguna vinculación, por lo cual, las 5 cuentas se bloquean en directorio activo. </t>
  </si>
  <si>
    <t>Pendiente por evaluar la efectividad</t>
  </si>
  <si>
    <t>Jose Leonardo Ibarra Quiroga
Hedlis Lizarazo Hernández</t>
  </si>
  <si>
    <t>La subdirección de contratación envia la base de datos de la vigencia 2020 que nos proporciona la herramienta de SEVEN, en la cual se puede identificar que cada área técnica realiza el reporte del apoyo de la supervisión.</t>
  </si>
  <si>
    <t xml:space="preserve">La Subdirección de Contratación manifestó que, la herramienta SEVEN genero una base de datos para la vigencia 2020, en consideración a lo anterior la Oficina de Control Interno verificó la citada base de datos evidenciando columnas asociadas con los nombres de los contratistas, supervisores, código de la dependencia y dependencia.  </t>
  </si>
  <si>
    <t xml:space="preserve">La Subdirección de Contratación manifiestó que, la herramienta SEVEN genero una base de datos para la vigencia 2020, en consieración a lo anterior la Oficina de Control Interno verificó la citada base de datos envidenciando colunmas asociadas con los nombres de los contratistas, supervisores, código de la dependencia y dependencia.  </t>
  </si>
  <si>
    <t>La subdirección de contratación ha venido realizando seguimiento a la publicación de los contratos de la vigencia 2020, se envia base de datos de seguimiento de recurso humano y de procesos, también se han emitido memorando en donde reitera que la responsabilidad de la publicación de la ejecucción es de cada uno de los ordenadores de gasto.</t>
  </si>
  <si>
    <t>Se observó base denominada "SECOP II 2020 RRHH", la cual contiene el registro de los contratos publicados en la plataforma de Colombia Compra Eficiente, dentro de los cuales se encuentran los ítems consecutivo, estado, contrato, vigencia, tipo de compromiso, tipología especifica, proceso SECOP II, modalidad de selección, objeto del contrato, fechas suscripción inicio y final, unidad de plazo, días restantes, valor del contrato. ID contratista, nombre del contratista, supervisor, código y dependencia. 
Así mismo se evidenció base de datos denomindada "publicación SECOP II procesos vigencia 2020" la cual se encuentra consolidada mediante las distintas modalidades de contratación.</t>
  </si>
  <si>
    <t>La subdirección de contratación envía muestra sobre la elaboración de hojas de control, en donde se logra evidenciar que los contratos de la vigencia 2019, se les ha venido realizando la respectiva hoja de control. De igual forma se resalta que de la vigencia 2020 el 93%  de los contratos son digitales dado que se declaro el Estado de Emergencia y no fue posible la presencialidad de los colaboradores del equipo de archivo de la Subdirección de contratación, por lo cual a los contratos se les realizo una lista de chequeo que nos permita tener el orden cronológico en el cual se elaboran los expedientes y los contratos físicos del 2020, se adelantará el mismo proceso que se trabajo en la anterior vigencia.</t>
  </si>
  <si>
    <t xml:space="preserve">Verificadas las evidencias aportadas por la Subdirección de Contratación, se observó el registro de hojas de control en formato digital para expedientes documentales de la vigencia 2019. Así mismo la dependencia informó que, para la vigencia 2020 se realizó una lista de chequeo para la verificación del orden cronológico de los contratos. En consideración a lo anterior la Oficina de Control Interno realizará la verificación de la efectividad teniendo en cuenta los insumos ya relacionados.  </t>
  </si>
  <si>
    <t>Leonardo Prieto y Germán Espinosa</t>
  </si>
  <si>
    <t>Formato solicitud de visita a Jardines Infantiles de la localidad</t>
  </si>
  <si>
    <t xml:space="preserve">Mediante comunicación del 05/02/2021, los responsables allegaron las evidencias relacionadas con la acción de mejora, de acuerdo con lo anterior se observó:
Siete (7) documentos denominados “ Formato Solicitud de Visita FOR-BS-031- versión 2” diligenciados, en los mismos se realiza la solicitud de visita para veintidós (22) unidades operativas de Localidad de Ciudad Bolívar, los documentos se encuentran firmados, así mismo, se evidenció la remisión de los formatos a la Subdirección de Plantas físicas el día 11/02/2021 mediante correo electrónico.
La acción queda pendiente par medir efectividad, teniendo en cuenta que la causa identificada es “Algunos equipamientos para la prestación de servicios sociales no cuentan o tienen desactualizado el concepto técnico emitido por la Subdirección de Plantas Físicas en el que se define la cobertura máxima del inmueble” , por consiguiente, se realizará una revisión, una vez la Subdirección de Plantas Físicas realice las visitas.
</t>
  </si>
  <si>
    <t>Leonardo Prieto y German Espinosa</t>
  </si>
  <si>
    <t>Acción pendiente por medir efectividad.</t>
  </si>
  <si>
    <t>Leonardo Prieto y Geman Espinosa</t>
  </si>
  <si>
    <t xml:space="preserve">Con relación a la descripción del hallazgo, los bienes objeto de ofrecimiento y transferencia se encuentran plenamente identificados. Cabe resaltar que esta acción va en contravía a lo estipulado por la Resolución  DDC 001 de septiembre de 2019, sin embargo la acción no pudo seguir su curso puesto que un número importante de unidades operativas a donde pertenecen los bienes, se encontraban cerradas efecto de la pandemia,  situación que restrasó la identificación de los bienes. Como evidencia se anexan los correos remitidos a los gestores de inventarios de la SDIS para una posible reubicación en primera instancia y matriz consolidada de los inventarios proclives de ofrecimiento y transferencia. </t>
  </si>
  <si>
    <t>Mediante comunicación del 04/02/2021, los responsables allegaron las evidencias relacionadas con la acción de mejora, de acuerdo con lo anterior se observó:
Archivo denominado “Elementos para Reubicar” el mismo cuenta con 502 elementos listados, así mismo, se evidenció una comunicación dirigida a la Subdirección Local de Rafael Uribe Uribe con fecha del 07/05/2020 con el asunto “ELEMENTOS PARA REUBICAR”, también se observó otra comunicación dirigida a los gestores de inventarios con fecha 07/05/20 con el asunto “ OFERTA DE BIENES PARA REUBICACIÓN”
No obstante, los responsables indicaron “Con relación a la descripción del hallazgo, los bienes objeto de ofrecimiento y transferencia se encuentran plenamente identificados. Cabe resaltar que esta acción va en contravía a lo estipulado por la Resolución DDC 001 de septiembre de 2019, sin embargo, la acción no pudo seguir su curso puesto que un número importante de unidades operativas a donde pertenecen los bienes, se encontraban cerradas efecto de la pandemia,  situación que retrasó la identificación de los bienes. Como evidencia se anexan los correos remitidos a los gestores de inventarios de la SDIS para una posible reubicación en primera instancia y matriz consolidada de los inventarios proclives de ofrecimiento y transferencia.”
De acuerdo con lo anterior y teniendo en cuenta el plazo otorgado por el Comité Institucional de Coordinación del Sistema de Control Interno, se recomienda informar a dicha instancia, al Despacho (Nidia Carolina Parra) y a la OCI, la situación acontecida, como a su vez, realizar una descripción técnica de lo referenciado “ (…) Cabe resaltar que esta acción va en contravía a lo estipulado por la Resolución DDC 001 de septiembre de 2019(…)”, de acuerdo con lo anterior, la acción de mejora continúa vencida.</t>
  </si>
  <si>
    <t>El pasado 19 de octubre de 2020 de realizó el seguimiento pertinente al PESV como lo establece la norma con periodicidad trimestral, este lineamiento no se tuvo en cuenta en todo el periodo de ejecución de la acción, solo 2 meses  antes de la fecha final, por ende solo fue posible realizar el seguimiento en uno de los comités. Se anexa como evidencia acta de comité institucional de gestión y desempeño No. 13 donde fue presentado en el punto 7 el PESV donde se hace referencia a los compromisos de gestión como retroalimentación.</t>
  </si>
  <si>
    <t>Mediante comunicación del 04/02/2021, los responsables allegaron las evidencias relacionadas con la acción de mejora, de acuerdo con lo anterior se observó:
Acta del Comité Institucional de Gestión y Desempeño. Sesión virtual. El 19/10/2020, donde se realizaron compromisos frente a:
“Seguimiento
•	Realizar sesiones Trimestrales del Comité del Seguridad Vial para el seguimiento del PESV.
•	Verificación diaria del estado y documentación de los vehículos.
•	Tomar las medidas necesarias para cerrar los hallazgos identificados por Auditorías Internas.
Retroalimentación
•	Continuar aplicando encuestas en materia de seguridad vial para tener mejoras continuas en la implementación del PESV.
•	Acatar sugerencias y recomendaciones para mejorar la ejecución del PESV.
Socializaciones
•	Implementar socializaciones, sensibilizaciones y/o capacitaciones que abarquen los temas fundamentales del Plan de Seguridad Vial, para evitar su desconocimiento.
Valor agregado
•	Fortalecer la articulación con otros proyectos o áreas que permitan avanzar en temas afines con SG-SST, movilidad sostenible y las demás que se presenten en la implementación del PESV.”
No obstante, la meta del indicador estableció tres (3) seguimientos, por consiguiente, hacen falta dos(2) actas donde se evidencie el seguimiento tal como lo establece la acción de mejora “Desarrollar en el comité de seguimiento del Plan Estratégico de Seguridad Vial compromisos de gestión y consignarlos en las actas de este.”, de acuerdo con lo anterior, la acción de mejora continúa vencida.</t>
  </si>
  <si>
    <t xml:space="preserve">La Subdirección de Contratación envia el memorando No. 2020027494 con cronograma a las diferentes áreas técnicas, con el objetivo de  realizar mesas de trabajo para la actualización del Manual de Contratación y supervisión. Se realizán las mesas de trabajo con las diferentes  áreas técnicas y se adjuntan las actas de las reuniones. </t>
  </si>
  <si>
    <t>Se evidenció memorando Rad: I2020027494 de fecha: 2020-10-09 , con asunto MESAS DE TRABAJO PARA LA ACTUALIZACIÓN MANUAL DE CONTRATACIÓN Y SUPERVISIÓN, emitido por la Subdirectora de contratación a los Directivos de la entidad, el cual presenta cronograma (octubre de 2020) de acompañamiento para las mesas de trabajo convocadas para la actualización del Manual de Contratación y Supervisión.
Se evidenciaron actas de las mesas de trabajo de la revisión para la modificación del Manual de Contratación y Supervisión.</t>
  </si>
  <si>
    <t>La Subdirección de Contratación envio el memorando No. I2020032767 el 27 de noviembre del 2020, convocando a los supervisores y apoyos a las supervisión a la Socialización de Buenas prácticas  frente a la supervisión de contratos de prestación de servicios profesionales y de apoyo a la gestión. Se realizán dos jornadas de socialización el 11 de diciembre del 2020 y se contó con un total de 202 participantes. Se adjuntas dos actas de cada socialización</t>
  </si>
  <si>
    <t>Se evidenció memorando Rad: I2020032767 de Fecha: 2020-11-27, con asunto: Socialización de supervisión – Contratos de prestación de servicios profesionales y de apoyo a la gestión, emitido por la Subdirectora de contratación a los Directivos de la entidad.
Se evidenciaron actas de las dos jornadas de socialización realizadas el 11/12/2020, en las cuales se trataron entre otros los siguientes temas: Perfil de supervisores, Designación de la Supervisión, Ejecución de la Supervisión, Informes de ejecución de SECOP, etc.
Se evidenció memorando Rad: I2020035795 de Fecha: 2020-12-22, con asunto SOCIALIZACIÓN CARTILLA ABC DE LA CONTRATACIÓN, emitido por la Subdirectora de Contratación para los directivos.</t>
  </si>
  <si>
    <t>Se cuenta con el memorando de viabilidad jurídica emitido por la OAJ bajo memorando No. I2020018096. 
El día 5 de noviembre se envía memorando a la Dirección de Análisis y Diseño Estratégico solicitando la viabilidad económica para los estándares de calidad de centro día - I2020030097, con reiteración el día 21 de diciembre de 2020 bajo radicado No. I2020035563. Se está a la espera de la respectiva respuesta 
Teniendo respuesta a estas viabilidades, se puede dar continuidad a la ejecución de la acción de mejora.</t>
  </si>
  <si>
    <t>Se observaron los siguientes memorandos:
* Rad I2020018096 del 07 de julio de 2020, con asunto "Concepto jurídico para la adopción de Estándar de Calidad de los CentrosDía de la Resolución 055 de 2018 del Ministerio de Salud y ProtecciónSocial." de la OAJ a la Sub para la vejez.
* Rad I2020030097 del 05 de noviembre de 2020, con asunto "Concepto de viabilidad económica de la adopción de los Estándares del Ministerio Resolución 055 de2018" de la Sub. Para la vejez a la SDES.
* Rad I2020035563 del 21 de diciembre de 2020, con asunto "Alcance  Concepto  de  viabilidad  económica  de  la  adopción  de  los  Estándares  del  MinisterioResolución 055 de 2018", de la Sub para la vejez a la SDES.</t>
  </si>
  <si>
    <t>Rosalba Gordillo
Germán Espinosa</t>
  </si>
  <si>
    <t>Actualmente de las 28 Unidades Operativas del servicio Centro Día, 13 no han solicitado visita por parte del cuerpo oficial de bomberos de Bogotá, 2 se encuentran a la espera del concepto por parte del cuerpo oficial de bomberos de Bogotá, 6 se encuentran a la espera de recibir la visita por parte del cuerpo oficial de bomberos de Bogotá, 1 se encuentra en proceso de renovación del concepto por parte del cuerpo oficial de bomberos de Bogotá y 6 aún no han enviado el reporte del estado de la solicitud al cuerpo oficial de bomberos de Bogotá</t>
  </si>
  <si>
    <t>Se observó matriz excel denominada cuadro control visita bomberos servicio socail centro día, en el cual se observó el correspondiente seguimiento
Al igual, se evidenciópresentación de estado de las solicitudes.
Adicionalmente, se observaron correos de gestión para el desarrollo de la acción.</t>
  </si>
  <si>
    <t>Se realiza el envío a la Dirección Corporativa de la “Solicitud de Modificación y Ajuste al uso a los recursos de Caja Menor de las unidades operativas del Servicio Social Centro Día” buscando así poder asignar el recurso económico por medio de las cajas menores de las diferentes unidades operativas del servicio Centro Día para poder solventar el gasto anual de la visita del cuerpo oficial de bomberos de Bogotá.
Dado que no se ha recibido respuesta, se envía memorando de reiteración a la solicitud inicial.</t>
  </si>
  <si>
    <t>Se observaron los siguientes memorandos:
* RAd I2020035592 del 21 de diciembre de 2020, con asunto " Solicitud  de  Modificación  y  Ajuste  al  uso  a  los  recursos  de  Caja  Menor  de  las  unidadesoperativas del Servicio Social Centro Día."
* Rad I2021002795 del 30 de enero de 2021. con asunto "Solicitud de Modificación y Ajuste al uso a los recursos de Caja Menor de las unidades operativasdel Servicio Social Centro Día." de la Sub para la Vejes a la Dirección Corporativa.
Sinembargo aun no se ha dado respuesta por la Dirección Corporativa, por ende no se ha definido la destinación de recursos correspondiente.</t>
  </si>
  <si>
    <t>Se ha realizado seguimiento a la depuración con las subdirecciones locales, se abrió nuevo aplicativo en otra localidad, para un total de 8 (Chapinero, Candelaria, Engativá, Sumapaz, Teusaquillo, Puente Aranda, Mártires y Tunjuelito) subdirecciones con aplicativo de focalización en operación, desde el 1 de marzo de 2019 este servicio tiene una lista de espera de 24.307 personas (Lista de espera de visitas no efectivas DADE 12.932, focalización 3.625, Validación ingresos en las localidades que no tiene abierta la focalización y están ingresado al servicio 7.750). Cada localidad tiene a cargo hacer depuración de sus listas de espera y cuando se lleva a cabo esta acción se abre el aplicativo de focalización nuevamente en la versión de la Resolución 0825, adicionalmente se ha realizado el cruce de bases de datos de manera mensual. 
Se remitieron dos oficios en diciembre, se hace la salvedad que el oficio remitido al Ministerio de Salud fue entregado de manera errónea. En los oficios se solicita mesa de trabajo para coordinar y establecer un protocolo de remisión de información y contar con la información en tiempos más cortos</t>
  </si>
  <si>
    <t>Se observó gestión para el desarrollo de la acción de depuración de la lista de espera.
* Se observó acta del 14 de enero de 2021 - Taller de cruce de restricciones.
* Cruce consolidado de estados SIRBE corte 31.12.2020.
Entre otros.</t>
  </si>
  <si>
    <t>En el marco de los lineamientos emitidos por DADE para la  actualización de los procesos, se han realizado dos ejercicios de actualización.  Se  adjuntan dos documentos: Documento autoevaluación caracterización del proceso_PSS y Formato Interacción de Procesos FINAL_PSS</t>
  </si>
  <si>
    <t>El equipo binario de la oficina de control interno, verifica los activos de información aportados por la Dependencia y procede a realizar el reporte de avance de la acción de acuerdo con la autoevaluación reportada del 20% en el instrumento de registro y control Institucional dentro de las novedades de febrero de 2021. Cabe anotar que de acuerdo con la semaforización del Instrumento, concomitante con el tiempo de ejecución de la acción y el grado de avance, la acción de mejora se clasifica  en rojo.</t>
  </si>
  <si>
    <t>Giovanni Salamanca R.
Pedro Antonio Infante Bonilla</t>
  </si>
  <si>
    <t>09/02/2021 - Décimo cuarto seguimiento: Durante los meses de noviembre, diciembre y enero se realizó el reemplazo de 1.392 cajas de archivo. A corte de dicho periodo se lleva un total de 37.941 cajas reemplazadas.
05/11/2020 - Décimo tercer seguimiento: Durante los meses de agosto, septiembre y octubre se realizó el reemplazo de 6.402 cajas de archivo. A corte de dicho periodo se lleva un total de 36.553 cajas reemplazadas.
11/08/2020 -Décimo segundo seguimiento: Durante el mes de julio, se realizó el reemplazo de 6.480 cajas de archivo. A corte de dicho periodo se lleva un total de 30.151 cajas reemplazadas.
15/07/2020 -Décimo primer seguimiento: Durante el mes de junio, se realizó el reemplazo de 2.705 cajas de archivo. A corte de dicho periodo se lleva un total de 24,301cajas reemplazadas.
11/06/2020 - Décimo seguimiento: Durante el mes de mayo, se realizó el reemplazo de 5.938 cajas de archivo. A corte de dicho periodo se lleva un total de 21.596 cajas reemplazadas.
14/05/2020 - Noveno seguimiento: Durante el mes de abril, se realizó el reemplazo de 3.184 cajas de archivo. A corte de dicho periodo se lleva un total de 15.658 cajas reemplazadas
14/04/2020 - Octavo seguimiento: Se presenta el reporte de producción del Archivo central, en el cual se establece el reemplazo de 417 unidades de conservación. De acuerdo a lo anterior se tiene un total de 12.474 cajas cambiadas de 50.000 registradas. Se esta evaluando realizar los ajustes necesarios para el cumplimiento de la acción.
11/03/2020 - Séptimo seguimiento: Durante el mes de febrero objeto del 7 seguimiento no se adelanto ninguna actividad relacionada con el reemplazo de unidades de conservación, dado que la entidad se encontraba en gestiones administrativas para la contratación del personal del área de gestión documental de la SDIS. 
12/02/2020 - Sexto seguimiento: Se presenta el reporte de producción del Archivo central, en el cual se establece el cambio de 6991 Unidades de Conservación. De acuerdo a lo anterior se tiene un total de 12.057 cajas cambiadas de 50.000 registradas.</t>
  </si>
  <si>
    <t>12/02/2021 - Décima cuarta verificación: Se verifica informe de reemplazo de unidades de conservación del Archivo Central con corte al 31 de enero de 2021 (comprende el trimestre noviembre 2020-enero 2021), el cual incluye registro fotográfico de las actividades de reemplazo de unidades de conservación.
10/11/2020 - Décima tercera verificación: Se verifica informe de reemplazo de unidades de conservación del Archivo Central con corte al 31 de octubre de 2020 (comprende el trimestre agosto-octubre), el cual incluye registro fotográfico de las actividades de reemplazo de unidades de conservación.
13/08/2020 - Décima segunda verificación: Se verifica informe de reemplazo de unidades de conservación del Archivo Central con corte al 30 de julio de 2020, el cual incluye registro fotográfico de las actividades de reemplazo de unidades de conservación.
De acuerdo con comunicación 2-2020-05687 del 17/07/2020, el Archivo General de la Nación condeció prórroga solicitada por la Entidad, hasta el 31 de julio de 2021.
16/07/2020 - Décima primera verificación: Se verifica informe de reemplazo de unidades de conservación del Archivo Central con corte al 30 de junio de 2020, el cual incluye registro fotográfico de las actividades de reemplazo de unidades de conservación.
En mesa de trabajo realizada el 15/07/2020, la Subdirección Administrativa y Financiera informó que mediante radicado S2020044407 del 15/05/2020, suscrito por la Directora de Gestión Corporativa de la SDIS, se solicitó al AGN prórroga para el cumplimiento de la acción de mejora. Hasta tanto se reciba una respuesta por parte del Archivo General de la Nación, teniendo en cuenta la descripción de la meta establecida (50000 unidades) vs la fecha final de ejecución (31/07/2020), y la cantidad de unidades de conservación que se indican remplazadas a la fecha, se reitera recomendación en cuanto a revisar la pertinencia de ajustar la programación de las actividades para lograr el cumplimiento de la acción de mejora.
12/06/2020 - Décima verificación: Se verifica informe de reemplazo de unidades de conservación del Archivo Central con corte al 31 de mayo de 2020, el cual incluye registro fotográfico de las actividades de reemplazo de unidades de conservación.
Teniendo en cuenta la descripción de la meta establecida (50000 unidades) vs la fecha final de ejecución (31/07/2020), y la cantidad de unidades de conservación que se indican remplazadas a la fecha (21596), así como otros factores externos que pueden incidir en este momento sobre el avance de ejecución, se reitera recomendación en cuanto a revisar la pertinencia de ajustar la programación de las actividades para lograr el cumplimiento de la acción de mejora. 
15/05/2020 - Novena verificación: Se verifica informe de reemplazo de unidades de conservación del Archivo Central, con corte al 30 de abril, el cual incluye registro fotográfico de las actividades de reemplazo de unidades de conservación.
Teniendo en cuenta la descripción de la meta establecida (50000 unidades) Vs la fecha final de ejecución (31/07/2020), y la cantidad de unidades de conservación que se indican remplazadas a la fecha (15658), así como otros factores externos que pueden incidir en este momento sobre el avance de ejecución, se reitera recomendación en cuanto a revisar la pertinencia de ajustar la programación de las actividades para lograr el cumplimiento de la acción de mejora.
15/04/2020 - Octava verificación: Se verifica reporte de producción del Archivo Central para el mes de marzo y registro fotográfico de las actividades de limpieza y reemplazo de unidades de conservación. Teniendo en cuenta la descripción de la meta establecida (50000 unidades) Vs la fecha final de ejecución (31/07/2020), y la cantidad de unidades de conservación que se indican remplazadas a la fecha, así como otros factores externos que pueden incidir en este momento sobre el avance de ejecución, se recomienda revisar la pertinencia de realizar ajustes en la programación de las actividades para lograr el cumplimiento de la acción de mejora.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Se verifica reporte Excel "Cambio de unidades de conservación (cajas x-200)"; fecha inicial: 02/01/2020 - fecha final - 24/01/2020, donde se informa cambio de 6991 unidades de conservación. Teniendo en cuenta el seguimiento anterior, el equipo de Gestión Documental ha reportado cambio de 12057 unidades de conservación, hasta la fecha.
Se recomienda programar las actividades asociadas a la acción de mejora, tomando en consideración la meta total de 50000 unidades de conservación versus el tiempo restante para el vencimiento del plazo de ejecución, de manera que la meta se alcance oportunamente.</t>
  </si>
  <si>
    <t>Décima cuarta verificación: Sandra Carolina Torres Sáez - Clara Milena Rodríguez Ruiz
Décima tercera verificación: Sandra Carolina Torres Sáez - Clara Milena Rodríguez Ruiz
Décima segunda verificación: Sandra Carolina Torres Sáez - Clara Milena Rodríguez Ruiz
Décima primera verificación: Sandra Carolina Torres Sáez - Clara Milena Rodríguez Ruiz
Décima verificación: Sandra Carolina Torres Sáez - Clara Milena Rodríguez Ruiz
Novena verificación: Sandra Carolina Torres Sáez - Clara Milena Rodríguez Ruiz
Octava verificación: Clara Milena Rodríguez Ruiz -Heldis Lizarazo Hernández
Séptima verificación: Sandra Carolina Torres Sáez - Clara Milena Rodríguez Ruiz
Sexta verificación: Sandra Carolina Torres Sáez - Clara Milena Rodríguez Ruiz</t>
  </si>
  <si>
    <t>09/02/2021 - Décimo cuarto seguimiento: Durante el último periodo no se llevaron a cabo actividades de monitoreo de condiciones medioambientales, dichas actividades están programadas  a partir del mes de febrero con los equipos propiedad del restaurador.
05/11/2020 - Décimo tercer seguimiento: En el mes de septiembre fue contratado el profesional conservador / restaurador, retomando las actividades de mediciones de condiciones medioambientales. Es importante tener en cuenta que la medición se realizó con equipos propios del restaurador y cabe resaltar que dentro de este mismo plan se contempla la adquisición de los mismos para el desarrollo de esta actividad. Se anexa como evidencia un (1) reporte realizado.
11/08/2020 -Décimo segundo seguimiento: No se realizó ninguna actividad relacionada con las actividades de medición y análisis de condiciones medio ambientales en el archivo central, dado que no se ha realizado la contratación de profesional conservador / restaurador. Desde la Dirección de Gestión Corporotiva y la Subdirección Administrativa y Financiera  se encuentran adelantando las gestiones pertinentes para su contratación.
15/07/2020 -Décimo primer seguimiento: No se adelanto ninguna actividad relacionada con las actividades de medición y análisis de condiciones medio ambientales en el archivo central, dado que no se ha realizado la contratación de profesional conservador / restaurador. 
Se esta evaluando realizar los ajustes necesarios para el cumplimiento de la acción.
11/06/2020 - Décimo seguimiento: Durante el mes de mayo objeto del 10mo seguimiento, no se adelanto ninguna actividad relacionada con las actividades de medición y análisis de condiciones medio ambientales en el archivo central, dado que no se ha realizado la contratación de profesional conservador / restaurador. 
Se esta evaluando realizar los ajustes necesarios para el cumplimiento de la acción.
14/05/2020 - Noveno se Durante el mes de abril objeto del 9 seguimiento, no se adelanto ninguna actividad relacionada con las actividades de medición y análisis de condiciones medio ambientales en el archivo central, dado que no se ha realizado la contratación de profesional conservador / restaurador. 
Se esta evaluando realizar los ajustes necesarios para el cumplimiento de la acción.
14/04/2020 - Octavo seguimiento: Durante el mes de marzo objeto del 8 seguimiento, no se adelanto ninguna actividad relacionada con las actividades de medición y análisis de condiciones medio ambientales en el archivo central, dado que no se ha realizado la contratación de profesional conservador / restaurador. Se esta evaluando realizar los ajustes necesarios para el cumplimiento de la acción.
11/03/2020 - Séptimo seguimiento: Durante el mes de febrero objeto del 7 seguimiento no se adelanto ninguna actividad relacionada con el reemplazo de unidades de conservación, dado que la entidad se encontraba en gestiones administrativas para la contratación del personal del área de gestión documental de la SDIS. 
12/02/2020 - Sexto seguimiento: Se presenta 4 reportes, 7,8, 9 y 10 de los 24 reportes programados para la medición de las condiciones medioambientales    realizadas en la bodega, Area de depósito y 3 Piso medios Electrónicos, en el mes de enero</t>
  </si>
  <si>
    <t>12/02/2021 - Décima cuarta verificación: La dependencia responsable no presenta evidencias de nuevos avances a la fecha. En concordancia con lo informado , se recomienda gestionar lo pertinente para dar continuidad al plan de mejoramiento, teniendo en cuenta que el plazo final e improrrogable quedó autorizado por el AGN hasta el 31/07/2021.
10/11/2020 - Décima tercera verificación: Se verifica reporte 11o. de Monitoreo H.R y TºC, período 4 a 30 de septiembre de 2020. Teniendo en cuenta las conclusiones y alertas del informe de monitoreo, se recomienda darlos a conocer cuanto antes a la alta dirección, dejando la debida trazabilidad. Esto, dada la importancia de que se adopten las medidas para que los documentos no se vean afectados por las condiciones de H.R y TºC.
13/08/2020 - Décima segunda verificación: La dependencia responsable no presenta evidencias de nuevos avances a la fecha. En concordancia con lo informado en cuanto a las gestiones para la contratación del equipo de trabajo, se recomienda agilizar en lo posible para dar continuidad al plan de mejoramiento.
De acuerdo con comunicación 2-2020-05687 del 17/07/2020, el Archivo General de la Nación condeció prórroga solicitada por la Entidad, hasta el 31 de julio de 2021.
16/07/2020 - Décima primera verificación: Respecto a las comunicaciones 2-2020-00913 del 10/02/2020 y 2-2020-04211 del 29/05/2020 del Archivo General de la Nación, desde la Oficina de Control Interno se recomienda continuar el desarrollo de la acción No. 2 - compromiso 3, de conformidad con su formulación, hasta tanto se evidencie su cumplimiento.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La dependencia responsable no presenta evidencia de nuevos avances a la fecha. Se recomienda analizar la acción de mejora y los factores que inciden en su ejecución, con el fin determinar la pertinencia de realizar ajustes en la programación de actividades y adoptar, tan pronto como sea posible, las medidas que permitan su oportuno cumplimiento, teniendo en cuenta el porcentaje de avance y que restan 3 meses para su vencimiento.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Se verifican reportes 7 a 10 de Monitoreo H.R y TºC, períodos 10 a 20 y 21 a 29 de enero de 2020; reportes 8 y 10, se refieren a medios electrónicos. Teniendo en cuenta las conclusiones de los monitoreos, se reitera la recomiendación de entregarlos a la alta dirección, dejando la debida trazabilidad. Esto, dada la importancia de que se adopten las medidas para que los documentos no se vean afectados por las condiciones de H.R y TºC.</t>
  </si>
  <si>
    <t>09/02/2021 - Décimo cuarto seguimiento: El proceso de adquisición de los equipos de monitoreo de condiciones medioambientales continúa en estructuración, espera que en el próximo periodo se tengan avances concluyentes respecto a la adquisición.
05/11/2020 - Décimo tercer seguimiento: En lo referente a la adquisición de los equipos de monitoreo de condiciones medioambientales, para la presente vigencia se dio inicio al proceso de contratación en la que ya se realizaron los análisis de costos, el estudio técnico y de mercados. El proceso se encuentra en estructuración en la Subdirección Administrativa y Financiera en manos de las abogadas para su consecución, se espera que finalizando el mes de noviembre del año en curso la solicitud se encuentre radicada en la oficina de contratación. Se anexa como evidencia estudio técnico y análisis de costos.
11/08/2020 -Décimo segundo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adquisición de equipos para el monitoreo de condiciones medioambientales. 
Se esta evaluando realizar los ajustes necesarios para el cumplimiento de la acción.
15/07/2020 -Décimo primer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11/06/2020 - Décimo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está evaluando realizar los ajustes necesarios para el cumplimiento de la acción.
14/05/2020 - Noveno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14/04/2020 - Octavo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11/03/2020 - Séptimo seguimiento: No se presentan avances en el desarrollo de esta actividad, debido a que no se ha realizado la adquisición de equipos para el monitoreo de condiciones medioambientales.
12/02/2020 - Sexto seguimiento: No se presentan avances en el desarrollo de esta actividad, debido a que no se ha realizado la adquisición de equipos para el monitoreo de condiciones medioambientales.</t>
  </si>
  <si>
    <t>12/02/2021 - Décima cuarta verificación: La dependencia responsable no presenta evidencias de nuevos avances a la fecha. Se recomienda agilizar en lo posible las gestiones para dar continuidad al plan de mejoramiento, teniendo en cuenta que el plazo final e improrrogable quedó autorizado por el AGN hasta el 31/07/2021.
10/11/2020 - Décima tercera verificación: Se verifica formato Excel titulado "ESPECIFICACIONES TECNICAS EQUIPOS E INSUMOS IMPLEMENTACION PROGRAMAS". Se recomienda gestionar el proceso con la mayor celeridad, teniendo en cuenta la programación que se haya definido en el plan anual de adquisiciones, así como el plazo establecido para el cumplimiento de la acción de mejora. 
13/08/2020 - Décima segunda verificación: La dependencia responsable no presenta evidencias de nuevos avances a la fecha. Se recomienda agilizar en lo posible las gestiones para dar continuidad al plan de mejoramiento. 
De acuerdo con comunicación 2-2020-05687 del 17/07/2020, el Archivo General de la Nación condeció prórroga solicitada por la Entidad, hasta el 31 de julio de 2021.
16/07/2020 - Décima primera verificación: Respecto a las comunicaciones 2-2020-00913 del 10/02/2020 y 2-2020-04211 del 29/05/2020 del Archivo General de la Nación, desde la Oficina de Control Interno se recomienda continuar el desarrollo de la acción No. 3 - compromiso 3, de conformidad con su formulación, hasta tanto se evidencie su cumplimiento.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La dependencia responsable no presenta evidencia de nuevos avances a la fecha. Se recomienda analizar la acción de mejora y los factores que inciden en su ejecución, con el fin determinar la pertinencia de realizar ajustes en la programación de actividades y adoptar, tan pronto como sea posible, las medidas que permitan su oportuno cumplimiento, teniendo en cuenta el porcentaje de avance y que restan 3 meses para su vencimiento.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</si>
  <si>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09/02/2021 - Décimo cuarto seguimiento: El proceso de contratación de los servicios de saneamiento continúa en estructuración, espera que en el próximo periodo se tengan avances concluyentes respecto a la implemetación.
05/11/2020 - Décimo tercer seguimiento: Respecto a la contratación de los servicios de saneamiento, se realizaron los estudios técnicos y de mercado pertinentes en el marco del Sistema Integrado de Conservación para su potencial adquisición. Se espera que en el mes de diciembre del presente año se inicie con el proceso de estructuración para la adquisición de dichos servicios. Se anexa como evidencia estudio técnico y de mercados.
11/08/2020 -Décimo segundo seguimiento: No se presentan avances en el desarrollo de esta actividad, debido a que no se ha realizado la contratación del profesional restaurador asesorará la contratación de programas de saneamiento y de control y monitoreo de condiciones medioambientales. 
Se esta evaluando realizar los ajustes necesarios para el cumplimiento de la acción.
15/07/2020 -Décimo primer seguimiento: No se presentan avances en el desarrollo de esta actividad, debido a que no se ha realizado la contratación del profesional restaurador asesorará la contratación de programas de saneamiento y de control y monitoreo de condiciones medioambientales. 
Se esta evaluando realizar los ajustes necesarios para el cumplimiento de la acción.
11/06/2020 - Décimo seguimiento: No se presentan avances en el desarrollo de esta actividad, debido a que no se ha realizado la contratación del profesional restaurador asesorará la contratación de programas de saneamiento y de control y monitoreo de condiciones medioambientales. Se está evaluando realizar los ajustes necesarios para el cumplimiento de la acción.
14/05/2020 - Noveno seguimiento: No se presentan avances en el desarrollo de esta actividad, debido a que no se ha realizado la contratación del profesional restaurador asesorará la contratación de programas de saneamiento y de control y monitoreo de condiciones medioambientales. 
Se esta evaluando realizar los ajustes necesarios para el cumplimiento de la acción.
14/04/2020 - Octavo seguimiento: No se presentan avances en el desarrollo de esta actividad, debido a que no se ha realizado la contratación del profesional restaurador asesorará la contratación de programas de saneamiento y de control y monitoreo de condiciones medioambientales. Se esta evaluando realizar los ajustes necesarios para el cumplimiento de la acción.
11/03/2020 - Séptimo seguimiento: No se presentan avances en el desarrollo de esta actividad, debido a que no se ha realizado la Contratación del servicio del programa de saneamiento
12/02/2020: Sexto seguimiento: No se presentan avances en el desarrollo de esta actividad, debido a que no se ha realizado la Contratación del servicio del programa de saneamiento.</t>
  </si>
  <si>
    <t>12/02/2021 - Décima cuarta verificación: La dependencia responsable no presenta evidencias de nuevos avances a la fecha. Se recomienda agilizar en lo posible las gestiones para dar continuidad al plan de mejoramiento, teniendo en cuenta que el plazo final e improrrogable quedó autorizado por el AGN hasta el 31/07/2021.
10/11/2020 - Décima tercera verificación: Se verifica documento PDF "CONTRATACIÓN DEL PROGRAMA DE SANEAMIENTO INTEGRAL - ASPECTOS POR CONSIDERAR SEGÚN RECOMENDACIONES SIC 2019 - 2020 - Implementación del PROGRAMA DE PREVENCIÓN RIESGO BIOLÓGICO del SUBSISTEMA DE GESTIÓN DE SEGURIDAD Y SALUD EN EL TRABAJO al Proceso Gestión Documental de la SDIS". Se recomienda gestionar el proceso con la mayor celeridad, teniendo en cuenta la programación que se haya definido en el plan anual de adquisiciones, así como el plazo establecido para el cumplimiento de la acción de mejora. 
13/08/2020 - Décima segunda verificación: La dependencia responsable no presenta evidencias de nuevos avances a la fecha. Se recomienda agilizar en lo posible las gestiones para dar continuidad al plan de mejoramiento.
De acuerdo con comunicación 2-2020-05687 del 17/07/2020, el Archivo General de la Nación condeció prórroga solicitada por la Entidad, hasta el 31 de julio de 2021.
16/07/2020 - Décima primera verificación: Respecto a las comunicaciones 2-2020-00913 del 10/02/2020 y 2-2020-04211 del 29/05/2020 del Archivo General de la Nación, desde la Oficina de Control Interno se recomienda continuar el desarrollo de la acción No. 4 - compromiso 3, de conformidad con su formulación, hasta tanto se evidencie su cumplimiento.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La dependencia responsable no presenta evidencia de nuevos avances a la fecha. Se recomienda analizar la acción de mejora y los factores que inciden en su ejecución, con el fin determinar la pertinencia de realizar ajustes en la programación de actividades y adoptar, tan pronto como sea posible, las medidas que permitan su oportuno cumplimiento, teniendo en cuenta el porcentaje de avance y que restan 3 meses para su vencimiento.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</si>
  <si>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09/02/2021 - Décimo cuarto seguimiento: En el último periodo se dio por concluido el proceso de unificación de las bases de datos, el cual permite concluir y corroborar la necesidad de realizar el inventario en estado natural, actividad que se viene llevando a acabo desde septiembre de 2020. Como evidencia se adjunta informe con los resultados obtenidos en cumplimiento a lo establecido en la acción de mejora.
05/11/2020 - Décimo tercer seguimiento: Durante el último trimestre a corte 31 de octubre se ha venido trabajando en el control de calidad de la base de datos unificada con un avance significativo de acuerdo a los resultados obtenidos. Se anexa como evidencia. Matriz con información cuantitativa de avance
11/08/2020 -Décimo segundo seguimiento: Durante los periodos de junio y julio se viene trabajando en un diagnóstico técnico  que  ha permitido obtener un total de 1´300.835 registros respecto a la unificación y el control de calidad de la base de datos de inventarios documentales. Se anexa como evidencia informe de Diagnóstico y desarrollo del plan de trabajo.
15/07/2020 -Décimo primer seguimiento: La coordinadora del Archivo Central en compañía del equipo auxiliar y técnico, se encuentran en un proceso de depuración de la información, obteniendo como resultado 2 bases  de datos finales de aproximadamente 18000 depuradas, sin embargo se espera la contratación del ingeniero de sistemas quien apoyará y realizará los ajustes definitivos a la unificación, el proceso de calidad y la migración de la información a la herramienta tecnológica AZ Digital. 
La actividad se seguirá ejecutando con el personal contratado.
11/06/2020 - Décimo seguimiento: En el transcurso del mes de mayo se contrató el personal básico para la ejecución de acción de la mejora, se espera tener avances en lo corrido del mes de junio.
14/05/2020 - Noveno seguimiento: No se ha adelantando avance en la actividad, dado que no se cuenta con el personal con experiencia en levantamiento de inventario documental requerido. 
Se esta evaluando realizar los ajustes necesarios para el cumplimiento de la acción.cción.
14/04/2020 - Octavo seguimiento: No se ha adelantando avance en la actividad, dado que no se cuenta con el personal con experiencia en levantamiento de inventario documental requerido. 
Se esta evaluando realizar los ajustes necesarios para el cumplimiento de la acción.
11/03/2020 - Séptimo seguimiento: Durante el mes de febrero objeto del 7 seguimiento no se adelanto ninguna actividad, dado que la entidad se encontraba en gestiones administrativas para la contratación del personal del área de gestión documental de la SDIS. 
12/02/2020 - Sexto seguimiento: No se presentan avances para esta actividad en  el mes de enero, debido a que el personal para elaborar dicha actividad se encuentra en proceso de contratación.</t>
  </si>
  <si>
    <t>12/02/2021 - Décima cuarta verificación: Se verifica "INFORME FINAL ANÁLISIS DE BASES DE DATOS DE INVENTARIO DOCUMENTAL". De acuerdo con lo reportado por la dependencia, a partir de los resultados obtenidos se pudo determinar la necesidad de levantar inventario en estado natural, actividad que ya se está adelantando desde el proceso de Gestión Documental.
10/11/2020 - Décima tercera verificación: Se verifica archivo Excel compuesto por tres (3) hojas útiles. En la primera hoja  - Avance, se observa tabla "PLAN DE TRABAJO PARA ANÁLISIS DE BASES DE DATOS CONSOLIDADAS DE INVENTARIO" en el cual se registra avance cualitativo por objetivos y acciones definidas. En la segunda hoja se observa cronograma de PLAN DE TRABAJO PARA DIAGNÓSTICO DE INVENTARIO DOCUMENTAL ARCHIVO CENTRAL - SDIS, y en la tercera hoja se detalla lista de series documentales. Se recomienda mantener el seguimiento a la ejecución del plan de trabajo.
13/08/2020 - Décima segunda verificación: Se verifican dos documentos pdf "PLAN DE TRABAJO PARA ANÁLISIS DE BASES DE DATOS INVENTARIO 1 E INVENTARIO 2 - INFORME DE AVANCE DE DESARROLLO DE ACTIVIDADES 13 – 31 DE JULIO", en los cuales se observa la definición de objetivos, estrategias, descripción de actividades ejecutadas y cuantificación de resultados obtenidos. 
De acuerdo con comunicación 2-2020-05687 del 17/07/2020, el Archivo General de la Nación condeció prórroga solicitada por la Entidad, hasta el 31 de julio de 2021.
16/07/2020 - Décima primera verificación: Se verifican los documentos "Plan de Trabajo para Análisis de Bases de datos Inventario 1 e Inventario 2" e "Informe de Desarrollo de Actividades Semana 1", donde se registra la planeación y avance de las actividades.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informa respecto a la contratación de personal requerido para continuar con la ejecución de la acción. No se adjuntan evidencias adicionales. En concordancia con lo informado y el avance registrado hasta la fecha, se recomienda adoptar tan pronto como sea posible las medidas que permitan el oportuno cumplimiento de la acción, teniendo en cuenta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La dependencia responsable no registra nuevos avances a la fecha. Se recomienda analizar la acción de mejora y los factores que inciden en su ejecución, con el fin determinar la pertinencia de realizar ajustes en la programación de actividades y adoptar, tan pronto como sea posible, las medidas que permitan su oportuno cumplimiento, teniendo en cuenta el porcentaje de avance y que restan 3 meses para su vencimiento.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</si>
  <si>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09/02/2021 - Décimo cuarto seguimiento: El proceso de adquisición del mobiliario para el almacenamiento, conservación y custodia de soportes diferentes al papel continúa en estructuración, espera que en el próximo periodo se tengan avances concluyentes respecto a la adquisición.
05/11/2020 - Décimo tercer seguimiento: En el últino periodo se dio inicio con el estudio técnico para la adquisición del mobiliario para el almacenamiento, conservación y custodia de soportes diferentes al papel. Se espera en el mes de noviembre dar inicio al estudio de mercados y a la estructuración del proceso. Se anexa como evidencia estudio técnico. Es importante mencionar que la SDIS ha iniciado con la búsqueda de una bodega propia para realizar el traslado del archivo central, en la cual se considera asignar un espacio con mobiliario para el almacenamiento y conservación de documentación en soporte diferente a papel. 
11/08/2020 -Décimo segundo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15/07/2020 -Décimo primer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11/06/2020 - Décimo seguimiento: No se ha realizado la contratación del profesional restaurador que asesorará la adquisición del mobiliario de archivo requerido para el  adecuado almacenamiento, conservación  y custodia de soportes diferentes al papel. Se está evaluando realizar los ajustes necesarios para el cumplimiento de la acción.
14/05/2020 - Noveno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14/04/2020 - Octavo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11/03/2020 - Séptimo seguimiento: No se presentan avances en el desarrollo de esta actividad.
12/02/2020 - Sexto seguimiento: No se presentan avances en el desarrollo de esta actividad.</t>
  </si>
  <si>
    <t>12/02/2021 - Décima cuarta verificación: La dependencia responsable no presenta evidencias de nuevos avances a la fecha. Se recomienda agilizar en lo posible las gestiones para dar continuidad al plan de mejoramiento, teniendo en cuenta que el plazo final e improrrogable quedó autorizado por el AGN hasta el 31/07/2021. 
10/11/2020 - Décima tercera verificación: Se verifica documento PDF "CONTRATACIÓN ADQUISICIÓN MOBILIARIO / PLANOTECAS DOCUMENTACIÓN GRAN FORMATO". Se recomienda gestionar el proceso con la mayor celeridad, teniendo en cuenta la programación que se haya definido en el plan anual de adquisiciones, así como el plazo establecido para el cumplimiento de la acción de mejora. 
13/08/2020 - Décima segunda verificación: La dependencia responsable no presenta evidencias de nuevos avances a la fecha. Se recomienda agilizar en lo posible las gestiones para dar continuidad al plan de mejoramiento.
De acuerdo con comunicación 2-2020-05687 del 17/07/2020, el Archivo General de la Nación condeció prórroga solicitada por la Entidad, hasta el 31 de julio de 2021.
16/07/2020 - Décima primera verificación: La dependencia responsable no presenta evidencia de nuevos avances a la fecha.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Teniendo en cuenta la descripción de la meta establecida (Un mobiliario para el almacenamiento, conservación y custodia de soportes diferentes al papel) Vs la fecha final programada (31/07/2020), y que a la fecha no se registra progreso en su consecución, así como otros factores externos que pueden incidir en este momento sobre el avance de la acción, se recomienda revisar la pertinencia de realizar ajustes en la programación de las actividades para lograr su cumplimiento.
12/03/2020 - Séptima verificación: La dependencia responsable no presenta evidencias. Se recomienda adoptar, de manera temprana, las medidas necesarias para ejecutar la acción de mejora dentro del término definido para ello, teniendo en cuenta que no hay avance a la fecha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</si>
  <si>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Décima cuarta verificación: Sandra Carolina Torres Sáez - Clara Milena Rodríguez Ruiz
Décima tercera verificación: Sandra Carolina Torres Sáez - Clara Milena Rodríguez Ruiz
Décima segunda verificación: Sandra Carolina Torres Sáez - Clara Milena Rodríguez Ruiz
Décima primera verificación: Sandra Carolina Torres Sáez - Clara Milena Rodríguez Ruiz
Décima primera verificación: Sandra Carolina Torres Sáez - Clara Milena Rodríguez Ruiz
Décima verificación: Sandra Carolina Torres Sáez - Clara Milena Rodríguez Ruiz
Novena verificación: Sandra Carolina Torres Sáez - Clara Milena Rodríguez Ruiz
Octava verificación: Clara Milena Rodríguez Ruiz -Heldis Lizarazo Hernández
Séptima verificación: Sandra Carolina Torres Sáez - Clara Milena Rodríguez Ruiz
Sexta verificación: Sandra Carolina Torres Sáez - Clara Milena Rodríguez Ruiz</t>
  </si>
  <si>
    <t>Verificar la efectiva publicación de los documentos en las plataformas transaccionales en la etapa precontractual.</t>
  </si>
  <si>
    <t>Emitir memorandos en los cuales se establece la responsabilidad del supervisor del contrato para publicar los documentos post contractuales en SECOP II de toda tipología de contratación, cada área dará el inicio a la ejecución del contrato en SECOP II.</t>
  </si>
  <si>
    <t>Verificar la efectiva publicación de los documentos en las plataformas transaccionales en la etapa precontractual</t>
  </si>
  <si>
    <t xml:space="preserve"> Inefectividad en los puntos de control de la oportunidad en las respuestas a peticiones ciudadanas debido  Incremento de las peticiones ciudadanas allegadas a la entidad a través del canal virtual (correo institucional), como consecuencia de la emergencia sanitaria declarada en el país por COVID 19. </t>
  </si>
  <si>
    <t>Dar respuesta al  100%  de las peticiones ciudadanas en  los términos de ley</t>
  </si>
  <si>
    <t xml:space="preserve">Se solicitó prórroga, mediante correo electrónico de fecha 11/03/2021 emitido por la Subdirectora de Contratación al Despacho de la Secretaria, justificando para la acción 10.2.1-1 que "se ha venido construyendo el documento de acuerdo con las indicaciones en la revisión metodológica, pero este a su vez lleva varias listas de chequeo de acuerdo con las necesidades de las áreas y se vienen actualizando". Así mismo respecto a la acción 10.2.4-1 la solicitud de prórroga obedece a que "el equipo de liquidaciones ya se reunió con el DADE, para iniciar el proceso de parametrización del módulo de liquidaciones en SEVEN, pero estos son desarrollos que tiene un tiempo establecido".
La anterior solicitud fue validada y considerada viable, mediante correo electrónico de fecha 18/03/2021 por el Asesor de Despacho Leonardo Rodríguez Vélez, así: para la acción 10.2.1-1 fecha final 26 de mayo 2021 y para la acción 10.2.4-1 fecha final 24 de agosto de 2021, lo anterior fue remitido al Jefe de la Oficina de Control Interno, quien luego del respectivo análisis solicitó la actualización en el instrumento de acciones de mejora.  </t>
  </si>
  <si>
    <t xml:space="preserve">Se solicitó prórroga de 90 días, mediante correo electrónico de fecha 30/11/20 emitido por la Subdirectora de Contratación a la Secretaria, justificando que "dado que haciendo la revisión de las dos acciones, es importante realizar algunos ajustes al documento de liquidaciones, dado que inicialmente se había contemplado como un Manual y de acuerdo con las directrices y al hallazgo debe ser un procedimiento y se debe organizar una mesa de trabajo con la SII, para la implementación del módulo de liquidaciones en la herramienta de SEVEN.".
La anterior solicitud fue validada y considerada viable, mediante correo electrónico de fecha 30/11/20 por la  Asesora de Despacho Nidia Carolina Parra Osorio y remitido al Jefe de la Oficina de Control Interno, quien luego del respectivo análisis solicitó la actualización en el instrumento de acciones de mejora.  </t>
  </si>
  <si>
    <t>En el marco de la acción de mejora se han realizado las siguientes actividades: 
1. La Dirección Territorial en articulación con la Dirección Poblacional se formuló el  INSTRUCTIVO PLANEACIÓN OPERATIVA Y SEGUIMIENTO DE LOS SERVICIOS SOCIALES cuyo objetivo es la orientación de la planeación operativa de los servicios sociales y  seguimiento con el fin de implementar acciones de mejora y ser una herramienta para la toma de decisiones.
Para su implementación se diseñaron los formatos Planeación operativa y seguimiento de los servicios sociales - Subdirecciones Técnicas (FOR-PSS-439) y Planeación operativa y seguimiento de los servicios sociales - Subdirecciones Locales (FOR-PSS-440). 
El 10 de marzo del año en curso la Dirección Territorial y Poblacional  socializaron el instructivo y los formatos para su implementación; se determino que la fase de planeación se debe reportar a más tardar el 10 de abril  y el seguimiento quedo para el 30 de agosto. 
Se adjunta instructivo,  formatos, presentación y asistencia.</t>
  </si>
  <si>
    <t xml:space="preserve">La subdirección para la adultez informa avances realizados y adjunta los siguientes documentos.
1. La Dirección Territorial en articulación con la Dirección Poblacional formuló el INSTRUCTIVO PLANEACIÓN OPERATIVA Y SEGUIMIENTO DE LOS SERVICIOS SOCIALES Código: INS-PSS-071, Versión: 0, Memo I2021007347 fecha de 25/02/2021 cuyo objetivo es “Orientar la planeación operativa y seguimiento de los servicios sociales de la Secretaría Distrital de Integración Social con el fin promover la mejora continua en la prestación de los servicios y la toma de decisiones”. 
Para su implementación se diseñaron los siguientes formatos: 
*PLANEACIÓN OPERATIVA Y SEGUIMIENTO DE LOS SERVICIOS SOCIALES - SUBDIRECCIONES TÉCNICAS, Código: FOR-PSS-439, Versión: 0, Memo I2021007347 fecha 25/02/2021.”
*PLANEACIÓN OPERATIVA Y SEGUIMIENTO DE LOS SERVICIOS SOCIALES - SUBDIRECCIONES LOCALES, Código: FOR-PSS-440, Versión: 0, Memo I2021007347 fecha 25/02/2021
El 10 de marzo del año en curso la Dirección Territorial y Poblacional socializaron el instructivo y los formatos para su implementación en reunión del SIGPOTE para lo cual adjuntan diapositivas, se determinó que la fase de planeación se debe reportar a más tardar el 10 de abril y el seguimiento quedo para el 30 de agosto. 
</t>
  </si>
  <si>
    <t>Karinfer Olivera
Mauricio Rodriguez</t>
  </si>
  <si>
    <t>Archivo Excel con la propuesta de modificación de formulario y mensaje de correo-e enviado a la Subdirección de Identificación, Caracterización, e Integración</t>
  </si>
  <si>
    <t>Propuesta de modificacion de formulario y mensaje de correo-e enviado a la Subdirección de Identificación, Caracterización, e Integración</t>
  </si>
  <si>
    <t xml:space="preserve">Se presenta el avance al Plan Estratégico de Tecnologías de la Información -PETI 2020-2024 de acuerdo con los requerimientos definidos en el Manual de la política de Gobierno Digital. En la primera semana de abril se remitira el acta con la  aprobación por parte del Comité de Gestión Institucional </t>
  </si>
  <si>
    <t>En la mesa de trabajo se realizó la revisión de las evidencias las cuales se encuentran conforme en lo establecido en la acción de mejora cuya evidencia consiste en "Elaborar el Plan Estratégico de Tecnologías de la Información -PETI 2020-2024 de acuerdo con los requerimientos definidos en el Manual de la política de Gobierno Digital", en el que no se puede evaluar la efectividad toda vez que hay proyectos que deben ser ejecutados para la presente evidencia por lo tanto , se realizará la evaluacion de la efectividad en los meses posteriores.</t>
  </si>
  <si>
    <t xml:space="preserve">Mediante memorando I2021010273 de fecha 26 de marzo de 2021, dirigido al Despacho de la Secretaria con copia al Jefe de la OCI, se solicitó prórroga de la acción hasta el 30-08-21. </t>
  </si>
  <si>
    <t xml:space="preserve">De acuerdo al memorando I20210102273 una vez revisado y avalado por el Asesor del Despacho asignado para la revisión de los planes de  mejora  y  según  los  argumentos  presentados,  la  OCI  como  administrador  de  la  herramienta  del  plan  de mejoramiento procederá a realizar las actualizaciones pertinentes en la próxima publicación del Instrumento de  Acciones  de  Mejora  dentro  de  los  diez  (10)  primeros  días  calendario  del  mes  con  la  información actualizada  al  corte  del  día  treinta  (30)  del  mes  anterior,  de  acuerdo  al  nuevo  procedimiento  del  plan  de mejoramiento versión 1 PCD-AC-001. 
</t>
  </si>
  <si>
    <t>José leonardo Ibarra Quiroga
Heldis Lizarazo hernández</t>
  </si>
  <si>
    <t>Realizar una campaña de uso y apropiación del Procedimiento de: “Gestión de Requerimientos de TI”, que establece la gestión de requerimientos de TI (asociados a los servicios de Tecnologías de la Información) generados por los funcionarios o contratistas internos de la Secretaria de Integración Social, que ingresan a través de la Mesa de Servicios..</t>
  </si>
  <si>
    <t xml:space="preserve">Mediante memorando I2021010273 de fecha 26 de marzo de 2021, dirigido al Despacho de la Secretaria con copia al Jefe de la OCI, se solicitó prórroga de la acción hasta el 30-07-21. </t>
  </si>
  <si>
    <t>Cuatro documentos actualizados y oficializados en el SIG</t>
  </si>
  <si>
    <t>Mediante memorando I2021010273 de fecha 26 de marzo de 2021, dirigido al Despacho de la Secretaria con copia al Jefe de la OCI, se solicitó prórroga de la acción hasta el 30-06-21. y se presenta las evidencias que soportan el cumplimiento del 50% de la acción.
1.Declaración de aplicabilidad.
2.Resolución 083 de 2021, la cual derogó la 635 de 2017.</t>
  </si>
  <si>
    <t xml:space="preserve">De acuerdo al memorando I20210102273 una vez revisado y avalado por el Asesor del Despacho asignado para la revisión de los planes de  mejora  y  según  los  argumentos  presentados,  la  OCI  como  administrador  de  la  herramienta  del  plan  de mejoramiento procederá a realizar las actualizaciones pertinentes en la próxima publicación del Instrumento de  Acciones  de  Mejora  dentro  de  los  diez  (10)  primeros  días  calendario  del  mes  con  la  información actualizada  al  corte  del  día  treinta  (30)  del  mes  anterior,  de  acuerdo  al  nuevo  procedimiento  del  plan  de mejoramiento versión 1 PCD-AC-001. Asi mismo se revisa evidencias las cuales son coherentes al grado de porcentaje registrado por el responsable de la acción
</t>
  </si>
  <si>
    <t xml:space="preserve">Mediante memorando I2021010273 de fecha 26 de marzo de 2021, dirigido al Despacho de la Secretaria con copia al Jefe de la OCI, se solicitó prórroga de la acción hasta el 30-06-21. </t>
  </si>
  <si>
    <t xml:space="preserve">Carlos Trujillo </t>
  </si>
  <si>
    <t>Propuesta de modificacion de formulario y mensaje de correo-e enviado a la Subdirección de Identificación, Caracterización, e Integración, Se analizará la Efectividad una vez se obtenga la respuesta por parte de IDIGER</t>
  </si>
  <si>
    <t>Carlos Trujillo
Andres Penagos</t>
  </si>
  <si>
    <t>Sin evidencias de cumplimiento</t>
  </si>
  <si>
    <t xml:space="preserve">Se realizó mesa conjunta de seguimiento SubVejez y OCI, dependencia que se compromete a enviar evidencias vía correo y se realizará calificación del avance de la acción una vez se revisen los documentos </t>
  </si>
  <si>
    <t xml:space="preserve">Igual avance </t>
  </si>
  <si>
    <t xml:space="preserve">Adriana Morales Jiménez / Clara Milena Rodríguez Ruiz </t>
  </si>
  <si>
    <t>La Subdirección para la Vejez presenta como evidencia las órdenes de pago de los convenios 2767, 2768, 2766, 2765 y 2764 de 2017, donde se aplica la cláusula de desembolsos. La muestra corresponde a órdenes de pago de julio de 2018. Igualmente, presenta proyecto de liquidación de los convenios, donde se hace referencia a la cláusula de desembolso.</t>
  </si>
  <si>
    <t>En mesa de trabajo con la Gestora de la Subdirección para la Vejez, se verifica muestra de órdenes de pago de los convenios 2767, 2768, 2766, 2765 y 2764 de 2017, donde se aplica la cláusula de desembolsos en el período julio de 2018. Igualmente, se observa proyecto de liquidación de los convenios, donde se hace referencia a la cláusula de desembolso.</t>
  </si>
  <si>
    <t xml:space="preserve">Se realizó mesa conjunta de seguimiento SubVejez y OCI, dependencia que se compromete a enviar evidencias vía correo yse realizará calificación del avance de la acción una vez se revicen los documentos </t>
  </si>
  <si>
    <t>La Subdirección para la Vejez presenta los proyectos de liquidación elaborados para los convenios 2767 y 2768 de 2017.</t>
  </si>
  <si>
    <t>En mesa de trabajo realizada con la Gestora de la Subdirección para la Vejez, se verifican los proyectos de liquidación para los convenios 2767 y 2768 de 2017. La dependencia responsable considera un avance de 100%, de acuerdo con la formulación del indicador y la meta. Por parte de la OCI se deja recomendación para dar continuidad al trámite de liquidación con el fin de que esta se logre dentro del término establecido en la normativa vigente, antes de que pueda perderse competencia para el efecto. Esto, teniendo en cuenta, además, que la formalización de la liquidación puede ser considerada para evaluar la efectividad de la acción.</t>
  </si>
  <si>
    <t xml:space="preserve">Se verificó la propuesta de protocolo  protocolo </t>
  </si>
  <si>
    <t xml:space="preserve">Recomendaciones de la OCI: En el ítem condiciones generales, analizar que el título trate en lo relacionado con Documental, incluir la forma de organizar los documentos y que sean legibles, en el desarrollo de las obligaciones incluir los formatos obligatorios. La matriz de seguimiemto que sea solcializada con el técnico del SIRBE y el supervisor del contrato o el apoyo a la supervisión, revisar el numeral 15, el 8, revisar l obligación 4 el de TH. Se recordó que hay que ejercer control en las certificaciones del revisor fiscal en el pago de la seguridad social de los contratistas de la ONG porque esta no es suficiente, el informe financiero debe dejar reflejado el aporte del asociado. </t>
  </si>
  <si>
    <t xml:space="preserve">Se verificó propuesta del protocolo de presentación de informes ajustada por el jefe  de 11/16/2018 </t>
  </si>
  <si>
    <t>Se establece compromiso para enviarlo a DADE el 23/11/2018</t>
  </si>
  <si>
    <t xml:space="preserve">Se verificó el menorando  I2018072279 del 21/12/2018 con el cual se solicita a   DADE  la oficialzación del protocolo </t>
  </si>
  <si>
    <t xml:space="preserve">Pendiente la socalización del Protocolo </t>
  </si>
  <si>
    <t xml:space="preserve">Se realizó mesa de trabajo con la SubVejez para establecer la socialización Protocolo según acta del 31/01/2019 a enlaces financieros de los asociados u operadores tercerizados, centros día, centros noche y equipo financiero de la SubVejez (4 asistentes); acta del  08/02/2019 a coordinadores de unidades operativas centros día, centros noche, profesionales área técnica y equipo de apoyo a la supervisión (10 asistentes); acta del 31/01/2019 a representates de centro de protección (35 asistentes); también se verificó listas de asistencia.     </t>
  </si>
  <si>
    <t xml:space="preserve">Verificación actas de socialización Protocolo del 31/01/2019 y 08/02/2019 ; listas de asistencia suministradas por la SubVejez   </t>
  </si>
  <si>
    <t>Se verificó el cuadro estado de publicación de procesos contractuales a 19/10/2018</t>
  </si>
  <si>
    <t>Compromiso para el envío de las bases de datos verificadas a la fecha del seguimiento, donde se observa que los procesos contractuales vienen siendo publicados en SECOP II.</t>
  </si>
  <si>
    <t xml:space="preserve">Igual Avance </t>
  </si>
  <si>
    <t>Clara Milena Rodríguez Ruiz / Karina Córdoba Acero - 26/02/2019</t>
  </si>
  <si>
    <t xml:space="preserve">Se verificaron tres (3) basesde datos que corresponden a publicaciones en SECOP II de contratos de recursos humano con 34446 registros, los cuales fueron registrados antes del 27/02/2019. Publicaciones en SECOP I de contratos que sus procesos radicados en la Subdirección de Contratación posterior al 27/02/2019. Se presentó revisión del proceso SASI-05-2019 que se encuentra en curso, se evidencia los documentos publicados.  </t>
  </si>
  <si>
    <t>Sandra Carolina Torres Saez
Karina Córdoba Acero</t>
  </si>
  <si>
    <t xml:space="preserve">Bases de datos de seguimientos de los procesos de selección que se adelanta en la entidad y su publicación. Actas de plan de trabajo para revisión y actualización de las publicaciones. </t>
  </si>
  <si>
    <t xml:space="preserve">Mediante correo electrónico del 29 de agosto de 2019, la Subdirección de Contratación remite a la OCI los siguientes soportes: bases de datos "Estado Publicaciones Procesos de Selección", en la cual se consigna información de seguimientos de los procesos de selección que se adelanta en la entidad y su publicación. Acta del 2 de agosto de 2019 donde se define plan de trabajo para revisión y actualización de las publicaciones, correos de 1 y 12 de agosto de 2019 y registro de asistencia con asunto "Contingencia Publicaciones", de fecha  27/08/2019. </t>
  </si>
  <si>
    <t>Clara Milena Rodríguez Ruiz - Adriana Morales Jiménez</t>
  </si>
  <si>
    <t>Para revisar en esta semana</t>
  </si>
  <si>
    <t>Se realizó mesa conjunta de seguimiento SubVejez y OCI, dependencia que se compromete a enviar evidencias vía correo y se realizará calificación del avance de la acción una vez se revisen los documentos.</t>
  </si>
  <si>
    <t>La Subdirección para la Vejez presenta los proyectos de liquidación elaborados para los convenios 2768 y 2769 de 2017.</t>
  </si>
  <si>
    <t>En mesa de trabajo realizada con la Gestora de la Subdirección para la Vejez, se verifican los proyectos de liquidación para los convenios 2768 y 2769 de 2017. La dependencia responsable considera un avance de 100%, de acuerdo con la formulación del indicador y la meta. Por parte de la OCI se deja recomendación para dar continuidad al trámite de liquidación con el fin de que esta se logre dentro del término establecido en la normativa vigente, antes de que pueda perderse competencia para el efecto. Esto, teniendo en cuenta, además, que la formalización de la liquidación puede ser considerada para evaluar la efectividad de la acción.</t>
  </si>
  <si>
    <t xml:space="preserve">Recomendaciones del la OCI: En el ítem condiciones generales analizar que el título trate lo relacionado con Documental, incluir la forma de organizar los documentos y que sena legibles, en el desarrollo de las obligaciones incluir los formatos obligatorios. La matriz de seguimiemto que sea solcializada con el técnico del SIRBE y el supervisor del contrato o el apoyo a la supervisión, REvisar el numeral 15, el 8, revisar l obligación 4 el de TH. Se recordó que hay que ejercer control en las certificaciones del revisior fiscal en el pago de la seguridad social de los contratistas de la ONG porque esta no es suficiente, el informe financiero debe dejar reflejado el aporte del asociado. </t>
  </si>
  <si>
    <t xml:space="preserve">Adriana Morales Jiménez </t>
  </si>
  <si>
    <t xml:space="preserve">Verificación actas de socialización del Protocolo  acta del 31/01/2019 y 08/02/2019 ; listas de asistencia suministradas por la SubVejez   </t>
  </si>
  <si>
    <t>Se verificó el INT del 15/11/2018 dirigido a los Ordenadores de Gasto, Gerentes de Proyecto y supervisores de contrato sobre los lineamientos presupuestales para la liberación y/o anulación de los saldos de los registros presupuestales. Socializado por comunicación interna el 15/11/2018 y por correo a cada Gerente. Ejemplo Directora Poblacional 6/11/2018</t>
  </si>
  <si>
    <t>Acción modificada mediante S-26849
2. Generar y Socializar una circular dirigida a los Ordenadores de Gasto, Gerentes de Proyecto y   supervisores de contrato sobre los lineamientos presupuestales para la liberaciony/o anulación de los saldos de los registros presupuestales. Indicador modificado</t>
  </si>
  <si>
    <t xml:space="preserve">Se verificó propuesta de Memorando </t>
  </si>
  <si>
    <t>Se verificó el SAL dirigido a la Directora Distrital de presupuesto  con radicado S2018116144 de 14/12/2018</t>
  </si>
  <si>
    <t xml:space="preserve">Pendiente radicación del oficio  en la Tesoreria Distrial </t>
  </si>
  <si>
    <t xml:space="preserve">Se verificó respuesta de la  Dirección de Presupuesto Distrital E2018059344 el 28/12/2018, a la solicitud SAL dirigido a la Directora Distrital de presupuesto con radicado S2018116144 de 14/12/2018.    </t>
  </si>
  <si>
    <t xml:space="preserve">ACCIONES CUMPLIDAS
Pendiente de CIERRE por la Contraloria </t>
  </si>
  <si>
    <t>Adriana Morales Jiménez/Clara Milena Rodríguez Ruiz - 22/02/2019</t>
  </si>
  <si>
    <t xml:space="preserve">Se verificó el procedimiento de Ejecución de auditoria Interna actualizado mediante circular 028 de 11/09/2018, acción incluida en el numeral 3 condiciones generales Pag 7  </t>
  </si>
  <si>
    <t xml:space="preserve">Pendiente acompañamiento técnico para verificar evidencias, reunión programada para Nov. 1 de 2018 </t>
  </si>
  <si>
    <t xml:space="preserve">Se verificó el acta de cierre del contrato 1586 de 2017, ve verificaron incosistencias en la fecha de elaboración y de los compromisos. El acta evidencia la conclusión del contrato en mensión. Se evidenció que los modulos están implementados en el software de ERP seven y Kactus </t>
  </si>
  <si>
    <t xml:space="preserve">pendiente pantallazos de la producción de cada módulo para determinar el cumplimiento de la acción </t>
  </si>
  <si>
    <t>Se verificó la nota aclararotia del acta del 14/11/2018</t>
  </si>
  <si>
    <t>Correo del 06/02/2019 en el cual se entregan pantallazos respecto a la implementación de los distintos módulos de la solución ERP.</t>
  </si>
  <si>
    <t>Fueron presentados por la dependencia ejecutora, pantallazos para evidenciar la implementación de los módulos de la solución ERP "SEVEN": 1. Gestión Administrativa; 2. Gestión Financiera; 3. Normas Internacionales de Información Financiera Gestión de Bus de Integración; 4. Gestión de Normas Internacionales Contables; 5. Gestión de Recurso Humano; 6. Gestión General; 7. Gestión comercial.
Sandra Carolina Torres Sáez - 04/02/2019</t>
  </si>
  <si>
    <t>Se verificó la mariz de cruece de datos_ SIRBE -OPERADOR de bonos con corte a septiembre se cuenta con la implementación de enero a septiembre</t>
  </si>
  <si>
    <t>OCI:Recomienda hacer seguimiento y escribir el porque los bonos no son canjeados /ortorgados</t>
  </si>
  <si>
    <t xml:space="preserve">Mediante correo del 14/09/2018, se envía al equipo SIG de SDES para revisión metodológica el procedimiento de cargue de Bonos </t>
  </si>
  <si>
    <t>Pendiente Oficialización del procedimiento</t>
  </si>
  <si>
    <t>Se verifica procedimiento "Apoyo de Complementación Alimentaria Bonos Canjeables - Versión 0 - PCD-PSS-015" y Circular Interna No. 002 del  24 de enero de 2019, mediante la cual se oficializa en la Entidad, correos de socialización del 8 de febrero de 2019, acta de reunión del 27 de febrero de 2019 con su correspondiente lista de asistencia.</t>
  </si>
  <si>
    <t>Acción de mejora cumplida.</t>
  </si>
  <si>
    <t>Clara Milena Rodríguez Ruiz / Sandra Carolina Torres Sáez - 18/03/2019</t>
  </si>
  <si>
    <t xml:space="preserve">Se verificó acta de reunión con la Subdirección Técnica Júridica del Servicio Civil de 1/09/2018, donde se planteo la necesidad de cargos </t>
  </si>
  <si>
    <t xml:space="preserve">Envío al Servicio S2019061871 de 28/06/2019 solicitando el concepto técnico favorable para la ampliación de la planta de emplero de la SDIS.  </t>
  </si>
  <si>
    <t xml:space="preserve">Se verificó envío al Servicio S2019061871 de 28/06/2019 solicitando el concepto técnico favorable para la ampliación de la planta de emplero de la SDIS.  </t>
  </si>
  <si>
    <t xml:space="preserve">Adriana Morales Jiménez / Karina Córdoba Acero  </t>
  </si>
  <si>
    <t xml:space="preserve">Se verificó envío al Servicio Civil con radicado S2019061871 de 28/06/2019 la solicitud del concepto técnico favorable para la ampliación de la planta de emplero de la SDIS.  </t>
  </si>
  <si>
    <t xml:space="preserve">Se verificó la bitacora de metas del proyecto Bogotá te Nutre, con fecha de actualización de de septiembre de 2018, enviado a DADE mediante INT 5349728 del 2018. Se actualizó las hojas de vida para el conteo de metas del proyecto Bogotá Te Nutre  el 04/10/2018 mediante INT 54481 </t>
  </si>
  <si>
    <t>OCI solicita elaborar informe de operación y  aplicación de la acción.</t>
  </si>
  <si>
    <t xml:space="preserve">Se verificó la propuesta de matriz de Monitoreo y seguimiento realizado a los informes de interventoria de los servicios sociales de la Subdirección de Abastecimiento  </t>
  </si>
  <si>
    <t xml:space="preserve">OCI:recomienda incluir en la segunda revisión la fecha de realización de esta actividad y establecer cuando se cierra la observación comunicada, ajustar la matriz de forma secuencial, los eventos y novedades que dan lugar a apertura de observación y cierre de estas  </t>
  </si>
  <si>
    <t>Se verificó la Matriz denominada  "Monitoreo y seguimiento a los informes de ejecución de contratos de interventoria de la Subdirección de Abastecimiento" de bonos canjeables y adjunto el formato de revisión de ejecución de contrato de interventoria a noviembre de 2018.</t>
  </si>
  <si>
    <t>Pendiente Iinforme de diciembre y los que se deban realizar en 2019</t>
  </si>
  <si>
    <t>Se verifica matriz de Monitoreo y Seguimiento a los informes de Ejecución de Contratos de Interventoría Subdirección de Abastecimiento e informe de seguimiento a partir del cual se actualiza la matriz.</t>
  </si>
  <si>
    <t>Se observa que la matriz implementada se ha venido actualizando períodicamente (al momento de la verificación se adelantaba el cargue de la información de febrero de 2019). Teniendo en cuenta que la acción de mejora se encuentra dentro de término de ejecución, se realizará nuevo seguimiento con el fin de establecer la continuidad del uso de la herramienta.</t>
  </si>
  <si>
    <t>A través de carpeta compartida (https://sdisgovco-my.sharepoint.com) el 02/07/2019 la Subdirección presenta como soportes: Matriz "Monitoreo y Seguimiento a los Informes de Ejecución de Controles de Interventoría Subdirección de Abastecimiento" y captura de pantalla de la matriz diligenciada.</t>
  </si>
  <si>
    <t>En mesa de trabajo con el gestor de la dependencia, se verifica evidencia aportada en carpeta compartida: matriz  "Monitoreo y Seguimiento a los Informes de Ejecución de Controles de Interventoría Subdirección de Abastecimiento" implementada por la dependencia. Se observa diligenciamiento, entre otros datos de contratos, período de informe y revisiones efectuadas. Por parte de la OCI se recomienda mencionar más ampliamente en el formato (no controlado) de entrega de evidencias al ente de control, de qué forma se ha implementado la matriz y cómo ha contribuido a la mejora.</t>
  </si>
  <si>
    <t>Clara Milena Rodríguez Ruiz - Karina Córdoba Acero</t>
  </si>
  <si>
    <t xml:space="preserve">Se verificó el formato de revisión de informe de ejecución del contrato de interventoria. </t>
  </si>
  <si>
    <t xml:space="preserve">Mediante carpeta compartida (https://sdisgovco-my.sharepoint.com) el 02/07/2019 la Subdirección de Nutrición y Abastecimiento aporta como evidencia el formato "Revisión Informe de Ejecución Contrato de Interventoría" (sin diligenciar); formato implementado para el contrato 8539 de 2017, período mayo 2019; captura de pantalla.  </t>
  </si>
  <si>
    <t>En mesa de trabajo con el gestor de la dependencia, se verifica las evidencias compartidas previamente. Por parte de la OCI se recomienda: en el formato (no controlado) de entrega de evidencias, mencionar más ampliamente si el formato de revisión diseñado ha sido implementado para todos los contratos de Interventoría y cual ha sido la mejora lograda. Igualmente, se recomienda que si el documento pasa a ser parte del expediente contractual físico, lleve las firmas y/o vistos buenos pertinentes.</t>
  </si>
  <si>
    <t>Se verificó formato para el Registro  de prepedidos, Pedidos en firme y población atendida</t>
  </si>
  <si>
    <t>Pendiente implementar formato elaborado. 
OCI: Recomienda incluir el resultado de esta información llamada por el técnico porcentaje de cumplimiento</t>
  </si>
  <si>
    <t>Sin nueva evidencia. Mismo avance registrado para el seguimiento anterior.</t>
  </si>
  <si>
    <t>Compromiso anterior (22/20/2018): implementación del formato elaborado.</t>
  </si>
  <si>
    <t xml:space="preserve">Mediante carpeta compartida (https://sdisgovco-my.sharepoint.com) el 02/07/2019 la Subdirección de Nutrición y Abastecimiento aporta como evidencia la "Matriz Reporte de Alimento Crudo por Servicio para Informe de Seguimiento al Plan de Acción Institucional" diligenciada a mayo del 2019. Acta de seguimiento del 12/06/2019 plan de mejoramiento DNA. radicado  12019027047 del 06/06/2019 mediante el cual se generan instrucciones sobre el reporte del suministros de alimentos crudos al Proyecto "Bogotá Te Nutre - 1098".  También se tienen las actas y registros de asistencia que dan cuenta del desarrollo de la acción en marzo con registro de asistencia  y de mayo/19, abril/2019.  </t>
  </si>
  <si>
    <t xml:space="preserve">En mesa de trabajo con el gestor de la dependencia, se verificó la "Matriz Reporte de Alimento Crudo por Servicio para Informe de Seguimiento al Plan de Acción Institucional" diligenciada a mayo del 2019. Se verificó el Acta de seguimiento del 12/06/2019 plan de mejoramiento DNA. Radicado I2019027047 del 06/06/2019 mediante el cual se generan instrucciones sobre el reporte del suministros de alimentos crudos al Proyecto "Bogotá Te Nutre - 1098".  La OCI recomienda mantener seguimiento respecto al cumplimiento de las indicaciones entregadas en el memorando en mención. Se verificaron actas y registros de asistencia de marzo, abril y mayo de 2019 que dan cuenta del desarrollo de la acción.  
La OCI recomienda a la Subdirección de Abstecimiento verificar el cumplimiento de tales instrucciones: periodicidad, canal de entrega y coherencia frente al reporte  de alimentos establecido en la Subdirección.  La OCI recomienda revisar y ajustar si es del caso, redacción del documento de entrega de evidencias.     </t>
  </si>
  <si>
    <t xml:space="preserve">Clara Milena Rodríguez Ruiz / Karina Córdoba Acero </t>
  </si>
  <si>
    <t>Matriz Ejecución Física Operaciones de Crudos 2018 - Versión de prueba.</t>
  </si>
  <si>
    <t>De acuerdo con lo informado por el área, se realiza seguimiento a la programación y ejecución de la modalidad de suministro de alimentos crudos para la vigencia 2018, relacionando las diferentes "operaciones" que se manejan en esta modalidad del proyecto Bogotá te Nutre. El objetivo es implementar la matriz junto con la firma de interventoría, para que se presente de manera mensual en los informes de interventoría para las operaciones de Crudos, este trabajo se proyecta durante el primer semestre de 2019. En razón de lo anterior, para próximo seguimiento se solicitarán informes de interventoría donde se cumpla con la entrega de la matriz implementada.</t>
  </si>
  <si>
    <t>Se verifica acta de mesa de trabajo del 22 de febrero de 2019, lista de asistencia y presentación empleada en reunión de socialización realizada por la Direción Poblacional, que incluyó en el orden del día: "(… 3. Suministro de Alimentos Crudos", 4. Medición de Magnitud de Meta crudos".</t>
  </si>
  <si>
    <t>Se observó que la matriz elaborada se ha socializado a los equipos de trabajo. Considerando que en el seguimiento realizado por la OCI el 4/02/2019, la DNA informó que el objetivo es implementar la matriz junto con la firma de interventoría para que se presente de manera mensual en los informes de interventoría para las operaciones de Crudos, para próximo seguimiento se solicitarán informes de interventoría donde se cumpla con la entrega de la matriz implementada.</t>
  </si>
  <si>
    <t>Clara Milena Rodríguez Ruiz / Karina Córdoba Acero - 04/02/2019
Clara Milena Rodríguez Ruiz / Sandra Carolina Torres Sáez - 18/03/2019</t>
  </si>
  <si>
    <t>Mediante carpeta compartida (https://sdisgovco-my.sharepoint.com) el 02/07/2019, la Subdirección de Abastecimiento presentó la "Matriz ejecución física de cantidades de alimentos crudos entregados por operaciones" diligenciada con corte a mayo del 2019. En cada mes se observa la comparación programado vs ejecutado por cada operación, porcentaje de avance mes y acumulado (en hoja separada diligenciamiento para 2018). Igualmente se adjunta acta del 12/06/2019 de seguimiento al plan de mejoramiento de la Dirección de Nutrición y Abastecimiento.</t>
  </si>
  <si>
    <t xml:space="preserve">En mesa de trabajo con el gestor de la dependencia, se verificó la"Matriz ejecución física de cantidades de alimentos crudos entregados por operaciones" diligenciada a mayo del 2019. En cada mes se observa la comparación programado vs ejecutado por cada operación, porcentaje de avance mes y acumulado (en hoja separada, se observa diligenciamiento para 2018). La OCI recomienda que en algunas celdas revisar las formulas que presentan error. Se evidenció el acta del 12/06/2019 seguimiento Plan de Mejoramiento de la DNA. </t>
  </si>
  <si>
    <t xml:space="preserve">Martriz Excel, Formato Plan de Acción 2019 Bogotá te Nutre (específicamente, hoja 3 -  TERRITORIALIZACIÓN DETALLADO). </t>
  </si>
  <si>
    <t>La Subdirección de Abastecimiento indica que el proyecto Bogotá te Nutre ha avanzado en la consolidación de informes y estrategias de seguimiento claras y oficiales, dados los diferentes requerimientos presentados en el marco de procesos de auditorías y de control. En el mes de diciembre de 2018 se adelantó la formulación del Plan de Acción 2019 y del instrumento para el seguimiento del mismo (Matriz Excel Hoja 3. Territorialización detallado), documento en el que se puede visualizar el panorama global mensual de ejecución de metas del proyecto y en particular, el seguimiento y control a la programación de recursos y cantidades de apoyos alimentarios distribuidos en las diferentes modalidades (Cupos en Comedores, Número de Bonos Canjeables por alimentos, Número de Canastas Básicas, Número de Cupos atendidos en las operaciones de suministro de alimentos crudos). El diligenciamiento del cuadro se proyecta a la realización del seguimiento oficial al Plan de Acción Institucional; así mismo, la dependencia hará evaluación de su funcionamiento. 
De acuerdo con lo anterior, en próximo seguimiento a la ejecución de la acción de mejora deberá verificarse que se cumpla con el diligenciamiento del instrumento. Es importante que la dependencia evalúe la herramienta con base en la utilidad que pueda dar a la información recaudada a través del instrumento.</t>
  </si>
  <si>
    <t>Se acuerda realizar nuevo seguimiento después del 21 de marzo de 2019.</t>
  </si>
  <si>
    <t xml:space="preserve">Mediante carpeta compartida (https://sdisgovco-my.sharepoint.com) el 02/07/2019, la Subdirección de Abastecimiento remitió la matriz "SPI-1098 2019 MAY2019" y radicado I2019027772 del 11 de junio de 2019 donde la Subdirección remite resumen ejecutivo de avance financiero del proyecto durante el período enero-mayo de 2019. </t>
  </si>
  <si>
    <t xml:space="preserve">En mesa de trabajo con el gestor de la dependencia se verifican los soportes remitidos por la DNA. Teniendo en cuenta que la acción de mejora consiste en "Diseñar e implementar una matriz para el monitoreo, seguimiento y evaluación de la ejecución financiera...", se recomienda a la dependencia que en el formato de entrega de envidencias al ente de control se dé indicación clara y precisa de la ubicación de esta matriz dentro del documento SPI-1098-2019 MAY2019. </t>
  </si>
  <si>
    <t xml:space="preserve">Sin evidencias de cumplimiento </t>
  </si>
  <si>
    <t xml:space="preserve">Se verificó el cuadro de seguimiento mensual plan de acción ejecucón de metas magnitud y presupuesto con corte a octubre </t>
  </si>
  <si>
    <t>Pendiente Noviembre y diciembre de 2018</t>
  </si>
  <si>
    <t>Anexo técnico donde se incluye ajuste en relación con la forma y tiempo requerido para la contratación de profesionales en Nutrición.</t>
  </si>
  <si>
    <t>El nuevo modelo de anexo técnico incluye la modificación prevista, de acuerdo con la formulación de la acción de mejora. Se realizará seguimiento a la implementación en el marco de los nuevos convenios suscritos, en aproximadamente tres (3) meses.</t>
  </si>
  <si>
    <t>Clara Milena Rodríguez Ruiz - 04/02/2019</t>
  </si>
  <si>
    <t>Anexos Técnicos de Centros Avanzar y Centros Integrarte de Atención Interna.</t>
  </si>
  <si>
    <t>En mesa de trabajo realizada con el Equipo de Discapacidad de la Dirección Poblacional, se verificaron Anexos Técnicos de Centros Avanzar y Centros Integrarte de Atención Interna, donde se observa la implementación de la acción de mejora y el monitoreo que se realiza a través del formato de seguimiento a obligaciones contractuales. La OCI recomienda que se incluya un reporte respecto a las medidas correctivas que se adoptan para subsanar los retrasos o inconformidades que se detectan en desarrollo de los contratos. Así mismo, incluir informe o formato de seguimiento a obligaciones contractuales del mes siguiente al que se verifica en este seguimiento, con el fin de que sea posible contrastarlos.</t>
  </si>
  <si>
    <t>Karina Córdoba Acero / Clara Milena Rodríguez Ruiz</t>
  </si>
  <si>
    <t>Sin evidencias de ejecución.</t>
  </si>
  <si>
    <t>Se generan recomendaciones para el desarrollo de la acción formulada.</t>
  </si>
  <si>
    <t>Contrato Integrarte Interno, Contrato Integrarte Externo, Contrato Avanzar.</t>
  </si>
  <si>
    <t>En mesa de trabajo realizada con el Equipo de Discapacidad de la Dirección Poblacional, se evidencian los clausulados pactados para un contrato del Servicio Centros Avanzar, conde en las cláusulas décima primera y décima segunda, Multas y Sanción Pecuniaria, respectivamente. Así mismo, se verifican contratos de Centros Integrarte de atención externa e interna.</t>
  </si>
  <si>
    <t>Anexos técnicos con la precisión de la obligación para el contratista de entregar informes detallados, incluyendo factor prestacional del talento humano, entre otros aspectos. Ver numerales 13.2.9 - Externo, 13.2.8 - Interno, y 18.3.3 -  Centros Avanzar.</t>
  </si>
  <si>
    <t>Los anexos técnicos para nuevas contrataciones incluyen la precisión de la obligación de entrega de informes detallados, incluyendo factor prestacional del talento humano, entre otros aspectos. Ver numerales 13.2.9 - Externo, 13.2.8 - Interno, y 18.3.3 -  Centros Avanzar. En próximo seguimiento se verificará implementación sobre informes presentados en el marco de los contratos o convenios suscritos.</t>
  </si>
  <si>
    <t>Anexo Técnico Avanzar 2019, Anexo Técnico Interno 2019, Anexo Técnico Beneficencia.</t>
  </si>
  <si>
    <t>En mesa de trabajo realizada con el Equipo de Discapacidad de la Dirección Poblacional, se observa que en en los anexos técnicos se realizó la inclusión de las precisiones y requerimientos definidos en la acción de mejora. La implementación del seguimiento a estos requisitos se evidencian en el foramto que elabora el equipo de supervisión "Formato de seguimiento a obligaciones contractuales".</t>
  </si>
  <si>
    <t>Anexos técnicos con la precisión de la obligación para el contratista de entregar informes detallados por centro de costos por cada convenio o contrato. Esto, para las contrataciones de servicios Externo, Interno y Centros Avanzar.</t>
  </si>
  <si>
    <t>Los anexos técnicos para nuevas contrataciones incluyen la precisión de la obligación de entrega de informes detallados por centro de costos. Aplica para la contratación de servicios: Externo, Interno y Centros Avanzar. En próximo seguimiento se verificará implementación sobre informes presentados en el marco de los contratos o convenios suscritos.</t>
  </si>
  <si>
    <t>En mesa de trabajo realizada con el Equipo de Discapacidad de la Dirección Poblacional, se observa que en en los anexos técnicos se incluyó la obligación de presentar la información financiera y contable de la ejecución por centro de costos. Así mismo, se observa la realización de seguimiento al cumplimiento de la obligación, a travé de los informes que prepara el equipo de supervisión. La OCI recomienda incluir en los formatos de entrega de evidencia la indicación de la página o sección en la cual podrá ubicar la información que dé cuenta del cumplimiento de la acción formulada, dentro de los soportes presentados. Se recomienda anexar los soportes de los informes u obligaciones verificadas por la supervisión en los casos que aplique.</t>
  </si>
  <si>
    <t>La dependencia presenta formatos usados en modo piloto desde 2018, por parte del equipo de apoyo a la supervisión.</t>
  </si>
  <si>
    <t>Se generaron formatos que vienen siendo implementados desde 2018 en modo piloto, por parte del equipo de apoyo a la supervisión. Pendiente formalización de los formatos creados, en el Sistema de Gestión.</t>
  </si>
  <si>
    <t>Memorando I2019021131 del 21 de mayo de 2019, con asunto: "Solicitud creación o derogación de documentos del Proyecto 1113 “Por una Ciudad Incluyente y sin Barreras”".</t>
  </si>
  <si>
    <t>En mesa de trabajo con el Equipo de Discapacidad de la Dirección Poblacional se verifica memorando I2019021131 del 21 de mayo de 2019, mediante el cual se solicita la oficialización del formato "Seguimiento a obligaciones contractuales". La dependencia lo implementó en modo de prueba previamente y se ha ido mejorando con base en las recomendaciones de la Cosntraloría. Se observa muestra del formato implementado, Contrato FIPADH No. 1922 de 2019 (31/01/2019).</t>
  </si>
  <si>
    <t>Correo del 3 de octubre de 2018  y documento jurídico (modificación contractual 1 Ctto 579 de 2018 Secretaría General de la Alcaldía Mayor de Bogotá D.C.) en donde la la Alta Consejería oficializa las pruebas de Ehical Hacking que se realizarían a tres Entidades del Distrito, entre ellas la SDIS.  
Correo del 27 de noviembre de 2018 en el cual la Alta Consejería para las TIC remitió los resultados de estas pruebas y el informe ejecutivo resultado de estas pruebas.</t>
  </si>
  <si>
    <t>Se pudo evidenciar el desarrollo y entrega del resultado de la Consultoría por parte de la Alta Consejería de las TIC. Teniendo en cuenta que la acción de mejora se encuentra dentro del plazo de ejecución y que la DADE dio indicación en cuanto a que a partir del  informe recibido se desarrollarán actividades puntuales para el fortalecimiento de la seguridad informática, en próximo seguimiento se solicitará revisar avance de estas actividades, con el fin de demostrar la utilidad y aplicabilidad del informe de la consultoría para la SDIS.</t>
  </si>
  <si>
    <t>Sandra Carolina Torres Sáez - 04/02/2019</t>
  </si>
  <si>
    <t>Se verifica: Informe elaborado por la firma ADALID, titulado "Documento de Valoración Técnica de Seguridad Entidad Distrital Piloto C. La Subdireción de Investigación e Información - SII precisó que, en consideración de la reserva que debe mantenerse respecto al resultado del informe, este no puede ser entregado como soporte (por lo tanto, la revisión realizada durante el seguimiento fue tipo "paneo"). Con base en lo informado por la SII respecto a las actividades emprendidas por la Entidad para fortalecer la seguridad de la información a partir de los resultados del informe señalado, la OCI recomienda aportar como evidencia para la verificación de la acción de mejora por parte de la Contraloría de Bogotá D.C.: contrato del profesional vinculado para elaborar el diagnóstico y plan de trabajo para la Entidad, plan de continuidad del negocio, y demás soportes que den cuenta de la aplicabilidad que se está dando a la información obtenida mediante la ejecución de la acción de mejora formulada.</t>
  </si>
  <si>
    <t>Acción de mejora cumplida según su formulación.</t>
  </si>
  <si>
    <t>Clara Milena Rodríguez Ruiz - 12/03/2019</t>
  </si>
  <si>
    <t xml:space="preserve">Se remitió las actas sobre lasmesas de trabajo realizadas con las subdirecciones tecnicas misionales </t>
  </si>
  <si>
    <t>La Dirección Poblacional, mediante correo electrónico de fecha 21 de mayo de 2019, remitió a la OCI 5 actas que soportan la realización de mesas de trabajo en fechas 15 y 23 de enero, 26 de marzo, 9 de abril y 2 de mayo de 2019. De acuerdo con la revisisón de los registros de asistencia anexos alas actas, se observa la participación de representantes de la Subdirección para la Adultez, Subdirección para la Vejez, Subdirección para la Infancia, Subdirección para la Familia, Proyecto de Discapacidad, Dirección Poblacional y Dirección de Nutrición y Abastecimiento. OCI recomienda presentar los avances logrados en la elaboración del documento técnico que se plantea en la acción de mejora.</t>
  </si>
  <si>
    <t>Se remite mediante correo electrónico: documento técnico propuesto según la formulación del plan de mejoramiento, reporte (formato Excel) comparativo de constitución de reservas en las vigencias 2018 -2019 -2020 y documento de presentación de evidencias a través del cual la dependencia informa las gestiones y avances respecto a la implementación de la acción de mejora.</t>
  </si>
  <si>
    <t>Teniendo en cuenta la información remitida por la Dirección Poblacional mediante correo electrónico del 10/07/2020, se pudo verificar: i) nueva versión del documento técnico propuesto según la formulación del plan de mejoramiento, ii) reporte (formato Excel) comparativo de constitución de reservas en las vigencias 2018 -2019 -2020 y iii) documento de presentación de evidencias a través del cual la dependencia informa las gestiones y avances respecto a la implementación de la acción de mejora. Se recomienda presentar el documento con los ajustes solicitados por el Comité Institucional de Gestión y Desempeño y el Consejo GIS, ante tales instancias, para su conocimiento y aprobación. Igualmente, mantener seguimiento al cumplimiento del principio de anualidad y a la disminución de la constitución de reservas en la contratación con recursos del SGP.</t>
  </si>
  <si>
    <t>Sandra Carolina Torres Saez - Clara Milena Rodríguez Ruiz</t>
  </si>
  <si>
    <t>Se realizó "Documento Técnico" con las Subdirecciones de la Dirección Poblacional y la Dirección de Nutrición y Abastecimiento implicadas en el Hallazgo de acuerdo a lo pactado en el plan de mejoramiento.</t>
  </si>
  <si>
    <t xml:space="preserve">Mediante correo del 30/09/2019 y alcance del 02/10/2019, la Dirección Poblacional remitió archivo word en formato control de cambios con título "DOCUMENTO TECNICO QUE IDENTIFICA Y JUSTIFICA SEGÚN LA VULNERABILIDAD Y NECESIDAD LA CONTINUIDAD DE LOS SERVICIOS EN EL CAMBIO DE LA VIGENCIA", sin embargo, por encontrarse en control de cambios y comentada, no es posible confirmar si se trata de la versión definitiva. En cuanto a la justificación contenida en el documento, se observa que esta se circunscsribe al hallazgo formulado por la Contraloría; al respecto se sugiere revisión, por cuanto más allá de responder a un hallazgo, es valioso  para la Entidad contar con lineamientos y herramientas técnicas que contribuyan a mejorar la planeación y ejecución adecuada de la misionalidad en el marco de la normativa y legislación aplicable, teniendo en cuenta los servicios que presta la Entidad que por su naturaleza no deben verse interrumpidos. Por otra parte, verificado el instrumento de Registro y Control del Plan de Mejoramiento, se encuentra que según reporte de la dependencia del 14/08/2019, se indica la participación de la Dirección de Nutrición y Abastecimiento en la elaboración del documento; sin embargo, en el archivo recibido no se encuentra incorporada la Dirección en mención. Sobre el particular, se anota que mediante correo electrónico del 30/09/2019, el Director de Nutrición y Abastecimiento remitió a la OCI "Documento Técnico DNA CGR 126 AC hlzgo 4". OCI recomienda revisar la posibilidad de unificar el documento, considerando la transversalidad del plan de mejoramiento así como la propia formulación de la acción de mejora.
Alcance 25/10/2019: La OCI y las Direcciones Poblacional y de Nutrición y Abastecimiento, realizaron mesa de trabajo "Café de Autocontrol", donde se socializaron las anteriores sugerencias con los directivos de las mencionadas dependencias. 
</t>
  </si>
  <si>
    <t>La Dirección Poblacional genera un alcance al envío inicial de evidencias; en archivo adjunto PDF y Word "Hallazgo 4. Principio de Anualidad".</t>
  </si>
  <si>
    <t>Mediante correo electrónico del 06/11/2019, la Dirección Poblacional genera un alcance al envío inicial de evidencias. En archivo adjunto se idenetifican documentos PDF y Word "Hallazgo 4. Principio de Anualidad". Se recibe Instrumento de Registro y Seguimiento Plan de Mejoramiento, sin novedad respecto al reporte realizado con fecha 14/08/2019.</t>
  </si>
  <si>
    <t xml:space="preserve">Se realizó presentación ante el consejo GIS y Comité Directivo el  documento tecnico que identifique y justifique según la vulnerabilidad y necesidad de la continuidad de los servicios en el cambio de la vigencia </t>
  </si>
  <si>
    <t>Mediante correo electrónico del 10/01/2020, la Gestora de la Dirección Poblacional remitió los documentos que se verifican en mesa de trabajo: Acta Consejo GIS del 20/12/2019, donde según orden del día en el numeral 3 se registra la socialización del "Documento Técnico que Identifica y Justifica Según la Vulnerabilidad y Necesidad, la Continuidad de los Servicios en el Cambio de la Vigencia". Se precisa que al continuar la revisión del acta, el desarrollo de la socialización se referencia en el numeral 4. Como conclusión tras la sesión del Consejo, el documento plantea "generar conciencia" en el sentido de comprender las "excepciones dadas en el Estatuto de Presupuesto y en caso de que las vigencias futuras no sean presentadas para todos los servicios, se debe acudir a las reservas para garantizar por un tiempo prudente la contratación...". Igualmente, el Consejo recomienda realizar ajustes al documento. 
Se verifica acta del 23/12/2019, del Comité Institucional de Gestión y Desempeño. Según orden del día, la socialización se registra en el numeral 6.
Teniendo en cuenta el cambio de administración y los ajustes solicitados por el Consejo GIS, la OCI recomienda que el documento sea nuevamente socializado con los integrantes de la administración vigente y se realice seguimiento a la implementación de los lineamientos y recomendaciones contenidas en el mismo, frente al cumplimiento del principio de anualidad. La OCI realizará verificación de las evidencias adicionales que reporte la administración, con el ánimo de determinar efectividad de la acción. Previamente se había informado a la Gestora que esta acción fue reportada en estado abierto, dentro del informe semestral que la Oficina de Control Interno debe remitir a la Contraloría General de la República. Se reitera el comentario el día de hoy.</t>
  </si>
  <si>
    <t>Clara Milena Rodríguez Ruiz - María Rosalba Gordillo - Germán Alfonso Espinosa</t>
  </si>
  <si>
    <t xml:space="preserve">Teniendo en cuenta la información remitida por la Dirección Poblacional mediante correo electrónico del 10/07/2020, se pudo verificar: i) nueva versión del documento técnico propuesto según la formulación del plan de mejoramiento, ii) reporte (formato Excel) comparativo de constitución de reservas en las vigencias 2018 -2019 -2020 y iii) documento de presentación de evidencias a través del cual la dependencia informa las gestiones y avances respecto a la implementación de la acción de mejora. Se recomienda presentar el documento con los ajustes solicitados por el Comité Institucional de Gestión y Desempeño y el Consejo GIS, ante tales instancias, para su conocimiento y aprobación. Igualmente, mantener seguimiento al cumplimiento del principio de anualidad y a la disminución de la constitución de reservas en la contratación con recursos del SGP. </t>
  </si>
  <si>
    <t>Se verificó fechas de programación para socialización (2 jornadas) de procedimientos de Gestión Documental, acta y listas de asistencia.</t>
  </si>
  <si>
    <t>La OCI recomienda evaluar el número de servicios y unidades operativas para revisar la socializaciones y programar para alcanzar la meta, teniendo en cuenta que la acción finaliza el 31 de octubre de 2019.</t>
  </si>
  <si>
    <t>Adriana Morales Jiménez - Clara Milena Rodríguez Ruiz</t>
  </si>
  <si>
    <t>Actas y Planillas Asistencia Jornadas de Socialización realizadas en abril, mayo y junio.
Cronograma jornadas de socialización</t>
  </si>
  <si>
    <t xml:space="preserve">Se verificó el ajuste al cronograma de jornadas de socialización procedimiento y procesos de gestión contractual en relación con los aspetos siguientes: localidad, participantes, más detallada la temática e inclusión (tiempo de programación y ejecución). Se verificó como evidencia las actas y listas de asistencia de abril a junio, las visitas realizadas por el Proceso de Gestión Documental del 30/04/2019.      </t>
  </si>
  <si>
    <t xml:space="preserve">Cronograma Socializaciones
Actas y Planillas Asistencia de las Socializaciones
Cronograma Seguimientos
Actas Seguimientos
Informe Análisis Impacto Socializaciones </t>
  </si>
  <si>
    <t>En mesa de trabajo con la Subdirección para la Infancia se verifica: cronograma de socialización, período julio a octubre de 2019, actas y planillas de socializaciones realizadas, cronograma y actas de seguimiento a la efectividad de las socializaciones, e informe "Análisis Impacto Socializaciones". Con base en lo informado por la dependencia, OCI recomienda incluir en el documento de análisis la claridad en cuanto a que a partir del dignóstico obtenido se siguen realizando actividades que permitan el cierre de brechas y la disminución del margen de error. Así mismo, se recomienda revisar la posibilidad de incluir el comparativo de la situación del manejo documental antes de las socializaciones realizadas y el estado posterior a las mismas, con el objetivo de medir resultados.</t>
  </si>
  <si>
    <t>Heldis Lizarazo - Clara Milena Rodríguez Ruiz</t>
  </si>
  <si>
    <t>Sin evidencias de avance a la fecha (Dirección de Nutrición y Abastecimiento).</t>
  </si>
  <si>
    <t>OCI recomienda a la DNA realizar seguimiento a las acciones (autocontrol) e iniciar de manera temprana la ejecución, programando lo pertinente para su cumplimiento en el término establecido.</t>
  </si>
  <si>
    <t>Clara Milena Rodríguez Ruiz / Sandra Carolina Torres Sáez</t>
  </si>
  <si>
    <t>No se realiza verificación.</t>
  </si>
  <si>
    <t>OCI recomendó realizar café de autocontrol con la participación de todas las dependencias asignadas como ejecutoras de la acción y de la Subdirección de Contratación, para realizar las precisiones necesarias para el desarrollo oportuno de la acción planteada.</t>
  </si>
  <si>
    <t>tablero de control de liquidaciones y ejecución</t>
  </si>
  <si>
    <t>La Dirección Poblacional, mediante correo electrónico del 06/11/2019, remitió base de datos "Tablero de Control" en la cual se observa el registro de información de contratos de las Subdirecciones Técnicas de la DP, con corte octubre de 2019. De acuerdo con la verificación realizada por la OCI en mesa de trabajo a la cual se convoca a la Dirección de Nutrición y Abastecimiento, se recomienda: 1. Articulación entre las áreas responsables de la ejecución de mejora para la entrega de la información de seguimiento a la ejecución contractual y trámites de liquidación, correspondiente a la DNA; 2. Elaboración y/o inclusión de un instructivo o manual de usuario, que de forma clara, concisa y concreta, facilite conocer el objetivo de la implementación del tablero de control, responsables, así como la manera de diligenciarlo adecuada y oportunamente. Esto, con el fin de que se pueda dar continuidad de uso y evitar perder el seguimiento de la ejecución contractual y del trámite de liquidación de contratos por la rotación de personal; 3. Presentar evidencias de las alertas y/o medidas que se aplican gracias a la implementación del tablero, para lograr trámite oportuno de las liquidaciones contractuales; 4. Coordinación entre las Direcciones responsables para la entrega de evidencias a la Contraloría de Bogotá D.C., teniendo en cuenta los factores de transversalidad y efectividad que se deben demostrar a través de los soportes de la ejecución de la acción. En este sentido, se llama la atención en cuanto a la posibilidad de que la Contraloría solicite el desarrollo de visitas administrativas para evaluar la acción de mejora "in situ" en cualquiera de las dependencias involucradas en su ejecución o en todas, para verificar la forma en que se administra la herramienta de seguimiento y su aporte a la mejora en el proceso de liquidación contractual.
Las dependencias responsables harán un alcance, con el fin de remitir a la OCI los soportes de conformidad con los acuerdos definidos en la mesa de trabajo.
27/01/2020 Mesa de Trabajo DNA: Se reitera recomendación en cuanto al oportuno seguimiento de la ejecución contractual y la etapa de liquidación. Mantener actualizado el tablero de control y definir las responabilidades a que haya lugar, para permitir la mejora en los tiempos de liquidación de los contratos.</t>
  </si>
  <si>
    <t>Alba Lucía Zulúaga - Clara Milena Rodríguez Ruiz - Heldis Lizarazo Hernández</t>
  </si>
  <si>
    <t xml:space="preserve">Actas y planillas de asistencia </t>
  </si>
  <si>
    <t>Se verifican actas y registros de asistencia aportados por la Dirección Poblacional: 3, 17 y 23 de mayo, 22 de julio, 29 de agosto, 4, 13 y 25 de septiembre, de las cuales aleatoriamente se revisa el contenido encontrando los registros de seguimiento al trámite de liquidaciones. Se recomienda coordinar la entrega de información que evidencie la ejecución por parte de la Dirección de Nutrición y Abastecimiento; considerando la transversalidad y efectividad a demostrar, diligenciar el formato no controlado de entrega de evidencias de manera articulada y señalando las actividades realizadas y cómo estas han contribuido a mejorar el proceso de liquidaciones contractuales. Si las reuniones se van a seguir realizando en el marco de la mejora contínua, definir períodos regulares, conforme está descrita la acción.
27/01/2020 Mesa de Trabajo DNA: Se recomienda seguir realizando mesas de trabajo de seguimiento al trámite de liquidaciones, convocando a la Subdirección de Contratación y llevando la trazabilidad de las gestiones realizadas, se recuerda la importancia de demostrar efectividad de las acciones, que para el caso 1 y 2 de este hallazgo corresponde a la liquidación oportuna de los contratos.</t>
  </si>
  <si>
    <t xml:space="preserve">La Dirección Poblacional, mediante correo electrónico del 06/11/2019, remitió base de datos "Tablero de Control" en la cual se observa el registro de información de contratos de las Subdirecciones Técnicas de la DP, con corte octubre de 2019. De acuerdo con la verificación realizada por la OCI en mesa de trabajo a la cual se convoca a la Dirección de Nutrición y Abastecimiento, se recomienda: 1. Articulación entre las áreas responsables de la ejecución de mejora para la entrega de la información de seguimiento a la ejecución contractual y trámites de liquidación, correspondiente a la DNA; 2. Elaboración y/o inclusión de un instructivo o manual de usuario, que de forma clara, concisa y concreta, facilite conocer el objetivo de la implementación del tablero de control, responsables, así como la manera de diligenciarlo adecuada y oportunamente. Esto, con el fin de que se pueda dar continuidad de uso y evitar perder el seguimiento de la ejecución contractual y del trámite de liquidación de contratos por la rotación de personal; 3. Presentar evidencias de las alertas y/o medidas que se aplican gracias a la implementación del tablero, para lograr trámite oportuno de las liquidaciones contractuales; 4. Coordinación entre las Direcciones responsables para la entrega de evidencias a la Contraloría de Bogotá D.C., teniendo en cuenta los factores de transversalidad y efectividad que se deben demostrar a través de los soportes de la ejecución de la acción. En este sentido, se llama la atención en cuanto a la posibilidad de que la Contraloría solicite el desarrollo de visitas administrativas para evaluar la acción de mejora "in situ" en cualquiera de las dependencias involucradas en su ejecución o en todas, para verificar la forma en que se administra la herramienta de seguimiento y su aporte a la mejora en el proceso de liquidación contractual.
Las dependencias responsables harán un alcance, con el fin de remitir a la OCI los soportes de conformidad con los acuerdos definidos en la mesa de trabajo.
27/01/2020 Mesa de Trabajo DNA: Se reitera recomendación en cuanto al oportuno seguimiento de la ejecución contractual y la etapa de liquidación, mantener actualizado el tablero de control y definir las responsabilidades a que haya lugar, para permitir la mejora en los tiempos de liquidaciones de los contratos.  </t>
  </si>
  <si>
    <t xml:space="preserve">actas y planillas de asistencia </t>
  </si>
  <si>
    <t xml:space="preserve">Se verifican actas y registros de asistencia aportados por la Dirección Poblacional: 3, 17 y 23 de mayo, 22 de julio, 29 de agosto, 4, 13 y 25 de septiembre, de las cuales aleatoriamente se revisa el contenido encontrando los registros de seguimiento al trámite de liquidaciones. Se recomienda coordinar la entrega de información que evidencie la ejecución por parte de la Dirección de Nutrición y Abastecimiento; considerando la transversalidad y efectividad a demostrar, diligenciar el formato no controlado de entrega de evidencias de manera articulada y señalando las actividades realizadas y cómo estas han contribuido a mejorar el proceso de liquidaciones contractuales. Si las reuniones se van a seguir realizando en el marco de la mejora contínua, definir períodos regulares, conforme está descrita la acción.
27/01/2020 Mesas de Trabajo DNA: Se recomienda seguir realizando mesas de trabajo de seguimiento al trámite de liquidaciones, convocando a la Subdirección de Contratación y llevando trazabilidad de las gestiones realizadas. Se recuerda la importancia de demostrar efectividad de las acciones, que para el caso 1 y 2 de este hallazgo, corresponde a la liquidación oportuna de los contratos.
</t>
  </si>
  <si>
    <t>Se realizo la actualización del procedimiento de Gestión de cartera de los proyectos sociales junto con los formatos adjuntos en documentos asociados, conforme a la circular 042 del 20 de diciembre de 2019.
Se adjuntó circular, queda pendiente adjuntar el procedimiento actualizado y los formatos, ya que están en tramite de publicación en el mapa de Procesos.</t>
  </si>
  <si>
    <t xml:space="preserve">En mesa de trabajo con el Gestor de la Oficina Asesora Jurídica se verifica Circular 042 del 20/12/2019, en la cual se incluye la actualización en el SIG del Procedimiento "Gestión e Cartera de Proyectos Sociales Versión 1 - PCD-GJ-003. Según lo informado por el Gestor de la OAJ, igualmente se actualizaron los formatos asociados 002 a 021 y se inclyeron nuevos: 029, 030 y 031. OCI recomienda incluir en los soportes a entregar a la Contraloría de Bogotá D.C., estos formatos que hacen parte del procedimiento. </t>
  </si>
  <si>
    <t>Sandra Carolina Torres Sáez - Clara Milena Rodríguez Ruiz</t>
  </si>
  <si>
    <t xml:space="preserve">La Dirección de Gestión Corporativa mediante memorando I2019029122 del 21 de junio de 2019, dirigido a la Secretaría, Subsecretaría, Subdirecciones y Subdirectores Integral Local en el que se indicó el alcance de la funcion de los supervisores desde su asignación hasta la liqudación del contrato y cuando sea reitrado de sus funciones. </t>
  </si>
  <si>
    <t xml:space="preserve">Se verifica memorando I2019029122 del 21/06/2019, suscrito por el Director de Gestión Corporativa y la Jefe de la Oficina Asesora Jurídica, dirigido a la Secretaria, Subsecretaria, Subdirecciones y Subdirecciones Integrales Locales; asunto: "Buenas Prácticas Supervisión - Resolución 935 de 2015 Manual de Administración y Cobro de Cartera", y desarrolla aspectos como:
-Deberes, responsabilidades y facultades.
-Ámbito general de responsabilidad.
-Lineamientos de buenas prácticas para el correcto ejercicio de la supervisión.
Se verifica comunicación interna (correo masivo) del 15/07/2019, mediante el cual se realizó la socialización del memorando a supervisores de contratos.
</t>
  </si>
  <si>
    <t>Se realizó mesa de trabajo con la Oficina de Control Interno para el seguimiento al avance de las acciones. Por carecer en el momento de la totalidad de evidencias y soportes, se solicita reprogramar seguimiento al plan de mejora.</t>
  </si>
  <si>
    <t>Por carecer en el momento del seguimiento de la totalidad de evidencias y soportes, la dependencia solicita reprogramación del seguimiento al plan de mejora.</t>
  </si>
  <si>
    <t>Actas socializaciones Marzo 2019</t>
  </si>
  <si>
    <t xml:space="preserve">Se verificó de manera selectiva las socializaciones realizadas a partir de marzo/19 - Procedimiento de Inventarios PCD - DS012, oficializado con la Circular 018 del 06/06/17 y de manera selectiva se verificó en cumplimiento a la acción de mejora en las actas correpondieno conlos numerales 3 y 6. Se verificó  para SubLocal Tunjuelito ( 27/03/19 - asistentes 15); CDC Lourdes (27/03/19 - 10 asistentes); SubLocal Usme  20/03/19 - asistentes 33); SubLocal Rafael Uribe (13/03/19 - asitentes 39); SubLocal San Cristobal (13/03/2019 - asistentes 71).          </t>
  </si>
  <si>
    <t>Adriana Morales Jiménez - Karina Córdoba Acero</t>
  </si>
  <si>
    <t>Actas capacitación socialización aplicativo SEVEN</t>
  </si>
  <si>
    <t>Se verificó la realización de una capacitación en el manejo del aplicativo SEVEN, realizada entre el 27 y 29 de marzo, según acta la cual tiene como tema: capacitación a referentes de inventarios de las localidades y subdirecciones técnicas en manejo del aplicativo para el registro en tiempo real de las novedades en materia de inventarios. Incluyó relación de movimientos de inventarios en el aplicativo, con el paso a paso, folleto, criterios técnicos del estado de los bienes. Participaron 26 personas.</t>
  </si>
  <si>
    <t>Solicitud de claves y memorando respuesta claves entregadas por la Subdirección de Investigación e información</t>
  </si>
  <si>
    <t xml:space="preserve">Con memorando I2019018257 del 22/03/2019, asesoría de Apoyo Logístico solicitó a la Subdirección de Investigación e Información (SII) la habilitación de las claves de acceso a ERP SEVEN para referentes sublocal, referentes subtecnicas -5; lo demás lo asume el el equipo central de apoyo logístico- 2; referentes grupo de almacén e inventarios designados para subdirecciones locales y nivel central. las claves fueron enviadas el 29/03/19 por la SII con una contraseña temporal y cada uno asignó su calve de acceso. </t>
  </si>
  <si>
    <t>Se verificó cronograma de socialización para el marco normativo y capacitación del diligenciamiento para la estrategia Atrapasueños, Creciendo en Familia, Jardines Infantiles y Centros Amar, a desarrollar en las localidades; también se verificó acta que contiene acciones desarrolladas y listas de asistencia.</t>
  </si>
  <si>
    <t>Se verificó la realizaron de jornadas de socialización del Procedimiento "Crítica, digitación, diligenciamiento ficha SIRBE y lo relacionado con la actualización de la información de calidad del dato" (incluye cronograma de ejecución por localidad).</t>
  </si>
  <si>
    <t>Cronograma Socializaciones
Formatos Acta y Planilla de Asistencia de las socializaciones
Informe Calidad del Dato Vigencia 2019</t>
  </si>
  <si>
    <t>En mesa de trabajo con la Subdirección para la Infancia se verifica: cronograma de socialización, período julio a septiembre de 2019, actas y planillas de asistencia a socializaciones realizadas, e informe sobre calidad del dato. Este informe se elabora mensualmentey fortalece los resultados  de las socializaciones, en el sentido de que permite el seguimiento de su efectividad y orientar esfuerzos  hacia la corrección y/o mejoramiento de los errores detectados; según informa la Subdirección, la base de datos SIRBE está cada vez más depurada Con base en lo informado por la dependencia, OCI recomienda incluir en el documento de análisis la claridad en cuanto a que a partir del dignóstico obtenido se siguen realizando actividades que permitan el cierre de brechas y la disminución del margen de error. Así mismo, se recomienda revisar la posibilidad de incluir el comparativo de la situación del manejo documental antes de las socializaciones realizadas y el estado posterior a las mismas, con el objetivo de medir resultados.</t>
  </si>
  <si>
    <t xml:space="preserve">Según actas de mesa de trabajo se realiza el seguimiento semestral </t>
  </si>
  <si>
    <t>Acta No. 4 del Comité Interno de Archivo (sesión Extraordinaria), numeral 5.3, donde se incluye la aprobación del "Manual para la Gestión de Documentos Electrónicos" que para la Entidad, corresponde al Modelo de Requisitos contemplado en el Decreto 1080 de 2015. En cuanto a la Tabla de Control de Acceso, se ha avanzado en la elaboración; sin embargo, su escructura final requiere de la aprobación de la TRD.</t>
  </si>
  <si>
    <t>Se verifica acta No. 4 del Comité Interno de Archivo (sesión Extraordinaria), numeral 5.3, donde se incluye la aprobación del "Manual para la Gestión de Documentos Electrónicos" que para la Entidad, corresponde al Modelo de Requisitos contemplado en el Decreto 1080 de 2015. En cuanto a la Tabla de Control de Acceso, se ha avanzado en la elaboración; sin embargo, su escructura final requiere de la aprobación de la TRD.</t>
  </si>
  <si>
    <t xml:space="preserve">Con acta del 30/05/2019 se evidencia la elaboración de la Tabla Control de Acceso - trasferencias  </t>
  </si>
  <si>
    <t xml:space="preserve">Se verificó acta del 30/05/2019 la elaboración de la Tabla Control de Acceso - trasferencias  </t>
  </si>
  <si>
    <t>Se presentan las Tablas de Control de Acceso, elaboradas en su totalidad.
Se da aclaración que este instrumento ya fue presentado y aprobado por el Comité Institucional de Gestión y Desempeño, en el momento el Acta N°9 del Comité Institucional de Gestión y Desempeño, del 16 de octubre, donde se aprobo el documento se encuentra en proceso de revisión para firmas por parte de los miembros del comité.</t>
  </si>
  <si>
    <t>Se verifican Tablas de Control de Acceso, elaboradas en su totalidad. Se acuerda con el Equipo de Gestión Documental, que una vez cuenten con el acta formalizada, podrán remitirla a la OCI o convocar nueva mesa de trabajo para registrar el avance o cumplimiento de la acción de mejora.</t>
  </si>
  <si>
    <t>Se presenta el Acta número 9 del Comité Institucional de Gestión y Desempeño del 16 de octubre, donde se da la aprobación de las Tablas de Control de Acceso en el numeral 5.</t>
  </si>
  <si>
    <t>Se verifica acta No. 09 del Comité Institucional de Gestión y Desempeño, sesión del 16/10/2019. En el numeral 5 del acta se evidencia la aprobación de las Tablas de Control de Acceso. De conformidad con la presente entrega de avance y los seguimientos anteriores, el Equipo de Gestión Documental reporta cumplimiento de la acción de mejora.</t>
  </si>
  <si>
    <t>Heldis Lizarazo Hernández - Clara Milena Rodríguez Ruiz</t>
  </si>
  <si>
    <t>La Subdirección Administrativa y Financiera informa que se han generado avances, mas para el presente seguimiento no se dispone de las evidencias. Por lo tanto, se genera compromiso para presentar avance en próximo seguimiento.</t>
  </si>
  <si>
    <t>Si bien según lo informado por la Subdirección Administrativa y Financiera, se han generado avances, en el momento no se dispone de las evidencias. Por lo tanto, se genera compromiso para presentar avance en próximo seguimiento a realizarse en el mes de junio. La OCI recomienda: a) Generar Plan de Trabajo considerando los términos de ejecución de la acción, los trámites y actividades para dar cumplimiento a la acción formulada. b) Iniciar trámite pertinente para la articular con la Subdirección de Investigación e Información las temáticas en las que se requiera su acompañamiento, asesoría y/o participación.</t>
  </si>
  <si>
    <t xml:space="preserve">Con acta del del 06/06/19 con el Archivo Distrital se trabajo la política de conservación documental, la cual incluye asignación de recursos, incluye cronograma de actividades "Esrategía 2019"IGA+10 para implementación y formulación del SIC (Sistema Integrado de Conservación). Se tiene la matriz resúmen resultado Módelo de Maduración realizada por el Archivo Distrital a partir de una encuenta realizada a la Entidad.  </t>
  </si>
  <si>
    <t xml:space="preserve">Se evidenció el acta del del 06/06/19 con el Archivo Distrital se trabajo la política de conservación documental, la cual incluye asignación de recursos, incluye cronograma de actividades "Esrategía 2019"IGA+10 para implementación y formulación del SIC (Sistema Integrado de Conservación). también se verificó la matriz resúmen resultado Módelo de Maduración realizada por el Archivo Distrital a partir de una encuenta realizada a la Entidad.  </t>
  </si>
  <si>
    <t>Se presenta plan de trabajo para el almacenamiento y re-almacenamiento de soportes físicos distintos al papel (discos ópticos, discos duros , entre otros), el cual se encuentra dentro del plan de conservación, que fue aprobado por el Comité Institucional de Gestión y Desempeño, el 16 de octubre de 2019, el acta se encuentra en proceso de revisión para firmas por parte de los miembros de dicho comité.
Memorando con  radicado I2019XXXXX de 23 de octubre de 2019, enviado a la alta dirección.</t>
  </si>
  <si>
    <t>Se verificó documento Plan de Trabajo que será remitido a la Alta Dirección mediante memorando. Según lo informado por el Equipo de Gestión Documental, la radicación del memorando se dará a más tardar el día de mañana. Por lo tanto, se solicita al Equipo de Gestión Documental que se haga la entrega de copia para integrarlo a las evidencias de cumplimiento de la acción de mejora. Adicionalmente, se recomienda realizar seguimiento a la implementación de las herramientas de gestión documental, con el fin de evidenciar la efectividad de la acción.
Alcance al seguimiento: Mediante correo electrónico del 24/10/2019, se recibe copia del memorando I2019045064 del 23/10/2019, mediante el cual el Subdirector Administrativo y Financiero, remite Plan de Trabajo al Director Corporativo.</t>
  </si>
  <si>
    <r>
      <t xml:space="preserve">Se presenta el Sistema Integrado de Conservación, donde se encuentran; el plan de conservación y el plan de preservación digital a largo plazo.
Pantallazo de la aprobación del SIC, por la Dirección de Archivo de Bogotá, el 16 de octubre de 2019.
Se da aclaración que este instrumento ya fue presentado y aprobado por el Comité Institucional de Gestión y Desempeño, en el momento el Acta N°9 del Comité Institucional de Gestión y Desempeño, del 16 de octubre, donde se aprobo el documento se encuentra en proceso de revisión para firmas por parte de los miembros del comité.
Oficio de remisión, con la la proyección de acto administrativo de aprobación y adopción del SIC, aprobado en el comité, el cual se remitio el </t>
    </r>
    <r>
      <rPr>
        <b/>
        <sz val="10"/>
        <color rgb="FFFF0000"/>
        <rFont val="Arial"/>
        <family val="2"/>
      </rPr>
      <t>23</t>
    </r>
    <r>
      <rPr>
        <sz val="10"/>
        <rFont val="Arial"/>
        <family val="2"/>
      </rPr>
      <t xml:space="preserve"> de octubre a la Oficina Asesora Jurídica, para su revisión.</t>
    </r>
  </si>
  <si>
    <t>Se verifica el documento "Sistema Integrado de Conservación", donde se encuentran; el plan de conservación y el plan de preservación digital a largo plazo.
Se verifica pantallazo de la aprobación del SIC, por la Dirección de Archivo de Bogotá, el 16 de octubre de 2019.
Se verifica memorando con radicado I2019044891 del 22 de octubre de 2019 dirigido a la Oficina Asesora Jurídica, remitiendo el acto administrativo (este último no se encuentra adjunto).
Se acuerda con el Equipo de Gestión Documental, que una vez cuenten con el acta formalizada, podrán remitirla a la OCI o convocar nueva mesa de trabajo para registrar el avance o cumplimiento de la acción de mejora.</t>
  </si>
  <si>
    <t>Se presenta el Acta número 9 del Comité Institucional de Gestión y Desempeño del 16 de octubre, donde se da la aprobación del Sistema Integrado de Conservación en el numeral 4
Adicionalmente, se presenta la Resolución 2571 de 2019, por la cual se aprueba y adopta el Sistema Integrado de Conservación en la entidad.</t>
  </si>
  <si>
    <t>Se verifica acta No. 09 del Comité Institucional de Gestión y Desempeño, sesión del 16/10/2019. En el numeral 4 del acta se evidencia la aprobación de la Acstualización del Sistema Integrado de Conservación SIC. Se evidencia Resolución No. 2571 del 30/12/2019 "Por la cual se adopta el Sistema Integrado de Conservación SIC, de la Secretaría Distrital de Integración Social". Teniendo en cuenta que, de conformidad con la formulación de la acción de mejora se debe llevar a cabo la socialización del acto administrativo de adopción del SIC, se recomienda allegar el soporte correspondiente.</t>
  </si>
  <si>
    <t xml:space="preserve">Se verificó el memorando 53898  del 27/10/2017 con asunto INFORMES MENSUALES, EJECUTIVOS Y DE SUPERVISIÓN </t>
  </si>
  <si>
    <t>La acción se formulo en el marco de socializar el manual de supervisión</t>
  </si>
  <si>
    <t xml:space="preserve">Se realizaron dos jornadas de socializacióndel manual de supervisio  con particpación de más de 130 personas entre contratistas y servidores </t>
  </si>
  <si>
    <t xml:space="preserve">Pendiente la presentación </t>
  </si>
  <si>
    <t>Se informa avance; no obstante, se requiere preparar y consolidar las evidencias para su verificación.</t>
  </si>
  <si>
    <t xml:space="preserve">En mesa de trabajo con la Gestora de la dependencia, se revisa la acción de mejora y si bien se informa avance, se deben preparar y consolidar las evidencias para verificación y determinación del porcentaje de avance. </t>
  </si>
  <si>
    <t xml:space="preserve">Se ajustó el formato de acta y se incluyó el item de compromisos en el cual se hará registro de manera formal de las decisiones y compromisos adquiridos por parte de los integrantes del Comité Institucional Coordinador del Sistema de Control Interno.  </t>
  </si>
  <si>
    <t>En reunión con profesional de la Oficina Asesora Jurídica, se evidencian ajustes en el procedimiento actual, dando claridades acerca de los responsables de la ejecución de actividades.  
Se adjunta los siguientes documentos:
*Procedimiento ajustado
*Planilla de asistencia 02/12/2019
*Archivo excel con ajustes al procedimiento
acta reunión realizada en el mes de julio con tema: 2. Revisión de las actividades del Procedimiento de Gestión de Cartera y la mención de las actualizaciones al mismo</t>
  </si>
  <si>
    <t>El equipo del Proyecto de Discapacidad, presenta los siguientes soportes:
*Propuesta de procedeimiento ajustado"Procedmiento Gestión de Cartera" (Documento en word y en excel).
*Planilla de asistencia de reunión del día 02/12/2019.
El documento se encuentra en revisión metodológica por parte de DADE.</t>
  </si>
  <si>
    <t>El día 20 de diciembre de 2019, la Oficina Asesora Jurídica con el apoyo de las áreas, realizó la actualización del Procedimiento de Cartera de los servicios sociales._x000D_
Este nueva versión ya se encuentra en el mapa de Procesos, en Gestión Jurídica, dando asi cumplimiento a la acción de mejora._x000D_
_x000D_
http://sig.sdis.gov.co/index.php/es/gestion-juridica-procedimientos</t>
  </si>
  <si>
    <t>En mesa de trabajo se verifica procedimiento "Gestión de Cartera de los Proyectos sociales - PCD-GJ-003 Versión 1, Circular 042 del 20 de diciembre de 2019, el cual se encuentra publicado en la página WEB de la Entidad, Sistema Integrado de Gestión. La OCI recomienda explicar a través del formato de entrega de evidencias, la razón por la cual el documento contribuye a la eliminación de la causa identificada para el hallazgo; en este sentido, si el caso, precisar la actividad o punto de control que coadyuva a mejorar la situación detectada por el Organismo de Control y/o a llevar a cabo la depuración que se menciona en la causa.</t>
  </si>
  <si>
    <t>Clara Milena Rodríguez Ruiz- Heldis Lizarazo Hernández.</t>
  </si>
  <si>
    <t>Se evidencia el siguiente soporte:
* Acta de 16/07/2019 en donde se describe que  la profesional jurídica del Proyecto Por una Ciudad Incluyente y sin Barreras, se reúne con los coordinadores de la Estrategia de Inclusión Comunitaria y las profesionales del Equipo SIG del Proyecto, con el fin de socializar el procedimiento de Gestión de Cartera y generar un instructivo para la identificación de casos en los cuales se incurre en cobros de forma indebida del Apoyo de Complementación Alimentaria para personas con Discapacidad</t>
  </si>
  <si>
    <t>El equipo del Proyecto de Discapacidad, presenta los siguientes soportes:
Acta del 16/07/2019 de la revisión del Procedimiento de Gestión de Cartera.</t>
  </si>
  <si>
    <t>La Oficina Asesora Jurídica remite a través de la Oficina Asesora de Comunicaciones un correo masivo a todo los servidores publicos y conratistas de la Entidad, informando la actualización del procedimiento de Gestión de Cartera de los proyectos sociales, código PCD-GJ-003 versión 1, oficializado a través de la Circular nro. 042 de 20/12/2019. Asi mismo, el administrador del procedimiento remitio un correo a los equipos locales, compartiendoles el procedimiento documentado y unas indicaciones adicionales a tener en cuenta.</t>
  </si>
  <si>
    <t xml:space="preserve">Se verifican correos electrónicos de 25 y 26 de junio de 2020 mediante los cuales se socializa masivamente el procedimiento Gestión de Cartera de los Proyectos Sociales PCD-GJ-003 Versión 1. En el correo del 26/06/2020 se describe la socialización en dos etapas: la primera, de interiorización y análisis, donde se da indicación para estudiar el documento y en caso de dudas respecto al contenido, preparar las preguntas para resolverlas en mesas de trabajo; la segunda, corresponde a una etapa dinámica con mesas de trabajo en modalidad virtual o presencial. Así mismo, los participantes de la OAJ, informan las gestiones realizadas y en curso para fortalecer las socializaciones una vez se cuente con los equipos locales completos, teniendo en cuenta los procesos de contratación que se adelantan tanto para el nivel central, como para las diferentes localidades. Por parte de la OCI, se sugiere, en lo posible, complementar con ejercicios de evaluación que permitan identificar posibles debilidades en la comprensión del
procedimiento, con el fin de retroalimentar y fomentar el cierre de brechas; así mismo, se dan orientaciones respecto a la ejecución oportuna del plan de mejoramiento y la articulación entre dependencias que comparten responsabilidades en las acciones de mejora. Por parte de la Oficina Asesora Jurídica y el Equipo de Discapacidad, se informa que, de conformidad con la publicación del procedimiento, los equipos de trabajo lo han venido implementando adecuadamente. Se propone dar alcance con soportes respecto a la socialización que tuvo lugar con ocasión de la Circular 042 de 2019. </t>
  </si>
  <si>
    <t xml:space="preserve">Matriz Seguimiento a Derechos de Petición para las respuestas a las PQRS de la Subdirección para la Vejez de los meses de enero a julio de 2019. Relación de cantidad de Dp y PQRS recibidas y respondidas.   </t>
  </si>
  <si>
    <t>Mediante correo electrónico del 29/08/2019, la Subdirección para la Vejez remitió a la OCI matriz de seguimiento a derechos de petición, donde se observan los registros de las PQRS que ingresan a la dependencia, incluyendo datos del peticinario y trazabilidad de ingreso del requerimiento y salida de la respuesta. Por parte de la OCI se sugiere elaborar una gráfica o línea de tiempo que permita verificar la efectividad o beneficio desde la implementación de la matriz. Igualmente se sugiere incluir el dato de las peticiones anónimas, teniendo en que por ahora, el espacio de nombre se deja en blanco para esos casos. Pese a que la dependencia reporta 100%, se realizará nueva visita o solicitud de información de seguimiento, para establecer la continuidad de la herramienta y su efectividad.</t>
  </si>
  <si>
    <t xml:space="preserve">Se implementó un instrumento de control que permite realizar seguimiento y control a la ejecución de las actividades de los  hitos  de las auditorías e informes de ley programados en el Plan Anual de Auditoria. </t>
  </si>
  <si>
    <t>Se actualizaron los procedimientos Procedimiento Informes de Seguimiento de Ley PCD-AC-005 y Procedimiento Ejecución de Auditoría Interna PCD-AC-004, en cuanto a la publicación de los informes. Así mismo, dentro del instrumento de seguimiento y control de actividades de los hitos de auditoria e informes de ley se contempló el cumplimiento a la publicación de la información.</t>
  </si>
  <si>
    <t>Se realiza mesa de trabajo virtual de seguimiento con la Oficina de Control Interno.</t>
  </si>
  <si>
    <t>En mesa de trabajo virtual de seguimiento, la gestora informa que, aunque en el momento no cuenta con evidencias, realizará la gestión para recaudar los soportes que demuestren el avance de la acción.</t>
  </si>
  <si>
    <t>Para la fecha del 30 de marzo del 2020 el área de archivo de la Subdirección de contratación adelanto un total de 370 contratos con 19331 folios para realizar transferencia primaria. Además se venían adelantando acciones para iniciar el tramite de otras transferencias documentales, esta gestión se había solicitado a partir del 18 de marzo del 2020 y se iba a llevar a cabo el día 20 de marzo: dicha solicitud se realizo a través de correo a la Subdirección Administrativa y Financiera, con el objetivo de contar personal de bodega y la coordinación de toderos para el cargue de nivel central y descargue de la bodega. Dado que se decretó la emergencia sanitaria a la fecha no se han logrado adelantar actividades para continuar con la gestión de las transferencias documentales.</t>
  </si>
  <si>
    <t>En mesa de trabajo con la Gestora de la dependencia se verifican evidencias remitidas por la Subdirectora de Contratación mediante memorando I2020014966 del 28/05/2020 y correo electrónico de la misma fecha: Informe de Gestión Archivo Contratación del 15/04/2020, correspondiente al corte enero - marzo de 2020. De acuerdo con lo informado por la Gestora, ya se realizó transferencia de parte de los expedientes. La OCI sugiere fortalecer la evidencia de entrega de las carpetas al Archivo, es decir, aportar registros o actas; así mismo, continuar y culminar a la brevedad posible el proceso de transferencia y documentar la trazabilidad de todas las gestiones realizadas.</t>
  </si>
  <si>
    <t>Para la fecha del 31 de septiembre del 2020, el área de archivo de la Subdirección de la Contratación adelantó un total de 13018 contratros de prestación de servicios, además se adelanto la gestión con la Subdirección Administrativa para el proceoso logistico, es importante mencionar que por el Estado de Emergencia decretado en el País, no se podía asisitir a la oficina lo que había rezagado el proceso de la tranferencia documental.</t>
  </si>
  <si>
    <t xml:space="preserve">Se verifican correos electrónicos en los que se evidencia trámite de solicitud de transporte y toderos (personal) para realización de transferencias documentales. Igualmente, la dependencia presenta evidencia fotográfica de traslado de cajas de expedientes. La Oficina de Control Interno recomienda fortalecer las evidencias de entrega de las carpetas al Archivo, mediante soporte documental como por ejemplo registros firmados o actas, enfatizando principalmente en las actividades realizadas dentro del plazo de ejecución definido para la acción. </t>
  </si>
  <si>
    <t>Actas mesas de trabajo de asesoría técnica para la formulación de planes de mejoramiento: 25 de septiembre, 1 y 2 de octubre de 2019. Igualmente, por solicitud de la Subdirección de Investigación e Información, el 4/10/2019 se acompañó estrategia de sensibilización respecto a la formulación de planes de mejoramiento y correcto diligenciamiento del formato establecido por la Contraloría de Bogotá D.C., para la presentación formal del plan de mejoramiento.</t>
  </si>
  <si>
    <t>En reunión de seguimiento a plan de mejoramiento para acciones inefectivas, liderada por la Subsecretaría de la Entidad, la OCI llevó a cabo reporte de avance con base en la información entregada por la dependencia responsable. A la fecha se verfican actas de 25 de septiembre, 1, 2 y 4 de octubre de 2019 y presentaciones empleadas en las mesas de trabajo.</t>
  </si>
  <si>
    <t>La Oficina de Control Interno remitió los informes finales de las auditorías de desempeño Códigos 61 y 62 PAD 2019 de la Contraloría de Bogotá D.C., adjuntando normativa a tener en cuenta para la formulación del plan de mejoramiento, así como propuesta de responsables. En el correo remisorio se convoca a mesa de trabajo de acompañamiento y asesoría, a realizarse el 19 de diciembre de 2019. Se adjunta como soporte: correos electrónicos de 13 y 16 de diciembre de 2019 y presentación elaborada por la OCI, como guía para el desarrollo de la mesa de acompañamiento y asesoría.</t>
  </si>
  <si>
    <t>Se verifican correos electrónicos de 13 y 16 de diciembre de 2019, mediante los cuales se remite a las dependencias de la SDIS los informes de auditorías de desempeño Códigos 61 y 62 PAD 2019 de la Contraloría de Bogotá D.C., adjuntando normativa a tener en cuenta para la formulación del plan de mejoramiento. Se verifican actas de mesas de trabajo realizadas 19, 20 y 23 de diciembre de 2019 y presentación elaborada por la OCI, como guía para el desarrollo de la mesa de acompañamiento y asesoría.</t>
  </si>
  <si>
    <t xml:space="preserve"> Una vez se reciben los informes preliminares de auditorias, la Oficina de Control Interno realiza mesas de trabajo  con las dependencias responsbales de las SDIS, con el propósito de  brindar las asesorías técnicas para la aplicación del procedimiento o normativa vigente para la formulación de acciones de mejora en los instrumentos definidos para tal fin.</t>
  </si>
  <si>
    <t>Formato Cosolidación de Talento Humano: elaborado para la presentación de la información del talento humano (tipo de contrato, descuentos aplicados por pago de seguridad social, rotación, entre otros). 
Acta de Reunión Equipo de Apoyo a la Supervisión 30 de agosto de 2019
Planilla de asistencia 
Así mismo, la coordinadora del equipo de Apoyo a la Supervisión refiere que el ajuste a la guía para calcular valores a pagar no se puede modificar en este momento, dado que los convenios se encuentran en ejecución y no se pueden cambiar las condiciones pactadas inicialmente.  No obstante, el ajuste se tiene previsto en los convenios 2020 para lo cual se están formulando formatos e instructivos.</t>
  </si>
  <si>
    <t>En mesa de trabajo con la Dirección Poblacional - Equipo de Discapacidad se evidencia formato denominado "Seguimiento al Talento Humano", matriz en la cual se tiene la posibilidad de registrar los gastos por este concepto, identificando vinculación por contrato de prestación de servicios y por contrato laboral, así como el control de las prestaciones sociales en los casos en que hay lugar a ello. Igualmente, la dependencia informa que se está elaborando un formato de relación de entrega de facturas, que perdmita el seguimiento a gastos discriminados de conformidad con la estructura de costos. Se verifica acta No. 69 del 30/08/2019, tema: "Reunión articulación equipo técnico y de apoyo a la supervisión Proyecto 1113 y registro de asistencia. Elaboración de Instructivo para la presentación unificada por los operadores de los soportes como facturas, informe de gestión, liquidación y pago de parafiscales (mantener en expedientes orden de facturas de la ejecución) e incorpora una lista de chequeo de la entrega de documentos. Este alistamiento define las reglas a considerar para la contratación 2020. La guía se ajustará con base en lo que quede definido en los estudios previos y anexos técnicos, los cuales se espera tener elaborados en versión preliminar en diciembre de 2019. 
En reunión de seguimiento a plan de mejoramiento para acciones inefectivas prevista para el 24/10/2019, liderada por la Subsecretaría de la Entidad,  la OCI presentará reporte de avance con base en la información entregada por la dependencia responsable.</t>
  </si>
  <si>
    <t>El equipo presenta como evidencias, los siguientes soportes:
* Informe avances acción inefectiva
* Guía para calcular los valores a pagar con los ajustes referenciados en el informe
* Matriz Relación de Facturas
* Matriz Seguimiento a TH nuevo</t>
  </si>
  <si>
    <t xml:space="preserve">El 20/11/2019 se recibió correo electrónico con el cual el Equipo de Discapacidad remite documento "INFORME AVANCES ACCIÓN DE MEJORA 3.1.2.5 de 17/06/2019
Proyecto Por Una Ciudad Incluyente y sin Barreras" en el cual se informan los siguientes avances: "se han realizado las siguientes modificaciones de cara a la contratación 2020:
1.	Punto 4.2 Tabla de Clasificación de las Novedades:
•	En CLASE DE NOVEDAD, se agregó la novedad de SUSPENSIÓN
•	Se hacen nuevas claridades, las cuales están descritas y señaladas con dos (2), tres (3) y cuatro (4) asteriscos 
2.	Punto 4.3.4 Descuentos 
•	Se hace la claridad que: No se pagarán servicios no prestados por parte del talento humano, para lo cual se tendrá en cuenta el formato de liquidación (Detalle de no pago), formato matriz seguimiento a talento humano,  pago de seguridad social y parafiscales del talento humano y contrato de trabajo.   
Así mismo, a la fecha se han diseñado los siguientes formatos, los cuales soportarán la forma de pago a los tercerizados en los temas de talento Humano y la presentación de recibos y facturas:
•	Formato consolidado Talento Humano
•	Formato relación facturas presentadas"
Se verifican los formatos referidos y la guía: CRITERIOS PARA CALCULAR LOS VALORES A PAGAR A ASOCIADOS QUE PRESTAN SERVICIOS A PERSONAS CON DISCAPACIDAD.
</t>
  </si>
  <si>
    <t xml:space="preserve">El equipo responsable de implementar la acción de mejora, presenta como evidencias, los siguientes soportes:
* Guía para calcular los valores a pagar con los ajustes requeridos
* Matriz Seguimiento a TH nuevo (tipo de contrato, (el cual incluye columnas que describen los descuentos aplicados por pago de seguridad social, rotación, entre otros).
 * Correo de la documentación mencionada (enviado por la Gestora SIG del Proyecto Por una Ciudad Incluyente y sin Barreras a la Gestora SIG de la Dirección Territorial) para la respectiva revisión metodológica </t>
  </si>
  <si>
    <t xml:space="preserve">El equipo del Proyecto de Discapacidad, presenta la guía "Criterios para calcular los valores a pagar a asociados que prestan servicios a personas con discapacidad" con ajustes la cual se encuentra en revisión metodologíca.
</t>
  </si>
  <si>
    <t>A través de memorando I2020012146 el Proyecto 1113 solicita prorrogar el plazo de ejecución de la acción hasta el 04/12/2020.</t>
  </si>
  <si>
    <t>La Contraloría de Bogotá D.C. autoriza prórroga del plazo de ejecución de la acción de mejora hasta el 4/12/2020, con radicado 2-2020-07494 del 30/04/2020 (enviado a la SDIS mediante correo electrónico).</t>
  </si>
  <si>
    <t xml:space="preserve">Se realiza seguimiento el 04/12/2020 y se evidencia memorando Rad: I2020032986 con fecha 30/11/2020 con el asunto Solicitud de creación, actualización o derogación de documentos del Proyecto 7771 "Fortalecimiento de las oportunidades de inclusión de las personas con discapacidad y sus familias cuidadores-as en Bogotá" en el cual se evidencia la actualización de la Guía para calcular los valores a pagar, con la nominación Instructivo cálculo de valores a pagar y presentación del informe mensual por parte de asociados que prestan servicios a personas con discapacidad INS-PSS-068. </t>
  </si>
  <si>
    <t>Se verifica Instructivo Calculo de Valores a Pagar y Presentación del Informe Mensual por Parte de Asociados que Prestan Servicios a Personas con Discapacidad, código INS-PSS-068 formalizado en el Sistema Integrado de Gestión mediante memorando I2020032986 del 30/11/2020, el cual se encuentra publicado en la página Web de la Entidad, de acuerdo con revisión realizada en desarrollo de la reunión. Así mismo, se verifica radicado I2020032986 del 30/11/2020 y captura de pantalla del SIG. Por parte de la OCI se recomienda que, en la entrega final de evidencias al Organismo de Control, se enuncie la ruta de acceso al documento publicado en el SIG; igualmente, en lo posible preparar evidencias de la implementación del instructivo dentro del proceso de supervisión contractual que adelanta el proyecto.</t>
  </si>
  <si>
    <t>Óscar Miguel Bermúdez León - Clara Milena Rodríguez Ruiz</t>
  </si>
  <si>
    <t>En mesa de trabajo realizada el 18/10/2019 con la Dirección Poblacional - Equipo de Discapacidad se evidencia formato denominado "Seguimiento al Talento Humano", matriz en la cual se tiene la posibilidad de registrar los gastos por este concepto, identificando vinculación por contrato de prestación de servicios y por contrato laboral, así como el control de las prestaciones sociales en los casos en que hay lugar a ello. Igualmente, la dependencia informa que se está elaborando un formato de relación de entrega de facturas, que permita el seguimiento a gastos discriminados de conformidad con la estructura de costos. Se verifica acta No. 69 del 30/08/2019, tema: "Reunión articulación equipo técnico y de apoyo a la supervisión Proyecto 1113 y registro de asistencia. Elaboración de Instructivo para la presentación unificada por los operadores de los soportes como facturas, informe de gestión, liquidación y pago de parafiscales (mantener en expedientes orden de facturas de la ejecución) e incorpora una lista de chequeo de la entrega de documentos. Este alistamiento define las reglas a considerar para la contratación 2020. La guía se ajustará con base en lo que quede definido en los estudios previos y anexos técnicos, los cuales se espera tener elaborados en versión preliminar en diciembre de 2019. 
Es de precisar que la información verificada, hacía alusión al hallazgo 3.1.2.5, para el cual se formuló la misma acción de mejora. Se precisa que, pese a que el reporte de la dependencia señala fecha de 01/10/2019, la recepción de información de avance para la presente acción de mejora fue el 12/12/2019 (correo electrónico).</t>
  </si>
  <si>
    <t>El 20/11/2019 se recibió correo electrónico con el cual el Equipo de Discapacidad remite documento en el cual se informan los siguientes avances: "se han realizado las siguientes modificaciones de cara a la contratación 2020:
1.	Punto 4.2 Tabla de Clasificación de las Novedades:
•	En CLASE DE NOVEDAD, se agregó la novedad de SUSPENSIÓN
•	Se hacen nuevas claridades, las cuales están descritas y señaladas con dos (2), tres (3) y cuatro (4) asteriscos 
2.	Punto 4.3.4 Descuentos 
•	Se hace la claridad que: No se pagarán servicios no prestados por parte del talento humano, para lo cual se tendrá en cuenta el formato de liquidación (Detalle de no pago), formato matriz seguimiento a talento humano,  pago de seguridad social y parafiscales del talento humano y contrato de trabajo.   
Así mismo, a la fecha se han diseñado los siguientes formatos, los cuales soportarán la forma de pago a los tercerizados en los temas de talento Humano y la presentación de recibos y facturas:
•	Formato consolidado Talento Humano
•	Formato relación facturas presentadas"
Se verifican los formatos referidos y la guía: CRITERIOS PARA CALCULAR LOS VALORES A PAGAR A ASOCIADOS QUE PRESTAN SERVICIOS A PERSONAS CON DISCAPACIDAD.
Es de precisar que la información recibida el 20/11/2019 hacía alusión al hallazgo 3.1.2.5, para el cual se formuló la misma acción de mejora. La recepción del reporte de avance para la presente acción de mejora fue el 12/12/2019 (correo electrónico).</t>
  </si>
  <si>
    <t xml:space="preserve">El equipo responsable de implementar la acción de mejora, presenta como evidencias, los siguientes soportes:
* Guía para calcular los valores a pagar con los ajustes requeridos
* Matriz Seguimiento a TH nuevo (tipo de contrato, (el cual incluye columnas quie desciben los descuentos aplicados por pago de seguridad social, rotación, entre otros).
 * Correo de la documentación mencionada (enviado por la Gestora SIG del Proyecto Por una Ciudad Incluyente y sin Barreras a la Gestora SIG de la Dirección Territorial) para la respectiva revisión metodológica </t>
  </si>
  <si>
    <t xml:space="preserve">Se evidencia el Formato Cosolidación de Talento Humano: elaborado para la presentación de la información del talento humano (tipo de contrato, descuentos aplicados por pago de seguridad social, rotación, entre otros). </t>
  </si>
  <si>
    <t>El equipo de proyecto de Discpacidad presenta el "formato relación facturas presentadas", "formato seguimiento a talento humano y pagos", los cuales son formatos no controlados.
Se precisa que, pese a que el reporte de la dependencia señala fecha de 01/10/2019, la recepción de la información de avance para la presente acción de mejora fue el 12/12/2019 (correo electrónico).</t>
  </si>
  <si>
    <t>A la fecha se han diseñado los siguientes formatos, los cuales soportarán la forma de pago a los tercerizados en los temas de talento Humano y la presentación de recibos y facturas:
• Formato Cosolidación de Talento Humano: elaborado para la presentación de la información del talento humano (tipo de contrato, descuentos aplicados por pago de seguridad social, rotación, entre otros).
• Formato relación facturas presentadas
Los dos documentos se encuentran en proceso de ajuste, por lo tanto, son no controlados</t>
  </si>
  <si>
    <t>El equipo de proyecto de Discapacidad presenta el "formato relación facturas presentadas", "formato seguimiento a talento humano y pagos", los cuales son formatos no controlados.</t>
  </si>
  <si>
    <r>
      <t xml:space="preserve">El equipo responsable de la implementación de la acción reportada presenta los documentos </t>
    </r>
    <r>
      <rPr>
        <i/>
        <sz val="10"/>
        <rFont val="Arial"/>
        <family val="2"/>
      </rPr>
      <t xml:space="preserve">Matriz seguimiento a talento humano de convenios, Formato lista de chequeo informe mensual convenios, y matriz relación de facturas, </t>
    </r>
    <r>
      <rPr>
        <sz val="10"/>
        <rFont val="Arial"/>
        <family val="2"/>
      </rPr>
      <t>los cuales se han venido implementado durante el transcurso del año 2020. Los conceptos que se manejan en cada uno de ellos, se encuentran establecidos en la estructura de costos. Dichos documentos serán oficializados en el marco del Sistema Integrado de Gestión.</t>
    </r>
  </si>
  <si>
    <t>En mesa de trabajo se verifican los siguientes formatos: Matriz seguimiento a talento humano de convenios, Formato lista de chequeo informe mensual convenios y Matriz relación de facturas, cuya estructura y objetivo son explicados por las profesionales del Equipo de Discapacidad, quienes igualmente informan que los formatos se han vendo implementando como documento no controlado en las actividades de supervisión contractual. Teniendo en cuenta que el indicador plantea la oficialización de los documentos, por parte de la OCI se recomienda gestionar a la brevedad posible la solicitud de revisión metodológica y formalización de los formatos en el SIG, y así mismo, requerir la orientación y lineamientos en relación con el proceso al cual deben asociarse; de todo ello, dejar la trazabilidad y constancias. El Equipo de Discapacidad informa que se están concluyendo ajustes y se realizará el trámite correspondiente.</t>
  </si>
  <si>
    <t>Se realiza seguimiento el 04/12/2020 y se evidencia memorando Rad: I2020032986 con fecha 30/11/2020 con el asunto Solicitud de creación, actualización o derogación de documentos del Proyecto 7771 "Fortalecimiento de las oportunidades de inclusión de las personas con discapacidad y sus familias cuidadores-as en Bogotá" en el cual se evidencia la actualización del Formato Liquidación valor a facturar en el periodo para servicios tercerizados de discapacidad  FOR-PSS-098, Formato Control de asistencia para servicios tercerizados de discapacidad  FOR-PSS-099, Formato Cuadro de novedades para servicios tercerizados de discapacidad FOR-PSS-171, así como la creación del Formato Relación de facturas presentadas por servicios tercerizados de discapacidad FOR-PSS-415 y Formato Matriz seguimiento al talento humano vinculado a servicios tercerizados de discapacidad   FOR-PSS-416, los cuales se han venido implementando durante el 2020.</t>
  </si>
  <si>
    <t>Se verifican: Formato Liquidación Valor a Facturar en el Periodo para Servicios Tercerizados de Discapacidad - FOR-PSS-098; Formato Control de Asistencia para Servicios Tercerizados de Discapacidad -  FOR-PSS-099; Formato Cuadro de Novedades para Servicios Tercerizados de Discapacidad - FOR-PSS-171; Formato Relación de Facturas Presentadas por Servicios Tercerizados de Discapacidad - FOR-PSS-415; Formato Matriz de Seguimiento al Talento Humano Vinculado a Servicios Tercerizados de Discapacidad - FOR-PSS_416; todos ellos actualizados y publicados en el SIG, radicado I2020032986 del 30/11/2020, y captura de pantalla del SIG. La OCI sugiere enunciar la ruta de publicación de los formatos en el SIG; así mismo, teniendo en cuenta que ya se han venido socializando e implementando según se ha observado en seguimientos previos, se sugiere tener disponibles las evidencias en caso de que el Ente de Control las requiera.</t>
  </si>
  <si>
    <t>Se evidencia una lista de chequeo que enumera el orden en el cual los asociados y/o contratistas deben presentar el informe mensual de gestión. Dicho documento es no controlado</t>
  </si>
  <si>
    <t>El equipo del proyecto de discapacidad, presenta borrados de "lista chequeo organización documentos cuentas asociados y/o contratistas"</t>
  </si>
  <si>
    <r>
      <t xml:space="preserve">El equipo responsable de la implementación de la acción reportada presenta el documento </t>
    </r>
    <r>
      <rPr>
        <i/>
        <sz val="10"/>
        <rFont val="Arial"/>
        <family val="2"/>
      </rPr>
      <t>Guía para presentar el informe mensual para pagos, por parte de los asociados que prestan servicios a personas con dicapacidad</t>
    </r>
    <r>
      <rPr>
        <sz val="10"/>
        <rFont val="Arial"/>
        <family val="2"/>
      </rPr>
      <t>, cuyo objetivo general es Unificar los criterios para la presentación del informe mensual a los asociados o contratistas que prestan Servicios Sociales a la población con discapacidad mediante la ejecución de convenios de asociación o contratos, con el fin de precisar el orden de la información solicitada mensualmente y evitar faltantes en la información requerida. Dicho documento sera oficializado en el marco del Sistema Integrado de gestión</t>
    </r>
  </si>
  <si>
    <t>En mesa de trabajo se verifica el documento "GUÍA PARA PRESENTAR EL INFORME MENSUAL PARA PAGOS POR PARTE DE LOS ASOCIADOS QUE PRESTAN SERVICIOS A PERSONAS CON DISCAPACIDAD", cuya estructura y objetivos son explicados por las profesionales del Equipo de Discapacidad.En lo que corresponde al trámite de formalización en el SIG, la OCI se recomienda gestionar a la brevedad posible y requerir la orientación y lineamientos en relación con el proceso al cual debe asociarse, dejando la trazabilidad y constancias correspondientes.</t>
  </si>
  <si>
    <r>
      <t>Se realiza seguimiento el 04/12/2020 y se evidencia memorando Rad: I2020032986 con fecha 30/11/2020 con el asunto Solicitud de creación, actualización o derogación de documentos del Proyecto 7771</t>
    </r>
    <r>
      <rPr>
        <i/>
        <sz val="10"/>
        <color theme="1"/>
        <rFont val="Arial"/>
        <family val="2"/>
      </rPr>
      <t xml:space="preserve"> "Fortalecimiento de las oportunidades de inclusión de las personas con discapacidad y sus familias cuidadores-as en Bogotá</t>
    </r>
    <r>
      <rPr>
        <sz val="10"/>
        <color theme="1"/>
        <rFont val="Arial"/>
        <family val="2"/>
      </rPr>
      <t xml:space="preserve">" en el cual se evidencia la creación del Instructivo cálculo de valores a pagar y presentación del informe mensual por parte de asociados que prestan servicios a personas con discapacidad INS-PSS-068 con el objetivo de brindar orientaciones para la presentación del informe mensual como insumo para el pago, a partir del seguimiento efectuado por el equipo de apoyo a la supervisión al cumplimiento de las obligaciones contractuales y con ello evitar faltantes en la información requerida. Así mismo se crea el Formato lista de chequeo entrega de documentos por parte de asociados que prestan servicios a personas con discapacidad. </t>
    </r>
  </si>
  <si>
    <t xml:space="preserve">Se verifica Formato Lista de Chequeo Entrega de Documentos por Parte de Asociados que Prestan Servicios a Personas con Discapacidad - FOR-PSS-411, Instructivo Calculo de Valores a Pagar y Presentación del Informe Mensual por Parte de Asociados que Prestan Servicios a Personas con Discapacidad, código INS-PSS-068, radicado I2020032986 del 30/11/2020 y captura de pantalla del SIG con el cual se evidencia la publicación de los documentos en la página Web de la Entidad. Por parte de la OCI se recomienda que, en la entrega final de evidencias al Organismo de Control, se enuncie la ruta de acceso a los documentos en el Sistema Integrado de Gestión y, en lo posible, preparar la presentación de evidencias de la implementación del formato. </t>
  </si>
  <si>
    <t>Óscar Miguel Bermúnez León - Clara Milena Rodríguez Ruiz</t>
  </si>
  <si>
    <r>
      <t>Se realiza seguimiento el 04/12/2020 y se evidencia memorando Rad: I2020032986 con fecha 30/11/2020 con el asunto Solicitud de creación, actualización o derogación de documentos del Proyecto 7771</t>
    </r>
    <r>
      <rPr>
        <i/>
        <sz val="10"/>
        <color theme="1"/>
        <rFont val="Arial"/>
        <family val="2"/>
      </rPr>
      <t xml:space="preserve"> "Fortalecimiento de las oportunidades de inclusión de las personas con discapacidad y sus familias cuidadores-as en Bogotá</t>
    </r>
    <r>
      <rPr>
        <sz val="10"/>
        <color theme="1"/>
        <rFont val="Arial"/>
        <family val="2"/>
      </rPr>
      <t xml:space="preserve">" en el cual se evidencia la actualización de la Guía para calcular los valores a pagar, con la nominación Instructivo cálculo de valores a pagar y presentación del informe mensual por parte de asociados que prestan servicios a personas con discapacidad INS-PSS-068. </t>
    </r>
  </si>
  <si>
    <t>El equipo de proyecto de Discpacidad presenta el "formato relación facturas presentadas", "formato seguimiento a talento humano y pagos", los cuales son formatos no controlados.</t>
  </si>
  <si>
    <r>
      <t xml:space="preserve">El equipo responsable de la implementación de la acción reportada presenta los documentos </t>
    </r>
    <r>
      <rPr>
        <i/>
        <sz val="10"/>
        <rFont val="Arial"/>
        <family val="2"/>
      </rPr>
      <t xml:space="preserve">Matriz seguimiento a talento humano de convenios, Formato lista de chequeo informemensual convenios, y matriz relación de facturas, </t>
    </r>
    <r>
      <rPr>
        <sz val="10"/>
        <rFont val="Arial"/>
        <family val="2"/>
      </rPr>
      <t>los cuales se han venido implementado durante el transcurso del año 2020. Los conceptos que se manejan en cada uno de ellos, se encuentran establecidos en la estructura de costos.</t>
    </r>
  </si>
  <si>
    <r>
      <t>Se realiza seguimiento el 04/12/2020 y se evidencia memorando Rad: I2020032986 con fecha 30/11/2020 con el asunto Solicitud de creación, actualización o derogación de documentos del Proyecto 7771</t>
    </r>
    <r>
      <rPr>
        <i/>
        <sz val="10"/>
        <color theme="1"/>
        <rFont val="Arial"/>
        <family val="2"/>
      </rPr>
      <t xml:space="preserve"> "Fortalecimiento de las oportunidades de inclusión de las personas con discapacidad y sus familias cuidadores-as en Bogotá</t>
    </r>
    <r>
      <rPr>
        <sz val="10"/>
        <color theme="1"/>
        <rFont val="Arial"/>
        <family val="2"/>
      </rPr>
      <t>" en el cual se evidencia la actualización del Formato Liquidación valor a facturar en el periodo para servicios tercerizados de discapacidad  FOR-PSS-098, Formato Control de asistencia para servicios tercerizados de discapacidad  FOR-PSS-099, Formato Cuadro de novedades para servicios tercerizados de discapacidad FOR-PSS-171, así como la creación del Formato Relación de facturas presentadas por servicios tercerizados de discapacidad FOR-PSS-415 y Formato Matriz seguimiento al talento humano vinculado a servicios tercerizados de discapacidad   FOR-PSS-416, los cuales se han venido implementando durante el 2020.</t>
    </r>
  </si>
  <si>
    <t xml:space="preserve">Se verifican: Formato Liquidación Valor a Facturar en el Periodo para Servicios Tercerizados de Discapacidad - FOR-PSS-098; Formato Control de Asistencia para Servicios Tercerizados de Discapacidad -  FOR-PSS-099; Formato Cuadro de Novedades para Servicios Tercerizados de Discapacidad - FOR-PSS-171; Formato Relación de Facturas Presentadas por Servicios Tercerizados de Discapacidad - FOR-PSS-415; Formato Matriz de Seguimiento al Talento Humano Vinculado a Servicios Tercerizados de Discapacidad - FOR-PSS_416; todos ellos actualizados y publicados en el SIG, radicado I2020032986 del 30/11/2020, y captura de pantalla del SIG. La OCI sugiere enunciar la ruta de publicación de los formatos en el SIG; así mismo, teniendo en cuenta que ya se han venido socializando e implementando según se ha observado en seguimientos previos, se sugiere tener disponibles las evidencias en caso de que el Ente de Control las requiera. </t>
  </si>
  <si>
    <t xml:space="preserve">Se realiza seguimiento el 04/12/2020 y se evidencia memorando Rad: I2020032986 con fecha 30/11/2020 con el asunto Solicitud de creación, actualización o derogación de documentos del Proyecto 7771 "Fortalecimiento de las oportunidades de inclusión de las personas con discapacidad y sus familias cuidadores-as en Bogotá" en el cual se evidencia la creación del Instructivo cálculo de valores a pagar y presentación del informe mensual por parte de asociados que prestan servicios a personas con discapacidad INS-PSS-068 con el objetivo de brindar orientaciones para la presentación del informe mensual como insumo para el pago, a partir del seguimiento efectuado por el equipo de apoyo a la supervisión al cumplimiento de las obligaciones contractuales y con ello evitar faltantes en la información requerida. Así mismo se crea el Formato lista de chequeo entrega de documentos por parte de asociados que prestan servicios a personas con discapacidad. </t>
  </si>
  <si>
    <t>A la fecha no ha sido necesario  implementar el procedimiento de imposición de sanciones, multas y declaratoria de incumplimiento de los contratos suscritos por el proyecto de discapacidad ya que todos los operadores han dado cumplimiento a las obligaciones contractuales pacatadas.</t>
  </si>
  <si>
    <t>A la fecha no ha sido necesaria la implementación de procedimiento de imposición de sanciones, multas y declaratoria de incumplimiento-Se recomienda realizar la revisión del alcance de la acción de mejora.
OCI recomienda que para la presentación de los reportes de ejecución del plan de mejoramiento, se verifiquen los porcentajes de acciones con la misma formulación: si el reporte cualitativo es igual, debería corresponder avance cuantitativo igual.</t>
  </si>
  <si>
    <t>Mediante radicado E2020008777 la Contraloría de Bogotá D.C. aprobó modificación de acción de mejora, indicador y fecha final de ejecución. Acción anterior: "Reportar a la Oficina Asesora Jurídica  los presuntos incumplimientos identificados por el supervisor y el equipo de apoyo a la supervisión para la implementación del procedimiento de imposición de sanciones, multas y declaratoria de incumplimiento de los contratos suscritos por el proyecto de discapacidad".   Plazo de ejecución anterior: 13/06/2020. Solicitud de la dependencia (Equipo de Discapacidad): Rad. I20200005184 del 14/02/2020.</t>
  </si>
  <si>
    <t>Mediante radicado E2020008777 la Contraloría de Bogotá D.C. aprobó modificación de acción de mejora, indicador y fecha final de ejecución. Acción anterior: "Reportar a la Oficina Asesora Jurídica  los presuntos incumplimientos identificados por el supervisor y el equipo de apoyo a la supervisión para la implementación del procedimiento de imposición de sanciones, multas y declaratoria de incumplimiento de los contratos suscritos por el proyecto de discapacidad".   Plazo de ejecución anterior: 13/06/2020</t>
  </si>
  <si>
    <t>En mesa de trabajo, el Equipo de Discapacidad de la Dirección Poblacional presenta y explica el instrumento matriz de verificación del talento humano diseñado e implementado, en donde se realiza seguimiento detallado a las novedades de personal que se presentan en desarrollo de los contratos y/o convenios, como, por ejemplo: tipo de vinculación, ingresos, retiros, discriminación de pagos de seguridad social, entre otras. Igualmente, presentan como evidencia, muestra de informes de ejecución de los Convenios 3329 de 2019, 3332 de 2019 y 3330 de 2019 celebrados con Fundación Centro de Asesoría, Consultoría e Interventoría Comunitaria - CENAINCO, Fundación Integral para el Desarrollo Humano - FIPADH y Servicio Social de Enfermeras Profesionales - SSEP, respectivamente, en los cuales, se observa el diligenciamiento del formato “Seguimiento al Talento Humano y Pagos”.</t>
  </si>
  <si>
    <t>En el numeral 16.5 se incluyó un apartado denominado: DECLARATORIA DE INCUMPLIMIENTO, MULTAS Y SANCIONES, el cual describe lo relacionado con este tema, en caso que se requiera llevar a cabo.</t>
  </si>
  <si>
    <t>El equipo del proyecto de discapacidad presenta la propuesta de anexos técnicos, que incluyen en el capítulo "condiciones del convenio de asociación" el ítem declaratoria de incumplimiento, multas y sanciones".</t>
  </si>
  <si>
    <t>Se verifican evidencias remitidas por el Equipo de Discapacidad, mediante correo electrónico del 31/05/2020: anexo técnico definitivo del servicio social Centros Integrarte - Proceso Competitivo No. SDIS-DCTO092-004-2020; muestra clausulados correspondientes a los Convenios 2969, 2970, 2971 de, 2972, 2973 y 2974 de 2020. Se observa que en el numeral 16 del se incluyó apartado “DECLARATORIA DE INCUMPLIMIENTO, MULTAS Y SANCIONES”.</t>
  </si>
  <si>
    <t>Estudio previo del Convenio 840 de 2020 suscrito entre la SDIS, ICBF y la Caja de Compensación Familia Compensar, que presenta en el numeral "5.1 Estructura de costos" la estructura de costos discriminada en costos fijos y variables para los aportes en especie y en dinero de la SDIS.</t>
  </si>
  <si>
    <t>Se verifica Estudio Previo suscrito por la Subdirectora para la Infancia, evidenciando en el numeral 5.1 la inclusión de estructura de aportes en especie, costos fijos y costos variables en rubros generales. Teniendo en cuenta hallazgos recientes de la Contraloría de Bogotá, D.C., desde la OCI se recomienda ubicar y mantener trazabilidad del detalle mediante el cual se obtuvo el cálculo general o total de los costos previstos para el desarrollo del (los) convenio(s) suscrito(s) por la SDIS - Subdirección para la Infancia. Igualmente, en la elaboración de los documentos contractuales en sus diferentes etapas, verificar cumplimiento de la totalidad de los requisitos de diligenciamiento de los formatos establecidos, evitando en lo posible datos sin diligenciar. En cuanto a la presentación de la evidencia de cumplimiento, se sugiere conformar un PDF unificado con el convenio suscrito y formalizado, de modo que se evidencie la aplicabilidad del Estudio Previo. Finalmente, en lo que corresponde a la etapa de ejecución, mantener y documentar el adecuado seguimiento respecto al cumplimiento de las condiciones y estructura de costos contractuales definidos.</t>
  </si>
  <si>
    <t>Anexo técnico del Convenio 840 de 2020 suscrito entre la SDIS, ICBF y la  Caja de Compensación Familia Compensar que presenta en el numeral "2.2.1 Mantenimientos menores" las condiciones en las cuales el asociado debe realizar mantenimientos; y en el numeral "2.1.4.1 especificaciones para la ejecución del convenio" las condiciones en las cuales el asociado debe entregar paquetes alimentarios en el periodo de receso del servicio en diciembre y enero.</t>
  </si>
  <si>
    <t>Se verifica Anexo Técnico suscrito por la Subdirectora para la Infancia, evidenciando en el numeral  2.1.4.1 la inclusión de especificaciones para la ejecución del convenio en lo que corresponde a la entrega de paquetes alimentarios, y en el numeral 2.2.1 condiciones en las que el asociado debe realizar mantenimientos menores. Desde la OCI se recomienda realizar y documentar adecuadamente el seguimiento respecto al cumplimiento de las condiciones contractuales definidas, con el fin de sustentar efectividad de la acción de mejora. En cuanto a la presentación de la evidencia de cumplimiento, se sugiere conformar un PDF unificado con el convenio suscrito y formalizado, de modo que se observe la vigencia y aplicabilidad del Anexo Técnico propuesto.</t>
  </si>
  <si>
    <t>Documento Oferta y Demanda Jardines Infantile Sociales Caja de Compensación Familiar Cafam Convenio 7981 de 2018</t>
  </si>
  <si>
    <t>Se verifica: documento de georreferenciación titulado "Oferta y Demanda de Jardines Sociales de Convenios con las Cajas de Compensación". De acuerdo con lo informado por la SI, este documento hará parte de los procesos de contratación para la prestación del servicio de los jardines infantiles y contribuye como referente claro sobre las necesidades de cobertura en las disferentes localidades. Por parte de la OCI se recomienda incluir información respecto a los factores que inciden en la variación de la tasa de cumplimiento de la capacidad de los jardines y que se incluya la fecha de elaboración en cada documento de georreferenciación.</t>
  </si>
  <si>
    <t>De acuerdo a la acción de mejora formulada, se incluyó en el anexo técnico el tiempo minimo permitido para la vinculación del talento humano faltante, el cual se describe en el numeral 4. TALENTO HUMANO REQUERIDO PARA LA PRESTACIÓN DEL SERVICIO; ítem 4.1 CONDICIONES GENERALES DEL TALENTO HUMANO.</t>
  </si>
  <si>
    <t xml:space="preserve">Se presenta la propuesta de anexos técnicos, que incluyen en el capítulo "Talento Humano requerido para la prestación del servicio", "condiciones generales del talento humano", el tiempo mínimo permitido para la vinculación del talento humano faltante. </t>
  </si>
  <si>
    <t>De acuerdo a la acción de mejora formulada, se incluyó en el anexo técnico de atención interna, el alcance del rubro establecido para servicios funerarios, el cual se describe en el  ítem 10 SEVICIOS FUNERARIOS</t>
  </si>
  <si>
    <t>El equipo del proyecto de discapacidad presenta la propuesta de anexos técnico que incluye un ítem denominado "servicios funerarios", en le que se realiza uan descripción  de los datos que deben ser registrados en el auxiliar contable del rubro por parte de la póliza exequial</t>
  </si>
  <si>
    <t>Se realiza nueva mesa de trabajo con la Oficina de Control Interno.</t>
  </si>
  <si>
    <t>La Oficina de Control Interno recomienda actualizar el soporte una vez se suscriba la nueva contratación que incluya el ajuste del ítem 10 - Servicios Funerarios.</t>
  </si>
  <si>
    <t>Heldis Lizarazo Hernández - Sandra Carolina Torres Sáez</t>
  </si>
  <si>
    <t>Se evidencia una lista de chequeo que describe el orden en el cual los asociados y/o contratistas deben presentar el informe mensual de gestión.</t>
  </si>
  <si>
    <t>Estudio previo del Convenio 839 de 2020 suscrito entre la SDIS, ICBF y la Caja de Compensación Familia Cafam, que presenta en el numeral "5.1 Estructura de costos" la estructura de costos discriminada en costos fijos y variables para los aportes en especie y en dinero de la SDIS.</t>
  </si>
  <si>
    <t>Se verifica Estudio Previo suscrito por la Subdirectora para la Infancia, evidenciando en el numeral 5.1 la inclusión de estructura de aportes en especie, costos fijos y costos variables en rubros generales. Teniendo en cuenta hallazgos recientes de la Contraloría de Bogotá, D.C., desde la OCI se recomienda ubicar y mantener trazabilidad del detalle mediante el cual se obtuvo el cálculo general o total de los costos previstos para el desarrollo del (los) convenio(s) suscrito(s) por la SDIS - Subdirección para la Infancia. En cuanto a la presentación de la evidencia de cumplimiento, se sugiere conformar un PDF unificado con el convenio suscrito y formalizado, de modo que se evidencie la vigencia y aplicabilidad del Estudio Previo. Finalmente, en lo que corresponde a la etapa de ejecución, mantener y documentar el adecuado seguimiento respecto al cumplimiento de las condiciones y estructura de costos contractuales definidos.</t>
  </si>
  <si>
    <t>Formato Acta Reunión Trabajo de 13/09/2019 con la Coordinadora de Intervenciones de la Subdirección de Plnatas Físicas de la SDIS en la que se definieron las actividades de mantenimientos mayores, menores y las intervenciones especificas que realizará la SDIS en los Jardines Infantiles Sociales.</t>
  </si>
  <si>
    <t>En mesa de trabajo con la Subdirección para la Infancia, se verifica: acta de reunión realizada el 13/09/2019 con la Subdirección de Plantas Físicas, en la cual se definen conceptos de mantenimiento mayor y mantenimiento menor, y en tal sentido, cuáles deben ser asumidas por la SDIS y cuáles por las Cajas de Compensación o asociado respectivo. Estas precisiones serán incluidas en los nuevos anexos técnicos de las contrataciones vigencia 2020. OCI recomienda generar y/o mantener un canal de comunicación regular entre la Entidad y el Asociado, de manera que se facilite el control de los mantenimientos que se requieran y ejecuten.</t>
  </si>
  <si>
    <t>Anexo técnico del Convenio 839 de 2020 suscrito entre la SDIS, ICBF y la  Caja de Compensación Familia Cafam que presenta en el numeral "2.2.1 Mantenimientos menores" las condiciones en las cuales el asociado debe realizar mantenimientos; y en el numeral "2.1.4.1 Especificaciones para la ejecución del convenio" las condiciones en las cuales el asociado debe entregar paquetes alimentarios en el periodo de receso del servicio.</t>
  </si>
  <si>
    <t>Se verifica Anexo Técnico suscrito por la Subdirectora para la Infancia, evidenciando en el numeral  2.1.4.1 la inclusión de especificaciones para la ejecución del convenio en lo que corresponde a la entrega de paquetes alimentarios, y en el numeral 2.2.1 condiciones en las que el asociado debe realizar mantenimientos menores. Desde la OCI se recomienda en la elaboración de los documentos contractuales en sus diferentes etapas, verificar cumplimiento de la totalidad de los requisitos de diligenciamiento de los formatos establecidos, evitando en lo posible datos sin diligenciar; así mismo, realizar y documentar adecuadamente el seguimiento respecto al cumplimiento de las condiciones contractuales definidas, con el fin de sustentar efectividad de la acción de mejora. En cuanto a la presentación de la evidencia de cumplimiento, se sugiere conformar un PDF unificado con el convenio suscrito y formalizado, de modo que se observe la vigencia y aplicabilidad del Anexo Técnico propuesto.</t>
  </si>
  <si>
    <t>En mesa de trabajo con la Subdirección para la Infancia, se verifica: documento de georreferenciación titulado "Oferta y Demanda de Jardines Sociales de Convenios con las Cajas de Compensación". De acuerdo con lo informado por la SI, este documento hará parte de los procesos de contratación para la prestación del servicio de los jardines infantiles y contribuye como referente claro sobre las necesidades de cobertura en las disferentes localidades. Por parte de la OCI se recomienda incluir información respecto a los factores que inciden en la variación de la tasa de cumplimiento de la capacidad de los jardines y que se incluya la fecha de elaboración en cada documento de georreferenciación.</t>
  </si>
  <si>
    <t>Se presenta cuadro mensual (22) correspondiente a la revisión de los modelos de los vehículos de los contratos de buses y vans de julio de 2019 a mayo de 2020 que son los contratos que se encuentran vigentes. En la vigencia 2020 no se tiene vigente contrato de camionetas. Adicionalmente, correo remisorio del grupo de transportes a la gestora de proceso con las evidencias presentadas.</t>
  </si>
  <si>
    <t>La Subdirección Administrativa y Financiera reporta matrices de seguimiento mensual a la prestación de servicios de transporte. Pendiente mesa de trabajo de retroalimentación.</t>
  </si>
  <si>
    <t>Hojas de vida Conductores y Vehículos</t>
  </si>
  <si>
    <t>Se evidencian matrices (Excel) “Prestación de Servicio Público de Transporte Terrestre Automotor – Formato de seguimiento prestación del servicio y rutas fijas”, correspondientes a los meses de julio a diciembre de 2019 y enero a mayo de 2020. Igualmente, se observa matriz con el título “Hoja de Vida Conductores y Vehículos”. De acuerdo con la revisión aleatoria efectuada, y la explicación de los formatos por parte del equipo de trabajo de la Subdirección Administrativa y Financiera, la OCI sugiere llevar a cabo la verificación del adecuado y completo diligenciamiento de los campos definidos en las planillas; así mismo, para la entrega definitiva de los soportes a la Contraloría de Bogotá D.C., organizar los archivos de manera que se facilite la comprensión y cruce de datos por parte del evaluador (Organismo de Control) y, en lo posible, explicar en el formato no controlado de entrega de evidencias tal organización y de qué manera estos registros han aportado en la eliminación de la causa del hallazgo y/o en la mejora continua institucional.</t>
  </si>
  <si>
    <t>No se presenta avances en el indicador puesto que por cambios en el cronograma de la contratación de los nuevos procesos, no se ha celebrado contratos de transporte en 2020, los cuales se encuentran: en curso para la modalidad de vans, en documentos precontractuales para  la modalidad de camionetas (cuenta con los estudios previos, anexo técnico, estudio de sector para cuando la Dirección Corporativa inicie el proceso de contratación) y para la modalidad de buses, por el estado de emergencia sanitaria en la que se encuentra el país, no se ha necesitado de la prestación de este servicio de manera normal, por lo que se mantiene el contrato vigente desde 2018.</t>
  </si>
  <si>
    <t>Pendiente mesa de trabajo de retroalimentación.</t>
  </si>
  <si>
    <t>Se evidencian matrices (Excel) “Prestación de Servicio Público de Transporte Terrestre Automotor – Formato de seguimiento prestación del servicio y rutas fijas”, correspondientes a los meses de julio a diciembre de 2019 y enero a mayo de 2020. Igualmente, se observa matriz con el título “Hoja de Vida Conductores y Vehículos”. Teniendo en cuenta que las acciones 1 y 2 suscritas para el hallazgo 3.1.3.20 presentan las mismas evidencias, así como, que en reporte anterior presentado por la SAF-Apoyo Logístico, se da indicación en cuanto a que esta acción de mejora podría ejecutarse a partir de la suscripción de nuevos contratos de transporte, la Oficina de Control Interno sugiere revisar la correspondencia de los soportes frente a la formulación de la acción de mejora No. 2 y, considerar la posibilidad de sustentar adecuadamente, a través del formato no controlado de entrega de evidencias, la razón por la cual en ambos casos (acciones 1 y 2) son aplicables las mismas evidencias. Igualmente, incluir una breve explicación de cómo la implementación de la acción de mejora contribuye a la eliminación de la causa del hallazgo y/o en la mejora continua institucional.</t>
  </si>
  <si>
    <t>La Subdirección de Plantas Físicas presenta anexo técnico del proceso Selección Abrevida Subasta Inversa SDIS SASI-008 de 2019, numeral 2.2.2 - Nota 2, donde se precisa que cada oferente podrá presentar propuesta para un (1) grupo y podrá ser adjudicatario igualmente de solo un (1) grupo. El proceso en mención fue adjudicado en el mes de julio.</t>
  </si>
  <si>
    <t>En mesa de trabajo con la Gestora de la Subdirección de Plantas Físicas, se verifica anexo técnico del proceso Selección Abrevida Subasta Inversa SDIS SASI-008 de 2019, numeral 2.2.2 - Nota 2, donde se precisa que cada oferente podrá presentar propuesta para un (1) grupo y podrá ser adjudicatario igualmente de solo un (1) grupo. El proceso en mención fue adjudicado en el mes de julio. Se sugiere por parte por parte de la OCI incluir en las evidencias el acto de adjudicación del proceso y dar indicación de los contratos que se hayan suscrito con ocasión del mismo.</t>
  </si>
  <si>
    <t>Clara Milena Rodríguez Ruiz / Karina Córdoba Acero</t>
  </si>
  <si>
    <t>Estudio previo del Convenio 2930 de 2020 suscrito entre la SDIS, ICBF y la Caja de Compensación Familiar Colsubsidio, que presenta en el numeral "5.1 Estructura de costos" la estructura de costos discriminada en costos fijos y variables para los aportes en especie y en dinero de la SDIS.</t>
  </si>
  <si>
    <t>Formato Acta Reunión Trabajo de 13/09/2019 con la Coordinadora de Intervenciones de la Subdirección de Plantas Físicas de la SDIS en la que se definieron las actividades de mantenimientos mayores, menores y las intervenciones especificas que realizará la SDIS en los Jardines Infantiles Sociales.</t>
  </si>
  <si>
    <t>Anexo técnico del Convenio 2930 de 2020 suscrito entre la SDIS, ICBF y la  Caja de Compensación Familiar Colsubsidio que presenta en el numeral "2.2.1 Mantenimientos menores" las condiciones en las cuales el asociado debe realizar mantenimientos; y en el numeral "2.1.4.1 Especificaciones para la ejecución del convenio" las condiciones en las cuales el asociado debe entregar paquetes alimentarios en el periodo de receso del servicio.</t>
  </si>
  <si>
    <t>Documento Oferta y Demanda Jardines Infantiles Sociales Caja de Compensación Familiar Colsubsidio Convenio 7982 de 2018</t>
  </si>
  <si>
    <t>Estudio previo del Convenio 2930 de 2020 suscrito entre la SDIS, ICBF y la Caja de Compensación Familia Colsubsidio, que presenta en el numeral "5.1 Estructura de costos" la estructura de costos discriminada en costos fijos y variables para los aportes en especie y en dinero de la SDIS.</t>
  </si>
  <si>
    <t>Acta Reunión Trabajo de 13/09/2019 con la Coordinadora de Intervenciones de la Subdirección de Plantas Físicas de la SDIS en la que se definieron las actividades de mantenimientos mayores, menores y las intervenciones específicas que realizará la SDIS en los Jardines Infantiles Sociales.</t>
  </si>
  <si>
    <t>Anexo técnico del Convenio 2930 de 2020 suscrito entre la SDIS, ICBF y la  Caja de Compensación Familia Colsubsidio que presenta en el numeral "2.2.1 Mantenimientos menores" las condiciones en las cuales el asociado debe realizar mantenimientos; y en el numeral "2.1.4.1 Especificaciones para la ejecución del convenio" las condiciones en las cuales el asociado debe entregar paquetes alimentarios en el periodo de receso del servicio.</t>
  </si>
  <si>
    <t>Estudio previo del Convenio 840 de 2020 suscrito entre la SDIS, ICBF y la Caja de Compensación Familia Compensar, que presenta en el numeral "5.1 Estructura de costos" la estructura de costos discriminada en costos fijos y variables para los aportes en especie y en dinero de la SDIS.
Estudio previo del Convenio 839 de 2020 suscrito entre la SDIS, ICBF y la Caja de Compensación Familia Cafam, que presenta en el numeral "5.1 Estructura de costos" la estructura de costos discriminada en costos fijos y variables para los aportes en especie y en dinero de la SDIS.
Estudio previo del Convenio 2930 de 2020 suscrito entre la SDIS, ICBF y la Caja de Compensación Familia Colsubsidio, que presenta en el numeral "5.1 Estructura de costos" la estructura de costos discriminada en costos fijos y variables para los aportes en especie y en dinero de la SDIS.</t>
  </si>
  <si>
    <t>Se verifican tres (3) Estudios Previos suscritos por la Subdirectora para la Infancia, evidenciando en el numeral 5.1 la inclusión de estructura de aportes en especie, costos fijos y costos variables en rubros generales. Teniendo en cuenta hallazgos recientes de la Contraloría de Bogotá, D.C., desde la OCI se recomienda ubicar y mantener trazabilidad del detalle mediante el cual se obtuvo el cálculo general o total de los costos previstos para el desarrollo del (los) convenio(s) suscrito(s) por la SDIS - Subdirección para la Infancia. Igualmente, en la elaboración de los documentos contractuales en sus diferentes etapas, verificar cumplimiento de la totalidad de los requisitos de diligenciamiento de los formatos establecidos, evitando en lo posible datos sin diligenciar. En cuanto a la presentación de la evidencia de cumplimiento, se sugiere conformar un PDF unificado con el convenio suscrito y formalizado, de modo que se evidencie la aplicabilidad del Estudio Previo. Finalmente, en lo que corresponde a la etapa de ejecución, mantener y documentar el adecuado seguimiento respecto al cumplimiento de las condiciones y estructura de costos contractuales definidos.</t>
  </si>
  <si>
    <t xml:space="preserve">A la fecha no se ha solicitado </t>
  </si>
  <si>
    <t>Se recomienda verificar el alcance de la acción de mejora</t>
  </si>
  <si>
    <t>Se realiza nueva mesa de trabajo con la Oficina de Control Interno. Se presenta oficio con radicado I201952357 del 18/12/2020 en el que desde el Proyecto 1113 "Por Una Ciudad Incluyente y Sin Barreras", solicita a la Subdirección de Contratación, mediante una consulta un lineamiento para las actas de inicio y fechas de finalización de los convenios de asociación del proyecto.</t>
  </si>
  <si>
    <t>Se verifica oficio con radicado I201952357 del 18/12/2020 en el que desde el Proyecto 1113 "Por Una Ciudad Incluyente y Sin Barreras", solicita a la Subdirección de Contratación un lineamiento para las actas de inicio y fechas de finalización de los convenios de asociación del proyecto.</t>
  </si>
  <si>
    <t>El equipo administrativo del Proyecto 1113 "Por una Ciudad Incluyente y sin Barreras" presenta como evidencia acta de inicio y clausulado de los convenios 2969/2020, 2972/2020 2973/2020, los cuales, a pesar de tener mas de 1 (un) lote, cuentan con la misma fecha de inicio por convenio.</t>
  </si>
  <si>
    <t xml:space="preserve">En mesa de trabajo virtual con la Gestora de la dependencia, se verifican los siguientes documentos allegados a la OCI mediante correo electrónico del 30/04/2020: Actas de inicio de los contratos 2969 de 2020, 2972 de 2020 y 2973 de 2020; clausulado del contrato 2973 de 2020. Teniendo en cuenta la descripción del seguimiento por parte del Equipo de Discapacidad, la OCI recomienda allegar las evidencias referenciadas que no se incluyeron en el correo electrónico mencionado, es decir, los clausulados de los convenios 2969 y 2972 de 2020. Así mismo, en consonancia con la formulación de la acción, se sugiere presentar evidencias respecto a la respuesta u orientación o acompañamiento recibido de parte de la Subdirección de Contratación. En cuanto a la presentación y entrega de los soportes de cumplimiento de la acción de mejora al Organismo de Control, se sugiere elaborar un escrito de contexto suficientemente explícito y claro, que tenga en consideración el hallazgo formulado, enfocado a demostrar cómo las medidas adoptadas a través del plan de mejoramiento resuelven la situación detectada y su causa.  </t>
  </si>
  <si>
    <t>Mediante radicado E2020008777 la Contraloría de Bogotá D.C. aprobó modificación de acción de mejora, indicador y fecha final de ejecución. Acción anterior: "Reportar a la Oficina Asesora Jurídica  los presuntos incumplimientos identificados por el supervisor y el equipo de apoyo a la supervisión para la implementación del procedimiento de imposición de sanciones, multas y declaratoria de incumplimiento de los contratos suscritos por el proyecto de discapacidad".   Plazo de ejecución anterior: 31/03/2020. Solicitud de la dependencia (Equipo de Discapacidad): Rad. I20200005184 del 14/02/2020.</t>
  </si>
  <si>
    <t>Mediante radicado E2020008777 la Contraloría de Bogotá D.C. aprobó modificación de acción de mejora, indicador y fecha final de ejecución. Acción anterior: "Reportar a la Oficina Asesora Jurídica  los presuntos incumplimientos identificados por el supervisor y el equipo de apoyo a la supervisión para la implementación del procedimiento de imposición de sanciones, multas y declaratoria de incumplimiento de los contratos suscritos por el proyecto de discapacidad".   Plazo de ejecución anterior: 31/03/2020</t>
  </si>
  <si>
    <t>A la fecha no ha sido necesario  implementar el procedimiento de imposición de sanciones, multas y declaratoria de incumplimiento de los contratos suscritos por el proyecto de discapacidad ya que todos los operadores han dado cumplimiento a las obligaciones contractuales pactadas.</t>
  </si>
  <si>
    <r>
      <t xml:space="preserve">Se evidencia acta con fecha del 11/10/2019 con el tema: </t>
    </r>
    <r>
      <rPr>
        <i/>
        <sz val="10"/>
        <rFont val="Arial"/>
        <family val="2"/>
      </rPr>
      <t xml:space="preserve">Mesa de trabajo estructuración documentos de justificación adiciones convenios 3329/2019, 3330/2019, 3331/2019, 3332/2019, 3333/2019, 3334/2019, 1931/2019, 1921/2019, 19201/2019, 1922/2019, 3559/2019, 3522/2019, 3520/2019 y 3521/2019, </t>
    </r>
    <r>
      <rPr>
        <sz val="10"/>
        <rFont val="Arial"/>
        <family val="2"/>
      </rPr>
      <t>en la cual participaron profesionales administrativos del Proyecto 1113 la profesional jurídica de la Dirección Poblacional. En dicha mesa de trabajo, se evidenció la justificación de 13 convenios de asociación y un contrato interadministarivo. 
Así mismo, se adjunta la trazabilidad de los correos de Justificación Adición y Prórroga enviados a la profesional jurídica de la Dirección Poblacional.</t>
    </r>
  </si>
  <si>
    <t>Se presenta acta con fecha del 11/10/2019 con el tema: Mesa de trabajo estructuración documentos de justificación adiciones convenios 3329/2019, 3330/2019, 3331/2019, 3332/2019, 3333/2019, 3334/2019, 1931/2019, 1921/2019, 19201/2019, 1922/2019, 3559/2019, 3522/2019, 3520/2019 y 3521/2019. Se recomienda continuar con la revisión de las proyecciones de justificaciones de modificaciones contractuales y dejar registro de ello.</t>
  </si>
  <si>
    <t xml:space="preserve">Se remiten listas de chequeo como documento no controlado, la verificación de la documentación radicada por los contratistas de Reparaciones Locativas. </t>
  </si>
  <si>
    <t>Se verificaron listas de chequeo Contrato 8948, corte 7, 8 y 9; Contrato 8936, cosnte 7,8 y 9; Contrato 8941, cortes 8, 9, 10 y 11. Se realizó comentario respecto al diligenciamiento de las firmas en cada una de las colimnas de revisión del formato lista de chequeo. La gestora de la SPF indica que los documentos se vienen firmando por los responsables en cada caso.</t>
  </si>
  <si>
    <t>Clara Milena Rodríguez Ruiz - Alba Lucía Zuluaga Durán</t>
  </si>
  <si>
    <t>Se remite acta de liquidación del contrato 8420 de 2017, y acta aclaratoria</t>
  </si>
  <si>
    <t>La SPF presenta acta de liquidación del Contrato 8420/2017, fechada el 28/08/2019, y aclaración a la misma, suscrita el 10/09/2019; en estos documentos se evidencia e, descuento de los valores que habían sido reconocidos como imprevistos, cuando correspondían a un ajuste de precios unitarios, por lo tanto, asumidos por el contratista.</t>
  </si>
  <si>
    <t>María Rosalba Gordillo - Clara Milena Rodríguez Ruiz</t>
  </si>
  <si>
    <t>A través de memorando I2020011998 la Subdirección para la Vejez solicita prorrogar el plazo de ejecución de la acción hasta el 10/09/2020.</t>
  </si>
  <si>
    <t>La Contraloría de Bogotá D.C. autoriza prórroga del plazo de ejecución de la acción de mejora hasta el 10/09/2020, con radicado 2-2020-07497 del 30/04/2020 (enviado a la SDIS mediante correo electrónico).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</si>
  <si>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la Vejez y el día 26 de abril de 2020 se envía a la Subdirección de Contratación para su revisión, aportes y aval como líder del proceso de gestión contractual
El día 16 de mayo de 2020 se reitera solicitud a la gestora SIG de la dependencia.</t>
  </si>
  <si>
    <t xml:space="preserve">En mesa de trabajo con la Gestora de la dependencia se verifican soportes enviados a la OCI mediante memorando I2020013726 y correo electrónico del 16/05/2020, por la Subdirección para la Vejez: documento Word "Instructivo de Supervisión Subdirección para la Vejez" Código INS-PSS-041 Memorando I2018072279 del 26/12/2018. La Gestora informa que se incluyó la modificación definida en la acción de mejora. En el apartado "Actividades Administrativas se observa: "Realizar seguimiento y monitoreo al proceso de radicación de informes mensuales, cuentas de cobro y soportes para los pagos o desembolsos, por parte de los operadores o contratistas que prestan sus servicios para la Subdirección para la Vejez". Correo electrónico del 26/04/2020 de la Subdirectora para la Vejez a la Subdirectora de Contratación, solicitando revisión y aprobación del documento. De acuerdo con la prórroga autorizada por la Contraloría de Bogotá D.C., el plazo vence el 10/09/2020; no obstante, de parte de la OCI se recomienda agilizar en lo posible las actividades y trámites asociados, teniendo en cuenta los tiempos de revisión técnica y metodológica, aprobación e implementación. </t>
  </si>
  <si>
    <t>Se hace la revisión recomendada por la Oficina de Control Interno y los ajustes que de ella se derivaron.
El día 9 de junio se reciben los aporte de la Subdirección de Contratación frente al instructivo y desde la Subdirección para la Vejez se está haciendo la revisión de los mismos, para contar con la versión final del documento</t>
  </si>
  <si>
    <t>En mesa de trabajo con la Gestora de la Subdirección para la Vejez, se verifican evidencias reportadas mediante memorando I2020018319 del 09/07/2020 y correo electrónico de la misma fecha: memorando I2020014738 del 27/05/2020, suscrito por la Subdirectora para la Vejez dirigido a la Subdirectora de Contratación, con asunto “Propuesta Instructivo Supervisión Subdirección para la Vejez como acción Plan Mejoramiento Contraloría”; igualmente, se revisa versión en trámite del Instructivo de Supervisión y documento “Recomendaciones Instructivo de Supervisión Subdirección para la Vejez”.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</si>
  <si>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Clara Milena Rodriguez_ Heldis Lizarazo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</si>
  <si>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la Vejez, se envía a la Subdirección de Contratación
para su revisión, aportes y aval como líder del proceso de gestión contractual, se recibe retroalimentación y se hacen los
ajustes que se consideran pertinentes en el documento.
El día 27 de agosto se envía a la Subdirección de Contratación el documento final para su aval y envío a DADE.
El día 1 de septiembre de 2020 se recibe correo electrónico de la Gestora SIG de la Subdirección de Contratación en
donde indican que el documento fue enviado a DADE para surtir el procedimiento de control de documentos.
El día 2 de septiembre de 2020 se recibe correo electrónico de la Gestora SIG de la Subdirección de Contratación en
donde comparte la trazabilidad de DADE indicando que el documento fue recibido y asignado para su revisión
metodológica en el marco del SIG.</t>
  </si>
  <si>
    <t>Se verifica Instructivo de Supervisión Subdirección para la Vejez, dentro del cual se incluyen las actividades de monitoreo y soportes a verificar dentro del proceso de radicación de informes mensuales y pago de servicios en el marco de la ejecución de contratos y convenios. Así mismo, se verifican capturas de pantalla de correos electrónicos de 27 de agosto, 1 y 2 de septiembre de 2020, en los cuales se identifica la trazabilidad de envío del Instructivo ajustado para revisión metodológica por la Dirección de Análisis y Diseño Estratégico. Por parte de la Oficina de Control Interno se recomienda mantener seguimiento respecto a la aprobación y formalización en el Sistema Integrado de Gestión de los ajustes realizados al Instructivo; e igualmente, preparar soportes relacionados con la implementación del documento en desarrollo de las actividades de supervisión, con el fin de fortalecer la evaluación de efectividad de la acción de mejora.</t>
  </si>
  <si>
    <t>Sandra Carolina Torres - Clara Milena Rodríguez Ruiz</t>
  </si>
  <si>
    <t>El 25 de octubre se realiza mesa de trabajo con profesionales de la Subdirección para la Vejez, en ella se hace revisión de los plazos de radicación de cuentas de cobro y soportes para los pagos de los operadores que prestan los servicios de la Subdirección para la Vejez</t>
  </si>
  <si>
    <t xml:space="preserve">En mesa de trabajo con la Gestora de la dependencia se verifican soportes enviados a la OCI mediante memorando I2020013726 y correo electrónico del 16/05/2020, por la Subdirección para la Vejez: acta de mesa de trabajo realizada el 25/10/2019; el numeral 2 del documento señala: "Evaluación del plazo de radicación de cuentas de cobro y soportes para los pagos de los operadores que prestan los servicios de la Subdirección para la Vejez", se observa cronograma y el siguiente compromiso "Los participantes a la mesa de trabajo deben revisar las fechas y entregar propuestas en la próxima reunión". En razón de lo anterior,la OCI recomienda verificar trazabilidad posterior y complementar con los avances concretos en cuanto a las medidas para mejorar la oportunidad de radicación de cuentas. </t>
  </si>
  <si>
    <t>El 7 de enero se realizó la segunda mesa de trabajo con profesionales de la Subdirección para la Vejez, revisando de plazo de radicación de cuentas de cobro y soportes para los pagos del Contrato Interadministrativo que inició el 15 de enero del 2020, teniendo en cuenta que la Beneficencia de Cundinamarca requiere mayores tiempos de radicación, debido a que están sujetos a la radicación de sus propios proveedores, para el anexo técnico específicamente en el numeral 5.13 Informes Requeridos se estipulo un día más para la radicación, quedando los siete primeros días hábiles de cada mes correspondiente al periodo inmediatamente anterior.
El 13 de febrero se realizó la tercera mesa de trabajo con profesionales de la Subdirección para la Vejez, revisando de plazo de radicación de cuentas de cobro y soportes para los pagos para los procesos competitivos de CPS, CD y CN, en donde se decidió teniendo en cuenta el cronograma de revisión de informes para pagos de los operadores y las fechas que la entidad tiene para la radicación de cuentas para pagos a terceros, no es necesario realizar ajuste en las fechas de radicación, quedando los cinco primeros días hábiles de cada mes correspondiente al periodo inmediatamente anterior.</t>
  </si>
  <si>
    <t>En mesa de trabajo con la Gestora de la Subdirección para la Vejez, se verifican evidencias reportadas mediante memorando I2020018319 del 09/07/2020 y correo electrónico de la misma fecha: actas del 7 de enero y 13 de febrero de 2020, en las cuales se evidencia numeral correspondiente a "Evaluación del plazo de radicación de cuentas de cobro y soportes para los pagos de los operadores que prestan los servicios de la Subdirección para la Vejez”; anexos técnicos de contrataciones a cargo de la Subdirección, en los cuales se definen condiciones respecto a la radicación de documentos para pagos, teniendo en cuenta las particularidades de los servicios prestados. La OCI recomienda continuar el seguimiento a la oportunidad en la radicación de cuentas de cobro y soportes para los pagos por parte del operador, de manera que se logre evidenciar la efectividad de la acción de mejora.</t>
  </si>
  <si>
    <t>En mesa de trabajo con la Gestora de la dependencia se verifican soportes enviados a la OCI mediante memorando I2020013726 y correo electrónico del 16/05/2020, por la Subdirección para la Vejez: acta de mesa de trabajo realizada el 25/10/2019; el numeral 3 del documento señala: "Definición de estrategias que permitan disminuir la rotación del talento humano requerido para la prestación del servicio", se plantean diferentes propuestas quedando como compromiso para la siguiente reunión la creación de estrategias. La OCI recomienda tener en cuenta que la formulación de la acción indica la inclusión de los operadores en las mesas de trabajo y en el diseño de estrategias; así mismo, se sugiere verificar trazabilidad posterior a la fecha del acta, con el fin de establecer la realización de otras mesas de trabajo, según la periodicidad y la meta definidas para la acción.</t>
  </si>
  <si>
    <t>El 7 de enero se realizó la segunda mesa de trabajo con profesionales de la Subdirección para la Vejez, donde se construye la estrategia de RESPIRO A CUIDADORES que se encuentra en el Anexo Técnico del Contrato Interadministrativo 003 de 2020 que inició el 15 de enero del 2020, específicamente en el numeral 2.2.1 ATENCIÓN INTEGRAL PARA EL DESARROLLO HUMANO.
El 13 de febrero se realizó la tercera mesa de trabajo con profesionales de la Subdirección para la Vejez, revisando de plazo de radicación de cuentas de cobro y soportes para los pagos para los procesos competitivos de CPS, CD y CN, en donde se decidió teniendo en cuenta el cronograma de revisión de informes para pagos de los operadores y las fechas que la entidad tiene para la radicación de cuentas para pagos a terceros, no es necesario realizar ajuste en las fechas de radicación, quedando los cinco primeros días hábiles de cada mes correspondiente al periodo inmediatamente anterior.
Se realizó reunión con los operadores el 31 de marzo, en ella se socializaron los anexos técnicos (plataforma teams). Adicionalmente en SECOP II se encuentran publicados los anexos para conocimiento de los operadores de los servicios.</t>
  </si>
  <si>
    <t>En mesa de trabajo con la Gestora de la Subdirección para la Vejez, se verifican evidencias reportadas mediante memorando I2020018319 del 09/07/2020 y correo electrónico de la misma fecha: actas del 7 de enero y 13 de febrero de 2020, en las cuales se evidencia numeral correspondiente a "Definición de estrategias que permitan disminuir la rotación del talento humano requerido para la prestación del servicio”; anexo técnico Contrato Interadministrativo 003 de 2020, a cargo de la Subdirección, en el cual se define la estrategia en relación con la rotación del talento humano. La OCI recomienda continuar el seguimiento al cumplimiento de la estrategia propuesta, con el fin de evidenciar la efectividad de la acción de mejora.</t>
  </si>
  <si>
    <t>Clara Milenea Rodriguez_ Heldis Lizarazo</t>
  </si>
  <si>
    <t>A través de memorando I2020011998 la Subdirección para la Vejez solicita prorrogar el plazo de ejecución de la acción hasta el 10/12/2020.</t>
  </si>
  <si>
    <t>La Contraloría de Bogotá D.C. autoriza prórroga del plazo de ejecución de la acción de mejora hasta el 10/12/2020, con radicado 2-2020-07497 del 30/04/2020 (enviado a la SDIS mediante correo electrónico).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</si>
  <si>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t>
  </si>
  <si>
    <t>En mesa de trabajo con la Gestora de la dependencia se verifican soportes enviados a la OCI mediante memorando I2020013726 y correo electrónico del 16/05/2020, por la Subdirección para la Vejez: documento Word "Instructivo de Monitoreo del Mantenimiento de Inmuebles" (versión borrador, comentada). De acuerdo con la prórroga autorizada por la Contraloría de Bogotá D.C., el plazo vence el 10/12/2020; no obstante, la OCI recomienda agilizar en lo posible las actividades y trámites asociados, teniendo en cuenta los tiempos de revisión técnica y metodológica, aprobación e implementación. Así mismo se sugiere que el documento cuente con la revisión y aportes de la Subdirección de Plantas Físicas.</t>
  </si>
  <si>
    <t>Se termina la documentación del instructivo y se envía a la Subdirección de Plantas Físicas mediante comunicación I2020015212 del 29 de mayo de 2020 y correo del 01 de junio a la gestora SIG de la misma dependencia, así como reiteración el día 17 de junio de 2020.
El día 25 de junio de 2020 se recibe respuesta de la Subdirección de Plantas Físicas en donde comunican sus recomendaciones. La Subdirección para la Vejez se encuentra realizándolas para enviar el documento ajustado y continuar con el trámite de adopción en el SIG.</t>
  </si>
  <si>
    <t>En mesa de trabajo con la Gestora de la Subdirección para la Vejez, se verifican evidencias reportadas mediante memorando I2020018319 del 09/07/2020 y correo electrónico de la misma fecha: memorando I2020015212 del 29/05/2020, suscrito por la Subdirectora para la Vejez dirigido al Subdirector de Plantas Físicas, con asunto “Propuesta Instructivo Monitoreo Mantenimiento Bienes Inmuebles de operadores Subdirección para la Vejez como acción Plan Mejoramiento Contraloría de Bogotá”; igualmente, se revisa versión en trámite del Instructivo y propuesta de “Formato Plan de Mantenimiento Correctivo”.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</si>
  <si>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Se realizó la documentación del instructivo de Monitoreo del Mantenimiento de Inmuebles de Unidades Operativas Tercerizadas de la Subdirección para la Vejez, y dos formatos asociados; se surtió el procedimiento de control de documentos, lo cual concluyó con la publicación en el mapa de procesos con código INS-PSS-069 y aprobación mediante memorando No. I2020034021 del 09/12/2020. 
Posteriormente a su adopción en mapa de procesos se realizó su divulgación mediante correo electrónico y socialización a las partes interesadas para proceder a su implementación, la cual se está llevando a cabo.
Teniendo en cuenta las fechas, se determinó avanzar la implementación a manera de pilotaje, tomando la última versión del instructivo, la cual se encontraba en la etapa final para su aprobación.</t>
  </si>
  <si>
    <t>En mesa de trabajo se verifican soportes remitidos el 04/01/2021: Instructivo Monitoreo del mantenimiento de inmuebles de unidades operativas tercerizadas de la Subdirección para la Vejez  INS-PSS-069; correo electrónico del 11/12/2020 y actas de 19/11/2020 y 10/12/2020, donde se observa socialización e indicaciones para la implementación del instructivo; muestra de formatos Plan de mantenimiento preventivo y correctivo servicios tercerizados de la Subdirección para la Vejez, diligenciados. Lo anterior, se encuentra acorde al reporte de avance.</t>
  </si>
  <si>
    <t>Oscar Miguel Bermúdez Léon - Clara Milena Rodríguez Ruiz</t>
  </si>
  <si>
    <t>El instructivo de Monitoreo del mantenimiento de inmuebles de unidades operativas tercerizadas de la Subdirección para la Vejez, fue aprobado el 09 de diciembre de 2020 y desde esa fecha se está llevando a cabo su implementación, junto con los formatos asociados a este, en todos los CPS. Adicionalmente, la retroalimentación se está llevando a cabo en las visitas mensuales que realiza el equipo de supervisión.</t>
  </si>
  <si>
    <t>En mesa de trabajo se verifican soportes remitidos el 02/02/2021, encontrándolos acordes a la formulaciónde la acción y a lo reportado por la dependencia.  Se sugiere diligenciamiento del FNC de entrega de evidencias, indicando, entre otros aspectos el motivo para la inclusión de propuesta de anexo técnico.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</si>
  <si>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le Vejez y el día 26 de abril de 2020 se envía a la Subdirección de Contratación para su revisión, aportes y aval como líder del proceso de gestión contractual
El día 16 de mayo de 2020 se reitera solicitud a la gestora SIG de la dependencia.</t>
  </si>
  <si>
    <r>
      <t xml:space="preserve">En mesa de trabajo con la Gestora de la dependencia se verifican soportes enviados a la OCI mediante memorando I2020013726 y correo electrónico del 16/05/2020, por la Subdirección para la Vejez: documento Word "Instructivo de Supervisión Subdirección para la Vejez" Código INS-PSS-041 Memorando I2018072279 del 26/12/2018. </t>
    </r>
    <r>
      <rPr>
        <sz val="10"/>
        <color theme="5" tint="-0.249977111117893"/>
        <rFont val="Arial"/>
        <family val="2"/>
      </rPr>
      <t xml:space="preserve">En las tablas de actividades se observa el registro de medios de verificación; no obstante se requiere confirmar si esto corresponde a lo formulado en la acción de mejora "parámetros para calificar"; en este sentido la Gestora establecerá contacto con el equipo técnico para revisar lo pertinente. </t>
    </r>
    <r>
      <rPr>
        <sz val="10"/>
        <rFont val="Arial"/>
        <family val="2"/>
      </rPr>
      <t xml:space="preserve">Correo electrónico del 26/04/2020 de la Subdirectora para la Vejez a la Subdirectora de Contratación, solicitando revisión y aprobación del documento. De acuerdo con la prórroga autorizada por la Contraloría de Bogotá D.C., el plazo vence el 10/09/2020; no obstante, la OCI recomienda agilizar en lo posible las actividades y trámites asociados, teniendo en cuenta los tiempos de revisión técnica y metodológica, aprobación e implementación. </t>
    </r>
  </si>
  <si>
    <t>En mesa de trabajo con la Gestora de la Subdirección para la Vejez, se verifican evidencias reportadas mediante memorando I2020018319 del 09/07/2020 y correo electrónico de la misma fecha: memorando I2020014738 del 27/05/2020, suscrito por la Subdirectora para la Vejez dirigido a la Subdirectora de Contratación, con asunto “Propuesta Instructivo Supervisión Subdirección para la Vejez como acción Plan Mejoramiento Contraloría”; igualmente, se revisa versión en trámite del Instructivo de Supervisión donde se incluyen los parámetros propuestos en la acción de mejora, y documento “Recomendaciones Instructivo de Supervisión Subdirección para la Vejez”.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</si>
  <si>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Con memorando I2019049419 del 27/11/2019 mediante el cual la Subdirección para la Infancia solicita a la Sub. de Contratación y a la Sub. Administrativa y Financiera, apoyar el cumplimiento de la acción de mejora, para incluir completo el número de la Operación de Mercado Abierto en el Registro Presupuestal, así como en los demás instrumentos y formatos que hacen parte del procesos contractual.</t>
  </si>
  <si>
    <t xml:space="preserve">Se verificó memorando I2019049419 del 27/11/2019 mediante el cual la Subdirección para la Infancia solicita a la Subd. de Contratación y a la Subd. Administrativa y Financiera, apoyar el cumplimiento de la acción de mejora, para incluir completo el número de la Operación de Mercado Abierto en el Registro Presupuestal, así como en los demás instrumentos y formatos que hacen parte del procesos contractual. La OCI recomienda llevar a cabo las gestiones, como mesas de trabajo, donde por acta se deje constancia del conocimiento y compromisos de parte de la Subd. de Contratación y la Subd. Administrativa y Financiera, o la respuesta que estas áreas presenten. Así mismo, hacer seguimiento a las operaciones que se realicen en adelante, para verificar que sí se registra completo el número de la OMA, es decir, que la información es consistente y la acción es efectiva.  </t>
  </si>
  <si>
    <t>Clara Milena Rodríguez Ruiz - Sandra Carolina Torres Sáez</t>
  </si>
  <si>
    <t xml:space="preserve">Acta mesa de trabajo del 12/03/2020 con tema "Reunión de trabajo acción de mejora 1 del hallazgo 3.1.3.32 generado a la Subdirección para la Infancia en la Auditoría de Regularidad - Secretaría de Integración Social - Período 2018 - PAD 2019 Código 55 de 17/06/2019" y Formato Planilla de asistencia (FOR-BS-047) con la información de los participantes.  </t>
  </si>
  <si>
    <t xml:space="preserve">Se verifica acta de mesa de trabajo del 12/03/2020 con su respectiva planilla de asistencia, en donde se evidencia el tema "Reunión  de  trabajo  acción  de  mejora  1  del  hallazgo  3.1.3.32  generado  a  la Subdirección  para  la  Infancia  en  la  Auditoría  de Regularidad -Secretaría  de Integración Social -Período 2018 -PAD 2019 Código 55 de 17/06/2019". En la reunión se definen compromisos para verificar la parametrización de los aplicativos SEVEN (SDIS) y PREDIS (SDH). Pese a las gestiones realizadas, en la vigencia 2020 se presenta un cambio en la herramienta informática de la SDH, lo que implica la necesidad de retomar el trámite de revisión. La Oficina de Control Interno sugiere continuar y documentar las gestiones para estandarizar la identificación de las operaciones de mercado abierto. </t>
  </si>
  <si>
    <t>Para la suscripción de nuevos contratos de arrendamiento, adelantó reuniones que evidencian la articulación entre el área técnica (Subdirección de Plantas Físicas) y los supervisores de los contratos</t>
  </si>
  <si>
    <t>Se verifican actas en las que se establecen las novedades de los inmuebles donde se prestan servicios sociales de la SDIS, encontrando registo de los compromisos de los propietarios de los inmuebles. La OCI recomienda que, especialmente en los casos en que se definan compromisos, se firme el acta y no solo el registro de asistencia; esto con el fin de prevenir posibles dilaciones de las tareas a realizar o evasión de responsabilidades.</t>
  </si>
  <si>
    <t>Se remite acta de satisfacción del ascensor instalado en el centro día mi refugio</t>
  </si>
  <si>
    <t xml:space="preserve">Mediante correo electrónico del 01/10/2019, la Subdirección de Plantas Físicas remitió acta del 28/08/2019 de recibo a satisfacción del ascensor en el Centro Día Mi Refugio. Oci recomienda adjuntar los conceptos de Curaduría y/o IDIGER de acuerdo con los cuales se cumplió con los requerimientos para la adecuación del ascensor. Igualmente, en lo posible, adjuntar certificado o documento de verificación or la firma correspondiente, en cuanto al funcionamiento y correcta puesta en marcha del ascensor en el marco legal aplicable. </t>
  </si>
  <si>
    <t>Durante la vigencia del plan de mejoramiento, no se adelantaron procesos de contratación de reparaciones locativas.</t>
  </si>
  <si>
    <t>Durante el período previsto para la ejecución de la acción de mejora no se ejecutaron contratos de reparaciones locativas. La SPF informa que se tendrá en cuenta la acción en los procesos contractuales que desarrolle en adelante. Por parte de la OCI se recomienda tener en consideración este tipo de casos para la planeación de futuras acciones de mejora, para evitar riesgos de incumplimiento o incalificabilidad.</t>
  </si>
  <si>
    <t xml:space="preserve">A la fecha del seguimiento se realizaron 8 socializaciones  en consejos de redacción OAC con los creativos, coordinadores de equipos y referentes de comunicación sobre la imagen institucional definida para eventos y actividades programadas. 
Evidencias: planillas y actas. </t>
  </si>
  <si>
    <t>Mediante correo electrónico del 12/02/2020, la Oficina Asesora de Comunicaciones remitió registro de avance de la acción de mejora. De acuerdo con la verificación de las evidencias compartidas mediante vínculo One Drive, se encuentran actas en formato Word y PDF y registros de asistencia de las siguientes fechas: 14/06/2019, 08/07/2019, 17/07/2019 (acta no está completamente diligenciada); 12/11/2019, 21/11/2019 (registro de asistencia asociado al acta indica fecha 21/12/2019); 02/12/2019 y 15/01/2020. Pendiente realización de mesa de trabajo para retroalimentación con la dependencia.</t>
  </si>
  <si>
    <t xml:space="preserve">Clara Milena Rodríguez Ruiz </t>
  </si>
  <si>
    <t xml:space="preserve">Continuando con el seguimiento desde la fecha del corte anterior a 29 de abril se reporta la realización de 3 reuniones con el equipo de comunicaciones de nivel central para definir actividades, campañas, línea y manejo de imagen institucional.    </t>
  </si>
  <si>
    <t>En mesa de trabajo con la Gestora de la OAC se verifican los siguientes documentos, allegados a la OCI mediante correo electrónico del 30/04/2020: actas de 17, 23 y 24 de abril de 2020 (reuniones a través de canales virtuales). Teniendo en cuenta que de acuerdo con la formulación de la acción de mejora se programó "socialización mensual", se sugiere verificar e incluir las evidencias por cada mes dentro del plazo establecido del plan de mejoramiento con el fin de completar la meta definida para la acción de mejora.</t>
  </si>
  <si>
    <t>Durante el periodo de seguimiento se atendieron 11 solicitudes de campañas de las cuales el 100% fueron atendidas cumpliendo con los criterios técnicos de diseño y aplicando el nombre completo de la entidad. 
Evidencia:Matriz de indicadores en excel de las solicitudes OAC/ campañas</t>
  </si>
  <si>
    <t xml:space="preserve">Mediante correo electrónico del 12/02/2020, la Oficina Asesora de Comunicaciones remitió registro de ejecución de la acción de mejora. De acuerdo con la verificación de evidencia compartida mediante One Drive, se observa archivo Excel titulado "Matriz Indicadores". Pendiente realizar mesa de trabajo de retroalimentación con la dependencia. </t>
  </si>
  <si>
    <t>Durante el periodo de seguimiento enero a abril del 2020 se atendieron 3 solicitudes de campañas de las cuales el 100% fueron atendidas cumpliendo con los criterios técnicos de diseño establecidos en el manual de imagen institucional y aplicando el nombre completo de la entidad. 
Evidencia: Matriz de indicadores en excel de las solicitudes OAC/ campañas</t>
  </si>
  <si>
    <t>En mesa de trabajo con la Gestora de la OAC se verifica documento allegado a la OCI mediante correo electrónico del 30/04/2020: Archivo Excel "Seguimiento Indicadores de Gestión OAC_2". Para evitar cualquier confusión o interpretación errónea de la información, se sugiere presentar únicamente los datos que corresponden a la ejecución de la acción.</t>
  </si>
  <si>
    <t>Desde la Subdirección para la Vejez se promueven espacios de articulación con la Subdirección de Nutrición, la Subdirección de Plantas Físicas, La Subsecretaria y DADE, con las siguientes acciones.
Subdirección de Nutrición: Se generan comunicaciones escritas (correos electrónicos) solicitando el cambio de refrigerios para los participantes del servicio, aumentando el aporten nutricional cumpliendo con la resolución 3803-2016 y actualmente se entregan refrigerios diferenciales para las personas mayores. Así mismo se envía correo solicitando la entrega de paquete alimentario al finaliza el año a los participantes en atención del servicio teniendo en cuenta el receso de actividades, sin embargo, esta propuesta no fue aprodaba por el área.  
Plantas Físicas: Se envía memorando de articulación con el área de plantas físicas donde se solicita traslado de dinero para la construcción del centro Día San David en la localidad de Usme.
Subsecretaria y DADE: En relación con el cumplimiento de los estándares de calidad del servicio Centro Día en el marco de la resolución 055 de 2018, se realizó articulación con estas áreas con el fin de adelantar la aplicación del Instrumento único de Verificación en cada unidad operativa con el fin de verificar el cumplimiento de estándares y de esta maanera elaborar planes de implementación y cerrar las brechas entre lo que exige la resolución y lo que la SDIS tiene en el marco de los 5 estándares infraestructura, dotación, talento humano, atención integral y gestión. Se anexa IUV de cada unidad operativa, planes de implementación e informe final.</t>
  </si>
  <si>
    <t xml:space="preserve">En mesa de trabajo con la Gestora de la dependencia se verifican soportes enviados a la OCI mediante memorando I2020013726 y correo electrónico del 16/05/2020, por la Subdirección para la Vejez: documentos y comunicaciones donde se evidencia articulación entre la Subdirección para la Vejez y otras dependencias de la Entidad como la Subdirección de Plantas Físicas, Subsecretaría y Dirección de Análisis y Diseño Estratégico, con el fin de gestionar necesidades y ejecutar recursos de fuente Estampilla Pro Persona Mayor. La OCI recomienda continuar las gestiones necesarias en razón de la evaluación de efectividad que en su momento realizará la Contraloría de Bogotá D.C., la cual se enfocará en establecer una alta ejecución presupuestal de la fuente en mención. </t>
  </si>
  <si>
    <t>La subdirección Administrativa y Financiera entre los meses de agosto  y septiembre, desarrolló 14 mesas de trabajo con los referentes de proyectos, con el fin de evidenciar avances de gestión en reservas presupuestales y pasivos exigibles, se recomendó adelantar los trámites respectivos para proceder al pago, liberaciones o anulaciones respectivas, lo cual consta en actas y registros de asistencias.</t>
  </si>
  <si>
    <t>La SubdireccIón Administrativa y Financiera informa sobre la realización de 14 mesas de trabajo con las áreas técnicas, entre agosto y septiembre de 2019, en las cuales se realizó seguimiento a la gestión de reservas y pasivos exigibles y se dieron recomendaciones al respecto. Adicionalmente, la SAF remite un reporte vía correo electrónico a Directivos (ordenadores de gasto y otros participantes del proceso) en el que se informa el estado de pasivos exigibles, liberaciones y giros presupuestales. Tras verificación aleatoria de las actas, OCI recomienda que estas se evidencie la trazabilidad sobre las recomendaciones que se formulen desde el área presupuestal y financiera. Se verifica correo del 7/11/2019 con reporte envbiado con corte a 31/10/2019.</t>
  </si>
  <si>
    <t>Clara Milena Rodríguez Ruiz - Antonio María Meléndez</t>
  </si>
  <si>
    <t>El equipo de liquidaciones realizo mesa de trabajo con las dferentes áreas técnicas entre la vigencia 2019 y 2020  se programaron 79 mesas de trabajo y para la vigencia se han enviado once memorando de alertas tempranasa los diferentes directivos informando el estado de los contratos.</t>
  </si>
  <si>
    <t xml:space="preserve">Se verifica muestra de actas de mesas de trabajo realizadas con las dependencias con el fin de brindar orientación frente a los documentos y gestiones para la oportuna liquidación de contratos. La Oficina de Control Interno sugiere revisar y consolidar las evidencias teniendo en cuenta la fecha de inicio de ejecución de la acción de mejora. En cuanto a las actas de fecha posterior a la de terminación del plazo, dar clara indicación en el formato no controlado de entrega de evidencias, respecto a que se dio continuidad a las mesas de trabajo teniendo en cuenta los efectos positivos o mejoras en el proceso de liquidación contractual. </t>
  </si>
  <si>
    <t xml:space="preserve">En mesa de trabajo con la Oficina de Control Interno, se presenta proyecto de resolución "Por la cual se actualiza el reglamento de los Comités Operativos de Infancia y Adolescencia al interior del Consejo de Política Social Distrital y se deroga la Resolución 1613 del 15 de noviembre de 2011 de la Secretaría Distrital de Integración Social". La SI informa que se había adelantado la revisión del documento con la anterior administración, pero que a raiz de los cambios de directivos en la Entidad, fue necesario volver a tramitar la revisión.  </t>
  </si>
  <si>
    <t xml:space="preserve">En mesa de trabajo con el equipo de trabajo de la Subdirección para la Infancia, se verifica proyecto de resolución "Por la cual se actualiza el reglamento de los Comités Operativos de Infancia y Adolescencia al interior del Consejo de Política Social Distrital y se deroga la Resolución 1613 del 15 de noviembre de 2011 de la Secretaría Distrital de Integración Social". La SI informa que se había adelantado la revisión del documento con la anterior administración, pero que a raiz de los cambios de directivos en la Entidad, fue necesario volver a tramitar la revisión.  </t>
  </si>
  <si>
    <r>
      <t xml:space="preserve">1. Archivo en formato PDF denominado </t>
    </r>
    <r>
      <rPr>
        <i/>
        <sz val="10"/>
        <rFont val="Arial"/>
        <family val="2"/>
      </rPr>
      <t>"Resolución_881_de_27_de_mayo_2020"</t>
    </r>
    <r>
      <rPr>
        <sz val="10"/>
        <rFont val="Arial"/>
        <family val="2"/>
      </rPr>
      <t xml:space="preserve"> que contiene la Resolución 881 de 27 de mayo de 2020 </t>
    </r>
    <r>
      <rPr>
        <i/>
        <sz val="10"/>
        <rFont val="Arial"/>
        <family val="2"/>
      </rPr>
      <t>“Por la cual se actualiza el reglamento del Comité Operativo Distrital de Infancia y Adolescencia al interior del Consejo Distrital de Política Social, y deroga la Resolución 1613 del 15 de noviembre de 2011 de la Secretaría Distrital de Integración Social”; que en su articulado detalla lo referente a composición, periodicidad de las sesiones, quorum, nombramiento de delegados y permanencia en el Comité Distrital de Infancia y Adolescencia -CODIA-.</t>
    </r>
    <r>
      <rPr>
        <sz val="10"/>
        <rFont val="Arial"/>
        <family val="2"/>
      </rPr>
      <t xml:space="preserve">
2. Archivo en formato PDF denominado "Correo_Envio_Res_881_2020" que contiene el correo eléctronico mediante el cual se envia la Resolución 881 de 27 de mayo de 2020 a los involucrados en su  implementación.</t>
    </r>
  </si>
  <si>
    <t>Se verifica Resolución No. 881 del 27/05/2020 “Por la cual se actualiza el reglamento del Comité Operativo Distrital de Infancia y Adolescencia al interior del Consejo Distrital de Política Social, y deroga la Resolución 1613 del 15 de noviembre de 2011 de la Secretaría Distrital de Integración Social”. El documento precisa, entre otros aspectos, la composición, funciones, periodicidad de reuniones, quórum, orientaciones para la nominación de delegados y permanencia. Se verifica correo electrónico del 27/05/2020, mediante el cual se socializa la Resolución a las partes interesadas. La OCI recomienda hacer seguimientos que permitan verificar el cumplimiento de las directrices contenidas en el acto administrativo.</t>
  </si>
  <si>
    <t>Se gestionó el procedimiento "Creación procedimiento definición de criterios de focalización, priorización, ingreso,
egreso y restricciones de los servicios sociales" se oficializó por parte de Lider del Proceso de  Planeación estratégica mediante memorando I2020016344</t>
  </si>
  <si>
    <t>En mesa de trabajo se verifican evidencias remitidas por la Directora de Análisis y Diseño Estratégico, mediante memorando I2020016354 del 12/06/2020 y correo electrónico del 13/06/2020: memorando I2020016344 del 12/06/2020 con asunto "Creación procedimiento definición de criterios de focalización, priorización, ingreso,
egreso y restricciones de los servicios sociales". Así mismo, las participantes de DADE y SDES, informan las gestiones realizadas para concluir la formalización del procedimiento. Por parte de la OCI, se recomienda presentar a la brevedad posible el procedimiento; así mismo, se dan orientaciones respecto al cumplimiento oportuno del plan de mejoramiento y la articulación entre dependencias que comparten responsabilidades en la ejecución de acciones de mejora.</t>
  </si>
  <si>
    <t xml:space="preserve">Mediante memorando I2020019539 se envía a al Oficina de Contro Interno la Circular 015 del 23 de Junio de 2020 donde se oficializó el procedimiento PCD-PE-015 “Definición de criterios de focalización, priorización, ingreso, egreso y restricciones de los servicios sociales, versión 0” </t>
  </si>
  <si>
    <t>Mediante correo electrónico del 23/07/2020, la Dirección de Análisis y Diseño Estratégico remite Circular 015 del 23/06/2020 mediante la cual se comunica a la Entidad la expedición del procedimiento PCF-PE-015, cuyo objetivo es: "Establecer las actividades para la definición de los criterios de focalización, priorización, ingreso, egreso y restricciones para los servicios y apoyos sociales de la Secretaría Distrital de Integración Social". Se pudo observar que el procedimiento se encuentra debidamente publicado en la página Web de la SDIS. La Oficina de Control Interno recomienda reaizar seguimiento a la implementación del procedimiento; así mismo, se reiteran recomendaciones frente a la importancia de la adecuada planeación y ejecución oportuna de las acciones de mejora.</t>
  </si>
  <si>
    <t>Procedimiento, flujograma y formatos asociados versión preliminar</t>
  </si>
  <si>
    <t>En mesa de trabajo con la Subdirección para la Infancia, se verifica: Versiones preliminares (borrador) de procedimiento, flujograma y formatos asociados. La Subdirección para la Infancia presenta los avances en la elaboración de los citados documentos, a través de los cuales se busca generar mayor oportunidad para la entrega de reportes del SMIA. Se elaboró un formato que se asociará al procedimiento, en el cual se registran los mínimos a cumplir en el contenido del informe.</t>
  </si>
  <si>
    <t xml:space="preserve">Procedimiento (Versión publicable)"Elaboración y entrega Informe anual del Sitema de Monitoreo de las condciones de vida de la Infacncia y adolescencia de Bogotá, D.C. excel flujograma del proocediemiento, memorando Rad I2019052668 del 19/12/2019 donde se remite el procedimiento para verificación metodológica de la DADE - SDES, Formato matriz seguimiento elaboración informeanual, formato del informe, éste último elaborado con el fin de guiar y estándarizar la presentación de la información por parte de la Entidades que aportan en la construcción del informe. </t>
  </si>
  <si>
    <t>Se verificó el procedimiento (Versión publicable)"Elaboración y entrega Informe anual del sitemas de Monitoreo de las condciones de vida de la Infacncia y adolescencia de Bogotá, D.C. excel flujograma del proocediemiento, memorando Rad I2019052668 del 19/12/2019 donde se remite el procedimiento para verificación metodológica de la DADE - SDES, formato Matriz Seguimiento Elaboración Informe Anual, formato del informe, éste último elaborado con el fin de guiar y estándarizar la presentación de la información por parte de la Entidades que aportan en la construcción del informe. La OCI recomienda revisar la columna de observaciones del formato matriz de seguimiento, para evitar la posible pérdida de trazabilidad en los casos que se requiera hacer devoluciones de información a las Entidades solicitando ajustes. Así mismo, se recomienda hacer seguimiento a la oficialización del procedimiento, con el fin de lograr su implementación para la etapa de elaboración del próximo informe SMIA.</t>
  </si>
  <si>
    <t xml:space="preserve">Procedimiento actualizado, pendiente circular para publicación en el SIG. </t>
  </si>
  <si>
    <t xml:space="preserve">Aunque la dependencia no reporta nuevos avances, manifiesta que se han generado dificultads para el trámite de la circular ocn la cual se formalizará el procedimiento elaborado y aprobado internamente (incluida revisión metodológica de DADE). Por lo anterior, de ser necesario, acudisrán al apoyo de la OCI para que se dé cumplimiento a lo establecido en el procedimiento "Control de Documentos" vigente. </t>
  </si>
  <si>
    <t>1. Archivo en formato PDF denominado “Informe SMIA 2019” que contiene el Informe del Sistema de Monitoreo de las condiciones de Vida de la Infancia y la Adolescencia de Bogotá D.C. 2019 elaborado en el marco del Comité Operativo Distrital de Infancia y Adolescencia. 
2. Archivo en formato PDF denominado “S2020029876_REMISION_SMIA_2019_CONCEJO_BOGOTA” que contiene el oficio con radicado S2020029876 y asunto “Informe de resultado del Sistema de Monitoreo de las Condiciones de Vida de la Infancia y Adolescencia en Bogotá–año 2019” del 31/03/2020 mediante el cual la Dra. Xinia Rocio Navarro Prada Secretaria Distrital de Integración Social, remite al Dr. Danilson Guevara Villabón Secretario General del Concejo de Bogotá, el Informe de resultado del Sistema de Monitoreo de las condiciones de Vida de la Infancia y la Adolescencia de Bogotá D.C. vigencia 2019, en cumplimiento a lo dispuesto en el artículo 6 del acuerdo 238 de 2006 y en artículo 10 del Decreto 031 de 2007.
3. Archivo en formato PDF denominado “Correo_Envío_Informe_SMIA”, que contiene el correo electrónico con asunto “Remisión Informe de Resultado del Sistema de Monitoreo de las condiciones de Vida de la Infancia y la Adolescencia de Bogotá – año 2019” del 31/03/2020 en el que la Dra. Xinia Rocio Navarro Prada Secretaria Distrital de Integración Social, remite al Dr. Danilson Guevara Villabón Secretario General del Concejo de Bogotá, el Informe de resultado del Sistema de Monitoreo de las condiciones de Vida de la Infancia y la Adolescencia de Bogotá D.C. vigencia 2019, en cumplimiento a lo dispuesto en el artículo 6 del acuerdo 238 de 2006 y en artículo 10 del Decreto 031 de 2007.</t>
  </si>
  <si>
    <t xml:space="preserve">En mesa de trabajo con la Gestora de la Subdirección para la Infancia, se verifican documentos remitidos mediante correo electrónico del 17/04/2020: "Informe SMIA 2019", oficio con radicado S2020029876 del 31/03/2020 y asunto “Informe de resultado del Sistema de Monitoreo de las Condiciones de Vida de la Infancia y Adolescencia en Bogotá–año 2019” mediante el cual se remite el informe a la Secretaría General del Concejo de Bogotá; correo del 31/03/2020, mediante el cual se envía al Concejo de Bogotá D.C. los anteriores documentos. Revisado el artículo 6 del acuerdo 238 de 2006 y en artículo 10 del Decreto 031 de 2007, se encuentra que el informe fue elaborado y remitido dentro del plazo determinado para el efecto. Ahora bien, teniendo en cuenta la formulación de la acción de mejora y su indicador, se recomienda incluir en las evidencias el documento interno que preparó la SDIS con los roles, responsabilidades y plazos para la elaboración y entrega oportuna del informe SMIA, así como los soportes de implementación y socialización.
Alcance 05/05/2020: La Subdirectora para la Infancia remite las siguientes evidencias: Procedimiento Elaboración y Entrega Informe Anual del Sistema de Monitoreo de las Condiciones de Vida de la Infancia y la Adolescencia de Bogotá D.C.  - PCD-FPS-001; Acta No. 11 del 11/12/2019 "Reunión Comité Operativo Distrital de Infasncia y Adolescencia -CODIA", en cuya página 11 se evidencia socialización del procedimiento para el informe SMIA; Circular 003 del 20/02/2020 mediante la cual se actualiza el Sistema Integrado de Gestión, incorporando el nuevo procedimiento. </t>
  </si>
  <si>
    <t>Se entrega informe en donde se da claridad frente a:
Las reservas presupuestales del proyecto 1099 – Envejecimiento Digno, Activo y Feliz a 31 de mayo de 2020, presentaron reservas definitivas por valor de $19.599.089.655. 
A su vez el costo de un mes de operación se estimó de acuerdo con los recursos comprometidos a lo largo de la vigecia 2019 ($164.809.082.873) divididos por el número de meses de operación contratada (12 meses), lo cual arrojó un valor promedio mensual de $13.734.090.239. 
Por lo tanto, el cálculo del indicador (Valor total de reserva) / Sumatoria de los Valores promedios de costo por modalidad de un mes de prestación del servicio) arroja que las reservas constituidas por el proyecto de inversión 1099 corresponde a 1,43, que si se tiene en cuenta que los recursos que se constituye como reservas presupuestales corresponden no solo a la prestación de los servicios del primer mes del año 2020 (garantizando la prestación ininterrumpida) sino al mismo tiempo la ejecución del mes de diciembre debido a que los giros tanto de los servicios tercerizados como del talento humano se giran mes vencido, y se pagaron en el mes de enero de 2020. 
Así las cosas, se evidencia el cumplimiento del indicador puesto que las reservas constituidas corresponden al 11,91% del valor total del presupuesto comprometido por el proyecto 1099 durante la vigencia 2019, y que según el indicador propuesto son los recursos necesarios para 1,43 meses de ejecución del proyecto, que corresponden a todo el pago del mes de diciembre (que se giró en enero 2020) y a la primera mitad del mes de enero que fue constituída para garantizar la prestación de los servicios de forma ininterrumpida durante el periodo en el que abre el presupuesto de la nueva vigencia 2020, con cargo a los cuales el proyecto realizó el compromiso de los recursos de la segunda quincena del mes de enero en adelante.
No obstante, el valor de las reservas constituido a 31 de mayo de 2020  corresponden a los saldos de los Contratos y Convenios Interadministrativos, además de los Convenios de Asociación a recursos no ejecutados en proceso de liquidación que se liberarán una vez se suscriba el Acta de liquidación de los mismos.</t>
  </si>
  <si>
    <t>En mesa de trabajo con la Gestora de la Subdirección para la Vejez, se verifican evidencias reportadas mediante memorando I2020018319 del 09/07/2020 y correo electrónico de la misma fecha: documento “PROYECTO 1099 ENVEJECIMIENTO DIGNO, ACTIVO Y FELIZ - INFORME DE RESERVAS PRESUPUESTALES 2020”, en el cual se registra el valor de reservas constituidas en 2020 y la clasificación por meta, concepto de gasto y fuente de financiación, así como su justificación; igualmente, contiene información de ejecución de reservas con corte a 31 de mayo de 2020. La OCI recomienda continuar seguimiento al hallazgo y a la causa identificada, con el fin de evidenciar efectividad de la acción de
mejora.</t>
  </si>
  <si>
    <t>Se entrega a OCI reportes generados para los meses de junio, julio, agosto, septiembre, octubre, noviembre y diciembre de 2019</t>
  </si>
  <si>
    <t xml:space="preserve">En mesa de trabajo con la Gestora de la dependencia se verifican soportes enviados a la OCI mediante memorando I2020013726 y correo electrónico del 16/05/2020, por la Subdirección para la Vejez: archivo Excel "Reporte de la información financiera junio a diciembre 2019". En el instrumento se identifica una hoja por cada mes de seguimiento, dentro de las cuales se definen tres tablas: la primera indica como fuente la Herramienta financiera de la SDIS; la segunda, fuente PREDIS; y la tercera establece la existencia o no de diferencias entre los valores registrados de las fuentes anteriores. La OCI sugiere, si es posible, para la entrega final de evidencias adjuntar los reportes a partir de los cuales se tomó la información para alimentar estas tablas (1 y 2). Igualmente, se sugiere mantener seguimiento a la información presupuestal que se incluye en las diferentes herramientas. </t>
  </si>
  <si>
    <t>Se entrega a OCI reportes generados para los meses de enero, febrero, marzo, abril y mayo de 2020</t>
  </si>
  <si>
    <t>En mesa de trabajo con la Gestora de la Subdirección para la Vejez, se verifican evidencias reportadas mediante memorando I2020018319 del 09/07/2020 y correo electrónico de la misma fecha: archivo Excel "Reporte ejecución enero a mayo 2020". En el instrumento se identifica una hoja por cada mes de seguimiento, dentro de las cuales se definen tres tablas: la primera indica como fuente la Herramienta financiera de la SDIS; la segunda, fuente PREDIS; y la tercera establece la existencia o no de diferencias entre los valores registrados de las fuentes anteriores. La OCI sugiere mantener seguimiento a la información presupuestal que se incluye en las diferentes herramientas.</t>
  </si>
  <si>
    <t>Se remitió remitió a la Subdirección de Diseño, Evaluación y Sistematización - SDES, mediante memorando I2019045539 la “solicitud de concepto a Secretaría Distrital de Planeación y Secretaría Distrital de Hacienda”; en respuesta de ello, la SDES adelantó la solicitud de conceptos sobre gastos compartidos entre diferentes metas del mismo proyecto de inversión, a la Secretaría Distrital de Planeación y a la Secretaría Distrital de Hacienda, mediante oficios S2019138616 y S2019141409, respectivamente.</t>
  </si>
  <si>
    <t>Se verificó solicitud realizada a la Subdirección de Diseño, Evaluación y Sistematización, mediante memorando I2019045539; oficios con asunto "Solicitud de Concepto sobre gastos compartidos entre diferentes metas del mismo proyecto de inversión" dirigidos a las Secretarías de Planeación y Hacienda Distrital. La OCI recomienda incluir en las eavidencias la respuesta que emitan las entidades. La SPF informa que ya se cuenta con la respuesta de la Secretaría Distrital de Planeación. Así mismo, se adjuntará la respuesta de la SDH. 
Alcance: Mediante correo electrónico del 20/01/2020 la Gestora de la SPF remitió radicado No. E2020002038 correspondiente a la respuesta de la Secretaría Distrital de Hacienda.</t>
  </si>
  <si>
    <t xml:space="preserve">La Subdirección de Contratación no cuenta con evidencias de avance para el presente seguimiento. Por parte de la Oficina de Control Interno se indica que la gestora de la Dirección de Análisis y Diseño Estratégico copió un correo mediante el cual se solicita articulación con la Subdirección de Contratación para el desarrollo de esta acción de
mejora. Se brindan recomendaciones para hacer seguimiento y coordinar lo antes posible con la DADE, la ejecución de la acción de mejora, llevar a cabo los análisis pertinentes y, en lo posible, fortalecer la acción con las actividades que permitan consistencia y confiabilidad de la información que se entrega a los diferentes Organismos de Control. </t>
  </si>
  <si>
    <t>Se han realizado dos mesas de trabajo con las profesionales del DADE, para establecer los lineamientos del modelo de reporte de la información. A la fecha la subdirección de contratación envío el formato y  DADE nos realizo unas observaciones, las cuales se incluyeron y se enviaron nuevamente con los ajustes pertinentes, para la fecha nos encontramos a la espera del aval de la Directora de Análisis y Diseño Estratégico del formato.</t>
  </si>
  <si>
    <t xml:space="preserve">En mesa de tabajo con la Gestora de la dependencia, se verifican evidencias remitidas por la Subdirectora de Contratación mediante memorando I2020014966 del 28/05/2020 y correo electrónico de la misma fecha : trazabilidad de correos electrónicos (15 al 22 de mayo de 2020) entre la SDES y la Subdirección de Contratación, correspondientes al proceso de coordinación para el diseño del formato matriz de reporte. En razón de que la descripción del seguimiento de la dependencia refiere la realizadión de mesas de trabajo, se sugiere revisar la posibilidad de incluir las actas y registros de asistencia que soporten estas reuniones. Igualmente, cuando sea el momento, aportar el formato diseñado, instructivos y/o lineamientos de uso para evidenciar completo cumplimiento de la acción. La Gestora informa que la DADE está próxima a enviar el formato que se diseñó en consenso entre las áreas. Se reitera recomendación en cuanto a fortalecer la acción con las actividades que permitan consistencia y confiabilidad de la información que se entrega a los diferentes Organismos de Control, de modo que se subsane y no se repita la situación objetada. </t>
  </si>
  <si>
    <t>El 15 de Mayo se remite de la Subdireccion de Contratación la Matriz Propuesta para el Aval del Director de Análisis y Diseño Estratégico. (Se anexa Matriz y con memorando de la Subd de Contratación). Dentro de la Dirección DADE se realizan los diferentes analisis y propuestas a la Subdirección de Contratación pero después se concluye que Matriz como se envio incialmente reune las características solicitadas por el Plan de Mejoramiento se procede enviar de nuevo la matriz enviada inicialmente  y validada por la Dirección de Análisis y Diseño Estratégico. Se envia correo con Matriz Avalado y con Memorando de Aval por parte  del Director DADE en correo del 28 de Mayo anexando de nuevo Matriz y memorando de Aval director DADE.</t>
  </si>
  <si>
    <t>En mesa de trabajo se verifican evidencias remitidas por la Directora de Análisis y Diseño Estratégico, mediante memorando I2020016210 del 11/06/2020 y correo electrónico del 12/06/2020: memorandos I2020013542 del 14/05/2020, I2020014932 de 28/05/2020, y correos electrónicos de 15 y 28 de mayo de 2020, donde se evidencia la articulación entre las dependencias responsables del diseño del modelo tipo reporte para dar respuesta a requerimientos de información contractual. Igualmente, se verifica matriz
con información contractual de acuerdo con el formato propuesto. Por parte de la OCI se recomienda seguimiento al modelo creado y a la implementación de este, con el fin de lograr efectividad de la acción, por cuanto la Contraloría de Bogotá D.C. la evaluará con base en la consistencia y confiabilidad de la información que se entrega en respuesta a sus requerimientos.</t>
  </si>
  <si>
    <t>Heldis Lizarazo Hernández - Sandra Carolina Torres Sáez - Clara Milena Rodríguez Ruiz</t>
  </si>
  <si>
    <t>Se remite memorando I2019039642 al área de contabilidad, en donde se realiza trazabilidad de las gestiones adelantadas y se remiten los soportes correspondientes</t>
  </si>
  <si>
    <t>La Subdirección de Plantas Físicas aportó a la Subdirección Administrativa y Financiera mediante memorando I2019039642 del 13/09/2019 información de la trazabilidad de las gestiones realizadas para la obtención de los avalúos comerciales de los predios. En este sentido, la SPF adelantó indagaciones ante entidades del Distrito con el fin de certificar si los bienes se encontraban o no revelados en sus Estados Financieros; esto con la finalidad de evitar imprecisiones o repeticiones. Posteriormente se solicitó el avalúo de aquellos inmuebles respecto de los cuales se confirmó que no aparecían registrados en otra entidad. Se espera el recibo de los avalúos.</t>
  </si>
  <si>
    <t>Se remite a la oficina de Contabilidad de la SDIS, los avalúos comerciales de 5 predios para su revisión e incorporación contable</t>
  </si>
  <si>
    <t>Se verifican carpetas donde se evidencia la gestión realizada por la SPF en cuanto a la indagación con otras entidades para contrastar qué inmuebles podían estar registrados en sus estados financieros para evitar duplicidad de información respecto a los bienes que debe revelar la SDIS. Se evidencia igualmente el trámite realizado ante el DADEP con el fin de que certificara qué predios se encontraban incorporados en sus Estados Financieros. Finalmente, se verifican avalúos comerciales: J.I. San Martín de Loba, J.I. Las Guacamayas, J.I Tibabita.</t>
  </si>
  <si>
    <t xml:space="preserve">Con memorando I2019039327 del 11 septiembre se le solicitó a plantas fpisicas de la SDIS, allegar los avaluos respectivos para los registros y ajustes contables, con memorando I2019039642 del 13 septiembre 2019 plantas físicas informa de manera detallada  los avances adelantados, para poder obtener el avaluo resopectivo en cada inmueble. </t>
  </si>
  <si>
    <t>Se verifica radicado I2019039642 mediante el cual la Subdirección de Plantas Físicas reporta información requerida por la SAF para poder efectuar el reconocimiento contable de los avalúos de predios.</t>
  </si>
  <si>
    <t xml:space="preserve">Se obtienen los avaluos de cada inmueble como se evidencia en la carpeta compartida y con base en los avaluos, se efectuó el reconocimiento contable de los predios de la SDIS:
I2020001196 Jardín Infantil Santander
I2019051061 Jardín Infantil Manitas
I2019051590 Centro Amar la Candelaria CAIMA
I2019051589 Incorporación contable Jardín Infantil El Rosario
I2019051040  Jardín Infantil San Luis
I2019051022  JI Guacamayas
I2019051042 JI Perseverancia
I2019051062 I JI Maravillas Infantiles
I2019048280  Jardín Infantil San Martín de Loba La Casita
Encantada y Jardín Infantil Tibabita
I2019048258 Sede Balcanes, Jardín Infantil Gran Colombiano y
CDC Asunción
I2019043949  JI Buena Vista </t>
  </si>
  <si>
    <t>En mesa de trabajo con la Gestora de la Subdirección Administrativa y Financiera, se verifican evidencias presentadas por la dependencia mediante correo electrónico del 17/06/2020: acta 004 del 26/11/2019 del Comité Técnico de Sostenibilidad del Sistema Contable en el que se evalúa la situación contable de predios; Concepto SDH con radicado 2020EE119 del 02/01/2020 "Reconocimiento de Bienes Inmuebles cumplimiento acción de mejora hallazgo"; memorandos de la Subdirección de Plantas Físicas con información para incorporación contable de bienes; comprobante contable 7006-50. Se realiza revisión aleatoria del registro contable de los predios, encontrando consistencia de la información. No obstante, respecto a los soportes relacionados en la entrega de evidencias, no se observaron los siguientes documentos: I2020001196 Jardín Infantil Santander, I2019043949  JI Buena Vista, predios que no se observan registrados en el comprobante contable revisado. Por parte de la OCI se recomienda a la SAF remitir un correo dando alcance con el envío de la información mencionada.
17/07/2020: Alcance. La gestora remite las evidencias pendientes, de acuerdo con lo definido en la mesa de trabajo.</t>
  </si>
  <si>
    <t>Clara Milena Rodriguez Ruiz- Heldis Lizarazo Hernández</t>
  </si>
  <si>
    <t>Mediante correo electrónico del 25 de julio de 2019, la Subdirección de Plantas Físicas presentó memorandos con radicado I2019017837 del 20 de marzo de 2019 emitido por la Subdirección Administrativa y Financiera; y radicado I2019023502 del 7 de mayo de 2019 mediante el cual la Subdirección de Plantas Físicas responde con la relación de los pagos derivados del Contrato Interadministrativo 8239 de 2017, celebrado con FONDECUN.</t>
  </si>
  <si>
    <t>En mesa de trabajo realizada con la Gestora de la dependencia, se verifican soportes enviados a través de correo electrónico del 25 de julio de 2019: memorandos con radicado I2019017837 del 20 de marzo de 2019 emitido por la Subdirección Administrativa y Financiera; y radicado I2019023502 del 7 de mayo de 2019 mediante el cual la Subdirección de Plantas Físicas responde con la relación de los pagos derivados del Contrato Interadministrativo 8239 de 2017, celebrado con FONDECUN. La OCI recomienda incluir en los soportes la información que evidencie el ajuste de la cuenta contable que la Contraloría de Bogotá D.C. señaló como subestimada, de manera que se pueda demostrar efectividad de la acción emprendida.</t>
  </si>
  <si>
    <t xml:space="preserve">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t>
  </si>
  <si>
    <t>Se evidencia 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t>
  </si>
  <si>
    <t>Sandra Carolina Torres Sáez - Karina Córdoba Acero</t>
  </si>
  <si>
    <t>Se generó la circular con asunto" Recomendaciones para servidores públicos y contratistas de la Secretaría de Integración Social en el proceso electoral" dicha circular se envio de forma masiva a la entidad el 16-08-2019</t>
  </si>
  <si>
    <t>En mesa de trabajo con la Gestora de la Subsecretaría, se verifican evidencias remitidas por la dependencia mediante correo electrónico del 12/11/2019: pantallazo de la comunicación masiva del 16/08/2019 desde la Subdirección de Gestión y Desarrollo del Talento Humano en el que remite el comunicado y planilla de asistencia del 29/08/2019 de reunión con los Subdirectores Locales y el acta respectiva en la que se evidencia la solicitud de socializar el comunicado a los equipos de trabajo de las Localidades. Igualmente, se verifican aleatoriamente actas de 30 de agosto de 2019, 2 y 9 de septiembre de 2019 y registros de asistencia, de acuerdo con los cuales se registró la socialización en Subdirecciones Locales de la SDIS.</t>
  </si>
  <si>
    <t>Seis (6) piezas comunicativas alusivas a la prohibición en política.</t>
  </si>
  <si>
    <t>Se evidencian seis (6) piezas comunicativas alusivas a la prohibición de la participación en política.</t>
  </si>
  <si>
    <t>Acción en desarrollo.</t>
  </si>
  <si>
    <t>Acción en ejecución, de conformidad con lo informado por la Subsecretaria de la SDIS. No se verifican evidencias a la fecha.</t>
  </si>
  <si>
    <t>Se generaron 4 consejos directivos descentralizados en las localidades de Chapinero, Martires,  Santafe y  Nivel Central, donde la Secretaia y subsecretaria hacen las recomendaciones a los servidores públicos y contratistas  a la no participación en política.</t>
  </si>
  <si>
    <t>En mesa de trabajo con la Gestora de la Subsecretaría, se verifican evidencias remitidas por la dependencia mediante correo electrónico del 12/11/2019: acta del 21/10/2019 del Comité Operativo Local de la SLIS Chapinero, donde en el el numeral 2 se evidencia la recomedación sobre la no participación en política y la aplicación de lo establecido en el Artículo 38 de la Ley 996 de 2005; acta del 21/10/2019 SLIS Mártires, tema Comité Rector: en el numeral 3 se registran las recomendaciones sobre la prohibición de participar en política; acta 21/10/2019 SLIS Teusaquillo, Comité Rector: en el numeral 1 se observa la indicación para adoptar medidas preventivas para evitar la indebida pardticipación en política; acta 10/09/2019 Comité Institucional de Gestión y Desempeño (Nivel Central), en el numeral 2 se refiere a la prohibición y se realiza socialización de la Directiva 008 de 2019 "Cumplimiento de Reglas Sobre Participación en Política de Servidores públicos en las Elecciones Territoriales de 2019".</t>
  </si>
  <si>
    <t>Evidencia fotográfica y listados de asistencia a la presentación del Sketch en las Subdirecciones Locales y dependencias del Nivel Central de la SDIS.</t>
  </si>
  <si>
    <t>Se diseñó el Sketch y se realizó la presentación en las Subdirecciones Locales y Nivel Central de la SDIS. Se evidencian soportes con fotos de las actividades y planillas de asistencia.</t>
  </si>
  <si>
    <t>Se realizaron los Skecth (Obra teatral titulado FRAUDELIANO CLARO,en 16 localidades, donde Se difundió las posibles conductas contrarias a la ley frente a los comicios, como evidencia se tomaron fotos y planillas de asistencia.</t>
  </si>
  <si>
    <t>En mesa de trabajo con la Gestora de la Subsecretaría, se verifican evidencias remitidas por la dependencia mediante correo electrónico del 12/11/2019: registros de asistencia y fotografías que evidencian la presentación del sketch en Subdirecciones Locales y dependencias del Nivel Central de la SDIS. Se verifican soportes de la implementación de la estrategia "Transparómetro", mediante el cual se midió la comprensión y la eficacia de los ejercicios de socialización y sensibilización realizados por la Entidad.</t>
  </si>
  <si>
    <t xml:space="preserve">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 </t>
  </si>
  <si>
    <t xml:space="preserve">Se evidencia 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 </t>
  </si>
  <si>
    <t>Estudios previos, anexo técnico y cotización,  para la adquisición de las 55,000 unidades de conservación (cajas).</t>
  </si>
  <si>
    <t>Se verifica versión (en revisión word) de Estudios previos, y documentos excel anexo técnico (en revisión) y cotización, que presenta la Subdisrección Administrativa y Financiera - Gestión Documental, como avances para adelantar el proceso de adquisición de 55,000 unidades de conservación (cajas).</t>
  </si>
  <si>
    <t>Alba Lucía Zuluaga - Clara Milena Rodríguez Ruiz</t>
  </si>
  <si>
    <t>No se presentan avances diferentes respecto a los reportados anteriormente, ya que en el momento se esta a la espera de la adjudicación del contrato.</t>
  </si>
  <si>
    <t>La dependencia responsable no presenta evidencia de avance a la fecha, por cuanto, de acuerdo con la justificación descrita en su reporte, se requiere agotar acciones previas.</t>
  </si>
  <si>
    <t>Clara Milena Rodríguez/Antonio María Meléndez</t>
  </si>
  <si>
    <t xml:space="preserve">La Secretaria a través de la Subdirección Administrativa y Financiera, se encuentra en proceso contratación para la adquisición de  cajas de archivo ref X-200, las cuales, una vez sean adquiridas, se dará inicio a la ejecución de la actividad propuesta.
Se adjuntan estudios previos para el proceso de contratación. </t>
  </si>
  <si>
    <t xml:space="preserve">Se verifica documento Estudio Previo (en revisión) para contratar el siguiente objeto: "ADQUIRIR CAJAS DE ARCHIVO PARA LA SECRETARÍA DISTRITAL DE INTEGRACIÓN SOCIAL". Igualmente, se verifica Anexo Técnico (en revisión). </t>
  </si>
  <si>
    <t>Clara Milena Rodríguez Ruiz - Heldis Lizarazo Hernández</t>
  </si>
  <si>
    <t>No se presentan avances en el desarrollo de esta actividad.</t>
  </si>
  <si>
    <t>La dependencia responsable no presenta evidencia de avance a la fecha. Se recomienda adoptar las medidas necesarias para ejecutar la acción de mejora dentro del término definido para ello, teniendo en cuenta que restan 7 meses para su vencimiento.</t>
  </si>
  <si>
    <t>Se presenta el " informe de limpieza y reemplazo de cajas de archivo del archivo central", en el cual se establece el reemplazo de un total de 5,066 unidades de conservación.</t>
  </si>
  <si>
    <t>Se verifica informe para el período 1 a 31 de diciembre de 2019, donde se incluye registro fotográfico de la labor adelantada.</t>
  </si>
  <si>
    <t>Heldis Lizarazo Hernández / Clara Milena Rodríguez Ruiz</t>
  </si>
  <si>
    <t>No se presentan evidencias de los reportes, ya que a la fecha no se ha terminado con el primer ciclo de medición para obtener resultados que informar.</t>
  </si>
  <si>
    <t>Se presenta el primer reporte de la medición de las condiciones medioambientales  de las bodegas de archivo central, de la entidad.</t>
  </si>
  <si>
    <t>Se verifica documento titulado "REPORTE No: 1 / Monitoreo H.R. y T°C e Iluminancia", del 10/10/2019, que da cuenta del avance reportado de la acción.</t>
  </si>
  <si>
    <t>Se presenta el segundo reporte de los 24 programados para la medición de las condiciones medioambientales  de las bodegas de archivo central, de la entidad.</t>
  </si>
  <si>
    <t>Se verifica informe del 13/11/2019 "REPORTE No: 2 / Monitoreo H.R. y T°C", que incluye evidencia fotográfica de las mediciones realizadas. Se sugiere remitir estos reportes a la Alta Dirección con el fin de que conozcan las recomendaciones que allí se generan y puedan adoptar las medidas pertinentes de manera oportuna.</t>
  </si>
  <si>
    <t>Se presenta el tercer y cuarto reporte de los 24 programados para la medición de las condiciones medioambientales  de las bodegas de archivo central, de la entidad.</t>
  </si>
  <si>
    <t>Se verifica: tercer y cuarto reporte Monitoreo H.R y TºC. Se reitera la importancia de remitir estos informes a la alta dirección para que se puedan tomar decisiones en cuanto a las debilidades o requerimientos encontrados, dar cumplimiento a la normativa archivística y asegurar la conservación adecuada de los documentos.</t>
  </si>
  <si>
    <t>Se presenta el quinto y sexto reporte de los 24 programados para la medición de las condiciones medioambientales  de la bodega de archivo central de la entidad.</t>
  </si>
  <si>
    <t>Se verifica: quinto y sexto reporte Monitoreo H.R y TºC. Teniendo en cuenta la información contenida en el documento, se recomienda entregar los reportes a la alta dirección y conservar el soporte respectivo. Esto, dada la importancia de que se adopten las medidas para que los documentos archivados no vean afectados por las condiciones que se han detectado mediante los seguimientos de H.R y TºC. Igualmente, considerando el término de la acción de mejora se sugiere revisar si es suficiente para cumplir con la totalidad de lo reportes según el indicador; esto con el fin de definir y gestionar oportunamente los ajustes a que haya lugar.</t>
  </si>
  <si>
    <t>A la fecha, se cuenta con dos equipos para la mediciones de condiciones medioambientales, un datalogger  y un luxometro.
Sin embargo, es necesario considerar los equipos que sean identificados en la actualización del Plan de Conservación, y la cantidad de los mismos.</t>
  </si>
  <si>
    <t>La dependencia responsable informa respecto a los equipos de medición de condiciones medioambientales disponibles en la Entidad. Acción de mejora en curso, no presenta soportes a la fecha.</t>
  </si>
  <si>
    <t>No se presetan avances, para el desarrollo de esta actividad, se está a la espera de contar con el plan de conservación aprobado, para poder tener contar con la cantidad d instrumentos identificada en este.</t>
  </si>
  <si>
    <t>A la fecha, se cuenta con dos equipos (1 datalogger  y 1 luxometro) de los nueve establecidos en el SIC (3 deshumidificadores, 4 datalogger, 1 luxometro y 1 medidor de material particulado), para la mediciones de condiciones medioambientales de temperatura, humedad y luminancia en el archivo central.
Importante indicar que a la fecha se han realizado 2 mediciones de condiciones medioambientales, de temperatura, humedad y luminancia.
Se adjunta fotos de los equipos de medición con los que cuenta la entidad.</t>
  </si>
  <si>
    <t>Se verifica evidencia fotográfica de los equipos mencionados en el reporte de avance de la acción. Se sugiere en lo posible incluir evidencias de inventario (entradas de almacen, registros, etc) donde se identifique que los equipos son de propiedad de la Entidad. Si no es posible para este reporte, tenerlo en cuenta para próximas entregas de avances y soportes.</t>
  </si>
  <si>
    <t>La dependencia responsable no presenta evidencia de avance a la fecha. Se recomienda adoptar las medidas necesarias para ejecutar la acción de mejora dentro del término definido para ello, teniendo en cuenta que restan 6 meses para su vencimiento.</t>
  </si>
  <si>
    <t>Heldis Lizarazo Hernández /  Clara Milena Rodríguez Ruiz</t>
  </si>
  <si>
    <t>No se ha realizado el estudio para la contratación del servicio de saneamiento.</t>
  </si>
  <si>
    <t xml:space="preserve"> Acción de mejora en curso, no presenta soportes a la fecha.</t>
  </si>
  <si>
    <t>No se presentan avances en la unificación de las bases de datos.</t>
  </si>
  <si>
    <t xml:space="preserve"> Acción de mejora en curso, no presenta soportes a la fecha. Se recomienda iniciar actividades a la brevedad posible para dar cumplimiento oportuno a la acción de mejora, se sugiere definir cronogramas o planes de trabajo para tal efecto.</t>
  </si>
  <si>
    <t>A la fecha se ha realizado la unificación de 1'327,185 registros de inventario documental. Se efectuó el control de calidad por técnica de muestreo para las series documentales; procesos de familia, historias laborales, contratos y acciones constitucionales, sobre el cual, el resultado de la muestra permite evidenciar que el inventario conicide con el expediente físico.
Como evidencia se adjunta inventario documental en formato excel y ejercicios de muestreo.</t>
  </si>
  <si>
    <t>Se observa aleatoriamente archivos Excel: formatos de muestreo y espacio muestral.</t>
  </si>
  <si>
    <t>No se presentan avances en el desarrollo de la actividad.</t>
  </si>
  <si>
    <t>La dependencia responsable no presenta nuevas evidencia de avance a la fecha. Se recomienda mantener seguimiento de la acción de mejora para garantizar el oportuno cumplimiento.</t>
  </si>
  <si>
    <t xml:space="preserve">Se adjunta CD con avance en el levantamiento del inventario documental del archivo central. A corte del 31 de diciembre de 2019 se lleva 86,42% de avance de esta actividad. </t>
  </si>
  <si>
    <t xml:space="preserve">El Equipo de Gestión Documental de la Subdirección Administrativa y Financiera entrega CD contentivo de archivo excel del avance de inventario documental. </t>
  </si>
  <si>
    <t>Una vez se cuente con el plan de conservación actualizado y la identificación del espacio con las condiciones apropiadas, se procedera a presentar la propuesta de la estanteria necesaria para el adecuado almacenamiento, conservación y custodia de soportes fisicos diferentes al papel, según se encuentre establecido en  dicho plan.</t>
  </si>
  <si>
    <t>Una vez se cuente con el plan de conservación actualizado y la identificación del espacio con las condiciones apropiadas, se procederá a presentar la propuesta de la estantería necesaria para el adecuado almacenamiento, conservación y custodia de soportes fisicos diferentes al papel, según se encuentre establecido en  dicho plan.</t>
  </si>
  <si>
    <t>No se presentan avances, ya que en el momento se está culminando con la ubicación de las unidades de conservación en la estantería que se encuentra instalada.</t>
  </si>
  <si>
    <t>La dependencia responsable no presenta evidencia de avance a la fecha, por cuanto, de acuerdo con la justificación descrita en su reporte, se requiere agotar acciones previas.  Se recomienda adoptar las medidas necesarias para ejecutar la acción de mejora dentro del término definido para ello, teniendo en cuenta que restan 7 meses para su vencimiento.</t>
  </si>
  <si>
    <t>La dependencia responsable no presenta evidencia de avance a la fecha.  Considerando el cumplimiento de la acción 2 de este hallazgo, relacionada con la disposición de espacio, se recomienda continuar con las gestiones necesarias para amoblarlo y equiparlo según los requerimientos técnicos, teniendo en cuenta que restan 6 meses de plazo de ejecución de la presente acción.</t>
  </si>
  <si>
    <t>1. Se envía correo electrónico  al líder Jurídico de la Subdirección para la Adultez. 15/10/2019  y 03/12/2019. Se anexa Correos y Manual de perfiles  MNL-GC-002.
2. Para  el proceso de contratación 2020, se ajustaron los estudios previos al perfil promotor Sirbe según el Manual de perfiles: MNL-GC-002 . Ver. Estudio Previo.</t>
  </si>
  <si>
    <t xml:space="preserve">Se verifican correos electrónicos de 15/10/2019 y 3/12/2019, manual de perfiles MNL-GC-002 y plantilla tipo de estudios previos para la contratación de prestación de servicios de apoyo SIRBE. De acuerdo con lo informado por la Subdirección para la Adultez, en la vigencia 2020 la contratación de perfiles para este servicio se viene realizando conforme a estos lineamientos. Por parte de la OCI se sugiere presentar evidencia de contratos suscritos con base en los estudios previos ajustados; lo anterior, teniendo en cuenta el planteamiento del indicador de la acción de mejora. </t>
  </si>
  <si>
    <t>Karina Córdoba Acero - Clara Milena Rodríguez Ruiz</t>
  </si>
  <si>
    <r>
      <t xml:space="preserve">En fechas del 12 y 17 de diciembre se realizó socialización  de los procedimientos relacionados con la recolección, crítica, digitación y diligenciamiento de la Ficha SIRBE. 
Para el periodo de 2020 se realizó socialización el 23 de junio,  de seguimiendo de procedimientos, se anexa acta y listado de asistencia. </t>
    </r>
    <r>
      <rPr>
        <sz val="10"/>
        <color indexed="8"/>
        <rFont val="Arial"/>
        <family val="2"/>
      </rPr>
      <t>Nota. El Apoyo Sirbe del servicio tercerizado Mujeres Diversas no alcanzó a firmar debido a que se le terminó el contrato.</t>
    </r>
  </si>
  <si>
    <t>Se verifican actas de 12 y 17 de diciembre de 2019, tema: “Revisión a los temas de cierre del año 2019 y los lineamientos, procedimientos, protocolos y manuales, relacionados con la actividad de digitación de información misional para el proyecto 1108”; acta de 23/06/2020, tema Socialización de criterios y observaciones relacionados al sistema misional – hogares de paso. En las actas mencionadas, se evidencia la socialización de lineamientos y pautas de registro de información misional. Por parte de la OCI se recomienda mantener las actividades de fortalecimiento y en lo posible, aplicar test para confirmar la apropiación de los temas, y/o definir mecanismos de revisión de la consistencia y confiabilidad de los registros en SIRBE. Así mismo, hacer seguimiento al cumplimiento de los compromisos registrados en las actas y documentarlo. La Gestora de la Subdirección para la Adultez informa que anteriormente se llevaban a cabo actividades de seguimiento a la calidad del dato, pero se interrumpieron debido a ciertas restricciones que se introdujeron desde DADE al sistema de información; no obstante, indica que se realizarán las consultas y solicitudes pertinentes en procura de retomar este ejercicio de verificación.</t>
  </si>
  <si>
    <t>1. Se remitió memorando I2019049054 a la Oficina de control Interno para articular fecha de socialización.
2. En articulación con la Oficina de Control Interno, se realizó socialización el 5 de diciembre del Instructivo Atención a requerimientos de entes externos de vigilancia y control INS-DP-001 al equipo de la Subdireccción para la Adultez.</t>
  </si>
  <si>
    <t xml:space="preserve">Se verificaron memorandos I2019049054 del 25/11/19 y I2019049736 del 25/11/2019, mediante los cuales se articula la actividad de socialización entre la Subdirección para la Adultez y la OCI. Acta del 5/12/2019 de la socialización del Instructivo de Atención a Requerimientos de Entes de Control - INS-DP-001; resgistro de asistencia, priorizando a los colaboradores encargados de apoyar la elaboración de respuestas a Entes de Control. </t>
  </si>
  <si>
    <t>La Oficina de Control Interno diseñó el instructivo de Proyección de Auditorías el cual tiene como objetivo: Orientar el proceso de priorización de las auditorías internas de la Oficina de Control Interno de la Secretaria Distrital de Integración Social, a través de la implementación de los criterios relacionados con: 
*Riesgos de gestión y corrupción.
*Identificación de quejas, reclamos y denuncias por hechos de corrupción.
*Solicitudes de las dependencias y/o Comité Institucional de Coordinación del Sistema de Control Interno.
*Presupuesto apropiado
*Auditorías realizadas por la Oficina de Control Interno y Contraloría.
*Auditorias reglamentarias que debe realizar  la Oficina de Control Interno.
El documento en mención surtió el procedimiento de Control de Documentos PCD-GS-003 con el fin de inlcuirlo en el Sistema Integrado de Gestión para el proceso de Auditoria y Control.
Adicionalmente, para la vigencia 2020 se realizó la proyección de auditorias bajo los criterios anteriormente mencionados, los cuales definieron las auditorias a relizar para la vigencia 2020. Las auditorias fueron aprobadas en el Comité Institucional de Coordinación del Sistema de Control Interno.</t>
  </si>
  <si>
    <t>En mesa de trabajo con la Gestora de la Dependencia, se verifican documentos allegados mediante correo electrónico del 4/05/2020: Instructivo Proyección de Auditorías, memorando I2020011695 del 23/04/2020, mediante el cual se remite el documento para registro en el SIG; correo electrónico del 24/04/2020; archivo Excel "Proyección_Auditorías_2020", donde se evidencia la implementación de los criterios definidos en el instructivo en la elaboración del plan de auditorías para la vigencia 2020; acta del 27/01/2020 "Primera sesión ordinaria vigencia 2020– Comité Institucional de Coordinación del Sistema de Control Interno – CICSCI", observando que en el numeral 7 se registra la aprobación del plan anual de auditoría.</t>
  </si>
  <si>
    <t>Dos (2) informes mensuales Dos (2) matrices de programación de entrega mensual</t>
  </si>
  <si>
    <t>La DNA presenta dos informes y matrices de programación de entrega mensual. Se recomienda gestionar las solicitudes de ajuste en la parametrización de la herramienta de registro y seguimiento de la entrega de bonos, si es que lo determinan pertinente, y documentar tales solicitudes. Así mismo, implementar lo que sea necesario y viable para asegurar la confiabilidad de la información.</t>
  </si>
  <si>
    <t>El Subdirector para la Adultez, mediante radicado No.I2020013328 del 13/05/2020 solicita a la Oficina de Control Interno tramitar lo pertinente para la modificación de la acción de mejora en cuanto a: Descripción de la Acción, Nombre del Indicador, Fórmula del Indicador y Meta.</t>
  </si>
  <si>
    <t>De conformidad con la solicitud del Subdirector para la Adultez, realizada con radicado No.I2020013328 del 13/05/2020, se tramitó modificación de la acción de mejora a través del oficio S2020044440 del 15/05/2020. El 18/05/2020, mediante correo electrónico del funcionario Roberto Jiménez Rodríguez de la Contraloría de Bogotá D.C., le fue comunicada a la SDIS la autorización de ajuste. 
Descripción acción anterior: Solicitar bimensualmente al  comité técnico interinstitucional del Observatorio Poblacional Diferencial y de Familias, que se incluya dentro de la agenda de trabajo, el fenómeno de habitabilidad en calle.
Nombre Indicador: Oficios radicados.
Fórmula Indicador: Un oficio radicado bimensual.
Cantidad meta: 6</t>
  </si>
  <si>
    <t xml:space="preserve">Se consultó con la Oficina de Control Interno sobre el ajuste a la acción de mejora debido a que no se consideró pertinente generar un oficio bimensual para definir acciones de coordinación. Se radicó memorando solicitando el respectivo ajuste y  el ente de control avaló la modificación. Se organizaron las evidencias correspondientes para mostrar el avance de esta acción de mejora:
a. Por parte de la SDIS, en cabeza de la Dirección Poblacional y la Subdirección para la Adultez, desde 2019 ha trabajado en posicionar la Política Pública para el Fenómeno de la Habitabilidad en Calle en el observatorio como se observa en las sesiones realizadas del Observatorio Poblacional Diferencial en el mes de marzo y julio. Ver actas 
b. Correo electrónico, que evidencia la retroalimentación de los documentos sobre habitabilidad en calle desarrollados por el observatorio en 2019. Ver correo.
c. Correo delegación de enlaces técnicos al observatorio, remitido por la Dirección Poblacional este año. Ver correo.
d. Presentación del 30 de marzo de 2020 cuya agenda fue: presentación de los enlaces técnicos y su rol; Ejecución Plan de Investigaciones del Observatorio año 2019 donde se evidencia que el Boletín 6 de Habitantes de calle y sus redes de apoyo familiar, esta finalizado y se encuentra en diagramación para se publicado; propuestas de investigaciones para 2020; priorización de investigaciones para llevar al Comité; temas del primer Comité.
Con relación a la definición de los temas prioritorios, el observatorio dio priotdada a aquellos que no requirieran trabahjo de campo o el trabajo de campo fuera minimo porque no se cuenta con las personas para salir por el tema de seguridad; por ello, se trabaja con fuentes de información que ya estan construidas.  
e. Debido a la contingencia del COVID 19, la articulación se realiza a través de reuniones virtuales para el mes de mayo. Ver Correos convocatoria y compromisos. 
Se tiene proyectado Comité para el 04 de junio del año en curso. </t>
  </si>
  <si>
    <t xml:space="preserve">Se realizó revisión de las evidencias aportadas de las convocatorias a reuniones, las actas de reuniones, compromisos a las reuniones cuyos temas son relacionados al Observatorio Poblacional Diferencial, en reunión virtual el 02/07/2020 con la subidrección de Adultez se observa con respecto al indicador establecido para el cumplimiento de la acción, se sugiere revisar la posibilidad de solicitar prórroga de la acción, en aras de la efectividad que se busca con su cumplimiento, lo cual será revisado por la Subdirección. Avance reportado por la Subdirección: 80%.
</t>
  </si>
  <si>
    <t>Karina Córdoba Acero -Heldis Lizarazo Hernández</t>
  </si>
  <si>
    <t>Teniendo en cuenta el seguimiento realizado el 02 de julio en el cual se evidenció la participación de la Subdirección para la Adultez en posicionar la Política Pública para el Fenómeno de la Habitabilidad en Calle en el Observatorio Poblacional Diferencial, quedando pendiente las sesiones del comité para el segundo semestre, es importante precisar que, la convocatoria a las sesiones del comité está a cargo de la SDP;  sin embargo, debido al cambio de administración se presentó rotación del talento humano en la SDP que lideraban el Observatorio,  lo cual ha dilatado la convocatoria del comité prevista para el mes de septiembre. Debido a que se solicitó al ente de control ajustar la acción de mejora, no fue posible solicitar prórroga para dar un margen de acción a las convocatorias del comité que están pendientes.
Con base en lo anterior, solicitamos poner a consideración el avance del 100% teniendo en cuenta las evidencias presentadas: actas de participación, correo que evidencia la retroalimentación de los documentos técnicos de la habitabilidad en calle desarrollados por el observatorio, delegación del enlace técnico entre el Observatorio y la Subdirección para la Adultez, boletín 6 de Habitante de calle, participación de reuniones virtuales y de la sesión del 04 de junio. Es importante precisar que este trabajo es articulado con la Dirección Poblacional ya que ka Directora Poblacional es la integrante por parte de la SDIS que cuenta con voz y voto y esta dependencia ha coordinado la revisión y aportes a las investigaciones que se acordaron en la sesión de mayo del comité.
Se adjunta los documentos que se están trabajando, boletín de familias con parejas del mismo sexo, las observaciones fueron realizadas por la Dirección poblacional y la Subdirección para la Familia, teniendo en cuenta la especificidad del tema. Ver. Correo de la SDP, Boletin y matriz de observaciones. 
De otra parte la Subdirección para la Adultez se compromete de continuar aportando evidencia a la implementación de la acción de mejora hasta que la Contraloría solicite los respectivos soportes de avance.
Alcance 22/01/2021: se remiten los siguientes soportes que complementan los documentos reportados y dan cuenta de la participación realizada por parte de la Subdirección para la Adultez en el Comité interinstitucional del Observatorio Poblacional y Diferencial.
1.  Acta Comité 05 Observatorio 26-10-20
2. Pres. 2do Comité Técnico Observatorio 2020-oct 26
3. Acta Comité 06 Observatorio Poblacional Dif y de Familias
4. Pres. 3er Comité Técnico Observatorio 2020-nov12
5. Propuestas de estudios 2021 OPDIF 2020-nov12</t>
  </si>
  <si>
    <t xml:space="preserve">En mesa de trabajo con la Subdirección para la Adultez se verifica acta del 04/06/2020, correos y documentos que dan cuenta de la interacción de la Entidad en el marco del Observatorio. La Subdirección para la Adultez explica que se ha participado en las sesiones según convocatoria de la SDP, entidad que lidera el Observatorio; no obstante, la frecuencia de las reuniones se ha visto afectada por la contingencia de aislamiento. Por parte de la OCI se recomienda continuar con la participación en las sesiones y enfatizar los aportes que se vienen realizando a través de los diferentes canales de comunicación. </t>
  </si>
  <si>
    <t>La formulación del Proyecto de inversión de articuló con DADE:
a. Se adjunta documento con tres actas donde se desarrolló la formulación del proyecto de inversión del plan de desarrollo "Un nuevo contrato social y ambiental para el siglo XXI". En la descripción del proyecto se incluye el tema de la definición de la población objetivo, página 10. 
b.Correo enviado por DADE  donde se específica que debido al ajuste presupuestal el cual se encuentra en aprobación, no se cuenta con la versión final del proyecto.</t>
  </si>
  <si>
    <t xml:space="preserve">Se verifica que las evidencias reportadas en el one drive se encuentran conforme a lo descrito. 
</t>
  </si>
  <si>
    <t xml:space="preserve">Se envian las siguientes evidencias: Ficha EBI versión 3 y final proyecto 7757 Implementación de estrategias y servicios integrales para el abordaje del fenómeno de habitabilidad en calle en Bogotá.
Proyecto formulado 7757 desde la plataforma MGA Departamento de Planeación Nacional. 
</t>
  </si>
  <si>
    <t>En mesa de trabajo se verifican evidencias remitidas por la Directora de Análisis y Diseño Estratégico, mediante memorando I2020018013 del 06/07/2020 y correo electrónico de la misma fecha. Se anota que la Subdirección para la Adultez también realizó envío de avance y evidencias, a través de correo electrónico del 06/07/2020: acta de fecha 18/05/2020, que compila reuniones realizadas para la formulación del proyecto de inversión; correo electrónico de 12/06/2020 que evidencia acciones de articulación; correo 23/06/2020 que señala remisión de versiones finales de documentos asociados al proyecto; Ficha EBI versión 3 - Proyecto 7757 "Implementación de estrategias y servicios integrales para el abordaje del fenómeno de habitabilidad en calle en Bogotá"; consolidado MGA (impreso 17/06/2020), que en la pagina 10 referencia la definición de la población objetivo. Lo anterior, se encuentra consistente con la descripción del reporte, así como con la acción formulada.</t>
  </si>
  <si>
    <t>La formulación del Proyecto de inversión de articuló con DADE:
a. Se adjunta documento con tres actas donde se desarrolló la formulación del proyecto de inversión del plan de desarrollo "Un nuevo contrato social y ambiental para el siglo XXI". En la descripción del proyecto se incluye el tema de la definición de la población objetivo, página 10. 
b. Correo versión final proyecto de inversión 7757.</t>
  </si>
  <si>
    <t>Sin evidencia de avance a la fecha.</t>
  </si>
  <si>
    <t>En mesa de trabajo con la DNA, el gestor informa que no se cuenta con soportes para evidenciar el avance de la acción de mejora.</t>
  </si>
  <si>
    <t>Se adelantaron los ajustes en los documentos precontractuales por lo que la Secretaría ha dado cumplimiento a la acción que se comprometió en el plan de mejoramiento para atender el hallazgo en lo relacionado con la denominación de las modalidades y tipos de bonos canjeables por alimentos en los estudios previos</t>
  </si>
  <si>
    <t>En mesa de trabajo con colaboradores de la DNA se verifica ficha técnica en la que se evidencia la identificación de los bonos. En atención a la formulación de la acción de mejora, la OCI recomienda revisar si se llevaron a cabo ajustes en los estudios previos, y de ser así, adjuntar el soporte correspondiente. Así mismo, teniendo en cuenta que en el formato de entrega de evidencia se menciona la implementación de los ajustes realizados en desarrollo del contrato 8139/52525 de 2020, se sugiere especificar la ruta o enlace para que el evaluador pueda acceder fácilmente a SECOP II, en caso de que requiera verificar la información. Finalmente, se recomienda realizar seguimiento a la aplicación de los ajustes realizados, con el fin de confirmar la efectividad de la acción de mejora ejecutada.</t>
  </si>
  <si>
    <t>a. Diseño del instrumento. Ver Instrumento.
b. El 31 de enero, se llevó a cabo la caracterización de la población usuaria de este servicio. Ver. Informe Comunidad Granja Caracterización</t>
  </si>
  <si>
    <t xml:space="preserve">En mesa de trabajo con la Gestora de la dependencia, se verifican documentos remitidos mediante correo electrónico del 30/04/2020 por el Subdirector para la Adultez: 1)Piloto Instrumento de caracterización Usuarios Comunidad de Vida la Granja; 2) Caracterización de Población Usuaria de la Comunidad de Vida Granja Integral. </t>
  </si>
  <si>
    <t>1. Modificatorio contrato 8995-2018 y memorando I2019051354 del 11 de diciembre de 2019.
2. Reporte SECOP II del Otrosí 8995-2018, con las firmas del ordenador del gasto, Dra. Carolina Salazar Pardo y el contratista, del 13 de diciembre.</t>
  </si>
  <si>
    <t xml:space="preserve">Se verifica que las evidencias reportadas en el one drive se encuentran conforme a lo descrito. Avance reportado por la Subdirección: 100%.
</t>
  </si>
  <si>
    <t>El equipo técnico realizó el ajuste pertinente de acuerdo con la acción de mejora en cada uno de los anexos tecnicos. Se puede observar: 
1. Anexo Técnico Hogar de Paso en el capitulo 5. CARACTERISTICAS Y CONDICIONES DE LOS RECURSOS DEL PRESENTE
SERVICIO, númeral 
5.1 TALENTO HUMANO- Tabla 3. Talento humano, ID número 6. página 45.
2. Comunidad de Vida en el capitulo 4. TALENTO HUMANO REQUERIDO PARA LA PRESTACIÓN DEL SERVICIO, númeral 
4.2. REQUISITOS MINIMOS DEL TALENTO HUMANO- Tabla 3. Talento humano mínimo requerido, Ítem número 6. página 36.
3. Alta Dependencia Funcional en el capitulo 7. CARACTERÍSTICAS Y CONDICIONES DE LOS RECURSOS PARA LA PRESTACIÓN DEL SERVICIO, númeral 
7.1 TALENTO HUMANO  Tabla Talento humano- Fila 8. página 32.</t>
  </si>
  <si>
    <t xml:space="preserve">1. Se remitió a DADE, memorando I2019046338 solicitando la socialización del Procedimiento Viabilidad de precios de referencia  PCD-AD-012. 021119
2. Socialización al equipo de la Subdirección para la Adultez  en articulación con DADE, el Procedimiento Viabilidad de precios de referencia  PCD-AD-012, el 26 de noviembre.
3. El acta se encuentra en flujo de firmas. 
</t>
  </si>
  <si>
    <t>Se verificó la socialización realizada el 26/11/2019; a la fecha del acta se encuentra en proceso de revisión y suscripción. Se verifica Memorando I2019046338 del 02/11/2019 mediente el cual se solicitó la socilización del procedimiento Viabilidad de Precios de Referencia - PCD-AD-012.</t>
  </si>
  <si>
    <t>Debido a una observación del equipo DADE del 26 de diciembre, no se alcanzó a realizar la firma digital porque que se presentaron dos novedades: 
a. Fue necesario consultar con DADE el alcance de la observación. 
b. Con relación a las firmas por tiempos un profesional de DADE no pudo fimar ya que al 30 de diciembre se le había terminado el contrato.  
b. Una profesional de Adultez, solicitó activar la AZ digital y no fue activada lo cual impidió realizar la firma. 
Por lo tanto, se realiza el ajuste en el acta solicitado por DADE y se incluye el listado de asistencia en fisico, descartando las firmas digitales.</t>
  </si>
  <si>
    <t xml:space="preserve">Se recibió correo electrónico de la Gestora de la Subdirección para la Adultez, mediante el cual reporta avance del 100% para la acción de mejora y remite acta del 26/11/2019 con el asunto "Socialización procedimiento viabilidad de precios de referencia"; registro de asistencia firmado, y correo electrónico del 31/12/2019 donde se identifica trazabilidad de trámite de revisión del acta. </t>
  </si>
  <si>
    <t>1. Se revisaron los anexos técnicos que estan en desarrollo con el fin de identificar la normatividad que se relaciona en el documento para tener un punto de referencia frente a la formulación de los nuevos anexos y se revisó cada norma para determinar si estan vigentes.  Ver matriz Documentos Anexos.
2. Se identificaron en los anexos técnicos que estan en desarrollo los formatos que se están implementando  para tener un punto de referencia frente a la formulación de los nuevos anexos.  Ver matriz Documentos Anexos.
3. Correo enviado a los equipos tecnicos con la matriz. Ver correos enviados.
4. Revisión de los anexos técnicos formulados desde el componente técnico en cuanto a la normatividad y documentos que se van a implementar.  Ver.Matriz Normas y Documentos Hogar de Paso, Matriz Normas y Documentos Comunidad de Vida y corrreos con observaciones.
5. Anexos técnicos revisados por el equipo técnico y Gestor SIG.En los anexos se observa la firma de aval del equipo técnico que elaboró el documento y el de la profesional delegada como gestora SIG de la subdirección.</t>
  </si>
  <si>
    <t>Se verifican correos electrónicos de 4, 25, 26, 31 de marzo, 1 y 6 de abril de 2020, mediante los cuales se evidencia trazabilidad de los trámites de revisión de documentos precontractuales, matriz Excel “Documentos Anexos”, borradores y versiones definitivas suscritas de anexos técnicos Comunicad de Vida, Hogares de Paso y Alta Dependencia, las cuales fueron revisadas por la Subdirección en desarrollo de la acción de mejora. La OCI sugiere mantener seguimiento a la actualización de la normativa aplicable, apoyándose en el Procedimiento Identificación, Seguimiento y Evaluación de Requisitos Legales y Otros Aplicables – PCD-GJ-001 del proceso Gestión Jurídica.</t>
  </si>
  <si>
    <t>Clara Milena Rodríguez Ruiz - Óscar Miguel Bermúdez León</t>
  </si>
  <si>
    <t>Correos y registros de seguimiento. 
Reporte biometría de diciembre. SII (Correo electrónico y Tabla Excel)
- Listado de unidades operativas comedores con Operador</t>
  </si>
  <si>
    <t xml:space="preserve">Se verifica  registro fotografico tomado en comedores sobre el uso de la herramienta biométrica. Carpetas donde se incluyen 124 actas de sensibilización en comedores y actas de reuniones con los operadores en las localidades. En revisión aleatoria se encuentra que la DNA enfatiza en la obligatoriedad del uso del sistema. Teniendo en cuenta que en algunos casos se evidencia bajo o nulo porcentaje de uso, se recomienda elaborar los diagnósticos y priorización de casos para solucionar e impulsar el uso de la solución. Salvo casos de imposibilidad técnica comprobada, adoptar medidas sancionatorias si así está contemplado contractualmente.
Se recomienda que en próximas contrataciones se definan claramente requerimientos técnicos y tecnológicos que faciliten el uso de la biometría en los comedores.
</t>
  </si>
  <si>
    <t xml:space="preserve">3.2.13 Hallazgo Administrativo, por inconsistencias relacionadas con lo pactado en el contrato 7979 de 2018 versus lo ejecutado; por incumplimiento de la Cláusula de permanencia del participante hasta nueve meses, numerales 2.6 y 3.1 del Anexo Técnico; falta de soportes en cuanto resultados individuales comunidad de vida; cantidades de personas a atender por género y las atendidas. Modalidad de atención Comunidad de vida. </t>
  </si>
  <si>
    <t>El anexo técnico del contrato 7979-2018 se diseñó como si fuera un servicio de comunidad de vida, sin tener en cuenta las características de la población con alta dependencia funcional en cuanto al tiempo de permanencia. Asimismo, se incluyó un porcentaje de personas a atender  por género.</t>
  </si>
  <si>
    <t xml:space="preserve">Reesctructurar el tiempo de permanencia de las personsa con alta dependencia funcional en un servicio institucionalizado diferente a una comunidad de vida. </t>
  </si>
  <si>
    <t>Reesctructuración del servicio institucionalizado para personas con alta dependencia funcional</t>
  </si>
  <si>
    <t>Servicio para personas con alta dependencia funcional reestructurado</t>
  </si>
  <si>
    <t>El servicio se formuló como una modalidad que desarrolla procesos a mediano y largo plazo en medio institucional, dirigido a brindar la atención a ciudadanos y ciudadanas habitantes de calle de 29 años en adelante, con diagnóstico emitido por el sector salud, donde se soporte el estado funcional de la persona con uso de apoyos extensos o generalizados para el desarrollo de las actividades de la vida diaria, condiciones que se asocian a la habitabilidad en calle. En este sentido, se puede observar en el anexo técnico ítem 6.5 Permanencia,  los aspectos que se tienen en cuenta  y se determina un tiempo de 10 a 12 meses en el servicio. Página 24.</t>
  </si>
  <si>
    <t xml:space="preserve">Se verifica que las evidencias reportadas en el one drive se encuentran conforme a lo descrito, sin embargo, se emite por parte de la OCI en reunión virtual recomendación en cuanto a fortalecer la acción con información que permita dar cuenta que la causa fue eliminada a través de la acción de mejora implementada, por ejemplo determinando que será de obligatorio cumplimiento toda vez que los anexos técnicos hacen parte del contrato y en consecuencia de las cláusulas contractuales. Avance reportado por la Subdirección: 100%.
</t>
  </si>
  <si>
    <t xml:space="preserve">Se verifica que las evidencias reportadas en el one drive se encuentran conforme a lo descrito. Avance reportado por la Subdirección: 100%.
</t>
  </si>
  <si>
    <t xml:space="preserve">La Subdireción para la Adultez realizó las respectivas visitas a los operadores durante el periodo de alistamiento; sin embargo, durante el seguimiento a las condiciones y elementos necesarios para la prestación del servicio, se evidenció algunos incumplimientos con respecto a lo mencionado en el anexo técnico y sus documentos asociado. En este sentido, se realizó requerimiento al operador para que aportará los respectivos soportes que permitan subsanar las observaciones reportadas por el equipo de Apoyo a la supervisión. Se adjuntan:
1. Actas de seguimiento.
2. Requerimientos
3. Respuesta del operador. 
Es importante precisar, que debido a la situación de emergencia a causa del COVID 19 en la que se encuentra el país era necesario dar continuidad a la prestación de los servicios para esta población quienes se encontraban en un proceso de inlcusión social ante lo cual se hace manifiesta la importancia de una atención integral favoreciendo el avance en la garantía de sus derechos.
Se reporta un avance del 90 % porque faltan algunos temas por subsanar.
</t>
  </si>
  <si>
    <t>En mesa de trabajo con la Subdirección para la Adultez se verifican actas de visitas del 27/07/2020 y 03/08/2020, y requerimientos al operador realizados mediante comunicaciones del 04/09/2020. Por parte de la Subdirección para la Adultez se explican las gestiones realizadas, los correctivos generados, así como las limitantes generadas en razón de la Pandemia. La Oficina de Control Interno recomienda realizar y documentar adecuadamente el seguimiento que se realiza frente al cumplimiento de los compromisos contractuales, determinar plazos coherentes para presentar subsanes o ajustes solicitados y registrar el cierre de los requerimientos, todo debidamente justificado técnica y jurídicamente.</t>
  </si>
  <si>
    <t>Para el segundo reporte se remite informe del Coordinador del Equipo de Apoyo a la Supervisión en el cual se contextualiza el seguimiento realizado.
Informe Hallazgo 3.2.15 cto 7887 La Victoria.
Informe Hallazgo 3.2.15 cto 8140 El Rosario.</t>
  </si>
  <si>
    <t>De acuerdo a lo reportado por la Subdirección para la Adultez, se remite informe del Coordinador del Equipo de Apoyo a la Supervisión en el cual se contextualiza el seguimiento realizado. Informe Hallazgo 3.2.15 Cto 7887 La Victoria. Informe Hallazgo 3.2.15 Cto 8140 El Rosario. La Oficina de Control Interno sugiere fortalecer la presentación de las evidencias, que permitan establecer el cumplimiento y la efectividad de la acción.</t>
  </si>
  <si>
    <t xml:space="preserve">El equipo de apoyo a la supervisión en el informe del mes de septiembre registra la referencia documental en las obligaciones que aplica. 
Sin embargo, en revisión por el Líder Jurídico y la Gestora SIG hacen la observación que se debe ser un poco más específico sobre todo en la ubicación de los documentos, aclarar si son anexos del mismo informe y en qué medio se aportan (Físico o magnético).  
1. Informe supervisión contrato 7887 donde se evidencian las referencias documentales en las obligaciones generales: 5, 6, 8; especificas: 7, 8, 10, 12; talento humano: 1, 4, 7; instalaciones locativas: 1, 3, 6; dotación y suministro: 1,3,5; técnico: 1,4,6; nutrición: 1; ambiental: 1; residuos solidos aprovechables y no aprovechables: 9,10. Estos son algunos ejemplos. 
2. Informe supervisión contrato 8140 donde se evidencia la referencia documental en las obligaciones generales: 2, 3, 5; especificas: 1, 2, 7; talento humano: 1, 8; instalaciones locativas: 1; dotación y suministro: 2,3; técnico: 1,3,5; nutrición: 1; ambiental: 1; residuos solidos aprovechables y no aprovechables: 5,9,10. Estos son algunos ejemplos.
3. Correo para el equipo de supervisión. </t>
  </si>
  <si>
    <t>En mesa de trabajo con la Subdirección para la Adultez se verifican informes de supervisión de los contratos 7887/2020 y 8140/2020. La OCI reitera la recomendación originada desde el apoyo jurídico de la Subdirección, en el sentido de especificar de manera suficiente los documentos que soportan el cumplimiento de las actividades y la ubicación de los mismos, de modo que en caso de que los expedientes sean requeridos por el Organismo de Control, se facilite su consulta y verficación. Igualmente, dar continuidad a la acción de mejora en los contratos en los que ya se viene aplicando, así como en los demás que celebre la dependencia.</t>
  </si>
  <si>
    <r>
      <t xml:space="preserve">Se evidencia que el equipo es más especifico en el momento de describrir los soportes, se relacionan algunos ejemplos: 
</t>
    </r>
    <r>
      <rPr>
        <sz val="10"/>
        <rFont val="Arial"/>
        <family val="2"/>
      </rPr>
      <t>1. Informe supervisión contrato 7887 donde se evidencian las referencias documentales en las obligaciones generales: 3,7, 9; especificas: 6,  9, 11, 13; talento humano: 5 y 8; instalaciones locativas: 2,3 y  4; dotación y suministro: 2 y 4; técnico: 2,7,10; nutrición: 1; ambiental - residuos solidos aprovechables y no aprovechables: 8,9,10; implementación prácticas sostenibles: 2, 8, 10. Estos son algunos ejemplos. 
2. Informe supervisión</t>
    </r>
    <r>
      <rPr>
        <sz val="10"/>
        <color indexed="8"/>
        <rFont val="Arial"/>
        <family val="2"/>
      </rPr>
      <t xml:space="preserve"> contrato 8140 donde se evidencia la referencia documental en las obligaciones generales: 6,9,15; especificas: 7, 9; talento humano: 6, 8; instalaciones locativas: 2, 3, 6; dotación y suministro: 2,3; técnico: 1, 6, 11; nutrición: 1; ambiental: 1, 2; residuos solidos aprovechables y no aprovechables: 2,9,10, vertimentos 4, 6.
</t>
    </r>
  </si>
  <si>
    <t>De acuerdo a lo reportado por la Subdirección para la Adultez, se informa que el equipo es más específico en el momento de describir los soportes, respecto de lo cual enuncia algunos ejemplos presentes en los soportes. La Oficina de Control Interno sugiere continuar con el fortalecimiento de la presentación de las evidencias, que permitan establecer el cumplimiento y la efectividad de la acción.</t>
  </si>
  <si>
    <t>El equipo técnico remitió a la Subdirección de Plantas Físicas los anexos para  la revisión del capitulo de Espacio Físico Funcional y el Plan Arquitectónico. Como evidencia se adjuntan: 
a. Correos solicitud aval de infraestructura
b. Lista de chequeo de los anexos
c. Anexo técnico Comunidad de Vida, capitulo 5. ESPACIO FISCO FUNCIONAL REQUERIDO, página 61.
d. Anexo técnico Hogares de paso, capitulo 7. ESPACIO FISCO FUNCIONAL REQUERIDO, página 67. 
e Anexo técnico Alta dependencia, capitulo. 9. ESPACIO FÍSICO FUNCIONAL, página 51.</t>
  </si>
  <si>
    <t>La OCI observa que las evidencias aportadas por la Subdirección para demostrar el cumplimiento, guardan relación con la acción de mejora. Avance reportado por la Subdirección: 100%.</t>
  </si>
  <si>
    <t>La Subdirección de Contratación no cuenta en el momento con evidencias de avance. La Oficina de Control Interno recomienda articular con la Subdirección para la Adultez la ejecución de la acción de mejora y considerar que, por su formulación, se trata de una acción aplicable a todos los procesos de contratación en los que se deba cumplir con el requisito de aviso de convocatoria.</t>
  </si>
  <si>
    <t>En la vigencia 2020 se incluyeron los avisos en cada una de las convocatorias que se llevan a cabo en la Entidad; por lo tal se esta adjuntando el cronograma del proceso, el cual incluye la fecha de publicación del documento y en el historial se puede evidenciar la fecha de creación del mismo. Se anexa como soporte un proceso de convocatoria de la vigencia 2020 de la Entidad.</t>
  </si>
  <si>
    <t xml:space="preserve">Mediante memorando I2020014966 del 28/05/2020 y correo electrónico de la misma fecha, la Subdirección de Contratación remite evidencias para verificación: Aviso de convocatoria Proceso "SELECCIÓN ABREVIADA SUBASTA INVERSA ELECTRÓNICA SDIS- SASI -002- 2020". En el documento se observa cronograma con inclusión de la fecha del aviso de convocatoria y al final, el registro de la trazabilidad de creación y firma del documento. Con el fin de fortalecer la evaluación de eficacia y efectividad, se sugiere a) presentar muestra de otros procesos realizados por la Entidad donde se cumpla lo definido en la acción, y b) entregar las rutas de SECOP, donde se evidencie la publicación del aviso en la fecha correspondiente. </t>
  </si>
  <si>
    <t>En los avisos de convocatoria se puede observar la fecha de creación: 
a. AVISO DE CONVOCATORIA PUBLICA SDIS SAMCH 002-2020 COMUNIDAD DE VIDA, página 8. 
b. AVISO DE CONVOCATORIA PUBLICA SDIS SAMCH 001-2020 HOGAR DE PASO, página 8.
c. AVISO DE CONVOCATORIA PUBLICA SDIS-SAMCH-003-2020 ALTA DEPENDENCIA, página 8.</t>
  </si>
  <si>
    <t xml:space="preserve">En la información aportada por la Subdirección, se evidencian tres avisos de convocatoria conforme a la descripción de las evidencias, donde en la página nro. 8 se observa cronograma del proceso. Avance reportado por la Subdirección: 100%.
</t>
  </si>
  <si>
    <r>
      <t>En los estudios previos quedo determinado el periodo de alistamiento:
a.Estudio previo Comunidad de Vida, en el numeral</t>
    </r>
    <r>
      <rPr>
        <i/>
        <sz val="10"/>
        <color indexed="8"/>
        <rFont val="Arial"/>
        <family val="2"/>
      </rPr>
      <t xml:space="preserve"> 17. CONDICIONES GENERALES DEL CONTRATO - 17.1 PLAZO,</t>
    </r>
    <r>
      <rPr>
        <sz val="10"/>
        <color indexed="8"/>
        <rFont val="Arial"/>
        <family val="2"/>
      </rPr>
      <t xml:space="preserve"> se define el periodo de alistamiento de 15 días calendario. Página 43.
b. Estudio previo Hogar de Paso,  en el numeral </t>
    </r>
    <r>
      <rPr>
        <i/>
        <sz val="10"/>
        <color indexed="8"/>
        <rFont val="Arial"/>
        <family val="2"/>
      </rPr>
      <t>17. CONDICIONES GENERALES DEL CONTRATO - 17.1 PLAZO</t>
    </r>
    <r>
      <rPr>
        <sz val="10"/>
        <color indexed="8"/>
        <rFont val="Arial"/>
        <family val="2"/>
      </rPr>
      <t>, se define el periodo de alistamiento de 15 días calendario. Página 43.
c. Estudio previo Alta Dependencia,  en el numeral</t>
    </r>
    <r>
      <rPr>
        <i/>
        <sz val="10"/>
        <color indexed="8"/>
        <rFont val="Arial"/>
        <family val="2"/>
      </rPr>
      <t xml:space="preserve"> 17. CONDICIONES GENERALES DEL CONTRATO - 17.1 PLAZO, </t>
    </r>
    <r>
      <rPr>
        <sz val="10"/>
        <color indexed="8"/>
        <rFont val="Arial"/>
        <family val="2"/>
      </rPr>
      <t>se define el periodo de alistamiento de 15 días calendario. Página 39.</t>
    </r>
  </si>
  <si>
    <t>. En la información aportada por la Subdirección se evidencia tres documentos de estudios previos, en cuyo numeral 17.1 se observa el periodo de alistamiento, conforme a la descripción de las evidencias aportadas. Avance reportado por la Subdirección: 100%.</t>
  </si>
  <si>
    <t xml:space="preserve">La Subdirección para la Adultez informa que el equipo de apoyo a la supervisión realizó los respectivos avales de los perfiles verificando el cumplimiento de requisitos de idoneidad y experiencia del talento humano, como se contextualiza en el Informe de talento humano y las actas de aval de los contratos 7887 y 8140. </t>
  </si>
  <si>
    <t>De acuerdo a lo reportado por la Subdirección para la Adultez, se informa que el equipo de apoyo a la supervisión realizó los respectivos avales de los perfiles verificando el
cumplimiento de requisitos de idoneidad y experiencia del talento humano como se contextualiza en el Informe de talento humano y las actas de aval de los contratos 7887 y 8140. La Oficina de Control Interno sugiere continuar con el fortalecimiento de la presentación de las evidencias, que permitan establecer el cumplimiento y la efectividad de la acción.</t>
  </si>
  <si>
    <t>Alcance seguimiento OCI del 19/01/2021: Mediante correo electrónico de 27 de enero de 2021, desde la Subdirección para la Adultez se envía la última versión de los Informes de verificación para los contratos 7887 y 8140 de 2020.</t>
  </si>
  <si>
    <t>Alcance acta del 19/01/2021: Mediante correo electrónico de 27 de enero de 2021, desde la Subdirección para la Adultez se envía la última versión de los Informes de verificación para los contratos 7887 y 8140 de 2020.</t>
  </si>
  <si>
    <t>cumplimiento de requisitos de idoneidad y experiencia del talento humano como se contextualiza en el Informe de talento humano y las actas de aval de los contratos 7887 y 8140. La Oficina de Control Interno sugiere continuar con el fortalecimiento de la presentación de las evidencias, que permitan establecer el cumplimiento y la efectividad de la acción.</t>
  </si>
  <si>
    <t>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Los anteriores documentos evidencian proceso participativo de construcción y revisión del documento. De parte de los participantes de la Subdirección para la Adultez y la Dirección Poblacional, se indican las gestiones y las dificultades para concluir la elaboración del documento. La OCI sugiere adoptar las medidas que permitan la versión definitiva y formalización del protocolo, teniendo en cuenta que, para evidenciar efectividad, es necesario demostrar socialización e implementación de los lineamientos contenidos en el mismo. En tal sentido, tener en cuenta que los meses de diciembre y enero son críticos por la terminación de contratos, períodos de descanso y/o vacaciones de servidores de planta, actividades de cierre de vigencia, entre otros factores que pueden incidir en el cumplimiento del plan de mejoramiento.</t>
  </si>
  <si>
    <t xml:space="preserve">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
</t>
  </si>
  <si>
    <t>Se verifican evidencias y reporte de avance. Desde la Subdirección para la Adultez se informa que, mediante correo electrónico enviado por la DADE el 19 de enero de 2021, se comunicó que el Instructivo de valores a pagar ya fue aprobado, por lo que se iniciará el trámite de la respectiva oficialización. La Oficina de Control Interno sugiere adelantar las gestiones necesarias para que se finalice la oficialización del instructivo por parte de la SDIS.</t>
  </si>
  <si>
    <t>Alcance a seguimiento OCI del 19/01/2021: Mediante correo electrónico del 22/01/2021, se remite el memorando I2021001067 dirigido a la Subdirección de Diseño, Evaluación y Sistematización en el cual se solicita la oficialización del documento INSTRUCTIVO CALCULO DE VALORES Y PAGO DE LOS CONTRATOS Y/O CONVENIOS SUSCRITOS EN LOS SERVICIOS SOCIALES DE LA DIRECCIÓN POBLACIONAL. 
De otra parte, mediante correo electrónico del 25 de enero de 2021, desde la Dirección de Análisis y Diseño Estratégico, se informa que el Instructivo, ya se encuentra publicado en el Mapa de Procesos de la SDIS.</t>
  </si>
  <si>
    <t xml:space="preserve">Alcance al acta del 19/01/2021: Mediante correo electrónico del 22/01/2021, la Subdirección para la Adultez remite el memorando I2021001067 dirigido a la Subdirección de Diseño, Evaluación y Sistematización en el cual se solicita la oficialización del documento INSTRUCTIVO CALCULO DE VALORES Y PAGO DE LOS CONTRATOS Y/O CONVENIOS SUSCRITOS EN LOS SERVICIOS SOCIALES DE LA DIRECCIÓN POBLACIONAL. </t>
  </si>
  <si>
    <t>Se formuló el protocolo de Valores a pagar liderado por la Dirección Poblacional  con la participación de las subdirecciones técnicas. El 14 de julio se tuvo reunión para revisar las observaciones realizadas por DADE en la cual se generaron unos compromisos para las subdirecciones técnicas, el 27 de julio por parte de la Subdirección para la Adultez se remiten los ajustes respectivos.
Se adjunta  Correo de la Dirección Poblacional, Acta del 14 de julio,  correo del 27 de julio de la Subdirección para la Adultez y Protocolo con ajustes pág.13.
En este momento la Subdirección para la Vejez se encuentra revisando el documento para realizar unos ajustes, una vez revisados se remitirá nuevamente a DADE.</t>
  </si>
  <si>
    <t>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Para cumplir esta acción de mejora según su formulación, es necesario concluir la acción No. 1 de este hallazgo. Se reiteran las recomendaciones de la OCI, por cuanto son aplicables a ambas acciones.</t>
  </si>
  <si>
    <t>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t>
  </si>
  <si>
    <t>Se verifica reporte y evidencias presentadas por la Subdirección para la Adultez, encontrándolas consistentes con las actividades descritas. 
La dependencia informa que, mediante correo electrónico enviado por la DADE el 19 de enero de 2021, se comunicó que el Instructivo de valores a pagar ya fue aprobado, por lo que se iniciará el trámite de la respectiva oficialización. Desde la Oficina de Control Interno, se sugiere adelantar las gestiones necesarias para que una vez esté oficializado el instructivo se realice la respectiva socialización.</t>
  </si>
  <si>
    <t xml:space="preserve">Alcance al seguimiento OCI del 19/01/2021. Correo electrónico del 22/01/2021: En cuanto a la socialización del instructivo, la Dirección Poblacional remitió convocatoria para el martes 26 de enero a los Gestores SIG de las subdirecciones técnicas y los equipos de apoyo a la supervisión.
Mediante correo electrónico del 27 de enero de 2021, la Subdirección para la Adultez, informa que se realizó la socialización del instructivo, mediante reunión virtual por TEAMS a las 9:00 am, se adjuntó el acta en versión Word. (queda pendiente el envío del acta firmada).
</t>
  </si>
  <si>
    <t>Alcance al acta del 19/01/2021. Mediante correo electrónico del 22/01/2021, la Subdirección para la Adultez informa: En cuanto a la socialización del instructivo, la Dirección Poblacional remitió convocatoria para el martes 26 de enero a los Gestores SIG de las subdirecciones técnicas y los equipos de apoyo a la supervisión.
Mediante correo electrónico del 27 de enero de 2021, la Subdirección para la Adultez, informa que se realizó la socialización del instructivo, mediante reunión virtual por TEAMS a las 9:00 am, se adjuntó el acta en versión Word. (queda pendiente el envío del acta firmada).</t>
  </si>
  <si>
    <t>La DNA informa que se llevó a cabo el reporte de la meta en SEGPLAN, no obstante en el momento de la reunión no se dispone de los soportes. Se recomienda a la DNA remitir la información para el registro de avance  o cumplimiento, teniendo en cuenta que el plazo de ejecución venecerá el 31/01/2020 - Sin procentaje de avance, hasta tanto se pueda verificar evidencia.</t>
  </si>
  <si>
    <t xml:space="preserve">Se presentan 4 carpetas con la evidencia de las actividades adelantadas para el logro este objetivo, la gestión para la actualización de la hoja de vida. Y otras tres carpetas con información correspondiente a evidencia documental a saber: informe desarrollo acción mensual, correos cruzados con las solicitudes a la Subdirección de Diseño, las bases de datos de los bonos.     </t>
  </si>
  <si>
    <t>En mesa de trabajo con la Subdirección de Abastecimiento - DNA, se evidencian soportes de ajuste de la hoja de vida. Se sugiere presentar pantallazos que soporten el ajuste realizado.</t>
  </si>
  <si>
    <t>el día 22 de agosto de 2019, mediante radicado I2019036446, el proyecto Bogotá te Nutre entregó la actualización de la hoja de vida de conteo de metas 1, 3 y 4, en la cual se evidencia que desde este año se realizó la inclusión de las modalidades de bonos fin de año.
Adicionalmente, el proyecto actualizó la bitácora de conteo de meta para los procesamiento de reportes que se envían desde la Subdirección de Diseño, Evaluación y Sistematización.  Como evidencia se adjunta  archivo CANJEABLE_MES_GRETARIO_SEXO_201912 que corresponde al reporte de metas de bonos canjeables por alimentos del mes de diciembre para el caso de personas beneficiadas en el mes. Este reporte, no incluye los bonos Bogotá te Nutre, los cuales se reportan en un archivo aparte al proyecto de inversión.</t>
  </si>
  <si>
    <t>La SDES presenta memorando I2019036446 del 22/08/2019, mediante el cual la DNA entrega la actualización de hojas de vida para el conteo de metas del proyecto 1098 "Bogotá Te Nutre". Informan que la programación de entrega de bonos fin de año corresponde al mes de diciembre y que, por lo tanto, las cifras se ven refleajdas en el corte de información que se entrega en enero siguiente. Presentan archivo Excel "CANJEABLE_MES_GRETARIO_SEXO_122019" (SIRBE) correspondiente a diciembre de 2019. En correo electrónico del 11/02/2020 la Gestora de SDES precisa que el reporte no incluye Bonos Bogotá Te Nutre, los cuales se reportan en un archivo aparte al proyecto de inversión. La OCI recomienda revisar la presentación del reporte en el sentido de que se facilite la comprensión de los datos al evaluador de la acción de mejora, es decir, que se pueda evidenciar claramente la modificación realizada y, en consecuencia, la corrección o mejora frente al hallazgo. La Gestora de SDES propone articular mesa de trabajo con la DNA, con el fin de verificar y armonizar la entrega de evidencias de las acciones de mejora para el hallazgo 3.2.2, teniendo en cuenta que hubo responsabilidad compartida.</t>
  </si>
  <si>
    <t>DNA informa avance. No obstante, se carece de evidencia en el momento de la mesa de trabajo.</t>
  </si>
  <si>
    <t>La DNA informa que la acción fue ejecutada. Remitirán evidencias de cumplimiento e instrumento de registro y control del plan de mejoramiento. OCI indica como recomendación informar y corregir cuando a ello haya lugar, las novedades que se identifiquen en las BD. Se manifiesta preocupación por parte de la OCI, en cuanto a la posible inocuidad de la acción. 0% avance en desarrollo de la mesa de trabajo (por carecer de soporte para verificación).</t>
  </si>
  <si>
    <t xml:space="preserve">Se evidencian las actividades adelantadas en cumplimiento de esta acción se adjuntan tres carpetas (una por cada mes) con información correspondiente a evidencia documental a saber: informe desarrollo acción mensual, correos cruzados con las solicitudes a la Subdirección de Diseño.    </t>
  </si>
  <si>
    <t>En mesa de trabajo con la Subdirección de Abastecimiento, se evidencian correos electrónicos de solicitud de base de datos SIRBE de bonos otorgados con las variables que se requieren para el cruce y análisis  de la información con la base de datos plataforma tecnológica del operador: octubre, noviembre y diciembre de 2019.</t>
  </si>
  <si>
    <t>Sandra Carolina Torres Sáez - Heldis Lizarazo Hernández</t>
  </si>
  <si>
    <t>De acuerdo al plan de mejoramiento, la realización de la presente actividad (3.2.2-2), depende de la solicitud realizada por la Subdirección de Nutrición y abastecimiento conforme se estipula en la actividad 3.2.2-1.  Por lo anterior, a continuación se listan los casos radicados por la Subdirección de Nutrición y Abastecimiento a la fecha y tramitados en su totalidad:
1. Radicado: RF-133685-2-448; Período consultado: 01/01/2019 - 30/09/2019; Fecha de Solicitud: 16/10/2019; Fecha de Respuesta: 22/10/2019.
2. Radicado: RF-141664-2-585; Período consultado: 01/01/2019 - 31/10/2019; Fecha de Solicitud: 18/11/2019; Fecha de Respuesta: 3/12/2019.
3. Radicado: RF-154953-2-683; Período consultado: 01/01/2019 - 31/11/20199; Fecha de Solicitud: 11/12/2019; Fecha de Respuesta: 19/12/2019.</t>
  </si>
  <si>
    <t>SDES presenta listado de casos radicados por la Subdirección de Abastecimiento, solicitando el reporte de bonos entregados durante los períodos determinados según la solicitud.  Se registran 3 solicitudes entre octubre y diciembre de 2019 y las fechas en que fueron resueltas. La OCI sugiere que, de acuerdo con el plazo de ejecución previsto, se verifique si hubo solicitud en enero y, en caso afirmativo, se anexe la información correspondiente. Se reitera recomendación en relación con la coordinación con DNA - Subdirección de Abastecimiento, para la entrega de evidencias al organismo de control, en procura de demostrar efectividad del plan de mejoramiento para este hallazgo.</t>
  </si>
  <si>
    <t>Realizar cruce mensual entre las bases de datos de SIRBE y la plataforma tecnológica del operador.</t>
  </si>
  <si>
    <t xml:space="preserve">Reporte del Cruce mensual </t>
  </si>
  <si>
    <t>Un cruce bases de datos</t>
  </si>
  <si>
    <t>Se reitera recomendación dada para la acción 3.2.2-2, mantener trazabilidad de los reportes y gestiones que se realicen para solucionar las diferencias o deficiencias detectadas. La DNA remitirá instrumento de registro y control del plan de mejoramiento diligenciado. 0% a la fecha de reunión.</t>
  </si>
  <si>
    <t xml:space="preserve">Se evidencian las actividades adelantadas para este objetivo, se presentan cuatro (4) carpetas, una por mes del último trimestre de 2019, con los soportes respectivos que dan cuenta de la estrategia revisión de la información de las bases y desarrollo de las gestiones para solucionar las posibles inconsistencias. 
 </t>
  </si>
  <si>
    <t>Se evidencia tres carpetas de los seguimientos realizados en Oct, Nov y Dic, y no cuatro (4) como se reporta en la columna " Descripción de evidencias o soportes ejecución acción de mejora "; en la información reportada de los cruces realizados, se siguen presentando resultados diferentes entre la Plataforma SIRBE y plataforma tecnológica del operador. Por lo que se recomienda adoptar las medidas necesarias para eliminar la causa de las inconsistencias en las Bases de Datos. Se sugiere complementar el informe con el análisis de los casos e inconsistencias encontrados y su gestión.</t>
  </si>
  <si>
    <t>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t>
  </si>
  <si>
    <t xml:space="preserve">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Para cumplir esta acción de mejora según su formulación, es necesario concluir la acción No. 1 de este hallazgo. Se reiteran las recomendaciones de la OCI, por cuanto son aplicables a ambas acciones. </t>
  </si>
  <si>
    <t>Sin evidencia de avane a la fecha . 0% a la fecha de la reunión.</t>
  </si>
  <si>
    <t>En mesa de trabajo con colaboradores de la DNA se verifica ficha técnica en la que se evidencia la identificación de los bonos. Teniendo en cuenta que en el formato de entrega de evidencia se menciona la implementación de los ajustes realizados en desarrollo del contrato 8139/52525 de 2020, la OCI sugiere especificar la ruta o enlace para que el evaluador pueda acceder fácilmente a SECOP II, en caso de que requiera verificar la información. Finalmente, se recomienda realizar seguimiento a la aplicación de los ajustes realizados, con el fin de confirmar la efectividad de la acción de mejora ejecutada.</t>
  </si>
  <si>
    <t xml:space="preserve">Se articuló con la Dirección Poblacional la construcción del protocolo:
1. Correo articulación
1.1. Guia supervisión
2. Correo en el cual se ajusta la guía a protocolo 
2.1. Protocolo
3. Correo protocolo ajustado por la Dirección Poblacional.
4. Convocatoria para socializar el protocolo y recibir retroalimentación de las subdirecciones técnicas.
5. Acta de la convocatoria del 14 de noviembre. 
6. Protocolo preliminar para ajustes. 
En el acta quedó como compromiso el envío del protocolo, el 20 de noviembre con las respectivas observaciones de las subdirecciones técnicas. 
</t>
  </si>
  <si>
    <t>Se verificó los correos electrónicos donde se encuentra trazabilidad del trámite de revisión por parte de la Dirección Poblacional, Dirección Territorial y envío a DADE para asesoría metodológica. Versión preliminar del documento "Protocolo Supervisión a Servicios Sociales"; actas mesas de trabajo relizadas para la elaboración del protocolo,  acta del 11/11/2019 se socializó versión preliminar.
(Aunque el reporte de la dependencia señala fecha  del 15/11/2019, la información fue remitida a la OCI mediante correo electrónico del 19/12/2019).</t>
  </si>
  <si>
    <t xml:space="preserve">Se articuló con la Dirección Poblacional la construcción del protocolo:
1. Correo articulación
1.1. Guía supervisión
2. Correo en el cual se ajusta la guía a protocolo 
2.1. Protocolo
3. Correo protocolo ajustado por la Dirección Poblacional.
4. Convocatoria para socializar el protocolo y recibir retroalimentación de las subdirecciones técnicas.
5. Acta de la convocatoria del 14 de noviembre. 
6. Protocolo preliminar para ajustes. 
7. El 20 de noviembre se remitió documento con las observaciones de la Subdirección para la Adultez. 
8. Se remitió correo desde la Dirección Territorial a DADE el 04 de diciembre para dar inicio al proceso de oficialización. </t>
  </si>
  <si>
    <t>En mesa de trabajo se verificaron correos electrónicos donde se encuentra trazabilidad del trámite de revisión por parte de la Dirección Poblacional, Dirección Territorial y envío a DADE para asesoría metodológica. Versión preliminar del documento "Protocolo Supervisión a Servicios Sociales"; actas mesas de trabajo relizadas para la elaboración del protocolo,  acta del 11/11/2019 se socializó versión preliminar.</t>
  </si>
  <si>
    <t>Protocolo Supervisión oficializado a traves de Memorando I2020027897 del 14 de octubre y ya se encuentra publicado en el mapa de procesos. Se adjunta protocolo oficializado y link donde se puede ubicar en el mapa de procesos:  https://sig.sdis.gov.co/index.php/es/gestion-contractual-documentos-asociados.
En el mapa es el cuarto documento en la lista, ver pantallazo.</t>
  </si>
  <si>
    <t>Se verifican correos electrónicos en los que se evidencia la trazabilidad de trámites de articulación para la construcción y revisión del protocolo de supervisión, así como las versiones previa y definitiva del documento, esta última, oficializada mediante memorando I2020027897 del 14/10/2020, pantallazo en donde se visualiza la publicación del protocolo de supervisión en el SIG – Proceso Gestión Contractual. Así mismo, se evidencia convocatoria y acta de socialización. La OCI sugiere fortalecer actividades se socialización y seguimiento a la implementación de los lineamentos del protocolo.</t>
  </si>
  <si>
    <t xml:space="preserve">Se remitió a DADE la solicitud para ajuste de varios formatos entre ellos la Ficha Técnica de Actividades el 18 de octubre.
1. Correo Seguimiento al nivel de avance de la revisión de los documentos el 13 de noviembre.
2. Correo respuesta de DADE 141115.
3. Remisión de los documentos con los ajustes solicitados por DADE. 
</t>
  </si>
  <si>
    <t>Se verifica formato "Ficha Técnica de Actividades" FOR-PSS-129 Versión 1 del 20/11/2019, modificado en esa fecha para incluir el espacio para nombre del responsable y firma y firma del coordinador. El formato se encuentra debidamente publicado en el Sitema Integrado de Gestión - Mapa de Procesos de la SDIS. Cadena de correos con la trazabilidad del trámite. El formato se socializó a través de correo electrónico a los diferentes servicios de la Entidad. La OCI recomienda que de ser posible, una vez oficializadados los nuevos instrumentos de supervsión que se vienen trabajando, se realicen sensibilizaciones con los equipos de supervisión, especialmente si se considera el factor de rotación de personal. 
(Aunque el reporte de la dependencia señala fecha  del 15/11/2019, la información fue remitida a la OCI mediante correo electrónico del 19/12/2019).</t>
  </si>
  <si>
    <t xml:space="preserve">Se remitió a DADE la solicitud para ajuste de varios formatos entre ellos la Ficha Técnica de Actividades el 18 de octubre.
1. Correo Seguimiento al nivel de avance de la revisión de los documentos el 13 de noviembre.
2. Correo respuesta de DADE 141115.
3. Remisión de los documentos con los ajustes solicitados por DADE. 151119 
4. DADE remité correo el 28 de noviembre informando que la Ficha Técnica de actividades se encuentra oficializado en el mapa de procesos. 
5. El 29 de noviembre se remite a las unidades operativas las nuevas directrices del Sistema Integrado de Gestión SIG, para que sean conocidas, implementadas y controladas.  
</t>
  </si>
  <si>
    <t xml:space="preserve">En mesa de trabajo se verifica formato "Ficha Técnica de Actividades" FOR-PSS-129 Versión 1 del 20/11/2019, modificado en esa fecha para incluir el espacio para nombre del responsable y firma y firma del coordinador. El formato se encuentra debidamente publicado en el Sitema Integrado de Gestión - Mapa de Procesos de la SDIS. Cadena de correos con la trazabilidad del trámite. El formato se socializó a través de correo electrónico a los diferentes servicios de la Entidad. La OCI recomienda que de ser posible, una vez oficializadados los nuevos instrumentos de supervsión que se vienen trabajando, se realicen sensibilizaciones con los equipos de supervisión, especialmente si se considera el factor de rotación de personal. </t>
  </si>
  <si>
    <t>Radicación memorando I2019047831 para la articulación de la mesa de trabajo entre el Área de Gestión Documental y Contratación.</t>
  </si>
  <si>
    <t>Se verifica acta del 6/12/2019, con partipación de la Subdirección de Contratación y la Subdirección Administrativa y Financiera. En la reunión de se definen los pasos a cumplir para la revisión y entrega de documentos de ejecución contractual, foliación de carpetas. Acta del 11/12/2019 liderada por Gestión Documental con los referentes documentales, con el fin de transversalizar la acción.  
(Aunque el reporte de la dependencia señala fecha  del 15/11/2019, la información fue remitida a la OCI mediante correo electrónico del 19/12/2019).</t>
  </si>
  <si>
    <t>1. Se radicó memorando I2019047831 para la articulación de la mesa de trabajo entre el Área de Gestión Documental y Contratación.
2. El 06 de diciembre se realizó mesa de trabajo  para definir las acciones a seguir. 
3. Se socializan estas nuevas directrices definidas en la reunión del 06 de diciembre  a todos los referentes de Gestión Documental de la entidad para su implementación, el 11 de diciembre en la Mesa Operativa de Gestión Documental.</t>
  </si>
  <si>
    <t xml:space="preserve">En mesa de trabajo se verifica acta del 6/12/2019, con partipación de la Subdirección de Contratación y la Subdirección Administrativa y Financiera. En la reunión de se definen los pasos a cumplir para la revisión y entrega de documentos de ejecución contractual, foliación de carpetas. Acta del 11/12/2019 liderada por Gestión Documental con los referentes documentales, con el fin de transversalizar la acción.  </t>
  </si>
  <si>
    <t xml:space="preserve">Se tomó una muestra de la implementación de la acción de mejora y se observó que si bien los informes cualitativos fueron cruzados con las actas de sirbe y los datos coincidieron en un 90%, en el mes de mayo se presentaron dos inconsistencias. Ante esta situación, se realizó reunión de seguimiento a las acciones implementadas y se toman las siguientes medidas adicionales para subsanar de raiz las diferencias: 
•	El operador reportará semanalmente al equipo Sirbe de la Subdirección para la Adultez las atenciones y novedades presentadas en el mes.
•	Para la elaboración del informe cuali-cuantitativo, el operador solicitará al equipo Sirbe de la Subdirección para la Adultez el reporte de atenciones y novedades del mes con el fin de revisar y ajustar las posibles inconsistencias que se puedan presentan, antes del envío oficial del informe cuali-cuantitativo. Esto con el fin de no esperar hasta el final para revisar el informe enviado contra el acta Sirbe ya que cualquier ajuste estaría sobre los tiempos de entrega.
•	El equipo Sirbe reportará el primer día hábil del mes, la información misional de atenciones y novedades.
•	Una vez revisado el informe cuali-cuantitativo contra el acta Sirbe por parte de los profesionales técnicos del Equipo de Apoyo a la Supervisión, se deberá firmar el informe avalando la información reportada. 
Se adjunta acta de la reunión, matriz donde se verifica el cruce de la información y los archivos de la muestra que se tomó. </t>
  </si>
  <si>
    <t>Se verifica muestra de actas SIRBE correspondientes al período febrero a junio de 2020, para los contratos 8995, 9041, 9042 y 9106 de 2018; informes cualicuantitativos respecto de los mismos meses y contratos, matriz Excel comparativa de los datos registrados en los documentos mencionados. Mediante los anteriores documentos, se evidencia el seguimiento y cruces realizados con base en la información de las dos fuentes. Así mismo, se observa acta del 28/07/2020 con asunto “Revisión hallazgo 3.2.4”, donde se registra verificación de la información y adopción de medidas adicionales para lograr consistencia del 100% en los datos de los servicios. Teniendo en cuenta que la presentación de los soportes y avance descritos, fueron con corte 6/08/2020, la Gestora de la Subdirección para la Adultez informa que a la fecha se cuenta con nuevas evidencias, las cuales serán remitidas a la OCI para verificación y registro de cumplimiento de la acción de mejora.</t>
  </si>
  <si>
    <t xml:space="preserve">Se remitieron a los operadores el Acta Sirbe donde se registran las atenciones y novedades para revisión y aprobación del acta del mes de julio.
1. Correo actas Sirbe Julio. Como se  describe en el correo se remitieron a los operadores el Acta Sirbe donde se registran las atenciones y novedades para revisión y aprobación del acta del mes de julio, una vez revisados se procedio remitir las actas al equipo de apoyo a la supervisión.
2. Actas Sirbe Firmadas 8995
2.1. Actas Sirbe Firmadas 9042
2.2. Actas Sirbe Firmadas 9106
3. Informe cualicuantitativo 8995: Como se observa en el informe cualicuantitativo se evidencia en la pagina 4. Ítem 2. INFORME CUANTITATIVO que los datos coinciden con el acta Sirbe. 
3.1.  Informe cualicuantitativo 9042: Como se observa en el informe cualicuantitativo se evidencia en la pagina 4 y 5 Item 1. INFORME CUANTITATIVO que los datos coinciden con el acta Sirbe. 
3.2.  Informe cualicuantitativo 9106: Como se observa en el informe cualicuantitativo se evidencia en la pagina 3. en la pagina 4. Ítem 2. INFORME CUANTITATIVO que los datos coinciden con el acta Sirbe. 
En la muestra se había tomado Mujeres Diversas sin embargo en este momento no se adjuntan soportes porque el operador esta subsanando unas inconsistencias de tipo documental. Una vez sean subsanadas se incluirán los respectivos soportes. </t>
  </si>
  <si>
    <t>Mediante correo electrónico del 10/09/2020, el Subdirector para la Adultez remite nuevas evidencias y reporte de avance de 100% para la acción de mejora 4 – hallazgo 3.2.4: actas e informes cualicuantitativos del mes de julio para los contratos 8995, 9042 y 9106 de 2018, correo electrónico remisorio del 04/08/2020. La Oficina de Control Interno recomienda mantener el seguimiento e implementación de controles, con el fin de asegurar coherencia y oportunidad de la información.</t>
  </si>
  <si>
    <t>Protocolo Supervisión oficializado a traves de Memorando I2020027897 del 14 de octubre y ya se encuentra publicado en el mapa de procesos. Se adjunta protocolo oficializado y link donde se puede ubicar en el mapa de procesos:  https://sig.sdis.gov.co/index.php/es/gestion-contractual-documentos-asociados
En el mapa es el cuarto documento en la lista, ver pantallazo.</t>
  </si>
  <si>
    <t xml:space="preserve">Se remitió memorando a la Oficina Asesora de Comunicaciones de acuerdo con el compromiso establecido en el acta del 26 de diciembre:
1. Memorando I2019046397 solicitando los soportes de la socialización del 24 de octubre. 05112019
2. Memorando I2019046727 de la Oficina Asesora Juridica con el acta lista de asistencia y presentación 06112019. </t>
  </si>
  <si>
    <t xml:space="preserve">Se verificó acta de articulación con la Oficina Asesora de Comunicaciones del 26/09/19, para el desarrollo de la acción de mejora. Acta del 24/10/2019 socialización Manual de Imegen Institucional, campañas actuales de la Entidad y programación semana del buen trato. De conformidad con la meta establecida, la acción se cumplió.  </t>
  </si>
  <si>
    <t>En actas del  comite previo al inicio de operaciones se realiza la entrega del Manual de imagen para el manejo y la elaboración de piezas al servicio de Comunidad de Vida La Victoria y Comunidad de Vida El rosario. 
A través de los correos se remiten las piezas comunicativas para el respectivo aval por parte de la Oficina de Comunicaciones. De acuerdo con las acciones descritas y las competencias de la Subdirección para la Adultez se da cumplimiento al 100%.</t>
  </si>
  <si>
    <t>Se verifican evidencias presentadas por la Subdirección para la Adultez, encontrándolas consistentes con las actividades descritas en el reporte y acorde a las competencias de la dependencia. Desde la Oficina de Control Interno, se sugiere que se presenten las evidencias de las gestiones realizadas por la Oficina Asesora de Comunicaciones, con el fin de evidenciar el total cumplimiento de la acción de mejora.</t>
  </si>
  <si>
    <t>Alcance seguimiento OCI del 19/01/2021: Mediante correo electrónico de e presenta la bitácora de tráfico de solicitudes de la Oficina Asesora de Comunicaciones de la SDIS, de la vigencia 2020, en la cual se evidencia en el reporte que de la solicitud realizada el 23/09/2020 por la Subdirección para la Adultez, con el asunto “Solicitud aprobación diseño pendones institucionales - Servicio de comunidad de vida” fue tramitada el día 30/09/2020.</t>
  </si>
  <si>
    <t xml:space="preserve">Alcance al acta del 19/01/2021: Mediante correo electrónico de el 23/01/2021, la Subdirección para la Adultez, en coordinación con la Oficina Asesora de Comunicaciones, presenta la bitácora de tráfico de solicitudes de la Oficina Asesora de Comunicaciones de la SDIS, de la vigencia 2020, en la cual se evidencia en el reporte que de la solicitud realizada el 23/09/2020 por la Subdirección para la Adultez, con el asunto “Solicitud aprobación diseño pendones institucionales - Servicio de comunidad de vida” fue tramitada el día 30/09/2020.Alcance al acta del 19/01/2021: </t>
  </si>
  <si>
    <t>Sin evidencias de avance a la fecha 0%</t>
  </si>
  <si>
    <t xml:space="preserve">Se construyó un documento técnico que describiera las directrices técnicas que formalicen la distribución y entrega de los refrigerios a los participantes de los diferentes servicios, para las actividades programadas por las subdirecciones técnicas o locales de la Entidad. </t>
  </si>
  <si>
    <t>Se verifica documento no controlado "Protocolo Solicitud y Entrega de Refrigerios" y acta de mesa de trabajo del 10/07/2020 relacionada con la construcción del mismo. La OCI sugiere realizar seguimiento y, en lo posible, presentar soporte de la implementación del protocolo; en el formato de entrega de evidencias, enfatizar en la mejora lograda con la ejecución de la acción. En cuanto al acta, se sugiere revisar su diligenciamiento y listado de participantes, ya sea mediante firma electrónica o la inclusión de registro de asistencia desde la herramienta virtual empleada para la reunión.</t>
  </si>
  <si>
    <t xml:space="preserve">Se construyó el formato y se  a realizó socialización mediante correo electrónico de los formatos que se deben utilizar en adelante cuando haya necesidad de este servicio. Se reiteró sobre la importancia de su uso en el ánimo de no repetir las condiciones que dieron origen a las observaciones del ente auditor. </t>
  </si>
  <si>
    <t xml:space="preserve">Se verifican formatos no controlados "Entrega de Refrigerios" y "Salida de Refrigerios", correos electrónicos del 08/09/2020 mediante los cuales se socializan los formatos y se solicita su implementación en el trámite pertinente. En cuanto al formato de entrega de refrigerios, desde la OCI se sugiere revisar la posibilidad y conveniencia de incluir un campo para registrar el responsable de diligenciamiento del formato, con el ánimo de que en caso de que se identifiquen datos faltantes o errores, se pueda tener trazabilidad y solicitar los ajustes necesarios. Así mismo, se sugiere, en lo posible, presentar soporte de la implementación de los formatos. En cuanto a los correos, para próximas oportunidades, se recomienda enfatizar en la necesidad de mejora continua con base en la cual se plantean las acciones. </t>
  </si>
  <si>
    <r>
      <t>En los estudios previos quedo determinado el periodo de alistamiento:
a.Es</t>
    </r>
    <r>
      <rPr>
        <sz val="10"/>
        <color indexed="8"/>
        <rFont val="Arial"/>
        <family val="2"/>
      </rPr>
      <t>tudio previo Comunidad de Vida, en el numeral</t>
    </r>
    <r>
      <rPr>
        <i/>
        <sz val="10"/>
        <color indexed="8"/>
        <rFont val="Arial"/>
        <family val="2"/>
      </rPr>
      <t xml:space="preserve"> 17. CONDICIONES GENERALES DEL CONTRATO - 17.1 PLAZO,</t>
    </r>
    <r>
      <rPr>
        <sz val="10"/>
        <color indexed="8"/>
        <rFont val="Arial"/>
        <family val="2"/>
      </rPr>
      <t xml:space="preserve"> se define el periodo de alistamiento de 15 días calendario. Página 43.
b. Estudio previo Hogar de Paso,  en el numeral </t>
    </r>
    <r>
      <rPr>
        <i/>
        <sz val="10"/>
        <color indexed="8"/>
        <rFont val="Arial"/>
        <family val="2"/>
      </rPr>
      <t>17. CONDICIONES GENERALES DEL CONTRATO - 17.1 PLAZO</t>
    </r>
    <r>
      <rPr>
        <sz val="10"/>
        <color indexed="8"/>
        <rFont val="Arial"/>
        <family val="2"/>
      </rPr>
      <t>, se define el periodo de alistamiento de 15 días calendario. Página 43.
c. Estudio previo Alta Dependencia,  en el numeral</t>
    </r>
    <r>
      <rPr>
        <i/>
        <sz val="10"/>
        <color indexed="8"/>
        <rFont val="Arial"/>
        <family val="2"/>
      </rPr>
      <t xml:space="preserve"> 17. CONDICIONES GENERALES DEL CONTRATO - 17.1 PLAZO, </t>
    </r>
    <r>
      <rPr>
        <sz val="10"/>
        <color indexed="8"/>
        <rFont val="Arial"/>
        <family val="2"/>
      </rPr>
      <t>se define el periodo de alistamiento de 15 días calendario. Página 39.</t>
    </r>
  </si>
  <si>
    <t>La DNA informa que una vez se cuente con el equipo de trabajo completo se retomaran las labores que permitan culminar las albores de sensibilizacióny en consecuón, el monitoreo y seguimiento a la implementación de instructivos. Sin evdiencias de vanace 0%</t>
  </si>
  <si>
    <t>La Subdirección de Nutrición entrega un informe semestral acompañado del perfil sanitario para 2019 con los resultados obtenidos del porcentaje de cumplimiento referente a los procesos de recibo y almacenamiento en los jardines infantiles, se evidenció que el 95% de los servicios realiza registro de las actividades relacionadas con recibo y almacenamiento de alimentos en los formatos establecidos por la SDIS para tal fin, por tanto, se está dando cumplimiento a los procesos establecidos por la entidad</t>
  </si>
  <si>
    <t>En mesa de trabajo con colaboradores de la DNA se verifica archivo Word "Informe operación servicio de alimentación" y Excel "Perfil Sanitario 2019". El documento Word contiene información general respecto al seguimiento realizado en las unidades operativas en relación con la aplicación de los protocolos e instructivos; no obstante, teniendo en cuenta la formulación de la acción de mejora y periodicidad propuesta para el informe, la OCI recomienda: i) mejorar los aspectos formales como identificación institucional, fecha de elaboración, período informado o corte, firma de responsable(s), título del informe, entre otros pertinentes; ii) enfatizar en la mejora continua y no en el cumplimiento de compromisos por la formulación de hallazgos, profundizar contenido y evidenciar las recomendaciones y seguimiento a las mismas, enfocadas a corregir o mejorar las posibles debilidades encontradas. Considerando el período de ejecución de la acción, se sugiere revisar si corresponde la entrega de un segundo reporte.</t>
  </si>
  <si>
    <t>Mediante memorando I2020020072, la Subdirección para la Adultez solicita trámite de prórroga hasta el 20/01/2021.</t>
  </si>
  <si>
    <t>La Contraloría de Bogotá D.C. aprueba ampliación del plazo de ejecución de la acción. Oficio 200000-14318 del 10/08/2020.</t>
  </si>
  <si>
    <t>Se articuló con la Dirección Poblacional reunión el 25 de agosto con el fin de En la cual se realizó la contextualizó la causa del hallazgo y se revisó cada una de las etapas precontractuales de los procesos de compras conjuntas asignados en la vigencia 2020 a la Subdirección para la Adultez (compra de colchonetas y la compra de lencería).
Se evidencia que en esta vigencia se dio inició de manera temprana cada una de las actividades  necesarias para la estructuración de los procesos contractuales como: estudio de mercado, la recopilación de las necesidades a los proyectos participantes y la expedición de los certificados de disponibilidad presupuestal. 
Con base en lo anterior, se pudo observar que la adjudicación de los procesos de compra de colchonetas y lencería está planeada para darse entre el 20 y el 26 de octubre de 2020, lo que implica que se tendrá un tiempo prudencial para la fabricación o alistamiento de los bienes que se van a adquirir y para realizar la distribución correspondiente por parte del o los contratistas escogidos en el proceso que se realizará a través de la modalidad de selección abreviada por subasta inversa. Para el mes de diciembre debe quedar completamente ejecutado el objeto contractual, de tal manera que si no se alcanza a realizar el pago en esta vigencia presupuestal se constituya una cuenta por pagar para la vigencia 2021.
Se evidenció una mejora sustancial respecto de la fecha de adjudicación de los procesos de 2018 la cual se dio el 3 de diciembre frente a las fechas planeadas para la adjudicación 2020, en la cual se espera a finales del mes de octubre de 2020.
Se adjunta acta con los cronogramas.</t>
  </si>
  <si>
    <t>Se verifica acta del 25/08/2020 con tema “Acción de Mejora Hallazgo Administrativo 3.2.8”. Se observa participación de la Subdirección para la Adultez y la Dirección Poblacional y que, en desarrollo de la reunión se revisan los antecedentes del hallazgo, así como la planeación de proceso de contratación para la adquisición de bienes (lencería y colchonetas), el cual se espera quede adjudicado entre el 20 y 26 de octubre de 2020, con el fin de contar con un plazo prudencial para que el contratista cumpla con la entrega de los bienes y posteriormente realizar su distribución. Por parte de la OCI se recomienda mantener el seguimiento al cronograma y tomar las medidas pertinentes para lograr la efectividad de la acción de mejora.</t>
  </si>
  <si>
    <t xml:space="preserve">Subdirección de Abastecimiento                          Subdirección de Diseño, evaluación y Sistematización-SDES </t>
  </si>
  <si>
    <t>Deficiencia en el cruce de la base de datos SIRBE con la base de Inhumados, con relación a los beneficiarios del servicio o apoyo alimentario.</t>
  </si>
  <si>
    <t>Realizar cruce entre la base de datos SIRBE y la  base de inhumados como punto de control de los beneficiarios del servicio o apoyo alimentario.</t>
  </si>
  <si>
    <t>Cruce de base para control de Inhumados</t>
  </si>
  <si>
    <t xml:space="preserve">Reporte de cruce trimestral </t>
  </si>
  <si>
    <t>Matrices con el cruce de las bases de datos y su resultado. (Tabla Excel)Solicitud cruce de participantes servicios y base de datos Inhumados (Documento PDF).
Correo electrónico solicitando acciones (Documento PDF)Respuesta interventoría sobre participantes comedores.</t>
  </si>
  <si>
    <t>De acuerdo con el reporte de la DNA, se realizó cruce de BD, de lo cual presentan matriz excel con resultado del cruce. Solicitud cruce de participantes servicios y base de datos de inhumados, correo electrónico de solicitud de acciones y respuesta de la interventoría. Se resalta por parte de la OCI la importancia del seguimiento a la efectividad de esta acción, la cual responde a la reducción del margen de error en la entrega de bonos y beneficios alimentarios.</t>
  </si>
  <si>
    <t xml:space="preserve">El equipo técnico incorporó en los anexos un item para determinar si se requieren licencias o permisos para las actividades a desarrollar: 
a.  En el anexo técnico de Hogares de Paso se encuentra en el Ítem 1.3.1.1 LICENCIAS O PERSMISOS ESPECÍFICOS PARA ACTIVIDADES A DESARROLLAR EN LA PRESTACIÓN DEL SERVICIO, página 8.
b.  En el anexo técnico de Comunidad de Vida se incluye una Adenda en donde se específica en el ARTICULO QUINTO: MODIFICAR parcialmente el Anexo Técnico del Pliego de Condiciones Definitivo, en el sentido de INCLUIR en el numeral segundo, el siguiente sub numeral: 
“2.1.1.1 LICENCIAS O PERMISOS ESPECÍFICOS PARA ACTIVIDADES A DESARROLLAR EN LA PRESTACIÓN DEL SERVICIO, página 2.
c. En el anexo técnico de Alta Dependencia Funcional se encuentra en el Ítem 1.3.1.1 LICENCIAS O PERSMISOS ESPECÍFICOS PARA ACTIVIDADES A DESARROLLAR EN LA
PRESTACIÓN DEL SERVICIO, página 3.
</t>
  </si>
  <si>
    <t>Sin evidencia de avance a la fecha 0%</t>
  </si>
  <si>
    <t xml:space="preserve">En el documento Viabilidad de precios de referencia es el documento soporte de Proceso de adquisiciones del servicio de complementación Alimentaria Canastas Básicas Cabildos Indígenas 2020, contempla el ajuste sobre los montos máximo de los gastos administrativos. Precisa el tope máximo el 5% conforme al lineamiento interno de gastos administrativos establecido por la SDIS. </t>
  </si>
  <si>
    <t>En mesa de trabajo con colaboradores de la DNA Se verifica memorando I2020014096 del 20/05/2020, con asunto Viabilidad de precios de referencia I2020013321 - I2020014023; de acuerdo con lo informado por la dependencia responsable, dentro de los costos avalados se encuentra incluido el porcentaje de costos administrativos, el cual no supera el 5%. Revisado el documento anexo al memorando, la OCI sugiere realizar una explicación clara en cuanto a la metodología de cálculo del porcentaje mencionado, de modo que el evaluador (Organismo de Control) pueda identificar con facilidad el cumplimiento de la acción de mejora. En lo que corresponde a la efectividad, se recomienda seguimiento a la ejecución financiera contractual constatando que los gastos administrativos se realicen según lo aprobado desde la etapa precontractual.</t>
  </si>
  <si>
    <t>Documento en formato PDF con las cinco (5) actas de sensibilización con cabildos. - Correo electrónico de programación de la actividad.</t>
  </si>
  <si>
    <t xml:space="preserve">Se verifica PDF de actas de mesas de trabajo donde se socializa las temáticas de costos y gastos administrativos realizados en cabildos. Presentación empleada en la socialización "Lineamientos Gastos Administrativos Cabildos Indigenas. </t>
  </si>
  <si>
    <t>El gestor de la DNA informa que cuentan con la implementación de un formato no controlado mediante el cual se verifica el correcto registro de costos y gastos administrativos. Se sugiere remitir evidencia y avance porcentual para el registro correspondiente 0% hasta tanto se cuente con soportes de verificación.</t>
  </si>
  <si>
    <t xml:space="preserve">Se actualizó el formato de Acta de Visita que facilita el control de los gastos administrativos de los cabildos hasta en en un 5% del total de los componentes </t>
  </si>
  <si>
    <t xml:space="preserve">En mesa de trabajo con colaboradores de la DNA se verifica muestra de actas de visitas de supervisión realizadas a los cabildos Ambika, Inga y Kichwa; archivo Excel Estructura de Costos Cabildos 2020, y formato acta de visita en versión editable. </t>
  </si>
  <si>
    <t>La Oficina de Control Interno diseñó el instructivo de Proección de Auditorías el cual tiene como objetivo: Orientar el proceso de priorización de las auditorías internas de la Oficina de Control Interno de la Secretaria Distrital de Integración Social, a través de la implementación de los criterios relacionados con: 
*Riesgos de gestión y corrupción.
*Identificación de quejas, reclamos y denuncias por hechos de corrupción.
*Solicitudes de las dependencias y/o Comité Institucional de Coordinación del Sistema de Control Interno.
*Presupuesto apropiado
*Auditorías realizadas por la Oficina de Control Interno y Contraloría.
*Auditorias reglamentarias que debe realizar  la Oficina de Control Interno.
El documento en mención surtió el procedimiento de Control de Documentos PCD-GS-003 con el fin de inlcuirlo en el Sistema Integrado de Gestión para el proceso de Auditoria y Control.
Adicionalmente, para la vigencia 2020 se realizó la proyección de auditorias bajo los criterios anteriormente mencionados, los cuales definieron las auditorias a relizar para la vigencia 2020. Las auditorias fueron aprobadas en el Comité Institucional de Coordinación del Sistema de Control Interno.</t>
  </si>
  <si>
    <t xml:space="preserve">Se implementaron los mecanismos de seguimiento a los proveedores que definen los entregables y tiempos de los proyectos de Tecnologías de la Información y de esta forma mitigar los retrasos y/o falencias de calidad en los productos o servicios entregados por parte de los proveedores.  Se remite la ruta en la que se encuentra publicado el Formato Matriz de seguimiento compromisos contractuales  FOR-TI-001.
Mapa de Procesos / Tecnologías de la información / Documentos asociados / Formatos / Formato Matriz de seguimiento compromisos contractuales  FOR-TI-001.  Formato Matriz de seguimiento compromisos contractuales  FOR-TI-001.  </t>
  </si>
  <si>
    <t>Se verificó el  formato Código: FOR-TI-001, el cual se encuentra publicado en la ruta señalada en el reporte de avance. Por parte de la OCI, se sugiere evidenciar su utilización en la verificación de compromisos contractuales y, a su vez,  el aporte a la mejora respecto al control de la calidad y en la oportunidad en la recepción de productos y autorización de los pagos.</t>
  </si>
  <si>
    <t>Con corte a 30 de junio de 2020 se han suscrito dos (2) contratos de tecnologías de la información con personas jurídicas en la vigencia 2020. El Contrato 3584 de 2020 suscrito con Analítica S.AS. tiene como objeto “Renovar el soporte y mantenimiento del sistema de gestión documental Az Digital de la Secretaría Distrital de Integración Social” cuenta dentro de su Anexo Técnico con Acuerdos de Niveles de Servicio (ver numeral 6). Por su parte el Contrato 6388 de 2020 suscrito con UT IG SOFT 3 con objeto “ Contratar la adquisición, actualización y soporte de suscripciones y licencias de Microsoft para la Secretaria Distrital De Integración Social “ cuenta dentro de su Anexo Técnico con Acuerdos de Niveles de Servicio (ver numeral 5).</t>
  </si>
  <si>
    <t>En mesa de trabajo con el equipo de la SII, se verifican evidencias remitidas mediante correo electrónico del 26/06/2020: clausulado, anexos técnicos y acta de inicio de los contratos 3854 de 2020 y 6388 de 2020, donde se observan definidos los Acuerdos de Niveles de Servicio (ANS), de conformidad con la formulación de la acción de mejora. Así mismo, Katheryn González explica en qué consisten, cómo operan, cuál es la finalidad y en qué forma puede realizarse seguimiento a los ANS. Por parte de la Oficina de Control Interno, se sugiere revisar la disponibilidad de evidencia del seguimiento que se le hace al cumplimiento de los ANS establecidos en los contratos; esto con el fin de demostrar efectividad de la acción de mejora, de acuerdo con la evaluación que realizará la Contraloría de Bogotá D.C.</t>
  </si>
  <si>
    <t>Clara Milena Rodriguez
Heldis Lizarazo H</t>
  </si>
  <si>
    <t>Al revisar el presente procedimiento para su actualización se identificó la necesidad de actualizar ambos procedimientos, es decir el Procedimiento de Formulación de proyectos de inversión y plan de acción y el de Seguimiento a proyectos de inversión, razón por la cual se actualizaron ambos procedimientos, mediante Circular 027 del 30/sep/2020.</t>
  </si>
  <si>
    <t>Se verifican versiones ajustadas del PROCEDIMIENTO FORMULACIÓN PROYECTO DE INVERSIÓN Y SU PLAN DE ACCIÓN y PROCEDIMIENTO SEGUIMIENTO A
PROYECTOS DE INVERSIÓN, así como memorando con radicado I2020026642 del 30/09/2020 con asunto "Actualización procedimientos, instructivo y formatos proceso planeación estratégica". Por parte de la OCI se recomienda realizar seguimiento a la implementación de los lineamientos definidos en los procedimientos, con el fin de evidenciar efectividad de la acción de mejora.</t>
  </si>
  <si>
    <t>Se realizó la actualización de la Circular de conceptos de gasto, de acuerdo con el nuevo plan de Desarrollo en donde se incluyeron tres conceptos de gasto nuevos.  Se adjunta circular actualizada.</t>
  </si>
  <si>
    <t>Se verifica circular No. 021 del 25/08/2020 con asunto "Conceptos de Gastos Presupuesto de Inversión Vigencia 2020 -2024". Por parte de la OCI se sugiere que, para la presentación ante la Contraloría de Bogotá D.C., en lo posible se adjunten soportes de socialización y/o divulgación de los lineamientos contenidos en la circular.</t>
  </si>
  <si>
    <t>Se elaboró Documento de lecciones aprendidas del contrato 3770 de 2019, el cual fue divulgado en la PMO en la Ruta: PMO - Documentos\00_PMO\16. LECCIONES APRENDIDAS (https://sdisgovco.sharepoint.com/:w:/r/sites/sii/pmo/_layouts/15/Doc.aspx?sourcedoc=%7B5548F96C-C3AA-479C-9582-409E739BBB66%7D&amp;file=20201021%20Lecciones%20Aprendidas%203770-2019.docx&amp;action=default&amp;mobileredirect=true)
 Adicionalmente fue socializado  al equipo de proyectos de la PMO y a los apoyos a la coordinación de equipos, en Comité Operativo de la Subdirección de Investigación e Información de fecha 27 de octubre de 2020</t>
  </si>
  <si>
    <t>En mesa de trabajo con la SII, se verifica documento "Lecciones aprendidas contrato 3770-2019" en el cual se plantean y analizan las situaciones objeto de hallazgo por la Contraloría de Bogotá y se plantean alternativas de solución orientadas a evitar su repetición en contrataciones futuras. Igualmente, se observa acta del 27/10/2020 con asunto Socialización de documentos acciones de mejora 4.5. y 10.1.17" y correo electrónico del 27/10/2020 mediante el cual se socializan los documentos mencionados. La OCI sugiere, con miras a la verificación de la efectividad de la acción de mejora por parte del Ente de Control, fortalecer la socialización y en la entrega de evidencias, destacar la aplicación del documento en la Subdirección. En la elaboración de actas de socialización, se sugiere incluir firmas y/o listados de asistencia suscritos (usando AZ y Adobe Sign) con base en los reportes del aplicativo usado para la reunión virtual.</t>
  </si>
  <si>
    <t xml:space="preserve">La Subdirección de Investigación e Información realizó el ajuste al procedimiento PCD-GL-002 “Procedimiento de traslado de bienes en servicio” incluyendo en las condiciones generales el siguiente párrafo “Cuando se realicen nuevas adquisiciones de ETP (equipos tecnológicos y periféricos),y estos sean asignados a servidores públicos y/o contratistas, la Subdirección de Investigación e Información remitirá una comunicación general donde se indique que el equipo es para uso personal en el lugar donde se encuentre laborando el servidor público o contratista, y que en caso de que se requiera realizar un traslado, éste se gestionará a través del referente de inventarios de la dependencia, quien deberá notificar dicho movimiento a la Subdirección de Investigación de Información mediante correo electrónico”. Dicho procedimiento ajustado fue enviado el 12 de junio por correo electrónico a la gestora SIG del grupo de Apoyo Logístico para que lo remitiera al equipo SIG para revisión, aprobación y publicación en el mapa de procesos.  Mediante correo del 18 de junio la gestora SIG informó que había realizado ducha gestión. </t>
  </si>
  <si>
    <t>En mesa de trabajo con el equipo de la SII, se verifican evidencias remitidas mediante correo electrónico del 26/06/2020: cadena de correos electrónicos en la que se
observa trazabilidad de las gestiones entre la Subdirección de Investigación e Información y la Subdirección Administrativa y Financiera para la revisión y actualización del procedimiento. Igualmente, se verifica versión en trámite del Procedimiento Traslado de Bienes en Servicio PCD-GL-002, con la inclusión del ajuste propuesto en la acción de mejora. De parte de la SII y la SAF se informan las gestiones realizadas y en curso para concluir la formalización de la nueva versión del documento. La OCI recomienda presentar a la brevedad posible el procedimiento aprobado como evidencia de cumplimiento; así mismo, se dan orientaciones respecto a la ejecución oportuna del plan de mejoramiento y la articulación entre dependencias que comparten responsabilidades en las acciones de mejora.</t>
  </si>
  <si>
    <t>La Subdirección de Investigación e Información realizó el ajuste al procedimiento PCD-GL-002 “Procedimiento de traslado de bienes en servicio” incluyendo en las condiciones generales el siguiente párrafo “Cuando se realicen nuevas adquisiciones de ETP (equipos tecnológicos y periféricos),y estos sean asignados a servidores públicos y/o contratistas, la Subdirección de Investigación e Información remitirá una comunicación general donde se indique que el equipo es para uso personal en el lugar donde se encuentre laborando el servidor público o contratista, y que en caso de que se requiera realizar un traslado, éste se gestionará a través del referente de inventarios de la dependencia, quien deberá notificar dicho movimiento a la Subdirección de Investigación de Información mediante correo electrónico”. Dicho procedimiento ajustado fue enviado el 12 de junio por correo electrónico a la gestora SIG del grupo de Apoyo Logístico para que lo remitiera al equipo SIG para revisión, aprobación y publicación en el mapa de procesos.  Mediante correo del 18 de junio la gestora SIG informó que había realizado dicha gestión. Posteriormente, el procedimiento aprobado fue publicado dentro del Sistema Integrado de Gestión.</t>
  </si>
  <si>
    <t xml:space="preserve">Se verifica Procedimiento Traslado de Bienes en Servicio PCD-GL-002 del proceso Gestión Logística, el cual fue formalizado mediante Circular No. 020 de 30/07/2020. Se evidencia la inclusión de la condición general propuesta en la acción de mejora. Sugerencia OCI: mantener seguimiento y documentar la implementación del procedimiento, en cuanto a la remisión de la comunicación expedida por la SII en el caso de asignación de Equipos Tecnológicos y Periféricos. Así mismo, se generan recomendaciones en cuanto a la oportunidad en el cumplimiento de las acciones de mejora y se informaron los riesgos frente a la ejecución extemporánea. </t>
  </si>
  <si>
    <t>Se remite informe de plaqueteo de bienes junto con las evidencias de los mismos.</t>
  </si>
  <si>
    <t>Se realiza verificación aleatoria sobre muestra de actas de entrega de placas a los gestores de inventarios, y del desarrollo de la actividad de plaqueteo por localidades en las cuales se incluye registro fotográfico de bienes con la placa colocada. Por parte de la OCI se recomienda seguimiento a los casos en que se reporten novedades o solicitudes por parte de las unidades operativas.</t>
  </si>
  <si>
    <t>Se realizaron campañas de divulgación de las ventajas de licencias en la nube, para lo cual basados en el indicador y la descripción de la meta se define realizar una campaña enfocada hacia las ventajas de la herramienta Office 365, que actualmente se maneja por la Entidad como software en la nube por sus beneficios.  Para esto se definieron las características más relevantes y que presentan mayor demanda por los usuarios de la Secretaría y se determinaron las 5 piezas gráficas establecidas en la meta quedando los siguientes temas:
* Office 365 y sus bondades
* Usos y ventajas de la aplicación TEAMS
* Aplicación OneDrive y la importancia del Backup
* Manejo y usos de SharePoint
Se anexa informe de la campaña de divulgación con 5 piezas comunicativas relacionadas a continuación:
- Publicación 30 de marzo – Invitación Sesiones en línea
- Publicación 8 de mayo Uso y canales Teams
- Publicación 29 de septiembre – Ventajas Software en la nube
- Publicación 6 de octubre – Ventajas OneDrive
- Publicación 9 de octubre – Ventajas SharePoint</t>
  </si>
  <si>
    <t>Se evidencia el documento "informe campaña divulgación ventajas de las licencias en nube" y las 5 piezas comunicativas descritas en la acción de mejora, realizadas dentro del término establecido para cumplir la acción. Desde la OCI se sugiere, de ser posible, generar reportes que permitan observar el uso de las herramientas licenciadas en la nube. La SII informa que en razón de la actual contingencia por la pandemia COVID 19, se ha dado un mejor y más amplio aprovechamiento de estos recursos por parte de los usuarios de la Entidad. En cuanto a la entrega de evidencias de cumplimiento de la acción de mejora a la Contraloría de Bogotá, se sugiere convertir los correos electrónicos a un formato que asegure pueda ser descargado, abierto y consultado por el evaluador, como por ejemplo PDF.</t>
  </si>
  <si>
    <t>Actas reunion comité Institucional de Gestiòn y Desempeño</t>
  </si>
  <si>
    <t xml:space="preserve">Se verifican 3 actas de reuniones del Comité Institucional de Gestión y Desempeño:
*Acta No. 6 del 11/05/2020
*Acta No. 8 del 19/06/2020
*Acta No. 9 del 10/07/2020
Se evidencia que en el acta No. 6 se trató puntulamente el seguimiento trimestral a la ejecución presupuestal. En las restantes actas, se tratan temas referidos al presupuesto y austeridad del gasto. Se recomienda continuar con el seguimiento a la ejecución presupuestal y vigencias futuras, cuando aplique, dejando clara constancia en las actas. Es de anotar que para la evaluación de la efectividad de la acción de mejora, el Organismo de Control podría verificar la ejecución presupuestal de la Entidad en general, la gestión de reservas y de pasivos exigibles, incluidos los recursos de vigencias futuras. </t>
  </si>
  <si>
    <t>Se verifica acta de reunión virtual del Comité Institucional de Gestión y Desempeño realizada el 19/10/2020, evidenciando seguimiento a vigencias futuras y reservas presupuestales en el numeral 6 del orden del día. Se reitera recomendación en cuanto a mantener el seguimiento de acuerdo con las funciones definidas para el Comité.</t>
  </si>
  <si>
    <t>El 19 de noviembre de 2020 mediante la circular 033 de 2020, quedo publicado en el mapa de procesos de la SDIS la actualización del Procedimiento:  "IDENTIFICACIÓN, SEGUIMIENTO Y EVALUACIÓN DE REQUISITOS LEGALES Y OTROS APLICABLES", con el fin de dar cumplimiento a la acción de mejora, perteneciente al hallazgo 3.3.5.1.
A continuación se relaciona el link de acceso y se adjunta como evidencia el documento del procedimiento.
https://sig.sdis.gov.co/index.php/es/gestion-juridica-procedimientos.</t>
  </si>
  <si>
    <t>Se evidencia Procedimiento Identificación, Seguimiento y Evaluación de Requisitos Legales y Otros Aplicables - PCD-GJ-001 – Versión 3, actualizado según la acción de mejora propuesta, y oficializado en el Sistema Integrado de Gestión dentro del proceso de Gestión Jurídica mediante Circular No. 033 – 19/11/2020. El documento se encuentra debidamente publicado según se pudo constatar en desarrollo de la mesa de trabajo. La Oficina de Control Interno recomienda dar continuidad a la implementación del procedimiento y en lo posible hacer verificación respecto a su cumplimiento.</t>
  </si>
  <si>
    <t xml:space="preserve">En el marco de la ejecución de la acción de mejora, La Subdirección de Plantas Físicas realizó solicitud a los contratistas de los proyectos de las obras denominadas Acacias, Altos del Zuque (altos del Virrey) y Bolonia, mediante radicados S2020043920, S2020056313 y S2020071136 respectivamente, por medio de los cuales se solicita priorizar la ejecución de los proyectos en atención a que los recursos se encuentran constituidos como Reservas presupuestales y corren riesgo de constituirse como pasivos exigibles en caso de no ser ejecutados en su totalidad. 
Es preciso mencionar, que los proyectos aquí mencionados, en la presente vigencia debieron ser suspendidos en cumplimiento de las directrices de aislamiento preventivo obligatorio decretadas por el Gobierno Nacional y Distrital, aspecto que ha retrasado el avance de las actividades programadas y ha afectado directamente la ejecución de los mismos.
</t>
  </si>
  <si>
    <t xml:space="preserve">En mesa de trabajo con la Gestora de la dependencia, se  verifican evidencias aportadas por la Subdirección de Plantas Físicas mediante correo electrónico del 27/07/2020: comunicaciones S2020043920 del 14/05/2020, asunto: "Solicitud revisión programación de Obra e inversión de recursos constituidos como reserva
para la vigencia 2020"; S2020056313 del 11/06/2020, asunto: "Proyección pagos - Proyecto JI Altos del Virrey y S2020071136 del 14/07/2020, asunto "Requerimiento de documentación de terminación y liquidación de obra Jardín Infantil Bolonia". Se observa que en cada uno de los oficios se requiere a interventores evaluar la programación para la ejecución de los contratos, se advierten los riesgos inherentes por la falta de oportunidad en la ejecución de los recursos presupuestales, se informan saldos pendientes y se conmina a dar cumplimiento a las obligaciones contractuales. la Subdirección de Plantas Físicas informa que en razón de las medidas de aislamiento por la pandemia COVID 19, hubo necesidad de suspender plazos de ejecución de obra, lo que impacta los términos de ejecución contractual. Con base en el indicador planteado para la acción de mejora, la OCI sugiere revisar la posibilidad de aportar cronograma plan de contingencia (en los casos que aplique, en razón de que uno de los contratos a la fecha ya finalizó ejecución). En cuanto a la efectividad de la acción de mejora, la OCI plantea que esta podrá ser evaluada sobre la ejecución de los recursos en la vigencia correspondiente y en que no se constituyan pasivos exigibles.
Alcance 18/09/2020: Acción de mejora que se encuentra reportada con avance de 100%, a la cual la Subdirección de Plantas Físicas estima dar alcance para adjuntar nueva evidencia de las gestiones realizadas frente a la gestión de cronogramas de ejecución de obra, con el fin de lograr su terminación y gestión de pagos dentro de la vigencia. Es así que se allegan los documentos de programación de obras Altos del Virrey, Jardín Bolonia y Jardín Acacias.  </t>
  </si>
  <si>
    <t xml:space="preserve">Sandra Carolina Torres Sáez - Clara Milena Rodríguez Ruiz - 11/08/2020
María Rosalba Gordillo - Clara Milena Rodríguez Ruiz - 18/09/2020
</t>
  </si>
  <si>
    <t>Solicitud de concepto a la SHD, respuesta y concepto  recibido  por parte de la SHD</t>
  </si>
  <si>
    <t>En mesa de trabajo con el equipo de la DGC-SAF, se verifica comunicación mediante la cual se solicitó el concepto a la SDH y la respuesta emitida por esa Entidad. Por parte de la OCI se dan recomendaciones respecto a la oportunidad en el cumplimiento al plan de mejoramiento, en atención a que las evidencias tienen fecha de cumplimiento posterior al plazo de ejecución.</t>
  </si>
  <si>
    <t xml:space="preserve">En el marco de la ejecución de la acción de mejora, la subdirección de Plantas Físicas remite como evidencia del cargue de los informes en el SECOP de los contratos que se encontraban vigentes en el periodo de la ejecución de la acción de mejora, la siguiente información:
1. Bitácora de actividades de los supervisores de los contratos de obra de los proyectos Jardín Infantil Acacias, Altos del Virrey, Ángeles, Bolonia, Contrato interadministrativo suscrito con Findeter, Centro día Granada Sur y Centro de Desarrollo Comunitario Lourdes, en las cuales se evidencian los pantallazos del cargue en el SECOP de los informes de los contratos de obra antes mencionados a cargo de cada supervisor.
2. Formato de Informe de Ejecución de Contrato de Prestación de Servicios Profesionales o de Apoyo a la Gestión, de los supervisores de los contratos de obra de los proyectos Jardín Infantil Acacias, Altos del Virrey, Ángeles, Bolonia, Convenio interadministrativo suscrito con Findeter, Centro día Granada Sur y Centro de Desarrollo Comunitario Lourdes. 
No obstante lo anterior, es preciso mencionar que las Bitácoras de actividades remitidas como evidencias, hacen parte de los anexos del informe de ejecución de los contratos de prestación de servicios.
Aunado a lo anterior, las evidencias aquí relacionadas corresponden a los periodos en los cuales los contratos de obra y/o contratos de supervisión presentaron informes y no se encontraban suspendidos.
</t>
  </si>
  <si>
    <t>En mesa de trabajo con la Gestora de la dependencia, se  verifican aleatoriamente evidencias aportadas por la Subdirección de Plantas Físicas mediante correo electrónico del 27/07/2020: bitácoras de actividades e informes de contratos de los apoyos a la supervisión, observando la inclusión de los pantallazos de SECOP respecto a la publicación de documentos de ejecución de contratos de obra supervisados. Por parte de la OCI, es de recomendar se dé continuidad a la actividad y a los controles que aseguren la correcta y oportuna publicación de la información contractual, de conformidad con la normativa legal y lineamientos internos vigentes.</t>
  </si>
  <si>
    <t>En el marco de la ejecución de la acción de mejora, la subdirección de Plantas Físicas remite el • Memorando I2020019699 del 23 de julio de 2020 “Solicitud oficialización Formato de Imprevistos de Obra”, el cual estará asociado al procedimiento de Gestión de la Infraestructura Física.</t>
  </si>
  <si>
    <t>En mesa de trabajo con la Gestora de la dependencia, se  verifican evidencias aportadas por la Subdirección de Plantas Físicas mediante correo electrónico del 27/07/2020:  memorando I2020019699 del 23/07/2020, asunto "Solicitud oficialización Formato de Imprevistos de Obra", y formato Imprevistos de Obra Código: FOR-GIF-012, formalizado mediante memorando  I2020019699 - 23/07/2020, de acuerdo con lo propuesto en la acción de mejora.</t>
  </si>
  <si>
    <t>Se hace la revisión recomendada por la Oficina de Control Interno y los ajustes que de ella se derivaron.
El día 9 de junio se reciben los aporte de la Subdirección de Contratación frente al instructivo y desde la Subdirección para la Vejez se está haciendo la revisión de los mismos, para contar con la versión final del documento.
Una vez realizada la contratación de los nuevos procesos competitivos en los Centros de Proteccion modalidad moderada y severa, asi como en los Centros Día y Centros Noche, y teniendo archivos definitivos de los Anexos tecnicos e instructivo se procederá a realizar las mesas de trabajo con la supervisión - para socializar el instructivo sobre los parámetros descritos en los anexos tecnicos.</t>
  </si>
  <si>
    <t>En mesa de trabajo con la Gestora de la Subdirección para la Vejez, se verifican evidencias reportadas mediante memorando I2020018319 del 09/07/2020 y correo electrónico de la misma fecha: memorando I2020014738 del 27/05/2020, suscrito por la Subdirectora para la Vejez dirigido a la Subdirectora de Contratación, con asunto “Propuesta Instructivo Supervisión Subdirección para la Vejez como acción Plan Mejoramiento Contraloría”; igualmente, se revisa versión en trámite del Instructivo de Supervisión donde se incluyen los lineamientos propuestos en la acción de mejora, y documento “Recomendaciones Instructivo de Supervisión Subdirección para la Vejez”. De parte de la Gestora de la Subdirección para la Vejez se informan las actividades realizadas y en curso para concluir la formalización de la nueva versión del documento. La OCI recomienda continuar la gestión para lograr la formalización, socialización e implementación del instructivo de conformidad con el plazo definido para la ejecución de la
acción de mejora.</t>
  </si>
  <si>
    <t>Clara Milena Rodriguez - Heldis Lizarazo Hernández</t>
  </si>
  <si>
    <t>Se realizó la documentación del instructivo de supervisión de la Subdirección para la Vejez, y dos formatos asociados; se surtió el procedimiento de control de documentos, lo cual concluyó con la publicación en el mapa de procesos con código INS-GEC-001 y aprobación mediante memorando No. I2020032570 - 26/11/2020. 
Posteriormente se realizó la divulgación mediante correo electrónico y se procedió a hacer la socialización a las partes interesadas y la implementación del instructivo.
Finalmente se surtió la socialización a las partes interesadas y la implementación del instructivo, resaltando que es un tema a mantener en el tiempo.</t>
  </si>
  <si>
    <t>En mesa de trabajo se verifican soportes remitidos el 04/01/2021: Instructivo Supervisión Subdirección para la Vejez  INS-GEC-001; correo electrónico del 27/11/2020 y actas de 4/11/2020 y 10/12/2020, donde se observa socialización e indicaciones en referencia a la implementación del instructivo; muestra de informes de ejecución y supervisión contractual. Se sugiere diligenciamiento del FNC de entrega de evidencias, con el contexto de la ejecución y efectividad de la acción de mejora.</t>
  </si>
  <si>
    <t>Se realizó la actualización del numeral de Desembolsos en los 3 anexos tecnicos Centros de Proteccion modalidad moderada y severa, asi como en el anexo de los Centros Día y Centros Noche, se envian los archivos finales de los anexos técnicos</t>
  </si>
  <si>
    <t>En mesa de trabajo con la Gestora de la Subdirección para la Vejez, se verifican evidencias reportadas mediante memorando I2020018319 del 09/07/2020 y correo electrónico de la misma fecha: tres (3) anexos técnicos de contrataciones a cargo de la Subdirección, en los cuales se
definen condiciones de conformidad con la acción de mejora propuesta. La OCI recomienda realizar
seguimiento a la implementación de los lineamientos contenidos en los anexos técnicos y presentar
soportes orientados a evidenciar la efectividad de la acción de mejora, en los contratos suscritos.</t>
  </si>
  <si>
    <t>Se realizó la actualización del numeral de Desembolsos en los 3 anexos técnicos Centros de Protección modalidad moderada y severa, así como en el anexo de los Centros Día y Centros Noche, se envían los archivos finales de los anexos técnicos.</t>
  </si>
  <si>
    <t>En mesa de trabajo se verifican soportes remitidos el 04/01/2021: versiones definitivas de anexos técnicos Modalidad Severa y Moderada, Centros Día y Noche y Beneficencia, identificando el ajuste propuesto en la acción de mejora. Se sugiere diligenciamiento del FNC dando indicación de la página o sección de cada anexo en la cual se puede identificar el mencionado ajuste.</t>
  </si>
  <si>
    <t>EL formato se encuentra actualizado y oficializado en el mapa de procesos de Gestión Logística como: ¨formato cumplido de prestación de servicios fijos de transporte buses y busetas¨ https://sig.sdis.gov.co/images/documentos_sig/procesos/gestion_logistica/documentos_asociados/20210127_for_gl_008_v0_formato_cumplido_prestac_serv_fijo_transp_buses_busetas.xlsx</t>
  </si>
  <si>
    <t>En mesa de trabajo con el equipo de la DGC-SAF, se verifica formato actualizado y formalizado según lo propuesto en la acción de mejora. Por parte de la OCI se sugiere verificar y aportar soportes en cuanto a la implementación del formato dentro del plazo de ejecución de la acción de mejora y se  la dan recomendaciones en cuanto a la oportunidad en el cumplimiento al plan de mejoramiento, en atención a la fecha de formaclización del formato en el Sistema de Gestión.</t>
  </si>
  <si>
    <t>1.Documento informando que el Doctor Andres Ricardo martinez en representaciòn de  la contraloría no puede asistir a la reunión y pide  convocar a la Dirección de tecnología de la información y comunicaciones de la contraloría de Bogotà. 2. Correo solicitando el concepto  a la Dirección de tecnología de la información y comunicaciones de la contraloría de Bogota, quienes  verbalmente informan que no pueden dar concepto,  que no pueden ser juez y parte, Doctor Yesid Cotrino Tel 335.88.88. ext. 10.705 Contraloría de Bogotá,   3. Certificación cuanta anual Sivicof 4. Respuesta formato 126 SIVICOF</t>
  </si>
  <si>
    <t>La DADE inició el proceso de revisión documental e identificó que, si existe un procedimiento documentado, adoptado y socializado para la rendición de la cuenta.  Por lo anterior se presenta como evidencia de cumplimiento de esta acción la siguiente documentación:  
Resolución 787 del 02 de junio de 2011 "Por medio de la cual se prescriben los métodos, y se establece la forma, términos y responsables, procedimientos y la presentación de informes para la Rendición de las Cuentas de la SDIS y se derogan las Resoluciones 519 y 762 de 2010" la cual se encuentra vigente y socializada a través del Normograma de la Entidad a través del siguiente link:  http://aplicativos.sdis.gov.co/normograma/index/internaNivel/3
Resolución 1962 del 09 de diciembre de 2011 "Por medio de la cual se modifica la Resolución 787 del 02 de junio de 2011, en cuanto al contenido y modificación contractual de la SDIS a la Contraloría de Bogotá y se dictan otras disposiciones".  La cual también se encuentra vigente y socializada a través del Normograma de la Entidad en el mismo link.</t>
  </si>
  <si>
    <t>En el reporte presentado
por la Dirección de Análisis y Diseño Estratégico-DADE se informa que, una vez realizada la
documentación relacionada con la rendición de cuentas presentada por la SDIS, se iniciaron las</t>
  </si>
  <si>
    <t xml:space="preserve">o Evidencia fotográfica de la plataforma Microsoft Teams de la reunión del 14/ago/2020, en donde se estableció el procedimiento para la rendición de la cuenta de la SDIS a través del SIVICOF.
o Memorando I2021000654 Cuenta anual 2020, remitido por la Doctora Xinia Navarro – Secretaria Distrital de Integración Social al equipo directivo para el reporte de la cuenta anual.
o Resolución 0099 del 22/ene/2021, “Por la cual se prescriben los métodos y se establece la forma, términos, responsables, y procedimientos para la presentación de informes de la Rendición de las Cuentas de la Secretaría Distrital de Integración Social a la Contraloría de Bogotá D.C., mediante el aplicativo SIVICOF y se dictan otras disposiciones”.
o Formatos de presentación de la rendición de la cuenta, los cuales se aportan del mes de febrero de 2020 una vez se haya rendido la cuenta anual de la SDIS como evidencia de la efectividad de la acción de mejora.
</t>
  </si>
  <si>
    <t>En mesa de trabajo con la DADE y la SDES, se verifican evidencias enunciadas en el reporte presentado por las dependencias responsables, encontrando coherencia con las actividades descritas. Por parte de la Oficina de Control Interno, se brindan recomendaciones en relación con la oportunidad en la ejecución de las acciones de mejora.</t>
  </si>
  <si>
    <t>Se realizo el  análisis del comportamiento de las  cajas menores en los últimos 3 años, para ajustar los rubros de las Direcciones y Subdirecciones Locales.</t>
  </si>
  <si>
    <t>En mesa de trabajo con el equipo de la DGC-SAF, se verifica documento Excel en el cual se registra información sobre el comportamiento de las cajas menores e informe consolidado en documento Word. Por parte de la OCI se sugiere revisar el informe en cuanto a aspectos formales de elaboración y presentación, así como de trazabilidad de aprobación por parte del Subdirector Administrativo y Financiero.</t>
  </si>
  <si>
    <t>Se realizaron 5 mesas de trabajo, en las que se  solicito hacer análisis de   cada caja menor y proponer recursos  para  estructurar la resolución que asignarà los montos para la vigencia 2021</t>
  </si>
  <si>
    <t>Se verifican actas de mesas de trabajo realizadas con diferentes dependencias, en las que se revisa la gestión histórica de cajas menores, con el fin de generar la planeación de los recursos destinados a estas en la vigencia 2021. La OCI sugiere revisar aspectos de diligenciamiento de las actas y en lo posible, adjuntar el acto administrativo de asignación de montos de cajas menores, considerando que este sería el producto de la articulación y análisis realizado con las diferentes áreas responsables de la ejecución de tales recursos. Compromiso: la DGC remitirá alcance con la información y soportes que considere pertinentes, de acuerdo con las sugerencias descritas y la revisión que se realice al interior de la dependencia.</t>
  </si>
  <si>
    <t>Mediante Resoluciones 1467, 1468 y 1469 se realizan los nombramientos como resultado del proceso de encargos. Se adjuntan resoluciones</t>
  </si>
  <si>
    <t>Se verifican Resoluciones 1467, 1468 y 1469 del 24/09/2020 mediante las cuales se surten encargos de empleos en vacancia temporal y definitiva. La OCI recomienda continuar las gestiones que permitan dar cumplimiento a las demás acciones suscritas para atender el hallazgo formulado por el Organismo de Control.</t>
  </si>
  <si>
    <t>Se remite informe de conteos selectivos  junto con las evidencias de los mismos.</t>
  </si>
  <si>
    <t>Se evidencian carpetas identificadas por localidades: Chapinero, Fontibón, Kennedy, Puente Aranda, Rafael Uribe, San Cristóbal, Suba y Tunjuelito. En estas, se verifica de manera aleatoria muestra de planillas Toma Física de Inventarios – Selectiva 2020, debidamente diligenciadas y suscritas según la actividad realizada en diferentes unidades operativas. La Oficina de Control Interno sugiere que, en la medida que se desarrollen nuevas tomas físicas selectivas de inventario y la Subdirección considere pertinente dar alcance con evidencias dentro del período de ejecución que resta para la acción de mejora, lo pueden hacer.</t>
  </si>
  <si>
    <t>Desde la Subdirección para la Vejez - Servicio Centros de Protección Social, se realiza una articulación permanente con el Proyecto de Discapacidad (Centros Integrarte) a través de mesas de estudio de caso, en las cuales se realizó la validación de condiciones de los casos de personas mayores, mayores de 60 años remitidos de discapacidad, verificando los criterios de ingreso y priorización en el marco de la Resolución 825 de 2018. 
De este ejercicio de articulación se efectuó el ingreso de cuarenta y cuatro (44) personas mayores con discapacidad mayores de 60 años al servicio Centros de Protección Social de la Subdirección para la Vejez el 29 de julio de 2020. Por otra parte, se continúan ingresando a las personas mayores al servicio, que cumplan con los criterios del servicio para ingreso y orden en lista de espera de acuerdo a los criterios de priorización y a la disponibilidad de los cupos, ya que el servicio es a nivel Distrital.</t>
  </si>
  <si>
    <t>Se verifica muestra de comunicaciones expedidas el 29 de julio de 2020, dirigidas a la Beneficencia de Cundinamarca - contrato 8256 de 2020, con asunto “Legalización de Ingreso al Servicio”, referencia: Ingreso de persona mayor al Servicio Centros de Protección. En las comunicaciones se da indicación de nombre y número de identificación del usuario que ingresa al CPS. La Oficina de Control Interno sugiere fortalecer la evidencia con trazabilidad del proceso y registros mediante los cuales se efectúa la verificación de cumplimiento de requisitos, previa a la expedición de la autorización de ingreso del usuario.</t>
  </si>
  <si>
    <t>Se cuenta con un reporte de 103 personas que reúnen criterios para ingreso al servicio de CPS, de los cuales se hizo efectivo el ingreso de 44 personas mayores. en vista de la emergencia sanitaria decretada en el país, no se han podido realizar ingresos a los centros de protección. Actualmente se están realizando ingresos por Emergencia y provenientes de Hospitales únicamente (fuera de Bogotá no se tiene autorización para ingresos nuevos ni traslados a los municipios de alta afectación de Cundinamarca por casos covid - resolución 1315 01/09/2020) Actualmente el servicio cuenta con 274 cupos disponibles a raíz de esta situación. Como evidencia se cuenta con las cartas de legalización entregadas a los centros de protección social, documento que actualmente no se ha formalizado en el SIG; sin embargo, las cartas están bajo el formato carta establecido por la entidad, debidamente firmadas por los profesionales del servicio social.
Se propone soportar la evidencia con la ficha SIRBE de novedades como documento oficializado en el SIG, metafísica diaria de novedades con los ingresos que se presentaron, el acta de mesa técnica de validación de condiciones y las cartas de formalización de ingreso al servicio.</t>
  </si>
  <si>
    <t>En mesa de trabajo se verifica reporte remitido el 02/02/2021. Sin embargo, en la carpeta compartida en OneDrive no se identificaron los soportes relacionados, razón por la cual se revisará nuevamente en próxima reunión.</t>
  </si>
  <si>
    <r>
      <t xml:space="preserve">Se evidencian el formato DOCUMENTO TECNICO DE LOS SERVICIOS SOCIALES PARA SU DEFINICION E IDENTIFICACION DE CRITERIOS DE FOCALIZACION, PRIORIZACION, INGRESO, EGRESO Y RESTRICCIONES con la actualización de criterios para el servicio Centros Integrarte Antención Interna. Dentro de los criterios especiales de permanencia, se describe el siguiente: </t>
    </r>
    <r>
      <rPr>
        <i/>
        <sz val="10"/>
        <rFont val="Arial"/>
        <family val="2"/>
      </rPr>
      <t xml:space="preserve">podran permanecer en el servicio las personas que cumplan 60 años, hasta el momento de contar con cupo para trasladar a Centros de Protección del Servicio Compromiso con el envejecimiento activo y una Bogotá cuidadora e incluyente. </t>
    </r>
  </si>
  <si>
    <t>Se verifica formato denominado “Documento Técnico de los Servicios Sociales para su Definición e Identificación de Criterios de Focalización, Priorización, Ingreso, Egreso y Restricciones”, en el cual se ajustan y/o incluyen criterios especiales de permanencia en el servicio. En atención a la formulación de la acción de mejora, por parte de la OCI se recomienda en próximo seguimiento aportar soportes y trazabilidad específica del proceso de ajuste del acto administrativo correspondiente; así mismo, pese a que la acción aún cuenta con plazo para su conclusión, se recomienda especial seguimiento al avance del trámite y en caso de ser necesario, adoptar las medidas que permitan el oportuno cumplimiento de la meta.</t>
  </si>
  <si>
    <t>Se surtió la elaboración de los documentos precontractuales para un convenio con la OEI; sin embargo, no se dio continuidad al proceso por causas externas a la SDIS.
Actualmente se está elaborando el anexo técnico para un convenio con el Comitato Internazionale per lo Sviluppo dei Popoli – CISP. Se tiene las versiones preliminares, pero se está ajustando el apartado relacionado con la acción de mejora (la meta a cumplir y la forma de medición precisa para determinar su cumplimiento o no, así como medio de verificación).</t>
  </si>
  <si>
    <t xml:space="preserve">Se verifica borrador en proceso Anexo Técnico, donde por el momento no es posible identificar la inclusión de la modificación establecida en el plan de mejoramiento. La Gestora de la Subdirección para la Vejez explica que previamente se había adelantado el proceso para la celebración de convenio con la OEI, en cuyos documentos precontractuales (adjuntos como evidencia) se avanzó respecto a la aclaración propuesta como acción de mejora; no obstante, esta contratación no pudo materializarse por motivos ajenos a la SDIS. En razón de lo anterior y del plazo de ejecución restante, la OCI recomienda especial atención al avance de las gestiones contractuales que se vienen realizando, con el fin de prever con suficiente antelación cualquier novedad interna o externa que pueda afectar el cumplimiento de la acción de mejora y, en tal sentido, tomar las medidas de ajuste que sean pertinentes.  </t>
  </si>
  <si>
    <t>Mediante radicado I2020034736 del 12/12/2020, suscrito por la Subdirectora para la Vejez, se solicita prórroga para la ejecución de la acción de mejora hasta el 18/06/2021. Se tramita la solicitud mediante radicado de salida S2020127808 del 15/12/2020.</t>
  </si>
  <si>
    <t>La Contraloría de Bogotá D.C. autoriza prórroga solicitada. Radicado 200000-24794 del 16/12/2020.</t>
  </si>
  <si>
    <t>Se están documentando los anexos técnicos de un contrato / convenio con el IDRD para intervención especializada en Centro Día. Se resalta la importancia de ser muy específicos en describir la meta a cumplir y la forma de medición precisa para determinar el cumplimiento de la acción de mejora.</t>
  </si>
  <si>
    <t>En mesa de trabajo se verifica reporte remitido el 02/02/2021. Teniendo en cuenta que en la carpeta compartida en OneDrive no se identificaron los soportes que permitan evidenciar el avance, se sugiere presentar para próxima reunión. Así mismo, se recomienda especial seguimiento, dada la naturaleza de la acción y el plazo restante programado para su terminación.</t>
  </si>
  <si>
    <t>El instrumento de supervisión de metas de la Subdirección para la Vejez es el SPI, ya que por medio del mismo se puede hacer el seguimiento detallado de las metas globales por servicios, y detallado por localidades. En dicho documento se encuentra incluido el mecanismo de conteo y verificación del cumplimiento de las metas. Se hace un reporte mensual con su respectiva revisión y seguimiento por parte del Equipo Estratégico de la Subdirección para la Vejez; adicionalmente desde la Dirección de Análisis y Diseño Estratégico se realiza seguimiento y retroalimentación mensual al reporte del SPI. 
Se propone realizar una reunión de socialización del instrumento SPI con los equipos de supervisión, en la próxima jornada de seguimiento a metas de la Subdirección para la Vejez.</t>
  </si>
  <si>
    <t xml:space="preserve">Se verifican reportes SPI y actas de retroalimentación correspondientes a agosto, septiembre y octubre de 2020. En razón de la formulación de la acción y teniendo en cuenta que el SPI es un instrumento de previa implementación en la Entidad, la OCI sugiere revisar la evidencia aportada desde la perspectiva de efectividad, con el fin de determinar si la aplicación es suficiente para mitigar la causa del hallazgo y evitar que este se repita, o si es pertinente fortalecer la ejecución de la acción de mejora. </t>
  </si>
  <si>
    <t>Se hace el levantamiento del documento no controlado “instrumento de reporte cualitativo cumplimiento de metas” y se pone a consideración del equipo estratégico de la Subdirección para la Vejez, quienes realizan unos aportes en su forma y lo están revisando para su aprobación e implementación. De igual manera se presenta el formato a la líder del servicio centro día, quien manifiesta estar de acuerdo con lo planteado.
En cuanto el equipo estratégico de la Subdirección para la Vejez lo avale, se procederá a socializarlo e implementarlo con los equipos de supervisión.</t>
  </si>
  <si>
    <t xml:space="preserve">En mesa de trabajo se verifica evidencia remitida el 02/02/2021: formato no controlado Reporte Cuantitativo Cumplimiento de Metas, se sugiere fortalecer evidencia con la trazabilidad de construcción del formato e implementación del mismo. </t>
  </si>
  <si>
    <t>Se formuló el protocolo de Valores a pagar liderado por la Dirección Poblacional con la participación de las subdirecciones técnicas. El 14 de julio se tuvo reunión para revisar las observaciones realizadas por DADE, en la cual se generaron unos compromisos para las subdirecciones técnicas. El 6 de diciembre 2020, se remite mediante correo electrónico a la gestora sig de la subdirección de contratación documento con ajustes incorporados para última versión e iniciar flujos de revisión nuevamente, pantallazo de envio de flujos mediante AZ DIGITAL con fechas 21/09/2020 y xx/12/2020.
Así mismo, Se evidencia acta de reunión virtual con fecha del 20/10/2020 con el asunto Mesa de trabajo con la Subdirección de Gestión y Desarrollo de Talento Humano para la actualización del manual de contratación. De igual forma, se evidencian los documentos presentados desde el Proyecto de Discapacidad, los cuales son implementados actualmente y se sugiere incluirlos en los ajustes que se realizarán al manual de supervisión y contratación
Se adjunta: 
1. Protocolo con ajustes realizados.
2. Acta del 14 de julio con las subdirecciones técnicas misionales.
3. Acta del 20/10/2020 liderada por la Subdirección de contratación
4. Correo de la Dirección Poblacional con fecha 6 de diciembre 2020.
5. Pantallazo de envio de ajustes incorporados a flujos mediante AZ DIGITAL (fechas 21/09/2020 y xx/12/2020)</t>
  </si>
  <si>
    <t>Se verifican actas de mesas de trabajo realizadas en 14/07/2020 y 20/10/2020, Guía Presentación Informe Mensual para Pagos de Asociados que Prestan Servicios a Personas con Discapacidad y formatos revisados y sugeridos para inclusión dentro de los ajustes al Manual de Contratación y Supervisión, según lo discutido en las reuniones. En cuanto al acta del 20 de octubre de 2020, se sugiere, si es posible, ajustar el nombre de la dependencia que lidera técnicamente la mesa de trabajo para que figure la Subdirección de Contratación; en cuanto al indicador y meta de la acción de mejora, se recomienda continuar seguimiento hasta completar las mesas de trabajo propuestas.</t>
  </si>
  <si>
    <t xml:space="preserve">Se formuló el documento de Valores a pagar liderado por la Dirección Poblacional con la participación de las subdirecciones técnicas. Se han realizado 2 mesas de trabajo con fecha : 1) 14 de julio 2020,  para revisar las observaciones realizadas por DADE; 2) 20 de octubre 2020 para incorporar observaciones y documentos elaborados en el manual de contratación. Por ultimo se realizó oficialización del documento con fecha 18 enero 2020 y se encuentran publicados en la pagina web de la entidad con codigo INS- GEC- 002 
(proceso de gestion contractual)
Evidencias: 
1. acta y lista de asistencia 14 de julio 2020
2. Acta y lista de asistencia  20 de octubre 2020
2. Correo de aprobación DADE 18 Enero 2021
3. Publicación en pagina web (correo 25/01/2021)
</t>
  </si>
  <si>
    <t>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en cuanto al indicador y meta de la acción de mejora, se recomienda continuar seguimiento hasta completar las mesas de trabajo propuestas.</t>
  </si>
  <si>
    <t>Se formuló el documento de Valores a pagar liderado por la Dirección Poblacional con la participación de las subdirecciones técnicas. Se han realizado 2 mesas de trabajo con fecha : 1) 14 de julio 2020,  para revisar las observaciones realizadas por DADE; 2) 20 de octubre 2020 para incorporar observaciones y documentos elaborados en el manual de contratación. Por ultimo se realizó oficialización del documento con fecha 18 enero 2020 y se encuentran publicados en la pagina web de la entidad con codigo INS- GEC- 002 
(proceso de gestion contractual). Se realizó socialización instructivo con fecha 25 01 2021
Evidencias: 
1. acta y lista de asistencia 14 de julio 2020
2. Acta y lista de asistencia  20 de octubre 2020
2. Correo de aprobación DADE 18 Enero 2021
3. Publicación en pagina web (correo 25/01/2021)
4.  socialización instructivo con fecha 25 01 2021</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</si>
  <si>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De acuerdo con lo informado por la Dirección Poblacional, se recomienda articularse con el Equipo de Discapacidad para la entrega final de la acción de mejora a la Contraloría de Bogotá D.C.</t>
  </si>
  <si>
    <t xml:space="preserve">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se recomienda continuar seguimiento y verificación de la implementación del instructivo y documentar lo pertinente dentro del plazo de ejecución de la acción de mejora. </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</si>
  <si>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</si>
  <si>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Se actualizó el anexo técnico para el proceso competitivo de 400 cupos (100 modalidad moderada y 300 severos), del servicio Centros de Protección Social – CPS 
Teniendo en cuenta que se van a realizar adiciones a los servicios Centro Día y Centro Noche, la actualización de los anexos técnicos y estudios previos se van a llevar en el primer trimestre de 2021.</t>
  </si>
  <si>
    <t xml:space="preserve">Se verifica documento Anexo Técnico Servicio Centro de Protección Social Modalidad Moderada y Severa, suscrito el 17/10/2020. La OCI sugiere, una vez se tenga evidencia de la implementación en desarrollo de la contratación, aportar las evidencias respectivas. En cuanto a los ajustes en otras contrataciones e implementación de los mismos, se recomienda vigilar el avance de los trámites, con el fin de contar con tiempo suficiente para el adecuado cumplimiento de la acción de mejora. </t>
  </si>
  <si>
    <t>Desde los servicios se hace la documentación de los anexos técnicos Se realiza la revisión al documento preliminar de anexo “3.1. Anexo Técnico Atención Integral y Gestión Administrativa 27- 01-2021" en el cual se encuentra explicita la información respecto a la Res 825 de 14/06/18 y circular 033 de 2018.</t>
  </si>
  <si>
    <t>En mesa de trabajo se verifican soportes remitidos por la Subdirección para la Vejez el 02/02/2021: propuestas de anexos técnicos en proceso de ajuste. Se sugiere continuar la ejecución, revisar aspectos de forma en la redacción y vigilar cumplimiento del plazo de ejecución.</t>
  </si>
  <si>
    <t>Se diseñó la encuesta para que las personas mayores la diligencien a través de un formulario en Google y con el acompañamiento de los profesionales del servicio. 
La encuesta fue diligenciada en el mes de octubre, por una muestra de 266 participantes del servicio social en todos los centros noche. Se tiene el consolidado y se está dando inicio a la elaboración del documento descriptivo y análisis de las encuestas.</t>
  </si>
  <si>
    <t>Se verifica archivo Excel denominado “Encuesta Sociodemográfica”, en el cual se observan datos de aplicación de encuestas. La OCI sugiere que para la entrega final de la acción de mejora se adjunte el informe cualitativo con indicación del objetivo de la encuesta, aspectos metodológicos y de aplicabilidad, fecha y período de vigencia de la información, y/o los aspectos relevantes que permitan evaluar la efectividad de la acción ejecutada. Así mismo, se sugiere adjuntar el cuestionario realizado.</t>
  </si>
  <si>
    <t>Se tiene la caracterización del documento, el cual también fue tomado como base para hacer la priorización territorial.</t>
  </si>
  <si>
    <t>En mesa de trabajo se verifica soporte remitido por la Subdirección para la Vejez el 02/02/2021: informe cualitativo de aplicación de encuesta, análisis de resultados y conclusiones. Teniendo en cuenta el contexto y finalidad a partir de los cuales se llevó a cabo la encuesta, se sugiere revisar si es conveniente precisar período en el cual se aplicó, fecha de elaboración del informe, y en general, cualquier aspecto que pueda tener relevancia en el documento, si se busca que pueda ser considerado un insumo para la toma de decisiones.</t>
  </si>
  <si>
    <t>Se llevaron a cabo mesas de trabajo entre la Subdirección para la Vejez y las Subdirecciones Locales (Antonio Nariño – Puente Aranda, Rafael Uribe Uribe, Teusaquillo) que ejercen la supervisión de los convenios para determinar la necesidad de los modificatorios y realizar las justificaciones de los mismos. 
Las modificaciones están enmarcadas en adición presupuestal para elementos de bioseguridad para prevención del COVID19, de acuerdo con los lineamientos entregados por el ministerio de salud. (orientaciones para la mitigación del coronavirus (COVID19) en centros de protección a larga estancia para personas mayores en el marco de las medidas de aislamiento selectivo).
Para el mes de diciembre se espera radicar las solicitudes de adición y prórroga del servicio hasta el mes de marzo.
Por otro lado, se radican seis (6) adiciones del servicio centro día - noche tercerizado. 
Se van a hacer adiciones para el servicio Centros de Protección Social, las cuales se proyecta entregar a la Subdirección de Contratación en el mes de diciembre; de igual manera, se enviará el documento de publicación en SECOP posterior a la aprobación por Contratación.</t>
  </si>
  <si>
    <t xml:space="preserve">Se verifican actas de 22 y 24 de septiembre de 2020 en las que se observa articulación entre subdirecciones locales y nivel central en el proceso de preparación de solicitudes de modificación contractual. Igualmente, se evidencian memorandos I2020030232 e I2020030257 del 05/11/2020, mediante los cuales se radican solicitudes de modificación de contratos para trámite en la Subdirección de Contratación. </t>
  </si>
  <si>
    <t>Se realizaron las modificaciones a todos los convenios (Adición al convenio del servicio centro día - noche tercerizado de elementos de protección COVID19.) Seis lo tuvieron de manera independiente y uno lo tuvo conjunto con modificación adición prorroga y reducción. Todos los convenios van hasta marzo de 2021. En cuanto a la parte financiera se realizaron todas las adiciones 3 diciembre 2 en enero.
Las modificaciones fueron articuladas con las Subdirecciones Locales en las que se tiene operación del servicio Centro Noche.</t>
  </si>
  <si>
    <t>Teniendo en cuenta que los convenios se encuentran en ejecución, actualmente no se puede aplicar. Se proyecta su aplicación con la nueva contratación para el servicio.</t>
  </si>
  <si>
    <t xml:space="preserve">La Subdirección para la Vejez informa que la acción aún no puede implementarse, toda vez que no se ha dado inicio a nueva contratación. La OCI recomienda hacer seguimiento a los plazos contractuales vigentes y a los trámites para el inicio de nuevos convenios, con el fin de asegurar oportuno cumplimiento de la acción de mejora. </t>
  </si>
  <si>
    <t>Esta acción de mejora se tiene programada para iniciar en el mes de marzo de 2021, dado que es cuando inicia la nueva contratación para dar ejecución a la presente acción de mejora.</t>
  </si>
  <si>
    <t>En el mes de octubre se realizó una mesa de trabajo con los niveles central y local para revisar y socializar el instrumento de verificación usado en la supervisión a la ejecución de los convenios de prestación del servicio, para su aplicación en el marco de la supervisión. 
El documento no se ajustó ya que está ligado al anexo técnico y para poder actualizarlo se debe actualizar el anexo técnico y las obligaciones.
En el instrumento de supervisión, se va a realizar una descripción cualitativa que dé cuenta de la atención integral que se brinda a las personas mayores en el servicio. 
Para la próxima contratación se va a actualizar el contenido del instrumento, junto con los anexos técnicos.</t>
  </si>
  <si>
    <t>La Gestora de la Subdirección para la Vejez informa que se realizó una mesa de trabajo en octubre con los niveles central y local para revisar y socializar el instrumento de verificación con el fin de implementarlo en la supervisión a la ejecución de los convenios de prestación del servicio. En la carpeta compartida One Drive no se adjunta soporte, por lo cual la OCI recomienda dar alcance con las evidencias y continuar documentando el avance de la acción de mejora.</t>
  </si>
  <si>
    <t xml:space="preserve">Se realiza ajuste al formato “instrumento de verificación” en mesa de trabajo con la supervisión (Subdirecciones Locales en donde se tiene operación del servicio), donde se identificaron y determinaron los ajustes. El documento está en revisión por la gestora SIG de la Subdirección, para hacer los aportes desde el punto de vista metodológico del SIG. </t>
  </si>
  <si>
    <t>La Gestora de la Subdirección para la Vejez informa que la acción de mejora no ha iniciado implementación, por cuanto no ha concluido la ejecución de los convenios suscritos previamente. Teniendo en cuenta el hallazgo y la causa identificada, la Oficina de Control Interno sugiere revisar la posibilidad de aplicar el instrumento en ejercicio de la supervisión a los convenios vigentes, considerando que el control al cumplimiento de las obligaciones contractuales y la exigencia al contratista de documentar adecuadamente las actividades realizadas en desarrollo de cada convenio, no tendría que suponer modificación a las condiciones pactadas.</t>
  </si>
  <si>
    <t>Esta acción de mejora se tiene programada para iniciar en el mes de mazo de 2021, dado que es cuando inicia la nueva contratación para dar ejecución a la presente acción de mejora.</t>
  </si>
  <si>
    <t xml:space="preserve">Se socializaron a los operadores los formatos oficiales para la prestación de los servicios sociales Centros Día y Centros Noche el 25/08/2020, se tiene proyectada cualificación presencial con los operadores entre los meses de Septiembre y Diciembre sobre los temas de calidad del dato, gestión documental y gestión ambiental. 
Se hace la programación de las jornadas de cualificación para ser desarrolladas entre los meses de Septiembre y Diciembre, los temas a abordar son calidad del dato, gestión documental, gestión ambiental y gestión de calidad. 
Se realizaron jornadas de cualificación en estos temas para los Centros Día Noche El Dorado (28 de septiembre de 2020 y 9 de noviembre de 2020), Restrepo I y Restrepo 2 (17 de noviembre). </t>
  </si>
  <si>
    <t xml:space="preserve">Se verifica acta del 25/08/2020, asunto “Socialización Plan de acción y Formatos Centros Día-Noche-Seguimiento a la implementación del Lineamiento del servicio”; acta del 3/11/2020 en la que se evidencia programación de próximas actividades de socialización. La OCI sugiere realizar ejercicios que evidencien retroalimentación (por ejemplo, test o pruebas) al final de las socializaciones, con el fin de hacer seguimiento a la comprensión de los temas y fortalecer las actividades de cierre de brechas. </t>
  </si>
  <si>
    <t>Se realizaron 12 jornadas de socialización SIG, abarcando a 247 personas pertenecientes a los siete centros noche con los cuales cuenta el servicio. Se da la socialización al 100% de las unidades operativas del servicio Centro Noche.</t>
  </si>
  <si>
    <t>Los requerimientos dados por la Secretaria de Salud se han venido realizando por parte del operador y fueron constatados por la supervisión. Se tiene pendiente la verificación de la Secretaria de Salud, la cual no ha sido posible por la emergencia sanitaria. La supervisión continuara realizando seguimiento y validación al cumplimiento del plan de mantenimiento preventivo y correctivo proyectado por el asociado, con el fin de subsanar todas las observaciones emitidas por la secretaria Distrital de Salud.
Se continúa el seguimiento por parte de la supervisión a las solicitudes hechas a salud y se está pendiente de que la secretaría de salud determine las fechas para las visitas.
Los requerimientos se hacen para todos los centro día - noche tercerizados.</t>
  </si>
  <si>
    <t xml:space="preserve">El equipo de la Subdirección para la Vejez informa las gestiones adelantadas en relación con los requerimientos de la Secretaria de Salud, los cuales se han atendido por parte del operador y constatados por la supervisión. En razón de la emergencia sanitaria, está pendiente verificación de la Secretaria de Salud. En la carpeta compartida One Drive no se adjunta soporte, por lo cual la OCI recomienda dar alcance con las evidencias y continuar documentando el avance de la acción de mejora. </t>
  </si>
  <si>
    <t>Mensualmente se hace seguimiento a las solicitudes presentadas a la secretaría de salud. A la fecha el estado de los conceptos en los CN es:  
Concepto favorable sin requerimiento: Restrepo 1, Restrepo 2
Concepto favorable con requerimiento: El Dorado, 
Concepto no favorable: Pensilvania
Sin visita: Quiroga, Cundinamarca, San Luis
Para los casos de los CN que no tienen concepto favorable sin requerimiento, se debe formular el plan de mantenimiento preventivo y correctivo, así como registrar su seguimiento periódico.
Pensilvania se solicitó visita, el dorado se solicitó visita se está a la espera de la misma, Quiroga actualmente está en cerco epidemiológico, sin embargo, se solicitó por la página, pero no han tenido respuesta, Cundinamarca y San Luis. Tienen como soporte un pantallazo de la solicitud de la visita.</t>
  </si>
  <si>
    <t>Los requerimientos dados por la Secretaria de Salud, se han venido realizando por parte del operador y fueron constatados por la supervisión; sin embargo, hace falta la verificación de la Secretaria de Salud la cual no ha sido posible por la emergencia sanitaria. La supervisión continuará realizando seguimiento y validación al cumplimiento del plan de mantenimiento preventivo y correctivo proyectado por el asociado, con el fin de subsanar todas las observaciones emitidas por la secretaria Distrital de Salud. 
Los Centro Día Noche Tercerizados han realizado la solicitud de visita a la Secretaría de Salud, quien no ha hecho las respectivas visitas por efectos de la emergencia sanitaria.  
Desde la Supervisión se continúa el seguimiento a la solicitud hecha por los Centro Día Noche Tercerizados a la Secretaría de Salud, para la visita de emisión de concepto higiénico sanitario favorable. 
Los requerimientos se hacen para todos los centro día - noche tercerizados.</t>
  </si>
  <si>
    <t xml:space="preserve">El equipo de la Subdirección para la Vejez informa el trámite dado a los requerimientos de la Secretaria de Salud, los cuales se han atendido por parte del operador y constatados por la supervisión. En razón de la emergencia sanitaria, está pendiente verificación de la Secretaria de Salud. Así mismo, informan que desde los Centros Día y Centros Noche Tercerizados se ha realizado solicitud de visita a la Secretaría de Salud y la Supervisión realiza seguimiento a la gestión para la visita de emisión de concepto higiénico sanitario favorable por la Secretaría Distrital de Salud. Teniendo en cuenta que en la carpeta compartida One Drive no se adjunta soporte, la OCI recomienda dar alcance con las evidencias y continuar documentando el avance de la acción de mejora. </t>
  </si>
  <si>
    <t>Se llevaron a cabo mesas de trabajo entre la Subdirección para la Vejez y las Subdirecciones Locales (Antonio Nariño – Puente Aranda, Rafael Uribe Uribe, Teusaquillo) que ejercen la supervisión de los convenios para determinar la necesidad de los modificatorios y realizar las justificaciones de los mismos. 
Las modificaciones están enmarcadas en adición presupuestal para elementos de bioseguridad para prevención del COVID19, de acuerdo con los lineamientos entregados por el ministerio de salud. (orientaciones para la mitigación del coronavirus (COVID19) en centros de protección a larga estancia para personas mayores en el marco de las medidas de aislamiento selectivo).
Para el mes de diciembre se espera radicar las solicitudes de adición y prórroga del servicio hasta el mes de marzo.
Por otro lado, se radican seis (6) adiciones del servicio centro día - noche tercerizado. 
Se van a hacer adiciones para el servicio Centros de Protección Social, las cuales se proyecta entregar a la Subdirección de Contratación en el mes de diciembre; de igual manera, se enviará el documento de publicación en SECOP posterior a la aprobación por Contratación.
Para el mes de diciembre se espera radicar las solicitudes de adición y prórroga del servicio hasta el mes de marzo.</t>
  </si>
  <si>
    <t xml:space="preserve">Se verifican actas de 22 y 24 de septiembre de 2020 en las que se observa articulación entre subdirecciones locales y nivel central en el proceso de preparación de solicitudes de modificación contractual. Igualmente, se evidencian memorandos I2020030232 e I2020030257 del 05/11/2020, mediante los cuales se radican solicitudes de modificación de contratos para trámite en la Subdirección de Contratación. Desde la OCI se sugiere especial seguimiento al avance de las gestiones en relación con el plazo de ejecución, con el fin de asegurar oportunidad en el cumplimiento de la acción de mejora. </t>
  </si>
  <si>
    <t>Se realizaron las modificaciones a todos los convenios (Adición al convenio del servicio centro día - noche tercerizado de elementos de protección COVID19.) Seis lo tuvieron de manera independiente y uno lo tuvo conjunto con modificación adición prorroga y reducción. Fue articulado con supervisión. Todos los convenios van hasta marzo de 2021. En cuanto a la parte financiera se realizaron todas las adiciones 3 diciembre 2 en enero.
Las modificaciones fueron articuladas con las Subdirecciones Locales en las que se tiene operación del servicio Centro Noche.</t>
  </si>
  <si>
    <t>Se diseña el Instructivo para el monitoreo del mantenimiento de inmuebles, se revisa por la Subdirección de Plantas Físicas y la Dirección Territorial, se le realizaron los ajustes solicitados por las dos áreas y se envía para dar paso al trámite de adopción en el SIG. El documento contiene varios ítems que responden a los planes de mejoramiento de la Contraloría de Bogotá; sin embargo, la totalidad de aspectos relacionados con la presente acción de mejora se incluirán en la siguiente versión del instructivo.</t>
  </si>
  <si>
    <t>Se verifica documento instructivo (versión Word), cuyo objetivo es “Dar el lineamiento técnico a la supervisión de contratos y convenios, para monitorear el mantenimiento de los inmuebles de las unidades operativas tercerizadas, donde se prestan los servicios de la Subdirección para la Vejez”. La OCI recomienda dar continuidad al trámite para la inclusión de los ajustes pertinentes en la nueva versión que se espera emitir, gestionar la revisión metodológica y realizar seguimiento al término de cumplimiento de la acción de mejora.</t>
  </si>
  <si>
    <t>Se ha continuado con la implementación del instructivo y sus formatos asociados, se revisó el anexo técnico vigente para el servicio; además, en el clausulado del contrato 8256 se incluyó la cláusula donde se indica que deben tener un plan de mantenimiento preventivo y correctivo, el cual debe ser de obligatorio cumplimiento, como también, el descuento por incumplimiento; además, se está trabajando en la versión de los anexos técnicos de la nueva contratación</t>
  </si>
  <si>
    <t>Para el caso del contrato con la Beneficencia de Cundinamarca, se verifica por cada uno de los centros y se produce un informe mensual de supervisión con sus respectivos soportes discriminado por cada centro.
Para los otros operadores, de igual manera se hace la verificación por cada uno de los CPS de las obligaciones y ejecución de los mismos como consta en los informes de supervisión hasta el mes de septiembre (corte más reciente). Es importante resaltar que cada convenio está enmarcado en una sola unidad operativa.</t>
  </si>
  <si>
    <t>Se verifica muestra de informes de supervisión para los períodos junio, julio, agosto y septiembre de 2020, diferenciados por carpetas correspondientes a los contratos 2747, 2748, 2749, 2750, 2751, 2752, 2753, 2754, 2755, 2756 y 8256 de 2020.</t>
  </si>
  <si>
    <t>Se continúa con la presentación de informes por cada CPS. Para el caso del contrato con Beneficencia, se produce un informe mensual de supervisión con los dos centros totalmente diferenciado en lo técnico y financiero con sus respectivos soportes. 
Para los otros operadores, de igual manera se está realizando la verificación por cada uno de los CPS.</t>
  </si>
  <si>
    <t>Inicialmente se envía una reunión a las gestoras de las Direcciones de Análisis y Diseño Estratégico y Poblacional para dar inicio a la coordinación de la acción de mejora.
Para dar inicio a la actividad como tal, se programa una reunión con las Direcciones de Análisis y Diseño Estratégico y Poblacional, la Subdirección para la Adultez y el Proyecto de Discapacidad, la fecha propuesta es el 26 de noviembre.</t>
  </si>
  <si>
    <t xml:space="preserve">Se verifican correos de 23/10/2020 y 11/11/2020 en los cuales se evidencia la trazabilidad de convocatoria a mesa de trabajo. La Gestora de la Subdirección para la Vejez informa que para la revisión de viabilidad de valores unitarios se está convocando el apoyo de la Dirección de Diseño y Análisis y Diseño Estratégico, y también hay participación de la Dirección Poblacional y otras áreas misionales. Desde la OCI se reconoce positivamente la iniciativa de incluir a otras dependencias, dada la transversalidad y reiteración que se ha observado en los hallazgos que tratan el análisis y planeación de costos contractuales. </t>
  </si>
  <si>
    <t>En reunión del 23 de diciembre de 2020, la DADE informa que está construyendo un instructivo de estructura de costos de los servicios sociales, el cual aporta al cumplimiento de la presente acción de mejora. Se solicita mediante correo electrónico al DADE el envío del borrador de dicho instructivo para revisión y retroalimentación por parte de la Subdirección para la Vejez y la Dirección Poblacional.</t>
  </si>
  <si>
    <t>Se evidencia: 
1. memorando I2020025985 con fecha 23/09/2020 con asunto Deber de publicación en el SECOP, emitido por la Dirección Poblacional, en el cual se solicita la publicación en el SECOP de los Documentos del Proceso y los actos administrativos de los diferentes Procesos de Contratación, a todas las subdirecciones técnicas y al proyecto de discapacidad.
2. Así mismo, se evidencian 6 archivos correspondientes a los procesos competitivos que se han adelantado y adjudicado para el Proyecto de Discapacidad, bajo el Decreto 092 durante la vigencia así: 
SDIS-DCTO092-004-2020 Interno
SDIS-DCTO092-006-2020 Interno
SDIS-DCTO092-009-2020 Interno
SDIS-DCTO092-010-2020 Externo
SDIS-DCTO092-014-2020 Avanzar
SDIS-DCTO092-015-2020 Externo
Como resultado de cada uno de los procesos competitivos fueron cargadas en la Plataforma Transaccional Secop ll, las respectivas Estructuras de Costos Definitivas para cada uno de los convenios de asociación adjudicados correspondientes a la vigencia 2020</t>
  </si>
  <si>
    <t>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Igualmente, se verifican evidencias de publicación y estructuras de costos correspondientes a los procesos competitivos SDIS-DCT092-004-2020, SDIS-DCT092-006-2020, SDIS-DCT092-009-2020, SDIS-DCT092-010-2020, SDIS-DCT092-014-2020, SDIS-DCT092-015-2020. Lo anterior, acorde a la formulación de la acción de mejora, indicador y meta.</t>
  </si>
  <si>
    <t>En mesa de trabajo con la gestora de la Dirección Poblacional, se contrasta reporte enviado por el Equipo de Discapacidad, con el cual se verificó: memorando con radicado I2020025985 del 23/09/2020 y asunto “Deber de publicación en el SECOP”, mediante el cual la Directora Poblacional generó recomendaciones a las subdirecciones misionales respecto a la publicación de documentos contractuales en SECOP de acuerdo con la normativa vigente y las obligaciones que asisten a cada dependencia y al rol de supervisión contractual. Igualmente, se verificaron evidencias de publicación y estructuras de costos correspondientes a los procesos competitivos SDIS-DCT092-004-2020, SDIS-DCT092-006-2020, SDIS-DCT092-009-2020, SDIS-DCT092-010-2020, SDIS-DCT092-014-2020, SDIS-DCT092-015-2020. Lo anterior, acorde a la formulación de la acción de mejora, indicador y meta.</t>
  </si>
  <si>
    <t>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</si>
  <si>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</si>
  <si>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 xml:space="preserve">Se realizó envio de memorando por parte de la directora poblacional con fecha 23/ 09/2020 dirigió memorando para el deber de publicar en SECOPII la información contractual </t>
  </si>
  <si>
    <t xml:space="preserve">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La OCI sugiere realizar la verificación propuesta en la acción de mejora, y en lo posible estandarizar el medio de soporte mediante el cual se lleva a  cabo este ejercicio al interior de las dependencias. </t>
  </si>
  <si>
    <t>En mesa de trabajo se verifica memorando I2020025985 del 23/09/2020 con asunto "Deber de publicación en el SECOP". Desde la OCI se sugiere articular con la dependencia corresponsable el envío del segundo memorando, procurando la mayor transversalidad y cobertura institucional.</t>
  </si>
  <si>
    <t xml:space="preserve">El Instructivo de Supervisión de la Subdirección para la Vejez se está actualizando (con respecto a la versión 0) partiendo de los lineamientos del manual de contratación de la entidad, se van a incluir las directrices para la publicación en SECOP de los informes mensuales de los contratos de la dependencia.
Se proyecta y envía a los contratistas de la Subdirección una comunicación en la que se reitera que para proceder a aprobación de los informes de IOPS se debe publicar en SECOP la información mensual (Memorando No. I2020029098 del 27/10/2020)  
Se va a proyectar y enviar un memorando a todos los asociados, en donde se reitera la obligatoriedad del registro en SECOP de los soportes mensuales para el pago correspondiente, esto dando alcance al correo enviado el 3 de noviembre de 2020. </t>
  </si>
  <si>
    <t>Se verifica memorando I2020029098 del 27/10/2020 suscrito por la Subdirectora para la Vejez, mediante el cual se entregan lineamientos a la dependencia en referencia a la publicación de soportes contractuales en la plataforma SECOP II. Así mismo, se observa proyecto de instructivo de supervisión. Teniendo en cuenta el plazo de ejecución restante, la OCI recomienda celeridad en el trámite para la inclusión de los ajustes pertinentes en la nueva versión del insstructivo, gestionar la revisión metodológica y, en general, adoptar las medidas necesarias que aseguren el oportuno cumplimiento de la acción de mejora.</t>
  </si>
  <si>
    <t xml:space="preserve">Se ha llevado a cabo la socialización del instructivo de supervisión actual al interior del equipo de supervisión, se ha solicitado a los operadores por medio de correo el cargue de la información. Adicionalmente, hay un protocolo de supervisión el cual se está actualizando en este momento en donde se detalla el tema de la publicación en el SECOP.
Actualmente los operadores evidencian el cargue de la información por medio de la captura de la pantalla correspondiente a la información en el SECOP a fecha de noviembre de 2020, ya que actualmente no cuentan con el usuario para realizar la verificación y aprobación en el SECOP. A la fecha los operadores han cumplido con este requerimiento. Están pendiente por enviar la aprobación de informes de ejecución del mes de diciembre para que los operadores puedan realizar el correspondiente cargue en el SECOP. </t>
  </si>
  <si>
    <t>En este tema se consideran tres escenarios:
	Contratos de prestación de servicios que se supervisan en la Subdirección para la Vejez
	Contratos de prestación de servicios que se supervisan en las Subdirecciones Locales y para los cuales el rubro y las actividades son de los servicios de la Subdirección para la Vejez.
	Contratos realizados con operadores (tercerizados) para los servicios centro noche y centros de protección social 
Contratos de prestación de servicios que se supervisan en la Subdirección para la Vejez:
Se envían dos correos electrónicos a los apoyos a la supervisión para solicitar que todos los contratistas publiquen en SECOP II lo relacionado con los informes mensuales. Se hace el seguimiento de todos los contratos iniciados de agosto a la fecha y a excepción de 2, todos los demás se encuentran al día en SECOP II
Se proyecta y envía a los contratistas de la Subdirección una comunicación en la que se reitera que para proceder a aprobación de los informes de IOPS se debe publicar en SECOP la información mensual (Memorando No. I2020029098 del 27/10/2020)
Se establecerá que la verificación se realice el 20 de cada mes por parte de la persona del equipo administrativo designada para tal fin.
Contratos de prestación de servicios que se supervisan en las Subdirecciones Locales y para los cuales el rubro y las actividades son de los servicios de la Subdirección para la Vejez:
Para el caso de las localidades se va a proyectar y enviar un memorando dirigido a los Subdirectores Locales en donde se da a conocer el hallazgo y la acción de mejora a realizar con el apoyo de los referentes locales de Vejez; luego de enviar la comunicación se citará a una reunión con los referentes para aclarar inquietudes y organizar la ejecución de la acción. El memorando se enviará en el mes de noviembre y la reunión se convocará ara el mes de diciembre. Se establecerá un plazo de dos semanas para subir los informes atrasados y este mes subir los informes del mes actual.
Se espera que la verificación se realice a más tardar el 20 de cada mes por parte de los referentes locales de vejez.
Contratos realizados con operadores (tercerizados) para los servicios centro noche y centros de protección social: 
Para el caso de los Centro Día-Noche tercerizados, el reporte en SECOP se encuentra al día, lo cual se puede constatar en el link https://community.secop.gov.co/Public/Tendering/OpportunityDetail/Index?noticeUID=CO1.NTC.1217145&amp;isFromPublicArea=True&amp;isModal=False
Para este servicio se solicitará la información mes vencido (desde supervisión verificar que lo hayan subido) verificación el 20 de cada mes.
Para el caso de los CPS, en el mes de noviembre se va a requerir a los operadores el cargue de la información, una vez avalada por el equipo de supervisión. Se proyecta tener la información completa el día el 15 de noviembre.
Para el servicio se proyecta solicitar la información mes vencido (desde supervisión verificar que lo hayan subido) el líder del equipo de supervisión tendrá un usuario para verificar en el servicio el décimo día hábil de cada mes el cargue de la información.</t>
  </si>
  <si>
    <t>Se verifica memorando I2020029098 del 27/10/2020 suscrito por la Subdirectora para la Vejez, mediante el cual se entregan lineamientos a la dependencia en referencia a la publicación de soportes contractuales en la plataforma SECOP II; capturas de pantalla de correos electrónicos de socialización de instrucciones; matriz Excel "Base seguimiento SECOP Agosto y Septiembre 2020". Respecto a esta última, la OCI sugiere analizar la conveniencia de incluir datos adicionales que permitan mayor claridad y facilidad de análisis de la información, como por ejemplo, señalar fecha del contrato y de inicio de la ejecución y número de proceso, enlace o ruta donde pueda verificarse la publicación en la plataforma, entre otros datos que se consideren pertinentes con el fin de evidenciar cumplimiento y efectividad de la acción de mejora.</t>
  </si>
  <si>
    <t>Desde la Subdirección para la Vejez se han revisado los contratos que tienen por apoyo a la supervisión a Sandra Viveros, debe verificarse el cargue en SECOPII los siguientes soportes por parte del talento humano: Bitácora, Informe de ejecución y pago de seguridad social Según memorando
Operadores CPS: El cargue de las evidencias por parte de los operadores en SECOPII se está garantizando mes vencido con el informe de cada mes. lo revisa el componente financiero del equipo de supervisión. 
Operadores Centro Noche: El cargue de las evidencias por parte de los operadores en SECOPII se está garantizando mensualmente mes vencido en el informe del mes correspondiente. (Aplica para centro día y centro noche tercerizados)</t>
  </si>
  <si>
    <t xml:space="preserve">Se verifican correos de 23/10/2020 y 11/11/2020 en los cuales se evidencia la trazabilidad de convocatoria a mesa de trabajo. La Gestora de la Subdirección para la Vejez informa que para la revisión de viabilidad de valores unitarios se está emplazando el apoyo de la Dirección de Diseño y Análisis y Diseño Estratégico, y también hay participación de la Dirección Poblacional y otras áreas misionales. Desde la OCI se reconoce positivamente la iniciativa de incluir a otras dependencias, dada la transversalidad y reiteración que se ha observado en los hallazgos que tratan el análisis y planeación de costos contractuales. </t>
  </si>
  <si>
    <t>Se han realizado reuniones con la Dirección Poblacional y la Subdirección de Contratación en las que se ha manifestado la necesidad de documentar este tema. En reunión del martes 20 de octubre de 2020 se acordó que en el marco de la actualización del manual de contratación y supervisión se va a documentar el tema. Este es un ejercicio solicitado no solo por la Subdirección para la Vejez, sino por toda la Dirección Poblacional.
Se revisa el instructivo de valores a pagar y se verifica que en él se encuentra definida la forma de realizar los pagos y los soportes necesarios para la Subdirección para la Vejez. Se envía el documento a la Subdirección de Contratación para continuar con su trámite de adopción en el SIG</t>
  </si>
  <si>
    <t>Se verifican capturas de pantalla de correos electrónicos de 28/10/2020 y 10/11/2020 en los cuales se observa trazabilidad de la articulación para la revisión del documento; proyecto del instructivo en construcción. La OCI recomienda continuar la articulación e incluir en el proceso tanto a las dependencias misionales, como aquellas que técnicamente puedan brindar asesoría y lineamientos que permitan avanzar en soluciones transversales, dada la reiteración de hallazgos que tratan el análisis y planeación de costos contractuales y ejecución de pagos.</t>
  </si>
  <si>
    <t>Se cuenta con el documento adoptado en el mapa de procesos (INSTRUCTIVO CALCULO DE VALORES Y PAGO DE LOS CONTRATOS Y/O CONVENIOS SUSCRITOS EN LOS SERVICIOS SOCIALES DE LA DIRECCIÓN POBLACIONAL". La fecha de adopción del documento es el 19 de enero de 2021). El 26 de enero se realiza una reunión desde la Dirección Poblacional para socializar el documento e indicar que en carpeta compartida se deben colocar las evidencias de la implementación. Se envía correo a Equipo Administrativo y de Supervisión socializando la adopción del documento.</t>
  </si>
  <si>
    <t>Se evidencia proyección de memorando solicitando directriz a la OAJ con relación al tiempo requerido para la contratación de talento humano o la multa establecida en caso de no efctuarse dentro de los tiempos estipulados</t>
  </si>
  <si>
    <t xml:space="preserve">El Equipo de Discapacidad informa los trámites relacionados con la solicitud mediante memorando dirigido a la Oficina Asesora. En atención a que no se evidencian soportes, se sugiere en próximos seguimientos aportar lo pertinente y realizar especial seguimiento a la respuesta que la OAJ brinde a la solicitud de directrices y a la implementación de las mismas, con el fin de lograr la efectividad de la acción de mejora. </t>
  </si>
  <si>
    <t>Su implementación se iniciará una vez se cuente con la directriz de la OAJ</t>
  </si>
  <si>
    <t xml:space="preserve">El Equipo de Discapacidad informa que la implementación de esta acción de mejora depende de la ejecución de la acción suscrita para el presente hallazgo. </t>
  </si>
  <si>
    <t>Las liquidaciones deben ser radicadas con un nuevo lineamiento desde el área de liquidaciones, cada contrato o convenio que cuente con póliza de cumplimiento debe tener vigencia a la fecha de la liquidación. Por esta razón, se está haciendo la solicitud a cada operador para poder realizar la radicación. Adjunto memo de liquidaciones.
Se proyecta para el 20 de noviembre tener radicado lo relacionado con la liquidación del convenio 2768.
Se está realizando la revisión y proyección de la liquidación del convenio 2567, el cual se espera radicar en la segunda semana de diciembre.</t>
  </si>
  <si>
    <t xml:space="preserve">La Gestora de la Subdirección para la Vejez informa las gestiones realizadas para la liquidación oportuna de los contratos y la publicación en SECOP, según la acción de mejora propuesta. No obstante, no se presentan soportes, por lo cual la OCI recomienda dar alcance con las evidencias que correspondan. Igualmente, se recomienda especial seguimiento a los trámites, por cuanto la liquidación involucra diferentes instancias y gestiones que pueden generar demoras para su conclusión. </t>
  </si>
  <si>
    <t>Se está proyectando el informe final de supervisión para realizar la radicación al equipo de liquidaciones de la SDIS. La información se proyecta entregar conforme a las fechas de vencimiento: 2766 se vence el 27/02/2021, 2767 vence el 27/03/2021, 2765 vence el 20/04/2021, 2764 vence el 02/05/2021, 2768 vence el 02/05/2021, 2769 vence el03/05/2021</t>
  </si>
  <si>
    <t>Se está proyectando el informe final de supervisión para realizar la radicación al equipo de liquidaciones de la SDIS. La información se proyecta entregar conforme a las fechas de vencimiento: 2766 se vence el 27/02/2021, 2767 vence el 27/03/2021, 2765 vence el 20/04/2021, 2764 vence el 02/05/2021, 2768 vence el 02/05/2021, 2769 vence el03/05/2021.</t>
  </si>
  <si>
    <t>El protocolo de presentación de informes PTC-PSS-015 ha sido socializado con los asociados por correo electrónico y de forma individual cuando se requiere. 
El equipo de Supervisión está identificando los aspectos a actualizar para dar paso a la actualización del documento de manera conjunta con los servicios de CD y CN.
Se programa mesa de trabajo para dar inicio a la actualización del protocolo para el 24 de noviembre de 2020.</t>
  </si>
  <si>
    <t>Se verifican capturas de pantalla de correo electrónico del 3/07/2020 mediante el cual se socializan directrices relacionadas con la presentación de cuentas e informes y verificación de costos; convocatoria del 24/11/2020 a mesa de trabajo en referencia al protocolo de presentación de informes. Considerando que la acción de mejora se plantea en respuesta a inefectividad de acciones previas según evaluación de la Contraloría de Bogotá D.C., la OCI sugiere continuar la gestión teniendo presente el hallazgo y causa iniciales.</t>
  </si>
  <si>
    <t>Se está avanzando en la actualización del documento protocolo de presentación de informes donde se especifique el modo de inclusión de facturas de ejecución por el asociado a los documentos contractuales; igualmente, en el anexo técnico se va a dejar un numeral que indique la obligatoriedad de cumplir lo establecido en el protocolo.</t>
  </si>
  <si>
    <t>Teniendo en cuenta que el proceso de contratación para los CPS se inicia en el mes de enero, el formato se va a elaborar y enmarcar en el protocolo de supervisión para así hacerlo exigible a los operadores.
Para el caso de la beneficencia, se está a la espera de las decisiones que se van a tomar frente al nuevo contrato y así determinar si requiere elevar la consulta a la Oficina Jurídica de cómo se debe manejar el tema, puesto que el tipo de contrato no los obliga a presentar facturas diferenciadas por costos.
Se programa mesa de trabajo para dar inicio a la actualización del protocolo (donde se enmarcará el formato de seguimiento mensual de las facturas) para el 24 de noviembre de 2020.</t>
  </si>
  <si>
    <t>Se verifican capturas de pantalla de correo electrónico del 3/07/2020 mediante el cual se socializan directrices relacionadas con la presentación de cuentas e informes y verificación de costos; convocatoria del 24/11/2020 a mesa de trabajo en referencia al protocolo de presentación de informes. En cuanto a lo reportado respecto a la Beneficencia de Cundinamarca, la OCI sugiere revisar el marco normativo aplicable, con el fin de asegurar que las medidas de seguimiento y supervisión sean adecuadas. Igualmente, considerando que la acción de mejora se plantea en respuesta a inefectividad de acciones previas según evaluación de la Contraloría de Bogotá D.C., se sugiere continuar la gestión teniendo presente el hallazgo y causa iniciales.</t>
  </si>
  <si>
    <t>Se está avanzando en la construcción del documento formato de seguimiento mensual de facturas soportes de los asociados, el cual va a ser exigible en los anexos técnicos para el servicio.</t>
  </si>
  <si>
    <t>Se verifican capturas de pantalla de correo electrónico del 3/07/2020 mediante el cual se socializan directrices relacionadas con la presentación de cuentas e informes y verificación de costos; convocatoriadel 24/11/2020 a mesa de trabajo en referencia al protocolo de presentación de informes. Considerando que la acción de mejora se plantea en respuesta a inefectividad de acciones previas según evaluación de la Contraloría de Bogotá D.C., la OCI sugiere continuar la gestión teniendo presente el hallazgo y causa iniciales.</t>
  </si>
  <si>
    <t>La Gestora de la Dirección Poblacional informa avances en la ejecución de la acción: realización de mesa de trabajo y borrador de documento de viabilidad de valores unitarios.</t>
  </si>
  <si>
    <t>En mesa de trabajo con la Gestora de la Dirección Poblacional, se recomienda enviar a la OCI la versión borrador del documento elaborado y trazabilidad de la mesa de trabajo con el fin de evidenciar el avance de la acción de mejora.</t>
  </si>
  <si>
    <t>Se han realizado reuniones con la Dirección Poblacional y la Subdirección de Contratación en las que se ha manifestado la necesidad de documentar este tema. En reunión del martes 20 de octubre de 2020 se acordó que en el marco de la actualización del manual de contratación y supervisión se va a documentar el tema. Este es un ejercicio solicitado no solo por la Subdirección para la Vejez, sino por toda la Dirección Poblacional.
Se revisa el instructivo de valores a pagar y se verifica que en él se encuentra definida la forma de realizar los pagos y los soportes necesarios para la Subdirección para la Vejez. Se envía el documento a la Subdirección de Contratación para continuar con su trámite de adopción en el SIG.</t>
  </si>
  <si>
    <t>Mediante memorando I2020035929 se confirmaron las responsabilidades establecidas entre la Dirección de Análisis y Diseño Estratégico y la Dirección de Nutrición dirigidas al cumplimiento de esta acción de mejora, 
Mediante el cual se informó adicionalmente que, la DADE realizará el reporte y la entrega a la Oficina de Control Interno de las evidencias a su cargo.
Mediante memorando I2020035299 la Dirección de Análisis y Diseño Estratégico dirigido a la Dirección de Nutrición viabiliza los formatos relacionados con el conteo de metas plan de desarrollo, metas proyecto de inversión y productos MGA
Se anexa reporte de conteo de metas del proyecto 7745 que contienen bases desde el mes de junio de 2020.</t>
  </si>
  <si>
    <t>En mesa de trabajo con la SII, se verifican soportes enviados mediante correo electrónico del 01/02/2021:  memorando I2020035929 donde se evidencia articulación y asignación de responsabilidades entre las dependencias ejecutoras de la acción de mejora; memorando I2020035299 del 18/12/2020 con asunto: " Aprobación y viabilidad de hojas de vida de conteo de metas y bitácora de conteo de metas del - Proyecto inversión 7745 “Compromiso una Alimentación Integral en Bogotá”; reporte de conteo de metas del proyecto 7745 junio a diciembre de 2020 (archivos encriptados). De acuerdo con las actividades definidas en el memorando I2020035929, desde la OCI se realizará seguimiento a la gestión de entrega de soportes por parte de la DNA, los cuales son importantes para corroborar cumplimiento y efectividad de la acción.</t>
  </si>
  <si>
    <t>No se presenta evidencia de avance para este seguimiento. La Oficina de Control Interno emite sugerencias para el desarrollo de la acción.</t>
  </si>
  <si>
    <t>En el caso de esta acción de mejora, no se remitieron soportes. No obstante, desde la OCI se realizan sugerencias para adelantar la articulación con la Dirección Poblacional y la Dirección de Nutrición y Abastecimiento, con el fin de dar cumplimiento oportuno y presentar las evidencias correspondientes, según las competencias asignadas a cada dependencia. La Gestora de la Dirección Territorial informa que se viene realizando la gestión pertinente y que en la tarde tendrán la primera mesa de seguimiento</t>
  </si>
  <si>
    <t>En el mes de diciembre de 2020 se remite a los Directores de Territorial, Poblacional,
Asesores(as), y Subdirectores(as) de cada una de la Direcciones, la primera comunicación formal de "buenas prácticas para la identificación del deudor, recuperación o depuración de cartera", con las recomendaciones necesarias para el adecuado desarrollo de las etapas del proceso de cobro determinadas en la resolución interna 935 de 2015 y en el procedimiento de Gestión de Cartera de los proyectos sociales. Como evidencia se adjunta el respectivo memorando.</t>
  </si>
  <si>
    <t>Una vez realizada la verificación de los soportes presentados por la Oficina Asesora Jurídica,
desde la Oficina de Control Interno se sugiere continuar con el avance del desarrollo de la acción,
así como fortalecer las evidencias que den cuenta del cumplimiento de la acción y de su
efectividad.</t>
  </si>
  <si>
    <t>Acta  No. 9 reunión con la Lider de capacitación, 13 certificados de capacitación</t>
  </si>
  <si>
    <t>Se verifica acta del 09/09/2020 en la que se observa seguimiento al hallazgo y registro de la programación de actividad de capacitación. Así mismo, se evidencian 13 certificaciones expedidas a servidores públicos de la SDIS por su asistencia a la actividad. Teniendo en cuenta la formulación de la acción de mejora, la OCI sugiere articular con la Subdirección de Contratación para obtener un listado de responsables de supervisión contractual en la Entidad, con el fin de cruzar y establecer qué personas que ejercen actualmente labores de supervisión ya fueron capacitadas, y priorizar en próximas jornadas (dentro del plazo de ejecución de  la acción) a los supervisores y apoyos a supervisión que normativamente cuentan con derecho a capacitarse con recursos de la Entidad y que están pendientes por recibirla. Avance reportado por la Dirección de Gestión Corporativa: 100%. No obstante, teniendo en cuenta las observaciones y que la acción de mejora cuenta término de cumplimiento hasta el 18 de junio de 2021, se sugiere revisar y recalcular el porcentaje.</t>
  </si>
  <si>
    <t xml:space="preserve">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Se recomienda realizar la verificación propuesta en la acción de mejora, y en lo posible estandarizar el medio de soporte mediante el cual se lleva a  cabo este ejercicio al interior de las dependencias. </t>
  </si>
  <si>
    <t>Se verifica memorando I2020029098 del 27/10/2020 suscrito por la Subdirectora para la Vejez, mediante el cual se entregan lineamientos a la dependencia en referencia a la publicación de soportes contractuales en la plataforma SECOP II; capturas de pantalla de correos electrónicos de socialización de instrucciones; matriz Excel "Base seguimiento SECOP Agosto y Septiembre 2020". Respecto a esta última, la OCI sugiere analizar la conveniencia de incluir datos adicionales que permitan mayor claridad y facilidad de análisis de la información como, por ejemplo, señalar fecha del contrato y de inicio de la ejecución y número de proceso, enlace o ruta donde pueda verificarse la publicación en la plataforma, entre otros datos que se consideren pertinentes con el fin de evidenciar cumplimiento y efectividad de la acción de mejora.</t>
  </si>
  <si>
    <t>Se evidencia Memorando I2020025985 con fecha 23/09/2020 con asunto Deber de publicación en el SECOP, emitido por la Dirección Poblacional, en el cual se solicita la publicación en el SECOP de los Documentos del Proceso y los actos administrativos de los diferentes Procesos de Contratación, a todas las subdirecciones técnicas y al proyecto de discapacidad.</t>
  </si>
  <si>
    <t>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Se sugiere realizar seguimiento a la implementación de los lineamientos dados en el memorando descrito, con el fin de lograr cumplimiento y efectividad de la acción de mejora.</t>
  </si>
  <si>
    <t>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Se reitera sugerencia efectuada en seguimiento con el Equipo de Discapacidad, respecto a  realizar seguimiento a la implementación de los lineamientos dados en el memorando descrito.</t>
  </si>
  <si>
    <t>Desde la Subdirección para la Vejez se han revisado los contratos que tienen por apoyo a la supervisión a Sandra Viveros, Debe verificarse el cargue en SECOPII los siguientes soportes por parte del talento humano: Bitácora, Informe de ejecución y pago de seguridad social Según memorando 
Operadores CPS: El cargue de las evidencias por parte de los operadores en SECOPII se está garantizando mes vencido con el informe de cada mes. lo revisa el componente financiero del equipo de supervisión.  
Operadores Centro Noche: El cargue de las evidencias por parte de los operadores en SECOPII se está garantizando mensualmente mes vencido en el informe del mes correspondiente. (Aplica para centro día y centro noche tercerizados).</t>
  </si>
  <si>
    <t>La Dirección de Gestión Corporativa solicitó el 09/11/2020 modificación del plazo de ejecución de la acción de mejora hasta el 15/06/2021. Se tramitó requerimiento ante la Contraloría de Bogotá D.C. a través del radicado S2020114955 del 09/11/2020.</t>
  </si>
  <si>
    <t>La Contraloría de Bogotá D.C. aprueba ampliación del plazo de ejecución de la acción hasta el 15/06/2021. Oficio 200000-21953 del 10/11/2020.</t>
  </si>
  <si>
    <t>Se informa que la Dirección Corporativa solicitó a la Oficina Control Interno tramitar una prórroga para la realización de esta actividad.</t>
  </si>
  <si>
    <t>Para la presente mesa de trabajo, no se reportan evidencias de avance. No obstante, desde la OCI se dan recomendaciones para ejecutar la acción de mejora y presentar las evidencias de manera oportuna. Beatriz Elena Rodríguez indica que la decisión de actualizar el procedimiento no depende exclusivamente de la Dirección Territorial sino que se requiere articular con las dependencias misionales de la Entidad, así como con la Dirección de Análisis y Diseño Estratégico; así mismo, considerar los lineamientos superiores y/o complementarios en referencia a la focalización y criterios de ingreso de participantes a los servicios sociales de la Entidad, los cuales se emitirían en el marco del Comité Institucional de Gestión y Desempeño. En este sentido, la OCI sugiere tener en cuenta que la Resolución 825 de 2018 se encuentra en proceso de revisión y modificación, lo que puede incidir en el desarrollo de la acción de mejora suscrita. Por todo lo anterior, se recomienda especial seguimiento, con el fin de identificar tempranamente necesidades de reprogramación de actividades y/o de ajuste al plazo de ejecución.</t>
  </si>
  <si>
    <t>Se evidencia la matriz REMISIÓN DE VALIDACIÓN DE CONDICIONES 2020, la cual permite hacer seguimiento a las validaciones entregadas a las unidades operativas. Dicha matriz tiene las variables: Integrarte(que valida) - Fecha de entrega (del caso a validar) - Caso Nombre/Apellidos - SDQS (en caso que lo tenga) - Tipo de solicitud (seguimiento o validación) - Fecha en que vence (fecha en la que debe ser entregada) - Tipo de documento - Número de identificación.
Esta matriz es socializada con los operadores tercerizados previo a las validaciones que actualmente se adelantan</t>
  </si>
  <si>
    <t>Se verifica formato Excel denominado “Matriz Remisión de Validación de Condiciones 2020”, cuya estructura y funcionalidad es explicada por el Equipo de Discapacidad, que a su vez indica que el documento se viene socializando e implementando con los operadores tercerizados.  La Oficina de Control Interno sugiere revisar la posibilidad de implementar, ya sea dentro de la propia matriz, o como instrumento adicional, un medio que permita evidenciar la trazabilidad o comprobación de que las asignaciones de casos para validación o seguimiento de condiciones quedan atendidas oportunamente.</t>
  </si>
  <si>
    <t>Se evidencia la matriz REMISIÓN DE VALIDACIÓN DE CONDICIONES 2020, la cual permite hacer seguimiento a las validaciones entregados a las unidades operativas. Dicha matriz tiene las variables: Integrarte(que valida) - Fecha de entrega (del caso a validar) - Caso Nombre/Apellidos - SDQS (en caso que lo tenga) - Tipo de solicitud (seguimiento o validación) - Fecha en que vence (fecha en la que debe ser entregada) - Tipo de documento - Número de identificación</t>
  </si>
  <si>
    <t>Se verifica formato Excel denominado “Matriz Remisión de Validación de Condiciones 2020”, cuya estructura y funcionalidad es explicada por el Equipo de Discapacidad. En el documento se observa la distribución de casos para verificación o seguimiento. Como en el caso de la acción de mejora No. 1 del presente hallazgo, la Oficina de Control Interno sugiere revisar la posibilidad de implementar, ya sea dentro de la propia matriz, o como instrumento adicional, un medio que permita evidenciar la trazabilidad o comprobación de que las asignaciones de casos para validación o seguimiento de condiciones quedan atendidas oportunamente.</t>
  </si>
  <si>
    <t>Se evidencian los estudios previos de los contratos del perfil de profesional en educación física, cuyas obligaciones contractuales fueron ajustadas de acuerdo a los tiempos de prestación de servicios en dos unidades operativas diferentes, contemplada en la justificación la cual describe que el talento humano no está inscrito a un solo servicio, sino que es transversal a las metas del proyecto.</t>
  </si>
  <si>
    <t>Se verifica formato de estudios previos suscritos para la celebración de contrato de prestación de servicios profesionales, donde se especifica el alcance y obligaciones asociadas al objeto, el cual podrá desarrollarse transversalmente según necesidades en distintas unidades operativas. Teniendo en cuenta que aún resta plazo de ejecución para la acción de mejora, la OCI sugiere mantener seguimiento y, de considerarse pertinente, adicionar nuevas evidencias de celebración de contratos con similares características en los que se hayan realizado las especificaciones propuestas en la acción.</t>
  </si>
  <si>
    <t xml:space="preserve"> Actualizar el Procedimiento Seguimiento a proyectos de inversión (PCD-PE-005), con el fin de incluir una actividad de articulación y control para generar las alertas de actualización hacia el plan estratégico  o los diferentes planes de la Entidad, cada vez que se realice el seguimiento a proyectos de inversión en el Sistema de Seguimiento Plan de Desarrollo - SEGPLAN o el Sistema Unificado de Inversiones y Finanzas Públicas - SUIFP territorio  </t>
  </si>
  <si>
    <t xml:space="preserve">Procedimiento Seguimiento a proyectos de inversión (PCD-PE-005) actualizado  </t>
  </si>
  <si>
    <t xml:space="preserve">En el marco de la acción de mejora se han realizado las siguientes actividades: 
1. Se realizó sesión del CODA el 25 de junio del año en curso, en donde se acordó modificar la Resolución 699 del 2012. Se adjunta  Acta Segunda Sesión del CODA del 25 de junio de 2020.
2. documento borrador de la Resolución. Se adjunta documento 21-08-09 Modificación resolución 699/12 CODA V. Preliminar (Sub. Adultez)
3. Documento revisado por el equipo juridico de la Subdirección para la Adultez. Se adjunta documento 15-09-20 Mod RES 699/12 CODA REV. JURIDICA ADULTEZ.
4. Se remite a través del correo de la convocatoria de la tercera sesión del CODA,  revisar la propuesta de actualización de la
Resolución 699 de 2012. Se adjunta correo del 16-09-20 Convocatoria CODA Sep donde se evidencia el envio del documento. 
4.1. Documento remitido al CODA para revisión y observaciones. Se adjunta propuesta 16-09-20 Mod RES 699/12 CODA. Borrador V.1 (
4.2. Para facilitar la revisión se remitió documento comparativo, donde se detallan algunos cambios propuestos comparados con lo establecido en la resolución vigente. Se adjunta documento de ayuda 16-09-2020 DOCUMENTO COMPARATIVO RES. 699/12 - PROPUESTA AJUSTE (Remitido al CODA para revisión y observaciones).
5. Se realiza tercera sesión el 30 de septiembre de 2020 en la cual se realizo revisión y discusión del borrador propuesto de la resolución.Se adjunta acta tercera sesión CODA.
5.1. Documento donde se evidencian los ajustes realizados en la discusión dada en la sesión del CODA. 30-09-2020 DOCUMENTO COMPARATIVO RES. 699/12 - PROPUESTA AJUSTE (Consolidado discusión Tercer Sesión CODA)
6.Correo en el cual se solicta revisar el borrador de la resolución con plazo hasta el miércoles 28 de
octubre.
6.1.  01-10-20 Borrador V2 Mod. RES 699 2012 CODA, se espera retroalimentación.
</t>
  </si>
  <si>
    <t xml:space="preserve">En mesa de trabajo con la Subdirección para la Adultez se verifican borradores de la propuesta modificatoria de la Resolución (versiones del 21/08/2020 y 15/09/2020), documento comparativo de la Resolución 699 de 2012 y la propuesta de modificación, y actas y correos mediante los cuales se evidencia trazabilidad de las gestiones adelantadas. La OCI recomienda continuar el trámite y en lo posible concluirlo con un margen de tiempo suficiente que permita hacer seguimiento a la implementación del nuevo acto administrativo que se apruebe, con el ánimo de demostrar efectividad de la acción de mejora. </t>
  </si>
  <si>
    <r>
      <t xml:space="preserve">Dado continuidad a la aprobación del acto administrativo que modifica y deroga la Resolución 699 de 2012, en el Comité Operativo Distrital de Adultez se socializó la propuesta sin recibir ninguna solicitud de ajuste por lo tanto se adelantaron las siguientes acciones: 
a.	Se remite al equipo jurídico de la subdirección para revisión. Ver archivos correo remisión V2 Mod. Área Jurídica Sub Adultez y Correo Informa CODA sin Obs V2 Mod. Res CODA.
b.	Documento con observaciones de la Dirección poblacional. Ver archivo Borrador 3 Mod. RES 699 2012 CODA. REV POBLACIONAL.
c.	Memorando a la oficina asesora jurídica para revisión. Ver archivo Memo Sol Revisión Res. CODA – OAJ.
d.	Documento con observaciones de la Oficina asesora jurídica.
e.	Correo y memorando dirigido a la Subsecretaria para revisión del documento. Ver archivos correo y memo Sol revisión subsecretaria.
Teniendo en cuenta que no se tiene establecido el tiempo que tendrá la revisión del acto </t>
    </r>
    <r>
      <rPr>
        <sz val="10"/>
        <rFont val="Arial"/>
        <family val="2"/>
      </rPr>
      <t>administrativo por parte de la Subsecretaría y el Despacho, la Subdirección para la Adultez solicitara prorroga hasta el mes de diciembre del año en curso, ya que esta acción vence el 19 de junio de 2021.</t>
    </r>
  </si>
  <si>
    <t>Se construye el documento "Orientaciones para las agendas de los Comités Operativos Locales de Envejecimiento y Vejez". Se revisa desde el punto de vista metodológico del SIG y se regresa el documento al equipo de PPSEV para su ajuste, actualmente el equipo se encuentra ajustándolo.</t>
  </si>
  <si>
    <t xml:space="preserve">Se verifican capturas de pantalla de correos electrónicos de fecha 28/10/2020, donde se observa trazabilidad de comunicaciones para revisión y retroalimentación del documento en construcción; proyecto “Documento de Apoyo COLEV 2020”, con descripción: Orientaciones para las agendas de los Comités Operativos Locales de Envejecimiento y Vejez”. La OCI recomienda revisar el plazo de ejecución y fortalecer las gestiones para la conclusión oportuna de la acción de mejora o en caso de requerirse, analizar la necesidad de reprogramar el término de ejecución de la misma. </t>
  </si>
  <si>
    <t xml:space="preserve">Se emiten orientaciones de línea técnica para el desarrollo de los COLEV mediante memorando del 22/09/2020 con radicado No. I2020035584 a los subdirectores locales y líderes de política, de igual manera se realizan dos reuniones de línea técnica con los subdirectores locales y equipo técnico de cada localidad (22/10/2020 y 27/10/2020), adicionalmente se realizan dos reuniones de seguimiento a la línea técnica socializada (15/12/2020 y 21/12/2020). Se determina no continuar por el momento con la adopción del protocolo, dado que el requerimiento es un documento técnico, el cual se ha venido trabajando con las localidades.
Desde el equipo de la política pública para el envejecimiento y la vejez, se continuará realizando el seguimiento periódico a la línea técnica emitida.
</t>
  </si>
  <si>
    <t>De acuerdo con la acción de mejora, la cual establece la generación de un reglamento que regule el funcionamiento del Comité Operativo para el Fenómeno de Habitabilidad en Calle (CODFHC), se han realizado las siguientes acciones: 
a. Se elaboró el  borrador de la Resolución del CODFHC con la propuesta del reglamento interno incorporada la cual se estructuró para la versión final con la primera revisión jurídica. Ver archivo 14-12-2020  RESOLUCION COMITE OPERATIVO HC REVISION JURIDICA SDIS.
b. Envío a los sectores y actores involucrados para retroalimentación de la Resolución propuesta con la propuesta de reglamento incluida. Ver archivo 14-12-2020  SOLICITUD RETROALIMENTACIÓN RESOLUCION.
c. La Mesa de Apoyo Técnico del CODFHC, toma la decisión de ampliar la fecha de retroalimentación del documento hasta el 31 de marzo y se remite nuevamente a los sectores y actores involucrados para su retroalimentación. Ver archivo 11-03-2020 SOLICITUD RETROALIMENTACION.</t>
  </si>
  <si>
    <t>Se programa reunión con DADE para el 18 de noviembre para empezar la documentación del protocolo. En dicha reunión se contextualiza a los asistentes en el hallazgo y la acción de mejora en mención, se determina una siguiente mesa de trabajo para el día 2 de diciembre de 2020, en donde se empezará la documentación del protocolo.</t>
  </si>
  <si>
    <t>Se verifican correos de 11/11/2020 y 18/11/2020 en los cuales se evidencia trazabilidad de convocatoria a mesa de trabajo en el marco de ejecución de la acción de mejora. Desde la OCI se recomienda mantener articulación con DADE y con las dependencias que sea pertinente, teniendo en cuenta la naturaleza del hallazgo y que continuamente se atienden requerimientos de organismos de control, en especial, de la Contraloría de Bogotá D.C., para lo que se requiere asegurar la disponibilidad de información consistente, unificada y confiable.</t>
  </si>
  <si>
    <t>Se recibe invitación para participar en reunión con el SIAC para la revisión del procedimiento de atención a entes de control que se está construyendo. En dicha reunión se entregan aportes que desde la Subdirección para la Vejez y la DADE se consideran importantes para incluir en el documento. Desde el SIAC se envía el documento a la OCI y el Despacho, para continuar con la revisión del mismo y su posterior envío a DADE cuando ya esté listo.</t>
  </si>
  <si>
    <t>Se establece el costo percápita de atención para el servicio centro día de operación directa, el cual se elabora en mesas conjuntas con las áreas de la SDIS que aportan en la operación del servicio. 
Está pendiente complementar con la información relacionada con los servicios públicos. 
Para el caso de los centros días de operación directa con predio en arrendamiento, se tiene pendiente complementar los valores del arrendamiento y desenglobe de los servicios públicos.
Para el caso de los centro día tercerizados, ya se cuenta con el costo establecido.</t>
  </si>
  <si>
    <t>Se verifica documento Excel en el cual se calculan costos per cápita de atención a usuarios de Centros Día. Para la entrega de la evidencia al Organismo de Control, la OCI sugiere precisar de qué manera se implementa o utiliza esta información, o a partir de qué lineamientos se aplica como base para establecer las necesidades presupuestales.</t>
  </si>
  <si>
    <t xml:space="preserve">Se determina el costo percápita para el servicio Centro Día y se envía a la Oficina de Control Interno bajo memorando No. I2021002811 del 30 de enero de 2021 </t>
  </si>
  <si>
    <t>1. La subdirección de Vejez solicito concepto sobre la flexibilización de la fuente estampilla, con la finalidad de antes de enviarla a la SDH, tener una revisión interna.
2. Posteriormente al concepto de la Oficina Asesora Jurídica, se procedió a realizar la solicitud oficia al SDH.  Se adjuntan: 1. concepto interno, 2. Oficio a SDH. 3. Correo de radicación electrónica.</t>
  </si>
  <si>
    <t xml:space="preserve">Se verifican correos electrónicos del 26/08/2020, radicado interno I2020020566 del 3/08/2020, radicado S2020088001 del 26/08/2020 con asunto "Concepto, uso fuente Estampilla Pro Personas Mayores en el marco de la aplicación del Artículo 149 “Plan de desarrollo económico, social, ambiental y de obras públicas del Distrito Capital 2020-2024 “Un nuevo contrato social y ambiental para la Bogotá del siglo XXI”. Los anteriores documentos evidencian las gestiones para la solicitud de concepto ante la SDH. Por parte de la OCI se recomienda hacer seguimiento a la respuesta de esa Entidad y acoger los lineamientos del caso. </t>
  </si>
  <si>
    <t>Se construye el documento de anteproyecto de presupuesto y su documento constitutivo llamado "cadena de valor". En este documento se encuentra establecido el monto de recursos a ejecutar derivado de la estampilla pro adulto mayor. (Fuentes de financiación: Recursos del Balance Reaforo Estampilla Pro Personas Mayor, Estampilla Pro Personas Mayores, Recursos Del Balance Estampilla Pro Personas Mayores).
El documento fue entregado en DADE mediante correo electrónico el 13 de octubre de 2020</t>
  </si>
  <si>
    <t>Se verifica documento “Justificación Legal, Técnica y Económica del Anteproyecto de Presupuesto 2021”, libro Excel “Cadena de Valor Proyecto 7770 13-oct-20” y correo electrónico del 13/10/2020 mediante el cual la Subdirectora para la Vejez remite a la Dirección de Diseño, Evaluación y Sistematización los mencionados documentos.</t>
  </si>
  <si>
    <t>Se construye el documento de anteproyecto de presupuesto y su documento constitutivo llamado "cadena de valor". En estos documentos se encuentra establecido el monto de recursos asignados para el servicio Centros de Protección Social. Dichos recursos tuvieron un aumento relacionado con la ampliación de cobertura (página 62) y el IPC. 
El documento fue entregado en DADE mediante correo electrónico el 13 de octubre de 2020</t>
  </si>
  <si>
    <t>Se verifican capturas de pantalla con cifras de presupuesto vigente y proyecciones para la vigencia siguiente, documento “Justificación Legal, Técnica y Económica del Anteproyecto de Presupuesto 2021”, libro Excel “Cadena de Valor Proyecto 7770 13-oct-20” y correo electrónico del 13/10/2020 mediante el cual la Subdirectora para la Vejez remite a la Dirección de Diseño, Evaluación y Sistematización los mencionados documentos.</t>
  </si>
  <si>
    <t>Se entrega evidencia de captura de dos correos en los que se ingresa el procedimiento de liquidaciones  para su oficializaciòn ante el DADE y ajustes que se  han solicitado a los documentos presentados</t>
  </si>
  <si>
    <t>Se envía correo a la Subdirección Administrativa y Financiera para la solicitud de delegación de la persona con la que se pueda llevar a cabo esta actividad
Se designa por parte de la SAF al profesional que va a apoyar la formulación y ejecución de la estrategia. Se acuerda que desde Sub. Vejez se va a elaborar la propuesta y se envía en la semana del 17 al 20 de noviembre, para la semana siguiente realizar la primera reunión para ajustar la propuesta de estrategia y empezar su ejecución.</t>
  </si>
  <si>
    <t>Se verifican correos electrónicos de 23/10/2020 y 4/11/2020 en los que se evidencia solicitud de la Subdirección para la Vejez y respuesta de la Subdirección Administrativa y Financiera, en referencia a la articulación para el desarrollo de la estrategia de socialización. La OCI sugiere que, durante la realización de la actividad se generen mecanismos de retroalimentación que permitan verificar la comprensión de los contenidos socializados.</t>
  </si>
  <si>
    <t>Previamente se han enviado correos a la Subdirección Administrativa y Financiera, en donde se solicita la revisión y respuesta a la formulación de la estrategia, sin que hasta el momento se haya dado un pronunciamiento al tema.
Se envía reiteración con memorando No. I2021002702 del 29 de enero de 2021.</t>
  </si>
  <si>
    <t>Se culminó el proceso de liquidación del contrato 6911 de 2019 y se está en preparación de la documentación necesaria para la radicación a la SAF, la cual se hará en el mes de noviembre.
La información relacionada con el contrato 1026 de 2017 se radicará también en el mes de noviembre.
Frente a convenios interadministrativos (IDRD 8180 de 1029, Jardín Botánico 8794 de 2019, EDURED) los informes finales de supervisión están en revisión por parte de los asociados. En cuanto se tengan sus respuestas se procede a radicar al equipo de liquidaciones para la elaboración de las actas de liquidación y posteriormente se envían las actas de liquidaciones y los informes de ejecución financiera a la SAF.</t>
  </si>
  <si>
    <t>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t>
  </si>
  <si>
    <t>Se radica a la SAF Informe de ejecución financiara del Jardín Botánico (8794-19) con comunicación No. I2020035787 y memorando de radicación de la liquidación al equipo de liquidaciones con radicado No. I2020035833 Se solicita a IDRD (correo electrónico) el trámite de la información financiera para proceder a la revisión del informe de ejecución financiera que se debe tramitar con la SAF de los hechos económicos.</t>
  </si>
  <si>
    <t xml:space="preserve">Ejecución depende del desarrollo de la acción No. 2. formulada para el presente hallazgo. 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 </t>
  </si>
  <si>
    <t>En el último trimestre de 2020 se radica a la SAF Informe de ejecución financiera del Jardín Botánico (8794-19) con comunicación No. I2020035787 y memorando de radicación de la liquidación al equipo de liquidaciones con radicado No. I2020035833 Se solicita a IDRD (correo electrónico) el trámite de la información financiera para proceder a la revisión del informe de ejecución financiera que se debe tramitar con la SAF, para ser radicado en el primer trimestre de 2021.</t>
  </si>
  <si>
    <t>Procedimiento cobro persuasivo y flujograma</t>
  </si>
  <si>
    <t>Una vez realizada la verificación de los soportes presentados por las dependencias mencionadas, desde la Oficina de Control Interno se sugiere continuar con el avance del desarrollo de la acción, así como fortalecer las evidencias que den cuenta del cumplimiento de la acción y de su efectividad.</t>
  </si>
  <si>
    <t>Karina Córdoba Acero - Sandra Carolina Torres Sáez</t>
  </si>
  <si>
    <t>Acta conformación grupo de cartera, creado en el mes de agosto</t>
  </si>
  <si>
    <t>Una vez realizada la verificación de los soportes presentados por las dependencias mencionadas, desde la Oficina de Control Interno se sugiere analizar el porcentaje de avance presentado, dado que es necesario tener en cuenta algunos aspectos relacionados con la conformación del grupo de cartera mencionado en la acción, continuar con el avance del desarrollo de la acción, así como fortalecer las evidencias que den cuenta del cumplimiento de la acción y de su efectividad, por lo que desde la Dirección de Gestión Corporativa se dará alcance al reporte presentado.
Revisión OCI 25/02/2021: En mesa de trabajo con el equipo de la DGC, se revisan actas y soportes relacionados con la gestión realizada por el equipo colaborativo de gestión de cartera.</t>
  </si>
  <si>
    <t>Ejecución depende del desarrollo de la acción No. 2. formulada para el presente hallazgo. 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t>
  </si>
  <si>
    <t>Se remiten los documentos que se relacionan a continuación, los cuales dan cuenta de la gestión adelantada por la Subdirección de Plantas Físicas en entregar la información correspondiente para que la Subdirección Administrativa y Financiera adelante los procesos de amortización correspondientes para el contrato 10335 de 2013.
• Correo electrónico_ Yudy Lorena Castilla Pinzón - Outlook 
• CONCILIACION ANTICIPOS JULIO 2020
• Acuerdo-RESOLUCIÓN RECONOCIMIENTO PASIVOS 7565 Y 7771.pdf
• Acta de liquidación Contrato 10335 de 2013
• Acuerdo-I2020023362 Amortización anticipo contrato 10335 de 2013</t>
  </si>
  <si>
    <t>Se verifica correo electrónico del 30/07/2020 con asunto “Pago pasivos proyecto 7565 – Cambio de Fuente”, formato conciliación de anticipos – Rubro anticipo de obras, corte julio de 2020; Resolución 1233 del 10/08/2020 “Por la cual se reconocen unos pasivos exigibles”; acta de liquidación del contrato 10335 de 2013 suscrita el 22/05/2020, y memorando con radicado I2020023362, remitido al área de Contabilidad de la SDIS. Por parte de la OCI se recomienda hacer seguimiento al trámite de pago del pasivo exigible y a la actualización de la información contable; esto, teniendo en cuenta el contexto del hallazgo, y con el fin de contar con evidencias que permitan demostrar la efectividad de la acción de mejora.</t>
  </si>
  <si>
    <t>Se desarrollaron dos mesas de trabajo para socializar las buenas prácticas para el manejo de vigencias futuras y reservas presupuestales, el viernes 28 de agosto de 2020.Se adjuntas actas de estas mesas de trabajo y la presentación realizada en las mismas.</t>
  </si>
  <si>
    <t xml:space="preserve">Se verifica presentación (Power Point) y dos (2) actas de mesas de trabajo realizadas el 28/08/2020, en las cuales se desarrollan los siguientes temas: 1. Buenas prácticas para el manejo de vigencias futuras; 2. Información de topes presupuestales para la constitución de vigencias futuras; 3. Buenas prácticas para el manejo de las reservas presupuestales. </t>
  </si>
  <si>
    <t>En esta acción se expidió la Circular 024 del 18/sep/2020, mediante la cual se oficializan y socializan las Buenas prácticas para el manejo de Reservas presupuestales y Vigencias futuras. Así mismo para fortalecer esta socialización la Subsecretaria envío un correo electrónico reforzando la solicitud de aplicabilidad de dichos actos administrativos.</t>
  </si>
  <si>
    <t>Se verifica la Circular 024 de 18/09/2020, suscrita por la Directora de Análisis y Diseño Estratégico, en la cual se identifican definiciones y recomendaciones en relación con la ejecución presupuestal, reservas y vigencias futuras. Así mismo, se verifica correo electrónico del 30/09/2020, mediante el cual el Subsecretario de la Entidad socializa a los Directores la mencionada circular, la Resolución 1091 de 8 de Julio de 2020 "Por la cual se delega la ordenación del gasto y pago en la Secretaría Distrital de Integración Social", y la Resolución 1109 del 10 de Julio de 2020 "Por la cual se modifica la Resolución No. 1091 del 1 de julio de 2020 "Por la cual sedelega la ordenación del gasto y pago en la Secretaria Distrital de Integración Social". Se recomienda continuar las actividades de seguimiento y control a la constitución y ejecución de reservas de manera que pueda evidenciarse la mejora respecto a ejercicios anteriores.</t>
  </si>
  <si>
    <t>En la Resolución 1091 en el parágrafo 1° del articulo 3 quedo establecido "A quien se le delegue la ordenación del gasto, aparte de tener la competencia para adelantar los procesos de contratación en cualquiera de sus modalidades de selección, sin límite de cuantía, será responsable de que la ejecución de los mismos se desarrolle dentro de la anualidad, garantizando la no constitución de reservas presupuestales generadas por la falta de planeación.  Se adjuntan: Resolución 1091 y 1109 de 2020.</t>
  </si>
  <si>
    <t xml:space="preserve">Se verifican Resoluciones 1091 del 08/07/2020, 1109 de 10/07/2020 y adicionalmente, se observa la Resolución 652 del 20/03/2020. Se evidencia que en la Resolución 1091 se aborda la responsabilidad de los ordenadores del gasto frente al cumplimiento del ordenamiento legal en materia de presupuesto y la no constitucuión de reservas presupuestales. Así mismo, dentro de las funciones del Comité de Gestión y Desempeño, se encuentra realizar seguimiento períodico a estas temáticas. </t>
  </si>
  <si>
    <t>En la Resolución 1091 en el parágrafo 1° del articulo 3 quedo establecido "A quien se le delegue la ordenación del gasto, aparte de tener la competencia para adelantar los procesos de contratación en cualquiera de sus modalidades de selección, sin límite de cuantía, será responsable de que la ejecución de los mismos se desarrolle dentro de la anualidad, garantizando la no constitución de reservas presupuestales generadas por la falta de planeación.
Adicionalmente y como mecanismo de control y seguimiento al tema de vigencias futuras y reservas presupuestales, se incluyó dentro del Comité de Gestión y Desempeño la siguiente función: “Realizar seguimiento trimestral de la ejecución presupuestal de vigencias y reservas incorporando vigencias futuras cuando aplique”.  Lo anterior, a través de la Resolución 652 de Marzo de 2020. Posteriormente a su adopción se han realizado a través de este comité el seguimiento a estos temas, por lo que se adjunta la mencionada resolución y las actas de comité en donde se han realizado los seguimientos.</t>
  </si>
  <si>
    <t xml:space="preserve">Se verifican Resoluciones 1091 del 08/07/2020, 1109 de 10/07/2020 y adicionalmente, se observa la Resolución 652 del 20/03/2020. Se evidencia que en la Resolución 1091 se aborda la responsabilidad de los ordenadores del gasto frente al cumplimiento del ordenamiento legal en materia de presupuesto y la no constitución de reservas presupuestales. Así mismo, dentro de las funciones del Comité de Gestión y Desempeño, se encuentra realizar seguimiento periódico a estas temáticas. Sugerencia OCI: mantener el seguimiento y actividades de fortalecimiento en materia de planeación y ejecución presupuestal y documentar adecuadamente. </t>
  </si>
  <si>
    <t xml:space="preserve">Se verifican dos (2) actas de mesas de trabajo realizadas el 28/08/2020, en las cuales se desarrollan los siguientes temas: 1. Buenas prácticas para el manejo de vigencias futuras; 2. Información de topes presupuestales para la constitución de vigencias futuras; 3. Buenas prácticas para el manejo de las reservas presupuestales. Igualmente, se observan correos electrónicos del 2/07/2020 y 13/08/2020 mediante los cuales desde la Dirección de Análisis y Diseño Estratégico se comunican lineamientos para el trámite de solicitud de recursos de vigencias futuras. </t>
  </si>
  <si>
    <t>Se realizó el fortalecimiento de los controles existentes, mediante los cuales se ajustaron las obligaciones contractuales específicas de los contratistas de la DADE. En este sentido, en el último trimestre, se suscribieron 10 contratos de prestación de servicios, en los cuales el 100% de ellos ya se encuentran ajustados los nuevos controles.   Evidencia: Los 10 contratos suscritos se pueden consultar en la plataforma SECOP.</t>
  </si>
  <si>
    <t>De acuerdo a lo reportado por la DADE, se indica que se ha realizado el fortalecimiento de los controles existentes, mediante los cuales se ajustaron las obligaciones contractuales específicas de los contratistas de la DADE. En este sentido, en el último trimestre de la vigencia 2020, se suscribieron 10 contratos de prestación de servicios, en los cuales el 100% de ellos ya se encuentran ajustados los nuevos controles, éstos se pueden consultar en la plataforma SECOP II. La Oficina de Control Interno sugiere fortalecer la presentación de las evidencias, que permitan establecer la efectividad de la acción.</t>
  </si>
  <si>
    <t>La Dirección de Análisis y Diseño Estratégico da alcance a las evidencias presentadas, adjuntando copia de estudios previos de los 10 contratos suscritos, con aplicación de controles en relación con la definición de obligaciones contractuales.</t>
  </si>
  <si>
    <t xml:space="preserve">En mesa de trabajo se verifican evidencias remitidas por la Directora de Análisis y Diseño Estratégico, encontrándolas coherentes con el reporte presentado. Por parte de la OCI, se sugiere documentar adecuadamente el seguimiento a la ejecución de las obligaciones estipuladas. </t>
  </si>
  <si>
    <t>Se realizó el fortalecimiento de los controles existentes, mediante los cuales se ajustaron las obligaciones contractuales específicas de los contratistas de la DADE. En este sentido, en el último trimestre, se suscribieron 10 contratos de prestación de servicios, en los cuales el 100% de ellos ya se encuentran ajustados los nuevos controles. Evidencia: Los 10 contratos suscritos se pueden consultar en la plataforma SECOP.</t>
  </si>
  <si>
    <t>La Dirección de Análisis y Diseño Estratégico da alcance a las evidencias presentadas, adjuntando copia de estudios previos de los 10 contratos suscritos con aplicación de controles en relación con la definición de obligaciones contractuales.</t>
  </si>
  <si>
    <t>Se entrega resumen ejecutivo con la descripción de las evidencias entregadas. Se anexa informe de seguimiento del procedimiento Recolección, Crítica y Digitación (PCD-PSS-022) de las subdirecciones de: Gestión Integral Local; Identificación, Caracterización e Integración; Infancia, Juventud, Adultez, Vejez,  Discapacidad, LGBTI  y 14 subdirecciones locales</t>
  </si>
  <si>
    <t xml:space="preserve">Se verifica muestra de informes producidos por Subdirecciones Locales y dependencias misionales del nivel central de la Entidad, en los cuales se identifica seguimiento a la implementación del Procedimiento de recolección, crítica y digitación - PCD-PSS-022, con énfasis en la calidad del dato, respecto al tercer cuatrimestre de 2020. Así mismo, se verifica documento denominado Resumen Ejecutivo, mediante el cual la Dirección Territorial da cuenta de los avances en la ejecución de la acción de mejora propuesta, e indica los soportes que se adjuntan al reporte. La Oficina de Control Interno sugiere considerar la posibilidad de incluir en próximos informes un acápite o apartado de seguimiento a recomendaciones, compromisos o alertas identificadas en los distintos cortes de información, con el fin de focalizar actividades hacia aquellos aspectos que demanden mayor atención o fortalecimiento, así como, evidenciar mejora continua con base en el seguimiento realizado. Igualmente, se sugiere optimizar la estandarización de los informes, particularmente en cuanto a fechas de corte. En cuanto al resumen ejecutivo, teniendo en cuenta que se trata de un ejercicio de mejora institucional, se comenta que no es necesario determinar como destinatario único a la Oficina de Control Interno. La Gestora de la Dirección Territorial informa que la dependencia había identificado estas oportunidades de mejora y en tal sentido se vienen gestionando los ajustes del caso. </t>
  </si>
  <si>
    <t>Se entrega resumen ejecutivo con la descripción de las evidencias entregadas. Se anexa formato  "Seguimiento al cumplimiento de criterios vigentes en los servicios sociales  FOR-PSS-353" aplicado a los siguientes servicios: Jardín Infantil Diurno; Centro Amar; Centro Abrazar; Centros forjar; Centro de atención transitoria; Comunidad de Vida; Alta dependencia funcional física, mental o cognitiva; Centros Día; Centros Noche; Centros de Protección Social; Apoyos económicos tipo A, B, B desplazados y C; Centro Avanzar; Centro Renacer; Centro Integrarte Atención externa; CADIS; Enlace Social; Atención Transitoria al Migrante Extranjero; Centros de Desarrollo Comunitario; Comedores; Complementación Alimentaria y Complementación alimentaria para personas con discapacidad.</t>
  </si>
  <si>
    <t xml:space="preserve">Se verifica muestra de reportes de monitoreo elaborados en el Formato Seguimiento al Cumplimiento de Criterios Vigentes en los Servicios Sociales - FOR-PSS-353, correspondientes al segundo semestre de 2020. Así mismo, se verifica documento denominado Resumen Ejecutivo, mediante el cual la Dirección Territorial da cuenta de los avances en la ejecución de la acción de mejora propuesta, e indica los soportes que se adjuntan al reporte. La Oficina de Control Interno consulta si se realiza algún seguimiento o actividad de respuesta ante las observaciones, recomendaciones y/o compromisos que se consignan en la sección C - “Medidas a Tomar” del documento, a lo que la Gestora de la Dirección Territorial informa que por el momento no se cuenta con un mecanismo que permita centralizar y verificar en detalle todos los compromisos, teniendo en cuenta la cantidad de unidades en las que se prestan los servicios sociales; no obstante, a través de la mesa del SIGPOTE (Sistema Integrado de Gestión de la Dirección Territorial y la Dirección Poblacional)  se tiene  definida una tabla de medidas a tomar. La Oficina de Control Interno sugiere revisar la trazabilidad del seguimiento que se realiza en dicho espacio y, en lo posible, continuarlo y optimizarlo, o analizar otras alternativas de monitoreo de acuerdo con la capacidad operativa y funcional disponible. En cuanto al resumen ejecutivo, teniendo en cuenta que se trata de un ejercicio de mejora institucional, se comenta que no es necesario determinar como destinatario único a la Oficina de Control Interno. </t>
  </si>
  <si>
    <t>Se remitieron dos oficios en diciembre, se hace la salvedad que el oficio remitido al Ministerio de Salud fue entregado de manera errónea. En los oficios se solicita mesa de trabajo para coordinar y establecer un protocolo de remisión de información y contar con la información en tiempos más cortos</t>
  </si>
  <si>
    <t>Se realizaron mesas de trabajo para concretar el ejercicio con poblacional, DADE y territorial  para los criterios de simultanedad, adicionalmente se realizó mesa de trabajo donde se revisó el servicio (borrador del ejercicio, y el documento con subsecretaria)</t>
  </si>
  <si>
    <t>Se entrega resumen ejecutivo con la descripción de las evidencias entregadas. Se anexa formato  "Seguimiento al cumplimiento de criterios vigentes en los servicios sociales  FOR-PSS-353" aplicado a los siguientes servicios: Jardín Infantil Diurno; Centro Amar; Centro Abrazar; Centros forjar; Centro de atención transitoria; Comunidad de Vida; Alta dependencia funcional física, mental o cognitiva; Centros Día; Centros Noche; Centros de Protección Social; Apoyos económicos tipo A, B, B desplazados y C; Centro Avanzar; Centro Renazar; Centro Integrarte Atención externa; CADIS; Enlace Social; Atención Transitoria al Migrante Extranjero; Centros de Desarrollo Comunitario; Comedores; Complementación Alimentaria y Complementación alimentaria para personas con discapacidad.</t>
  </si>
  <si>
    <t>Se remite a OCI  el documento Técnico con requerimientos mínimos para transporte terrestre y norma sanitaria para contratos de emergencia</t>
  </si>
  <si>
    <t>En mesa de trabajo con la DNA se verifica documento técnico, en el cual se definen requerimientos mínimos para la contratación de prestación de servicios de transporte terrestre, incluyendo normas sanitarias y de inocuidad alimentaria, en el marco de declaratorias de emergencia. Desde la OCI se sugiere revisar la posibilidad de generar las solicitudes y trazabilidad institucional que permita que herramientas como esta tengan la aplicabilidad e implementación adecuada cuando a ello haya lugar.</t>
  </si>
  <si>
    <t xml:space="preserve">. – Plan supervisión Procesos en Emergencia Sanitaria 
. – 19012021 Correo Entrega Formato Hllzgo 3.2.2.13
</t>
  </si>
  <si>
    <t>En mesa de trabajo con la DNA se verifica documento matriz (Excel) "Plan supervision Procesos Emergencia Sanitaria", definido como formato no controlado. Allí se observa registro de obligaciones generales y financieras para seguimiento en desarrollo del proceso de supervisión en contrataciones en el marco de declaratorias de emergencia. En cuanto a los campos para obligaciones específicas, desde la OCI se sugiere precisar lo que sea pertinente en referencia a que estas se establecen o diligencian en razón de cada contrato, una vez definida la necesidad a satisfacer. Igualmente, se sugiere revisar la posibilidad de generar las solicitudes y trazabilidad institucional que permita que herramientas como esta tengan la aplicabilidad y adecuada implementación cuando a ello haya lugar.</t>
  </si>
  <si>
    <t>Acta de reunión construcción del formato y formato diseñado. Formato Entrega Evidencia</t>
  </si>
  <si>
    <t>En mesa de trabajo con el equipo de la DGC, se verifica formato no controlado diseñado para efectos de contratos suscritos en el marco de Urgencia Manifiesta; acta mesa de trabajo 21/01/2021. La OCI sugiere articular con la DNA para revisar si es posible fortalecer la evidencia en cuanto a la aplicación y uso del formato y, así mismo, para la revisión y entrega del formato no controlado de entrega de evidencias.</t>
  </si>
  <si>
    <t>Acta de reunión construcción del formato y formato elaborado</t>
  </si>
  <si>
    <t>En mesa de trabajo con la DNA se verifica documento (Excel) diseñado como formato no controlado, para efectos de contratos suscritos en el marco de Urgencia Manifiesta; acta mesa de trabajo 21/01/2021. La OCI sugiere revisar la posibilidad de generar las solicitudes y trazabilidad institucional que permita que herramientas como esta tengan la aplicabilidad y adecuada implementación cuando a ello haya lugar. Se informa al Gestor de DNA que la acción había sido revisada previamente con el equipo de la DGC, con recomendación de articularse entre dependencias responsables para la entrega definitiva de los soportes, particularmente en lo que se refiere al diligenciamiento y aprobación del formato no controlado de entrega de evidencias.</t>
  </si>
  <si>
    <t xml:space="preserve">. – Manual Operativo del Sistema Distrital Bogotá Solidaria V. 10/07/2020
. – SDIS-FOCALIZACIÓN- Manual Operativo - Canal Especie - 03-11-2020 - Rev 2 IDIGER
. – PDF del correo electrónico remisorio de 04/11/2020
</t>
  </si>
  <si>
    <t>El 29/03/2021 se verifica correo electrónico del 04/11/2020, matriz "SDIS-FOCALIZACIÓN - Manual Operativo - Canal Especie - 03-11-2020 - Rev 2 IDIGER" y Manual Operativo Versión 2.  Se generó sugerencia en cuanto al seguimiento a la efectividad de la acción de mejora propuesta. 
En mesa de trabajo del 06/04/2021 se ratifica revisión y comentarios en relación con los soportes entregados por la DNA, los cuales actualmente se encuentran en proceso de evaluación por el Ente de Control.</t>
  </si>
  <si>
    <t>Desde el Servicio Intregral de Atención a la Ciudadanía se remiten semanalmente alertas tempranas a las dependencias parametrizadas, como acción preventiva a fin de que se responda con oportunidad a las peticiones ciudadanas. Se relaciona vínculo de acceso a alertas emitidas durante los meses de diciembre de 2020 y enero de 2021.
Diciembre 2020. https://sdisgovco-my.sharepoint.com/:f:/g/personal/iquiceno_sdis_gov_co/EvcHAvhgWnZBqXuYdwAm2d8Bl6b648OdNjrbq-rVEwDndg?e=y2lGFe
Enero 2021. https://sdisgovco-my.sharepoint.com/:f:/g/personal/iquiceno_sdis_gov_co/EoxoZLD1t7hBh4Fj1Qo_NlMBbxuqMM2n-wNEz0g4x16QRw?e=UZC1Eb</t>
  </si>
  <si>
    <t xml:space="preserve">Se verifica muestra de alertas remitidas durante la última semana de diciembre 2020 y el mes de enero de 2021, a las dependencias de la Entidad. Allí se incluye reporte de PQRS por contestar e indicación de casos de términos de respuesta vencidos. Teniendo en cuenta el plazo de ejecución programado, la OCI sugiere mantener el envío de alertas y revisar el porcentaje de avance, en razón de la formulación de la acción y su indicador. Así mismo, se sugiere continuar con el seguimiento y enviar nuevos reportes de avance, fortaleciendo el enfoque hacia la efectividad, es decir, aportando en lo posible trazabilidad de cómo la acción contribuye a la mitigación o eliminación de la causa identificada. Avance reportado por la Subsecretaría: 100%. No obstante, de acuerdo con lo comentado en la mesa de trabajo, la dependencia ejecutora revisará si es pertinente ajustar.
Alcance, correo electrónico 08/03/2021: La Subsecretaría remite ajuste al avance porcentual, reubicándolo en 20%, lo cual se vincula al indicador y plazo de ejecución planteado para la acción de mejora. </t>
  </si>
  <si>
    <t>El Subsecretario a través del Servicio Integral de Atención a la Ciudadanía, reportó a la Oficina de Control Interno y a la Oficina de Asuntos Disciplinarios el informe de respuestas a peticiones ciudadanas fuera de términos de ley. En este orden de ideas, se relaciona  vínculo de acceso a las evidencias que soportan el envío de las respuestas a peticiones fuera de términos identificadas por la Veeduría Distrital, a saber: Matriz de verificación de las respuestas  en mención, con las observaciones pertinenetes; además de los informes de respuestas fuera de términos remitidos por el Subsecretario a la Oficina de Asuntos Disciplinarios y  a la Oficina de Control Interno, correspondientes al segundo, tercero y cuarto trimestre de 2020. Este reporte corresponde al anexo 4 y 4,1 del informe trimestral de SIAC.</t>
  </si>
  <si>
    <t>De acuerdo con el reporte enviado por la Subsecretaría, a través del SIAC se presentó a la Oficina de Asuntos Disciplinarios informe de respuestas a peticiones ciudadanas fuera de términos de ley, con corte 1 de octubre a diciembre 15 de 2020. No obstante, según lo verificado en la mesa de trabajo, los soportes correspondientes no se encuentran adjuntos en la carpeta compartida en One Drive. Por lo tanto, la dependencia llevará a cabo la revisión pertinente y dará alcance para la entrega de las evidencias de la acción de mejora a la OCI. En tal sentido, se acordará y programará nueva mesa de trabajo para verificación y retroalimentación si a ello hay lugar.
Alcance, correo electrónico 08/03/2021: La Subsecretaría presenta evidencias respecto al reporte de respuesta extemporánea a Peticiones, dirigida a la OAD.</t>
  </si>
  <si>
    <t xml:space="preserve">Teniendo en cuenta las directrices dadas en el SIGPOTE del 10 de marzo la  Subdirección para la Adultez reportó su plan operativo el 09 de abril del año en curso y lo cargo a la carpeta compartida por la Dirección Territorial.
Se adjunta plan operativo y pantallazo del cargue. </t>
  </si>
  <si>
    <t>Adriana  Morales
Mauricio Rodriguez</t>
  </si>
  <si>
    <t xml:space="preserve">El pasado 11 de febrero se realizó la socialización del Instructivo de reconversión de niveles, con los responsables de los jardines infantiles de la localidad.  El 20 de febrero fue remitida desde la Subdirección para la Infancia una lista de chequeo con actividades y evidencias para la implementación del Instructivo. Actualmente se está coordinando con la Referente de Infancia de la SLIS RUU el desarrollo de las mismas. </t>
  </si>
  <si>
    <t xml:space="preserve"> Adriana Morales Jiménez-Mauricio Rodriguez</t>
  </si>
  <si>
    <t>La OCI verificó la socialización del Instructivo Reconversión de Niveles en Jardines Infantiles Públicos y Casas de Pensamiento Intercultural, Código: INS-PSS-070, Versión: 0, Fecha: Memo I2020035183 – 17/12/2020, con los responsables de los jardines infantiles de la localidad, según acta del 11/02/2021 y soporte de las firmas correspondientes. Queda pendiente la lista de chequeo elaborada por la Sub de Infancia con las actividades y evidencias para la implementación del Instructivo y los formatos de conceptos técnicos por parte de Plantas Físicas.</t>
  </si>
  <si>
    <t xml:space="preserve">A la fecha no se ha recibido instrumento  por parte de la Subdirección de Plantas Físicas para realizar esta evaluación.  </t>
  </si>
  <si>
    <t xml:space="preserve">La OCI verificó que a la fecha no se ha recibido el  instrumento por parte de la Subdirección de Plantas Físicas para realizar esta evaluación.  No presentan avance físico.
</t>
  </si>
  <si>
    <t>Evaluación Control Interno Contable</t>
  </si>
  <si>
    <t>Evaluación al Control Interno Contable, Vigencia 2020.</t>
  </si>
  <si>
    <t>Se observó extemporaneidad en el reporte de información contable por parte de algunas dependencias a contabilidad.</t>
  </si>
  <si>
    <t>Desconocimiento de informaciòn contable a reportar</t>
  </si>
  <si>
    <t xml:space="preserve"> Socializar  el Manual de Políticas de Operación Contable donde se encuentra la parte conceptual y metodológica del Procedimiento de Gestión Contable</t>
  </si>
  <si>
    <r>
      <t xml:space="preserve"> Socialización del Manual de polìticas de Operaciòn contable/Socialización del Manual de polìticas de Operaciòn contable programadas)*100 
 </t>
    </r>
    <r>
      <rPr>
        <sz val="10"/>
        <rFont val="Arial"/>
        <family val="2"/>
      </rPr>
      <t>Socializaciones  realizadas en la vigencia</t>
    </r>
  </si>
  <si>
    <t>Una (1) Socialización del Manual y Procedimiento</t>
  </si>
  <si>
    <t>No se cuenta con un cronograma de fechas en las cuales reportar la información contable</t>
  </si>
  <si>
    <t xml:space="preserve">Elaborar el cronograma que establezca las fechas de reporte al área contable y divulgarlo a las personas designadas de la Subdirección de Gestión y Desarrollo del Talento Humano, responsables de gestionar los cobros persuasivos, así como los cobros a las EPS. </t>
  </si>
  <si>
    <t>Un (1) Cronograma de entrega  de información contable realizado / (Un (1) Cronograma de entrega  de información contable programado)*100</t>
  </si>
  <si>
    <t>Elaborar un  (1)cronograma que establezca las fechas de reporte al área contable y divulgarlo a las personas designadas de la Subdirección de Gestión y Desarrollo del Talento Humano, responsables de gestionar los cobros persuasivos, así como los cobros a las EPS.</t>
  </si>
  <si>
    <t xml:space="preserve">Se observó extemporaneidad en la publicación de los estados financieros mensuales  de los meses de abril, mayo y julio. (Resolución 182 de 2017 C.G.N.).
</t>
  </si>
  <si>
    <t>Publicaciòn extemporanea de los estados financieros</t>
  </si>
  <si>
    <t>Realizar  las gestiones necesarias para la publicaciòn oportunamente de los mismos en los terminos señalados en la Resoluciòn Nro. 182 de 2017 de la Contadurai General de la Naciòn.</t>
  </si>
  <si>
    <t>Estados financieros publicados oportunamente/ (Estados financieros que requieren publicaciòn )*100</t>
  </si>
  <si>
    <t xml:space="preserve"> Ocho (8) Estados financieros de la entidad publicados oportunamente </t>
  </si>
  <si>
    <t>Para las variaciones significativas presentadas en el balance de junio, no se presentaron notas a los estados financieros que las amplíen de mejor manera.</t>
  </si>
  <si>
    <t>No presentaciòn de notas a los estados financieros mensuales</t>
  </si>
  <si>
    <t>Generar  notas sobre los estados financieros de forma mensuales, dando cumplimiento a lo establecido en a Resolución 182 de 2017</t>
  </si>
  <si>
    <t>(Notas a los estados financieros generadas / Estados financieros expedidos)*100</t>
  </si>
  <si>
    <t xml:space="preserve"> Ocho (8)  Estados financieros expedidos con sus respectivas notas</t>
  </si>
  <si>
    <t>En las partidas de los estados financieros al 31/12/2020, no se observó referenciación con respecto a la información relacionada en las notas.</t>
  </si>
  <si>
    <t>Estados Financieros sin referenciaciòn de las notas</t>
  </si>
  <si>
    <t xml:space="preserve">Referenciar las notas en el cuerpo de los estados financieros. dando cumplimiento a lo establecido en el  el Manual de Políticas de Operación Contable </t>
  </si>
  <si>
    <t>(Estados financiero referenciados a las notas/ Estados financieros expedidos)*100</t>
  </si>
  <si>
    <t xml:space="preserve"> Ocho (8)  Estados financieros expedidos y referneciados con sus respectivas notas</t>
  </si>
  <si>
    <t>En la presentación de rendición de cuentas efectuada en 2020 (vigencia 2019), no se presentaron explicaciones que faciliten a los usuarios comprensión de las cifras
presentadas.</t>
  </si>
  <si>
    <t xml:space="preserve">Rendicion de cuentas sin notas explicativas </t>
  </si>
  <si>
    <t>Presentación de rendición de cuentas con notas explicativas (esta actividad se realizò  el 17 de marzo de 2021 fecha en la que DADE solicito informaciòn para la rendiciòn de cuentas de la vigencia 2020)</t>
  </si>
  <si>
    <t>(Acciones de Coodinación  Realizadas/Acciones de Coodinación  Programadas)*100</t>
  </si>
  <si>
    <t>una (1) Acciones de Coodinación para la presentación de la documentación de  Rendiciòn de cuentas con notas explicatoria en temas financieros</t>
  </si>
  <si>
    <t>Para la vigencia 2020 dentro del plan de formación y capacitación no se programaron actividades de actualización del personal que participa en el proceso contable.</t>
  </si>
  <si>
    <t>No inlcusiòn de temas especificos en el Plan  de formaciòn y capacitaciòn osnittucional</t>
  </si>
  <si>
    <t>Solciitar a la Subdirección de Talento Humano la inclusiónn  en el Plan de formaciòn y capacitaciòn de  temas específicos relacionado con la gestiòn contable</t>
  </si>
  <si>
    <t xml:space="preserve">(Solicitud enviada/Solciitud programada)*100
</t>
  </si>
  <si>
    <t xml:space="preserve">Una (1) solicitud de capacitacion realizada a la Subdirecciòn para la Gestión y Desarrollo del Talento Humano </t>
  </si>
  <si>
    <t xml:space="preserve">Se solicitó prórroga, mediante memorando RAD I2021013227 de fecha 29/04/2021 emitido por la Subdirectora de Contratación al Despacho de la Secretaria, justificando "(...) teniendo en cuenta que la Subdirección de Contratación en uno de los objetivos estratégicos de la Entidad, se ha propuesto realizar la modernización de los procesos y procedimientos que adelanta el entorno a la contratación. Modernización que ha atravesado por diferentes estados de prueba, con el propósito de lograr una efectividad en la contratación. Por lo anterior se hace necesario prorrogar el plazo de las acciones mencionadas, para poder consolidar y fundamentar la modificación al Manual de Contratación y su debida socialización". 
La anterior solicitud fue aprobada, mediante correo electrónico de fecha 29/04/2021 por Carolina Parra Osorio -Contratista apoyo del Despacho, así: "Después de realizar la validación de la solicitud realizada por medio del memorando I2021013227 frente a la solicitud de prórroga de las acciones de mejora 10.1.7 - 10.2.6 - 10.2.7, Quiero informar que se aprueba dicha solicitud." El mencionado correo electrónico, fue remitido al Jefe de la Oficina de Control Interno, quien luego del respectivo análisis solicitó la actualización en el instrumento de acciones de mejora.  </t>
  </si>
  <si>
    <r>
      <t>A través de el correo del 22/12/2020  enviado por la Doctora Carolina Wilches solcita  prórroga para el cumplimiento de esta acción hasta el 30 de marzo de 2021, Igualmente a través de correo del 24/12/2020.la doctora Nidia Carolina Osorio dá su respectiva aprobación</t>
    </r>
    <r>
      <rPr>
        <i/>
        <sz val="10"/>
        <rFont val="Arial"/>
        <family val="2"/>
      </rPr>
      <t>"Después de la revisión a la solicitud realizada considero viable proceder con la prorroga hasta el 30 marzo 2021 de acción de
mejora 1 del hallazgo 10.2.5"</t>
    </r>
  </si>
  <si>
    <r>
      <t> El documento denominado “Plan de Contingencia Informático” versión 1 de Fecha:14/03/2016, </t>
    </r>
    <r>
      <rPr>
        <b/>
        <i/>
        <sz val="10"/>
        <color rgb="FF000000"/>
        <rFont val="Arial"/>
        <family val="2"/>
      </rPr>
      <t>o el documento que haga sus veces</t>
    </r>
    <r>
      <rPr>
        <sz val="10"/>
        <color rgb="FF000000"/>
        <rFont val="Arial"/>
        <family val="2"/>
      </rPr>
      <t>.</t>
    </r>
  </si>
  <si>
    <r>
      <t xml:space="preserve">: </t>
    </r>
    <r>
      <rPr>
        <sz val="10"/>
        <color theme="1"/>
        <rFont val="Arial"/>
        <family val="2"/>
      </rPr>
      <t>En la mesa de trabajo se observa el mecanismo utilizado que permite la divulgación de la Política de Seguridad y Privacidad de la Información a los contratistas de la SDIS que consiste en contenidos asociados a la  seguridad de la información  en el ambiente virtual de aprendizaje de la Secretaria Distrital de Integración Social – Moodle, se evidencia que se encuentran los contratistas auto matriculados, no obstante la acción no se puede evaluar la efectividad toda vez que  se requiere verificar la apropiación de los temas de seguridad de la información de los contratistas a través de la participación en el ambiente virtual moodle de aprendizaje de la SDIS</t>
    </r>
  </si>
  <si>
    <r>
      <t xml:space="preserve">La subdirección para la adultez informa que teniendo en cuenta las directrices dadas en el SIGPOTE del 10 de marzo la Subdirección para la Adultez reportó su plan operativo el 09 de abril del año en curso y lo cargo a la carpeta compartida por la Dirección Territorial, adjunta </t>
    </r>
    <r>
      <rPr>
        <sz val="10"/>
        <color rgb="FF000000"/>
        <rFont val="Arial"/>
        <family val="2"/>
      </rPr>
      <t>FORMATO PLANEACIÓN OPERATIVA Y SEGUIMIENTO DE LOS SERVICIOS SOCIALES - SUBDIRECCIONES TÉCNICAS</t>
    </r>
    <r>
      <rPr>
        <sz val="10"/>
        <color theme="1"/>
        <rFont val="Arial"/>
        <family val="2"/>
      </rPr>
      <t xml:space="preserve"> Código: FOR-PSS-439 Versión: 0 Fecha: Memo I2021007347 - 25/02/2021, diligenciado 4/7/2021</t>
    </r>
  </si>
  <si>
    <t xml:space="preserve">Se remite  avance  del Informe de monitoreo a la solución de casos sobre sistemas de información </t>
  </si>
  <si>
    <t>Una vez revisada las evidencias, se observa que el informe allegado,  es coherente con la acción de mejora  y el procentaje de ejecución 50%.</t>
  </si>
  <si>
    <t xml:space="preserve">De acuerdo con informe de marzo y abril se adjuta evidencias  de reporte y bloqueo  de usuarios del directorio activo de la entidad, para un avance del 33% y un acumalativo de 66% </t>
  </si>
  <si>
    <t xml:space="preserve">Se realiza revisión de las evidencias allegadas y se observa el seguimiento de las cuentas asi como su bloqueo de estas por lo anterior las evidencias son coherentes con la acción de mejora
</t>
  </si>
  <si>
    <t>Actualizar el procedimiento de desarrollo y modificaciones de Software que incluya la metodología para el desarrollo de software de la Secretaría, de acuerdo a los lineamientos de la política de Gobierno Digital.</t>
  </si>
  <si>
    <t>procedimiento de desarrollo y modificaciones de Software que incluya la metodología para el desarrollo de software de la Secretaría, de acuerdo a los lineamientos de la política de Gobierno Digital.</t>
  </si>
  <si>
    <t>Un procedimiento actualizado de desarrollo y modificaciones de software que incluyan la metodología para el desarrollo de software de la Secretaría de acuerdo a los lineamientos de la política de Gobierno Digital, Actualizado y oficializado.</t>
  </si>
  <si>
    <t xml:space="preserve">Mediante memorando I2021013199 de 29 de abril  de 2021, dirigido al Despacho de la Secretaria con copia al Jefe de la OCI, se solicitó modificacion en el sentido de cambiar guia metodologica por procedimiento que incluya la metodologia para el desarrollo de software </t>
  </si>
  <si>
    <t xml:space="preserve">Mediante memorandoI2021013364 de fecha 30-04-2021, se dá respuesta ala solicitud de modificación donde  se informa que   una vez revisado y avalado por la Asesora del Despacho asignada para la revisión de los planes de mejora y según los argumentos presentados, la OCI como administrador de la herramienta del plan de mejoramiento procederá a realizar las actualizaciones pertinentes en la próxima publicación del Instrumentode Acciones de Mejora dentro de los diez (10) primeros días calendario del mes con la información actualizada al corte del día treinta (30) del mes anterior, de acuerdo al nuevo procedimiento del plan de mejoramiento versión 1 PCD-AC-001.
Asi mismo se observa que la evidencia allegada es coherente  con la acción de mejora " Documento Plan de Aseguramiento de la Calidad de los sistemas de información".
</t>
  </si>
  <si>
    <t>Elaborar 10   instructivos de usuario existente del sistema de información misional SIRBE.</t>
  </si>
  <si>
    <t>Instructivos de usuario del sistema misional SIRBE elaborados y oficializados.</t>
  </si>
  <si>
    <t>Mediante memorando I2021013199 de 29 de abril  de 2021, dirigido al Despacho de la Secretaria con copia al Jefe de la OCI, se solicitó modificacion en el sentido de cambiar manual por elaboración de instructivos, tambien se solicita cambiar la cantidad de meta</t>
  </si>
  <si>
    <t>Mediante memorando I2021013199 de 29 de abril  de 2021, dirigido al Despacho de la Secretaria con copia al Jefe de la OCI, se solicitó prórroga de la acción hasta el 30-07-21. y se presenta las evidencias que soportan el cumplimiento del 70% de la acción.</t>
  </si>
  <si>
    <t xml:space="preserve">Mediante memorandoI2021013364 de fecha 30-04-2021, se dá respuesta ala solicitud de modificación donde  se informa que   una vez revisado y avalado por la Asesora del Despacho asignada para la revisión de los planes de mejora y según los argumentos presentados, la OCI como administrador de la herramienta del plan de mejoramiento procederá a realizar las actualizaciones pertinentes en la próxima publicación del Instrumentode Acciones de Mejora dentro de los diez (10) primeros días calendario del mes con la información actualizada al corte del día treinta (30) del mes anterior, de acuerdo al nuevo procedimiento del plan de mejoramiento versión 1 PCD-AC-001.
</t>
  </si>
  <si>
    <t>Giovanni Salamanca              Pedro Infante</t>
  </si>
  <si>
    <t xml:space="preserve">La recaracterización del proceso "diseño e innovación de los servicios sociales", de acuerdo con los lineamientos del equipo Sistema de Gestión de la entidad  ha  avanzado con las siguientes actividades: 
a) Autoevaluación del proceso, el cual se presentó a través de correo electrónico el día 28/12/2020, con código de caracterización CRT - DIS 001. (Anexa formato de autoevaluación y correo electrónico por parte del lider del proceso . Dr Julián Moreno Parra).
b) Interacción entre procesos: Desde el equipo Sistema de Gestión se estableció metodología para el análisis de interrelación entre procesos. Para el caso del Proceso Diseño e innovación de los servicios se participó con la entrega del formato de interacción entre procesos, identificando la  necesiadd de adelantar mesas de trabajo para ajustar actividades, insumos y productos. ( Anexo correo envio de infomacion- Formato de interacción de procesos) </t>
  </si>
  <si>
    <t>Se verifican los activos de información aportados por la Dependencia y se registra el avance de acuerdo con su autoevaluación del cumplimiento de la meta</t>
  </si>
  <si>
    <t>El 21 de agosto de 2020 la Gestora del Sistema de Gestión de la SLIS Usaquén convoca a reunión para realizar el seguimiento a las Acciones de Mejora 2020, donde se revisó ésta.  En dicha reunión el Referente de jardines infantiles informa que a la fecha no le han dado información alguna de cómo va la construcción del documento interno donde quedará consignado el procedimiento a seguir para efectuar cuando se requiera en los jardines infantiles la reconversión de las coberturas.    Por  tanto,  mientras  este  documento  no  sea  dado  a  conocer  por  la Subdirección para la Infancia en la SLIS Usaquén no se podrá socializar e implementar.  El 03/09/2020 la Gestora del Sistema de Gestión de la SLIS Usaquén envía correo alectrónico a Caterine Andrea Aldana Rodríguez de la Subdirección para la Infancia, solicitandole los avances en la elaboración de un documento interno que debe ser creado por dicha Subdirección e implementado en la Subdirecciones Locales para así responder al hallazgo 10.1.5-6 de la Auditoria Interna de Infraestructura. Al no contar con respuesta por esta Dependencia, se envía el 25/09/2020 un nuevo correo electrónico dirigido a Claudia Marcela Caucalí Gestora del Sistema de Gestión Subdirección para la Infancia solicitando los avances en el documento, la cual debido a las diferentes solicitudes  responde en el SIGPOTE del 14 de octubre de 2020 manifestando: "que actualmente están avanzando en la actualización del procedimiento de reconversión,una vez lo tengan socializarán a las SLIS para realizar lo pertinente".
El 29 de enero 2021 se socializó a las Coordinadoras de los jardines Infantiles de la SLIS Usaquén el Instructivo Reconversión de niveles en jardines infantiles públicos y casas de pensamiento intercultural (INS-PSS-070) de acuerdo a lo establecido. El 05 de febrero de 2021 se envía a la Gestora del Sistema de Gestión de la Subdirección para la Infancia el acta de socialización del Instructivo Reconversión de niveles en jardines infantiles públicos y casas de pensamiento intercultural (INS-PSS-070) con las responsables de servicio y el equipo de Jardines Infantiles de la Subdirección Local de Integración Social Usaquén, lo que responde al hallazgo 10.1.5- 6 de la Auditoría Interna a la Infraestructura.  En el SIGPOTE del 10 de febrero de 2021 la Subdirección para la Infancia a través de su Gestora se comprometio a enviar una lista de chequeo que permita que permita la entrega completa de todas las evidencias que responden a este hallazgo. Dicha lista fue enviada el 20 de febreo de 2021, la cual se le envió al Referente de jardines para que realice la consolidación de todas las evidencias.</t>
  </si>
  <si>
    <t>El 21 de agosto de 2020 se realiza reunión local de seguimiento a los hallazgos de la Auditoria Interna de Infraestructura donde las partes informan que no se cuenta a la fecha con las directrices que permitan dar respuesta a este.  El 3 de septimbre de 2020 el Referente de jardines Infantiles de la SLIS Usaquén envía correo electrónico a Ana María Rodríguez Tous de la Subdirección para la Infancia solicitando directriz para poder dar respuesta al Hallazgo 10.2.4-2, que a la fecha no ha sido respondido.  Por otro lado, la Gestora del Sistema de Gestión de la SLIS Usaquén envía correo electrónico a Beatriz Rodríguez de la Dirección Territorial solicitando directriz al respecto. 
El 16 de marzo de 2021 la Gestora del Sistema de Gestión de la SLIS Usaquén envía correo electrónico a Sandra Ávila de Dirección Territorial solicitandole información en cuanto a los avances en la elaboración del instrumento que deberá ser aplicado por las Subdirecciones Locales para dar respuesta al hallazgo 10.2.4-2. Le es reenviado el correo el día 5 de abril de 2021, el cual fue respondido el 6 de abril de 2021, donde informa que "La gestora del proceso se encuentra tramitando una prórroga para el cumplimiento de la acción de mejora que tenemos en responsabilidad de la DT, ya que el documento se encuentra en la última parte de su fase de diseño y no oficializado. Por lo tanto, el insumo para que las SLIS hagan la implementación aún no se tiene".  El 28 de abril de 2021 sale el Memorando I2021013078 donde se solicita la prorroga de este hallazgo, El documento que da cuenta de la evaluación de pertinencia se está tramitando actualmente apoyado en la recopilación de las experiencias de reapertura que han tenido las diferentes subdirecciones técnicas y las variables de medición que permitan entender las dinamicas territoriales, poblacionales, competitivas y otras propias del servicio social.  Al momento se tiene en una primera versión del documento, pero no se ha realizado la oficialización y socialización a  las subdirecciones locales. Una vez finalizado el trámite, las subdirecciones locales, quienes son las ejecutoras de la  acción de mejora, iniciarán la implementación de la evaluación. Con base en lo anterior solicito el aplazamiento de
fecha de terminación para el 31 de julio de 2021".</t>
  </si>
  <si>
    <r>
      <t xml:space="preserve">Me diante correo electrónico del 30-11-2020, la SLIS Engativá le solicitó a la SPF " Por lo expuesto, me permito solicitar información si a la fecha hay alguna directriz que debamos realizar en el mes de diciembre 2020 a fin de programar las acciones pernentes."
El equipo auditor de seguimiento, sugiere respetuosamente  revisar la pertinencia de la acción, la causa identificada, el indicador y la meta, dado que el hallazgo se refiere a: "...el 86,6% de los Jardines Infantiles arrendados, no cuentan con licencia de construcción"; la causa identificada: </t>
    </r>
    <r>
      <rPr>
        <b/>
        <sz val="11"/>
        <color theme="1"/>
        <rFont val="Calibri"/>
        <family val="2"/>
        <scheme val="minor"/>
      </rPr>
      <t>"</t>
    </r>
    <r>
      <rPr>
        <sz val="11"/>
        <color theme="1"/>
        <rFont val="Calibri"/>
        <family val="2"/>
        <scheme val="minor"/>
      </rPr>
      <t>No todos los predios en los que se prestan servicios sociales cuentan con la visita de revisión y aval por parte de Bomberos" ; la Acción de Mejora: "Realizar una evaluación de la pertinencia funcionamiento y reapertura de las unidades operativas que venian atendiendo participantes de manera presencial y con ello gestionar el cumplimiento de los requisitos que sean indispensables  "; el Indicador: " una evaluación de pertiencia de reapertura de servicios sociales prestados en unidad operativa</t>
    </r>
    <r>
      <rPr>
        <b/>
        <sz val="11"/>
        <color theme="1"/>
        <rFont val="Calibri"/>
        <family val="2"/>
        <scheme val="minor"/>
      </rPr>
      <t>" ; Meta:  "una evaluación de pertiencia de reapertura de servicios sociales prestados en unidad operativa</t>
    </r>
    <r>
      <rPr>
        <sz val="11"/>
        <color theme="1"/>
        <rFont val="Calibri"/>
        <family val="2"/>
        <scheme val="minor"/>
      </rPr>
      <t>".</t>
    </r>
  </si>
  <si>
    <t>Con Rad: I2021013078 el Director Territorial solicito ampliacion de terminos a la Secretaria, debido a que aun no se cuenta con el instrumento</t>
  </si>
  <si>
    <t>Se verifica el Oficio Rad: I2021013078 del 28-4-2021 por parte del Director Territorial a la Secretaria de Despacho, solicitando la prórroga en la acción, que Describe la Dedendencia, por tal motivo procede con la actualización de la novedad en el Instrumento de acciones de mejora Institucional.</t>
  </si>
  <si>
    <t xml:space="preserve">El 20 de febrero fue remitida desde la Subdirección para la Infancia una lista de  evidencias de la ejecución del Instructivo de reconversión de niveles.. 
La lista  cuenta con 17 actividades, de las cuales 13 son competencia de la Subdirección Local. 
A la fecha se han desarrollado 7 actividades. Las 6 restantes sólo se desarrollan si se presentan condiciones especificas, que no han tenido ocurrencia en la Subdirección Local. </t>
  </si>
  <si>
    <t xml:space="preserve">La OCI  verificó La OCI verificó las evidencias aportadas por la Sub Local Rafael Uribe entre las cuales se encuentra: Cuadro Excel con la disponibilidad de cupos del 27/04/2021 POR UPZ; Cuadro Excel consolidado disponibilidad de cupos abril/2021 por UPZ; acta disponibilidad de cupos para los JI: Portal de los sueños del 23/04/2021; luna de saber del 21/04/2021- sin firma- ;  reparador de sueños del 20/04/2021- sin firma;  chiquitines del bosque del 22/04/2021- sin firma; sueños y sonrisas del  22/04/2021-firmada; buenos aires del 23/04/2021-firmada; satélite del 21/04/2021-firmada; olaya del 22/04/2021-sin firma; pijaos del 22/04/2021-sin firma; samoré del 22/04/2021-sin firma; colinas del 21/04/2021- sin firma; funtalentum del 04/21/2021-sin firma; reloj mágico 21/04/2021-sin firma; socorro sur del 22/04/2021; marco iriarte del 21/04/2021-sin firma; travesuras de colores del 22/04/2021-sin firma; voz de alerta del 22/04/2021-con firma; mi taller creativo del 21/04/2021-sin firma; mi pequeño hogar del 22/04/2021- sin firma; san jorge del 23/04/2021 con firma; pequeña casita del 21/04/2021 con firma; los principitos del 22/04/2021 con firma;  granjas de san pablo del 22/04/2021 sin firma; reloj mágico 21/04/2021 sin firma; castillo de sueños del 22/04/2021 sin firma; el refugio las lomas y Excel mesa de trabajo las lomas del 21/04/2021 con firma y Mesa de trabajo coberturas zona 1.
También verificó el Formato autorización de ingreso adicional a la cobertura programada del 2021 - sin firma.
Matriz segunda proyección 2021 y planilla de asistencia mesa de trabajo.
Listado de evidencias implementación Instructivo reconversión de niveles en jardines infantiles públicos y casas de pensamiento intercultural (INS-PSS-070)
Base de datos conceptos 
Capacitación Instructivo reconversión de niveles en Jardines Infantiles públicos y lista de asistencia del 11/02/2021.
De acuerdo con evidencias aportadas se solicita revisar y realizar los ajustes correspondientes y que den cuenta de los avances de la acción de mejora.
</t>
  </si>
  <si>
    <t xml:space="preserve">Mauricio Rodriguez- Adriana Morales Jiménez   </t>
  </si>
  <si>
    <t>Versión: 3</t>
  </si>
  <si>
    <t>Fecha: Memo I2021011799 - 14/04/2021</t>
  </si>
  <si>
    <t>En el mes de enero, febrero y marzo de 2021 se remite a los Directores de Territorial, Poblacional,
Asesores(as), y Subdirectores(as) de cada una de la Direcciones, el memorando con la comunicación formal de "buenas prácticas para la identificación del deudor, recuperación o depuración de cartera", con las recomendaciones necesarias para el adecuado desarrollo de las etapas del proceso de cobro determinadas en la resolución interna 935 de 2015 y en el procedimiento de Gestión de Cartera de los proyectos sociales. Como evidencia se adjunta los respectivo memorando.</t>
  </si>
  <si>
    <t xml:space="preserve">En el mes de noviembre se realizo una reunión con la analista de DADE con el fin de contextualizarla sobre el hallazgo 3.2.2.10. En esta reunión  se estableció que se podría aprovechar la bitácora de conteo siendo un documento oficial, el cual permitía ajustar  la descripción de los conceptos utilizados frente a los datos estadísticos de las metas del proyecto de inversión; en este sentido se han realizado las siguientes acciones, a la fecha: 
1. Observaciones realizadas a la bitácora de conteo por la gestora SIG. Ver Correo obs referente SIG bitácora
1.1. Bitácora de conteo con las observaciones por parte de la gestora SIG. Ver Bitácora de conteo con obs SIG.
2. Se realizaron dos reuniones entre el equipo SIRBE de la Subdirección, la Analista de DADE y en la segunda reunión el Ingeniero de la SII;  el 25 de enero y el 8 de febrero, las cuales están en revisión por las partes para ajustar y firmar. Ver. correo de convocatorias y actas borrador.
</t>
  </si>
  <si>
    <t>Se verifican correoselectrónicos de 19/11/2020, 23/02/2021 y 23/02/2021, convocatorias  a  mesas  de  trabajo  y  actas  (borrador)  de  fechas  25/01/2021  y  08/02/2021.  En  los documentosmencionados  se  observa trazabilidad  de  revisión  del  Formato Bitácora de  Conteo.  Se recomienda  continuar  la  gestión  y  en  el  marco  de  la  socialización,  generar  mecanismos  de retroalimentación que permitan el cierre de brechas, en caso de ser necesario.Avance reportadopor la Subdirección para la Adultez:</t>
  </si>
  <si>
    <t>Se verifican correos electrónicos de 19/11/2020, 23/02/2021 y 23/02/2021, convocatorias  a  mesas  de  trabajo  y  actas  (borrador)  de  fechas  25/01/2021  y  08/02/2021.  En  los documentos mencionados  se  observa  trazabilidad  de  revisión  del  Formato Bitácora de  Conteo. Se recomienda  continuar la gestión  de  aprobación,  formalización e  implementación. Avance  reportado por la Subdirección para la Adultez:</t>
  </si>
  <si>
    <t xml:space="preserve">Se  verifican  actas  No.  2  y  3  del  Comité  Operativo  Distrital  de  Adultez,  correos  electrónicos  y memorando I2020033248 del 02/12/2020, en los cuales se evidencia gestión para el ajuste y revisión de la Resolución. Así mismo, se observa nueva versión de la propuesta modificatoria, revisada por la OAJ  y  Subsecretaría.  Se  sugiere  escalar  lo  pertinente  ante  el  Despacho  para  la  continuidad  del trámite. Avance reportado por la Subdirección para la Adultez: </t>
  </si>
  <si>
    <t>Se verifica versión borrador del acto administrativo“Por la cual se conforma y se reglamenta elComité Operativo Distrital para el Fenómeno de Habitabilidad en Calle, al interior del Consejo Distrital de Política Social”y  correos electrónicosde  16/12/2020  y  11/03/2021,en  los  que  se  evidencia  trazabilidad  de  la  gestión  de revisión. Se sugiere escalar lo pertinente ante el Despacho para la continuidad del trámite y especial seguimiento a su avance, considerando las instancias participantes y el plazo de ejecución restante. Avance reportado por la Subdirecciónpara la Adultez</t>
  </si>
  <si>
    <t>La Subdirección de Plantas Físicas, en el marco de la ejecución del plan de mejora en mención, adelantó la gestión de solicitud de aprobación de recursos con vigencias futuras, para la ejecución de las diferentes actividades que por su dinámica, implican superar una vigencia fiscal.
En este sentido, realizó mediante correo electrónico solicitud de Vigencias Futuras a la Dirección de Gestión Corporativa. Posteriormente y de acuerdo a los lineamientos emitidos por la Dirección de Análisis y Diseño estratégico, se remitió en el marco de la formulación del anteproyecto de presupuesto para la vigencia 2021, la solicitud y justificación de vigencias futuras para el proyecto de inversión 7565–“Suministro de espacios adecuados, inclusivos y seguros para el desarrollo social integral en Bogotá”.
Una vez adelantada esta actividad, mediante radicado S2020105949 la Secretaría Distrital de Integración Social realizó a la Secretaría Distrital de Hacienda la solicitud de vigencias futuras, así como también realizó a la Secretaría Distrital de Planeación mediante radicado S2020108256 la solicitud autorización de vigencias futuras – anteproyecto de presupuesto 2021. Mediante radicado 2-2020-50301, la Secretaría Distrital de Planeación emitió concepto previo y favorable a la solicitud de vigencias futuras ordinarias realizadas por la SDIS.
Finalmente, mediante Acuerdo No. 788 de 2020 emitido por el Concejo de Bogotá, en el art. 3, autorizó a la Secretaría Distrital de Integración Social y al proyecto “Suministro de espacios adecuados, inclusivos y seguros para el desarrollo social integral en Bogotá”, los recursos de vigencias futuras para ser ejecutadas en las vigencias 2022 y 2023 (página 17 y Página 25)</t>
  </si>
  <si>
    <t>Correo informe gestión BSC ante SDH</t>
  </si>
  <si>
    <t>Informe de saldos y cruce    Se evidencian soportes con anexos de informes y saldos de cruces</t>
  </si>
  <si>
    <t xml:space="preserve">Desde la Subsecretaría de Integración Social se emitió la  Circular interna No. 001 de abril de 2021, a fin de recordar a todos/as los/as jefes de las dependencias y áreas de la entidad el compromiso de responder con oportunidad las peticiones ciudadanas allegadas a través de los diferentes canales de interacción dispuestos para tal fin. 
Se adunta Circular en mención y correo de envío a jefes de área y dependencia. </t>
  </si>
  <si>
    <t xml:space="preserve">Realizar un estudio técnico de rediseño institucional de acuerdo con la Guía Técnica para "Elaboración del Estudio Técnico para Rediseños 0rganizacionales" del Departamento Administrativo del Servicio Civil Distrital- DASCD, logrando los componentes I, II y III, con el fin de ajustar la estructura organizacional y la planta de personal a las necesidades de la SDIS.
</t>
  </si>
  <si>
    <t xml:space="preserve"> (estudio técnico elaborado/estudio técnico programado) *100
</t>
  </si>
  <si>
    <t>Elaboración de estudios técnicos</t>
  </si>
  <si>
    <t>Se verifica captura de pantalla de correo electrónico mediante el cual se gestiona mesa de trabajo con las entidades descritas en la acción de mejora, oficio de respuesta por parte de la Contraloría de Bogotá D.C., concepto SDH E2018059344 del 26/12/2018, certificado rendición cuenta anual SIVICOF vigencia 2020. Pese a que se gestionó la participación de la Contraloría de Bogotá D.C. para establecer los criterios de diligenciamiento del formato, la respuesta del organismo de control fue negativa. Según concepto de la Secretaría Distrital de Hacienda, los formatos aludidos en el hallazgo no son comparables lo cual se ha reiterado por parte de esa entidad a través de distintos canales.</t>
  </si>
  <si>
    <t>Se verifica proyecto de del "PROCEDIMIENTO LIQUIDACIÓN DE CONTRATOS Y/O CONVENIOS SUSCRITOS POR LA SECRETARIA DISTRITAL DE INTEGRACIÓN" y capturas de pantalla de comunicaciones mediante las cuales se gestiona la revisión y formalización del documento. Por parte de la OCI se generan recomendaciones respecto a la oportunidad en la ejecución de las acciones y así mismo, agilizar en lo posible la entrega de la versión definitiva del procedimiento. En cuanto a la entrega definitiva de los soportes al Organismo de Control, se sugiere precisar en el formato no controlado de entrega de evidencias, la forma o sección del procedimiento mediante la cual se modifica o mitiga la causa del hallazgo.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</si>
</sst>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C0A]d\-mmm\-yyyy;@"/>
    <numFmt numFmtId="165" formatCode="dd/mm/yyyy;@"/>
    <numFmt numFmtId="166" formatCode="d/mm/yyyy;@"/>
    <numFmt numFmtId="167" formatCode="yyyy/mm/dd"/>
    <numFmt numFmtId="168" formatCode="_-* #,##0.00\ _€_-;\-* #,##0.00\ _€_-;_-* &quot;-&quot;??\ _€_-;_-@_-"/>
    <numFmt numFmtId="169" formatCode="_-* #,##0_-;\-* #,##0_-;_-* &quot;-&quot;??_-;_-@_-"/>
    <numFmt numFmtId="170" formatCode="dd/mm/yyyy"/>
    <numFmt numFmtId="171" formatCode="0.0%"/>
  </numFmts>
  <fonts count="36" x14ac:knownFonts="1">
    <font>
      <sz val="11"/>
      <color theme="1"/>
      <name val="Calibri"/>
      <family val="2"/>
      <scheme val="minor"/>
    </font>
    <font>
      <sz val="10"/>
      <name val="Arial"/>
      <family val="2"/>
    </font>
    <font>
      <sz val="10"/>
      <name val="Arial"/>
      <family val="2"/>
    </font>
    <font>
      <b/>
      <sz val="10"/>
      <name val="Arial"/>
      <family val="2"/>
    </font>
    <font>
      <b/>
      <sz val="10"/>
      <color indexed="9"/>
      <name val="Arial"/>
      <family val="2"/>
    </font>
    <font>
      <sz val="10"/>
      <color theme="1"/>
      <name val="Arial"/>
      <family val="2"/>
    </font>
    <font>
      <sz val="10"/>
      <color indexed="8"/>
      <name val="Arial"/>
      <family val="2"/>
    </font>
    <font>
      <sz val="10"/>
      <color rgb="FFFF0000"/>
      <name val="Arial"/>
      <family val="2"/>
    </font>
    <font>
      <sz val="10"/>
      <color indexed="10"/>
      <name val="Arial"/>
      <family val="2"/>
    </font>
    <font>
      <sz val="10"/>
      <color rgb="FF000000"/>
      <name val="Arial"/>
      <family val="2"/>
    </font>
    <font>
      <i/>
      <sz val="10"/>
      <name val="Arial"/>
      <family val="2"/>
    </font>
    <font>
      <b/>
      <i/>
      <sz val="10"/>
      <name val="Arial"/>
      <family val="2"/>
    </font>
    <font>
      <sz val="11"/>
      <color theme="1"/>
      <name val="Calibri"/>
      <family val="2"/>
      <scheme val="minor"/>
    </font>
    <font>
      <b/>
      <sz val="11"/>
      <name val="Arial"/>
      <family val="2"/>
    </font>
    <font>
      <sz val="12"/>
      <name val="Arial"/>
      <family val="2"/>
    </font>
    <font>
      <u/>
      <sz val="9.6"/>
      <color theme="10"/>
      <name val="Arial"/>
      <family val="2"/>
    </font>
    <font>
      <b/>
      <sz val="10"/>
      <color theme="0"/>
      <name val="Arial"/>
      <family val="2"/>
    </font>
    <font>
      <sz val="10"/>
      <color theme="0"/>
      <name val="Arial"/>
      <family val="2"/>
    </font>
    <font>
      <sz val="10"/>
      <color rgb="FF0070C0"/>
      <name val="Arial"/>
      <family val="2"/>
    </font>
    <font>
      <sz val="10"/>
      <name val="Arial"/>
      <family val="2"/>
    </font>
    <font>
      <sz val="11"/>
      <color indexed="8"/>
      <name val="Calibri"/>
      <family val="2"/>
      <scheme val="minor"/>
    </font>
    <font>
      <u/>
      <sz val="10"/>
      <name val="Arial"/>
      <family val="2"/>
    </font>
    <font>
      <b/>
      <sz val="10"/>
      <color theme="1"/>
      <name val="Arial"/>
      <family val="2"/>
    </font>
    <font>
      <b/>
      <u/>
      <sz val="10"/>
      <name val="Arial"/>
      <family val="2"/>
    </font>
    <font>
      <sz val="11"/>
      <name val="Calibri"/>
      <family val="2"/>
      <scheme val="minor"/>
    </font>
    <font>
      <i/>
      <u/>
      <sz val="10"/>
      <name val="Arial"/>
      <family val="2"/>
    </font>
    <font>
      <sz val="10"/>
      <color theme="4"/>
      <name val="Arial"/>
      <family val="2"/>
    </font>
    <font>
      <u/>
      <sz val="10"/>
      <color theme="1"/>
      <name val="Arial"/>
      <family val="2"/>
    </font>
    <font>
      <sz val="10"/>
      <color rgb="FF4472C4"/>
      <name val="Arial"/>
      <family val="2"/>
    </font>
    <font>
      <b/>
      <sz val="10"/>
      <color rgb="FFFF0000"/>
      <name val="Arial"/>
      <family val="2"/>
    </font>
    <font>
      <i/>
      <sz val="10"/>
      <color theme="1"/>
      <name val="Arial"/>
      <family val="2"/>
    </font>
    <font>
      <sz val="10"/>
      <color theme="5" tint="-0.249977111117893"/>
      <name val="Arial"/>
      <family val="2"/>
    </font>
    <font>
      <i/>
      <sz val="10"/>
      <color indexed="8"/>
      <name val="Arial"/>
      <family val="2"/>
    </font>
    <font>
      <b/>
      <i/>
      <sz val="10"/>
      <color rgb="FF000000"/>
      <name val="Arial"/>
      <family val="2"/>
    </font>
    <font>
      <b/>
      <sz val="11"/>
      <color theme="1"/>
      <name val="Calibri"/>
      <family val="2"/>
      <scheme val="minor"/>
    </font>
    <font>
      <sz val="10"/>
      <color theme="0" tint="-0.249977111117893"/>
      <name val="Arial"/>
      <family val="2"/>
    </font>
  </fonts>
  <fills count="17">
    <fill>
      <patternFill patternType="none"/>
    </fill>
    <fill>
      <patternFill patternType="gray125"/>
    </fill>
    <fill>
      <patternFill patternType="solid">
        <fgColor theme="0" tint="-0.34998626667073579"/>
        <bgColor indexed="64"/>
      </patternFill>
    </fill>
    <fill>
      <patternFill patternType="solid">
        <fgColor indexed="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indexed="42"/>
        <bgColor indexed="64"/>
      </patternFill>
    </fill>
    <fill>
      <patternFill patternType="solid">
        <fgColor indexed="57"/>
        <bgColor indexed="64"/>
      </patternFill>
    </fill>
    <fill>
      <patternFill patternType="solid">
        <fgColor theme="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7"/>
        <bgColor indexed="64"/>
      </patternFill>
    </fill>
    <fill>
      <patternFill patternType="solid">
        <fgColor rgb="FF808000"/>
        <bgColor indexed="64"/>
      </patternFill>
    </fill>
    <fill>
      <patternFill patternType="solid">
        <fgColor theme="9"/>
        <bgColor indexed="64"/>
      </patternFill>
    </fill>
    <fill>
      <patternFill patternType="solid">
        <fgColor theme="8"/>
        <bgColor indexed="64"/>
      </patternFill>
    </fill>
    <fill>
      <patternFill patternType="solid">
        <fgColor rgb="FFCED15F"/>
        <bgColor indexed="64"/>
      </patternFill>
    </fill>
    <fill>
      <patternFill patternType="solid">
        <fgColor rgb="FFFFFF00"/>
        <bgColor indexed="64"/>
      </patternFill>
    </fill>
  </fills>
  <borders count="68">
    <border>
      <left/>
      <right/>
      <top/>
      <bottom/>
      <diagonal/>
    </border>
    <border>
      <left style="thin">
        <color auto="1"/>
      </left>
      <right style="thin">
        <color auto="1"/>
      </right>
      <top style="thin">
        <color auto="1"/>
      </top>
      <bottom style="thin">
        <color auto="1"/>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auto="1"/>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diagonal/>
    </border>
    <border>
      <left style="thin">
        <color auto="1"/>
      </left>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thin">
        <color indexed="64"/>
      </top>
      <bottom/>
      <diagonal/>
    </border>
    <border>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bottom/>
      <diagonal/>
    </border>
    <border>
      <left/>
      <right style="medium">
        <color indexed="64"/>
      </right>
      <top/>
      <bottom/>
      <diagonal/>
    </border>
    <border>
      <left style="thin">
        <color rgb="FF000000"/>
      </left>
      <right style="thin">
        <color rgb="FF000000"/>
      </right>
      <top style="thin">
        <color rgb="FF000000"/>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s>
  <cellStyleXfs count="31">
    <xf numFmtId="0" fontId="0" fillId="0" borderId="0"/>
    <xf numFmtId="0" fontId="1"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2" fillId="0" borderId="0"/>
    <xf numFmtId="0" fontId="15"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9" fillId="0" borderId="0"/>
    <xf numFmtId="43" fontId="12" fillId="0" borderId="0" applyFont="0" applyFill="0" applyBorder="0" applyAlignment="0" applyProtection="0"/>
    <xf numFmtId="0" fontId="20" fillId="0" borderId="0"/>
  </cellStyleXfs>
  <cellXfs count="816">
    <xf numFmtId="0" fontId="0" fillId="0" borderId="0" xfId="0"/>
    <xf numFmtId="0" fontId="2" fillId="0" borderId="1" xfId="1" applyFont="1" applyBorder="1" applyAlignment="1" applyProtection="1">
      <alignment horizontal="center" vertical="center" wrapText="1"/>
      <protection locked="0"/>
    </xf>
    <xf numFmtId="0" fontId="2" fillId="0" borderId="1" xfId="1" applyFont="1" applyBorder="1" applyAlignment="1">
      <alignment horizontal="center" vertical="center" wrapText="1"/>
    </xf>
    <xf numFmtId="0" fontId="2" fillId="0" borderId="5" xfId="1" applyFont="1" applyBorder="1" applyAlignment="1" applyProtection="1">
      <alignment horizontal="center" vertical="center" wrapText="1"/>
      <protection locked="0"/>
    </xf>
    <xf numFmtId="0" fontId="2" fillId="0" borderId="1" xfId="1" applyFont="1" applyBorder="1" applyAlignment="1">
      <alignment horizontal="left" vertical="center" wrapText="1"/>
    </xf>
    <xf numFmtId="0" fontId="2" fillId="0" borderId="1" xfId="1" applyFont="1" applyBorder="1" applyAlignment="1">
      <alignment vertical="center" wrapText="1"/>
    </xf>
    <xf numFmtId="14" fontId="2" fillId="0" borderId="1" xfId="1" applyNumberFormat="1" applyFont="1" applyBorder="1" applyAlignment="1">
      <alignment horizontal="left" vertical="center" wrapText="1"/>
    </xf>
    <xf numFmtId="0" fontId="2" fillId="0" borderId="1" xfId="1" applyFont="1" applyBorder="1" applyAlignment="1">
      <alignment horizontal="right" vertical="center" wrapText="1"/>
    </xf>
    <xf numFmtId="0" fontId="1" fillId="0" borderId="0" xfId="1"/>
    <xf numFmtId="0" fontId="2" fillId="0" borderId="15" xfId="1" applyFont="1" applyBorder="1" applyAlignment="1" applyProtection="1">
      <alignment horizontal="center" vertical="center" wrapText="1"/>
      <protection locked="0"/>
    </xf>
    <xf numFmtId="0" fontId="2" fillId="0" borderId="15" xfId="1" applyFont="1" applyBorder="1" applyAlignment="1">
      <alignment horizontal="left" vertical="center" wrapText="1"/>
    </xf>
    <xf numFmtId="0" fontId="2" fillId="0" borderId="18" xfId="1" applyFont="1" applyBorder="1" applyAlignment="1">
      <alignment horizontal="center" vertical="center" wrapText="1"/>
    </xf>
    <xf numFmtId="0" fontId="2" fillId="0" borderId="18" xfId="1" applyFont="1" applyBorder="1" applyAlignment="1">
      <alignment horizontal="right" vertical="center" wrapText="1"/>
    </xf>
    <xf numFmtId="0" fontId="3" fillId="6" borderId="19" xfId="1" applyFont="1" applyFill="1" applyBorder="1" applyAlignment="1" applyProtection="1">
      <alignment horizontal="center" vertical="center" wrapText="1"/>
      <protection locked="0"/>
    </xf>
    <xf numFmtId="9" fontId="3" fillId="6" borderId="19" xfId="1" applyNumberFormat="1" applyFont="1" applyFill="1" applyBorder="1" applyAlignment="1" applyProtection="1">
      <alignment horizontal="center" vertical="center" wrapText="1"/>
      <protection locked="0"/>
    </xf>
    <xf numFmtId="0" fontId="3" fillId="11" borderId="20" xfId="1" applyFont="1" applyFill="1" applyBorder="1" applyAlignment="1" applyProtection="1">
      <alignment horizontal="center" vertical="center" wrapText="1"/>
      <protection locked="0"/>
    </xf>
    <xf numFmtId="0" fontId="2" fillId="0" borderId="24" xfId="1" applyFont="1" applyBorder="1" applyAlignment="1">
      <alignment horizontal="center" vertical="center" wrapText="1"/>
    </xf>
    <xf numFmtId="0" fontId="3" fillId="5" borderId="0" xfId="1" applyFont="1" applyFill="1" applyBorder="1" applyAlignment="1" applyProtection="1">
      <alignment horizontal="center" vertical="center" wrapText="1"/>
      <protection locked="0"/>
    </xf>
    <xf numFmtId="0" fontId="3" fillId="6" borderId="25" xfId="1" applyFont="1" applyFill="1" applyBorder="1" applyAlignment="1" applyProtection="1">
      <alignment horizontal="center" vertical="center" wrapText="1"/>
      <protection locked="0"/>
    </xf>
    <xf numFmtId="0" fontId="3" fillId="6" borderId="26" xfId="1" applyFont="1" applyFill="1" applyBorder="1" applyAlignment="1" applyProtection="1">
      <alignment horizontal="center" vertical="center" wrapText="1"/>
      <protection locked="0"/>
    </xf>
    <xf numFmtId="14" fontId="3" fillId="6" borderId="17" xfId="1" applyNumberFormat="1" applyFont="1" applyFill="1" applyBorder="1" applyAlignment="1" applyProtection="1">
      <alignment horizontal="center" vertical="center" wrapText="1"/>
      <protection locked="0"/>
    </xf>
    <xf numFmtId="14" fontId="3" fillId="6" borderId="28" xfId="1" applyNumberFormat="1" applyFont="1" applyFill="1" applyBorder="1" applyAlignment="1" applyProtection="1">
      <alignment horizontal="center" vertical="center" wrapText="1"/>
      <protection locked="0"/>
    </xf>
    <xf numFmtId="0" fontId="3" fillId="6" borderId="9" xfId="1" applyFont="1" applyFill="1" applyBorder="1" applyAlignment="1" applyProtection="1">
      <alignment horizontal="center" vertical="center" wrapText="1"/>
      <protection locked="0"/>
    </xf>
    <xf numFmtId="9" fontId="3" fillId="6" borderId="9" xfId="1" applyNumberFormat="1" applyFont="1" applyFill="1" applyBorder="1" applyAlignment="1" applyProtection="1">
      <alignment horizontal="center" vertical="center" wrapText="1"/>
      <protection locked="0"/>
    </xf>
    <xf numFmtId="0" fontId="3" fillId="6" borderId="10" xfId="1" applyFont="1" applyFill="1" applyBorder="1" applyAlignment="1" applyProtection="1">
      <alignment horizontal="center" vertical="center" wrapText="1"/>
      <protection locked="0"/>
    </xf>
    <xf numFmtId="0" fontId="2" fillId="2" borderId="0" xfId="1" applyFont="1" applyFill="1" applyBorder="1" applyAlignment="1" applyProtection="1">
      <alignment vertical="center" wrapText="1"/>
      <protection locked="0"/>
    </xf>
    <xf numFmtId="0" fontId="4" fillId="3" borderId="5" xfId="1" applyFont="1" applyFill="1" applyBorder="1" applyAlignment="1" applyProtection="1">
      <alignment horizontal="center" vertical="center" wrapText="1"/>
      <protection locked="0"/>
    </xf>
    <xf numFmtId="0" fontId="4" fillId="13" borderId="8" xfId="1" applyFont="1" applyFill="1" applyBorder="1" applyAlignment="1" applyProtection="1">
      <alignment horizontal="center" vertical="center" wrapText="1"/>
      <protection locked="0"/>
    </xf>
    <xf numFmtId="0" fontId="4" fillId="13" borderId="3" xfId="1" applyFont="1" applyFill="1" applyBorder="1" applyAlignment="1" applyProtection="1">
      <alignment horizontal="center" vertical="center" wrapText="1"/>
      <protection locked="0"/>
    </xf>
    <xf numFmtId="0" fontId="4" fillId="13" borderId="2" xfId="1" applyFont="1" applyFill="1" applyBorder="1" applyAlignment="1" applyProtection="1">
      <alignment horizontal="center" vertical="center" wrapText="1"/>
      <protection locked="0"/>
    </xf>
    <xf numFmtId="0" fontId="4" fillId="13" borderId="7" xfId="1" applyFont="1" applyFill="1" applyBorder="1" applyAlignment="1" applyProtection="1">
      <alignment horizontal="center" vertical="center" wrapText="1"/>
      <protection locked="0"/>
    </xf>
    <xf numFmtId="0" fontId="4" fillId="3" borderId="6" xfId="1" applyFont="1" applyFill="1" applyBorder="1" applyAlignment="1" applyProtection="1">
      <alignment horizontal="center" vertical="center" wrapText="1"/>
      <protection locked="0"/>
    </xf>
    <xf numFmtId="0" fontId="4" fillId="10" borderId="24" xfId="1" applyFont="1" applyFill="1" applyBorder="1" applyAlignment="1" applyProtection="1">
      <alignment horizontal="center" vertical="center" wrapText="1"/>
      <protection locked="0"/>
    </xf>
    <xf numFmtId="0" fontId="4" fillId="3" borderId="4" xfId="1" applyFont="1" applyFill="1" applyBorder="1" applyAlignment="1" applyProtection="1">
      <alignment horizontal="center" vertical="center" wrapText="1"/>
      <protection locked="0"/>
    </xf>
    <xf numFmtId="0" fontId="2" fillId="8" borderId="0" xfId="1" applyFont="1" applyFill="1" applyBorder="1" applyAlignment="1" applyProtection="1">
      <alignment horizontal="center" vertical="center" wrapText="1"/>
      <protection locked="0"/>
    </xf>
    <xf numFmtId="14" fontId="2" fillId="8" borderId="2" xfId="1" applyNumberFormat="1" applyFont="1" applyFill="1" applyBorder="1" applyAlignment="1">
      <alignment horizontal="center" vertical="center" wrapText="1"/>
    </xf>
    <xf numFmtId="0" fontId="2" fillId="8" borderId="3" xfId="1" applyFont="1" applyFill="1" applyBorder="1" applyAlignment="1">
      <alignment horizontal="justify" vertical="center" wrapText="1"/>
    </xf>
    <xf numFmtId="14" fontId="2" fillId="8" borderId="3" xfId="3" applyNumberFormat="1" applyFont="1" applyFill="1" applyBorder="1" applyAlignment="1">
      <alignment horizontal="center" vertical="center" wrapText="1"/>
    </xf>
    <xf numFmtId="9" fontId="2" fillId="8" borderId="3" xfId="1" applyNumberFormat="1" applyFont="1" applyFill="1" applyBorder="1" applyAlignment="1">
      <alignment horizontal="center" vertical="center" wrapText="1"/>
    </xf>
    <xf numFmtId="0" fontId="2" fillId="8" borderId="3" xfId="3" applyFont="1" applyFill="1" applyBorder="1" applyAlignment="1">
      <alignment horizontal="justify" vertical="center" wrapText="1"/>
    </xf>
    <xf numFmtId="0" fontId="2" fillId="8" borderId="3" xfId="3" applyFont="1" applyFill="1" applyBorder="1" applyAlignment="1" applyProtection="1">
      <alignment horizontal="center" vertical="center" wrapText="1"/>
    </xf>
    <xf numFmtId="0" fontId="2" fillId="8" borderId="3" xfId="3" applyFont="1" applyFill="1" applyBorder="1" applyAlignment="1" applyProtection="1">
      <alignment horizontal="center" vertical="center" wrapText="1"/>
      <protection locked="0"/>
    </xf>
    <xf numFmtId="14" fontId="2" fillId="8" borderId="3" xfId="1" applyNumberFormat="1" applyFont="1" applyFill="1" applyBorder="1" applyAlignment="1" applyProtection="1">
      <alignment horizontal="center" vertical="center" wrapText="1"/>
      <protection locked="0"/>
    </xf>
    <xf numFmtId="0" fontId="2" fillId="8" borderId="3" xfId="1" applyFont="1" applyFill="1" applyBorder="1" applyAlignment="1">
      <alignment horizontal="center" vertical="center" wrapText="1"/>
    </xf>
    <xf numFmtId="165" fontId="2" fillId="8" borderId="8" xfId="3" applyNumberFormat="1" applyFont="1" applyFill="1" applyBorder="1" applyAlignment="1" applyProtection="1">
      <alignment horizontal="center" vertical="center" wrapText="1"/>
      <protection locked="0"/>
    </xf>
    <xf numFmtId="165" fontId="2" fillId="8" borderId="3" xfId="3" applyNumberFormat="1" applyFont="1" applyFill="1" applyBorder="1" applyAlignment="1" applyProtection="1">
      <alignment horizontal="center" vertical="center" wrapText="1"/>
      <protection locked="0"/>
    </xf>
    <xf numFmtId="1" fontId="2" fillId="8" borderId="3" xfId="3" applyNumberFormat="1" applyFont="1" applyFill="1" applyBorder="1" applyAlignment="1" applyProtection="1">
      <alignment horizontal="center" vertical="center" wrapText="1"/>
      <protection locked="0"/>
    </xf>
    <xf numFmtId="0" fontId="2" fillId="8" borderId="33" xfId="1" applyFont="1" applyFill="1" applyBorder="1" applyAlignment="1">
      <alignment horizontal="justify" vertical="center" wrapText="1"/>
    </xf>
    <xf numFmtId="14" fontId="2" fillId="8" borderId="8" xfId="1" applyNumberFormat="1" applyFont="1" applyFill="1" applyBorder="1" applyAlignment="1">
      <alignment horizontal="center" vertical="center" wrapText="1"/>
    </xf>
    <xf numFmtId="9" fontId="3" fillId="8" borderId="3" xfId="1" applyNumberFormat="1" applyFont="1" applyFill="1" applyBorder="1" applyAlignment="1">
      <alignment horizontal="center" vertical="center"/>
    </xf>
    <xf numFmtId="0" fontId="2" fillId="8" borderId="2" xfId="3" applyFont="1" applyFill="1" applyBorder="1" applyAlignment="1">
      <alignment horizontal="center" vertical="center" wrapText="1"/>
    </xf>
    <xf numFmtId="0" fontId="2" fillId="8" borderId="32" xfId="1" applyFont="1" applyFill="1" applyBorder="1" applyAlignment="1">
      <alignment horizontal="center" vertical="center" wrapText="1"/>
    </xf>
    <xf numFmtId="14" fontId="2" fillId="8" borderId="3" xfId="1" applyNumberFormat="1" applyFont="1" applyFill="1" applyBorder="1" applyAlignment="1">
      <alignment horizontal="center" vertical="center" wrapText="1"/>
    </xf>
    <xf numFmtId="0" fontId="2" fillId="8" borderId="3" xfId="1" applyFont="1" applyFill="1" applyBorder="1" applyAlignment="1" applyProtection="1">
      <alignment horizontal="center" vertical="center" wrapText="1"/>
      <protection locked="0"/>
    </xf>
    <xf numFmtId="0" fontId="3" fillId="14" borderId="34" xfId="1" applyFont="1" applyFill="1" applyBorder="1" applyAlignment="1" applyProtection="1">
      <alignment vertical="center" wrapText="1"/>
      <protection locked="0"/>
    </xf>
    <xf numFmtId="165" fontId="2" fillId="8" borderId="23" xfId="3" applyNumberFormat="1" applyFont="1" applyFill="1" applyBorder="1" applyAlignment="1" applyProtection="1">
      <alignment horizontal="center" vertical="center" wrapText="1"/>
      <protection locked="0"/>
    </xf>
    <xf numFmtId="14" fontId="2" fillId="8" borderId="2" xfId="3" applyNumberFormat="1" applyFont="1" applyFill="1" applyBorder="1" applyAlignment="1">
      <alignment horizontal="center" vertical="center" wrapText="1"/>
    </xf>
    <xf numFmtId="0" fontId="2" fillId="8" borderId="23" xfId="1" applyFont="1" applyFill="1" applyBorder="1" applyAlignment="1" applyProtection="1">
      <alignment horizontal="center" vertical="center" wrapText="1"/>
      <protection locked="0"/>
    </xf>
    <xf numFmtId="0" fontId="2" fillId="8" borderId="32" xfId="1" applyFont="1" applyFill="1" applyBorder="1" applyAlignment="1">
      <alignment horizontal="justify" vertical="center" wrapText="1"/>
    </xf>
    <xf numFmtId="0" fontId="3" fillId="5" borderId="0" xfId="1" applyFont="1" applyFill="1" applyBorder="1" applyAlignment="1" applyProtection="1">
      <alignment horizontal="center" vertical="top" wrapText="1"/>
      <protection locked="0"/>
    </xf>
    <xf numFmtId="9" fontId="3" fillId="8" borderId="22" xfId="1" applyNumberFormat="1" applyFont="1" applyFill="1" applyBorder="1" applyAlignment="1">
      <alignment horizontal="center" vertical="center"/>
    </xf>
    <xf numFmtId="0" fontId="1" fillId="8" borderId="27" xfId="1" applyFont="1" applyFill="1" applyBorder="1" applyAlignment="1" applyProtection="1">
      <alignment horizontal="center" vertical="center" wrapText="1"/>
      <protection locked="0"/>
    </xf>
    <xf numFmtId="164" fontId="1" fillId="8" borderId="17" xfId="1" applyNumberFormat="1" applyFont="1" applyFill="1" applyBorder="1" applyAlignment="1" applyProtection="1">
      <alignment horizontal="right" vertical="center" wrapText="1"/>
      <protection locked="0"/>
    </xf>
    <xf numFmtId="0" fontId="1" fillId="8" borderId="32" xfId="1" applyFont="1" applyFill="1" applyBorder="1" applyAlignment="1" applyProtection="1">
      <alignment horizontal="center" vertical="center" wrapText="1"/>
      <protection locked="0"/>
    </xf>
    <xf numFmtId="164" fontId="1" fillId="8" borderId="2" xfId="1" applyNumberFormat="1" applyFont="1" applyFill="1" applyBorder="1" applyAlignment="1" applyProtection="1">
      <alignment horizontal="right" vertical="center" wrapText="1"/>
      <protection locked="0"/>
    </xf>
    <xf numFmtId="0" fontId="1" fillId="8" borderId="6" xfId="1" applyFont="1" applyFill="1" applyBorder="1" applyAlignment="1" applyProtection="1">
      <alignment horizontal="center" vertical="center" wrapText="1"/>
      <protection locked="0"/>
    </xf>
    <xf numFmtId="164" fontId="1" fillId="8" borderId="4" xfId="1" applyNumberFormat="1" applyFont="1" applyFill="1" applyBorder="1" applyAlignment="1" applyProtection="1">
      <alignment horizontal="right" vertical="center" wrapText="1"/>
      <protection locked="0"/>
    </xf>
    <xf numFmtId="0" fontId="16" fillId="9" borderId="1" xfId="1" applyFont="1" applyFill="1" applyBorder="1" applyAlignment="1">
      <alignment horizontal="center" vertical="center" wrapText="1"/>
    </xf>
    <xf numFmtId="0" fontId="17" fillId="0" borderId="1" xfId="1" applyFont="1" applyBorder="1" applyAlignment="1">
      <alignment horizontal="center" vertical="top"/>
    </xf>
    <xf numFmtId="0" fontId="17" fillId="0" borderId="1" xfId="1" applyFont="1" applyBorder="1" applyAlignment="1">
      <alignment horizontal="left" vertical="top" wrapText="1"/>
    </xf>
    <xf numFmtId="0" fontId="17" fillId="0" borderId="24" xfId="1" applyFont="1" applyBorder="1" applyAlignment="1">
      <alignment horizontal="left" vertical="top" wrapText="1"/>
    </xf>
    <xf numFmtId="0" fontId="17" fillId="0" borderId="0" xfId="1" applyFont="1"/>
    <xf numFmtId="0" fontId="17" fillId="0" borderId="1" xfId="1" applyFont="1" applyBorder="1"/>
    <xf numFmtId="0" fontId="1" fillId="8" borderId="0" xfId="1" applyFont="1" applyFill="1" applyBorder="1" applyAlignment="1" applyProtection="1">
      <alignment horizontal="center" vertical="center" wrapText="1"/>
      <protection locked="0"/>
    </xf>
    <xf numFmtId="0" fontId="3" fillId="11" borderId="44" xfId="1" applyFont="1" applyFill="1" applyBorder="1" applyAlignment="1" applyProtection="1">
      <alignment horizontal="center" vertical="center" wrapText="1"/>
      <protection locked="0"/>
    </xf>
    <xf numFmtId="0" fontId="3" fillId="7" borderId="39" xfId="1" applyFont="1" applyFill="1" applyBorder="1" applyAlignment="1" applyProtection="1">
      <alignment horizontal="center" vertical="center" wrapText="1"/>
      <protection locked="0"/>
    </xf>
    <xf numFmtId="9" fontId="3" fillId="8" borderId="39" xfId="1" applyNumberFormat="1" applyFont="1" applyFill="1" applyBorder="1" applyAlignment="1">
      <alignment horizontal="center" vertical="center"/>
    </xf>
    <xf numFmtId="0" fontId="3" fillId="7" borderId="42" xfId="1" applyFont="1" applyFill="1" applyBorder="1" applyAlignment="1" applyProtection="1">
      <alignment horizontal="center" vertical="center" wrapText="1"/>
      <protection locked="0"/>
    </xf>
    <xf numFmtId="0" fontId="3" fillId="7" borderId="43" xfId="1" applyFont="1" applyFill="1" applyBorder="1" applyAlignment="1" applyProtection="1">
      <alignment horizontal="center" vertical="center" wrapText="1"/>
      <protection locked="0"/>
    </xf>
    <xf numFmtId="0" fontId="17" fillId="8" borderId="0" xfId="1" applyFont="1" applyFill="1" applyBorder="1" applyAlignment="1" applyProtection="1">
      <alignment horizontal="center" vertical="center" wrapText="1"/>
      <protection locked="0"/>
    </xf>
    <xf numFmtId="9" fontId="1" fillId="0" borderId="38" xfId="16" applyFont="1" applyFill="1" applyBorder="1" applyAlignment="1">
      <alignment horizontal="center" vertical="center" wrapText="1"/>
    </xf>
    <xf numFmtId="9" fontId="5" fillId="0" borderId="38" xfId="16" applyFont="1" applyFill="1" applyBorder="1" applyAlignment="1">
      <alignment horizontal="center" vertical="center"/>
    </xf>
    <xf numFmtId="0" fontId="2" fillId="0" borderId="1" xfId="1" applyFont="1" applyFill="1" applyBorder="1" applyAlignment="1">
      <alignment horizontal="center" vertical="center" wrapText="1"/>
    </xf>
    <xf numFmtId="0" fontId="1" fillId="0" borderId="38" xfId="17" applyFill="1" applyBorder="1" applyAlignment="1" applyProtection="1">
      <alignment horizontal="center" vertical="center" wrapText="1"/>
      <protection locked="0"/>
    </xf>
    <xf numFmtId="0" fontId="1" fillId="0" borderId="38" xfId="17" applyFill="1" applyBorder="1" applyAlignment="1" applyProtection="1">
      <alignment horizontal="left" vertical="top" wrapText="1"/>
      <protection locked="0"/>
    </xf>
    <xf numFmtId="0" fontId="2" fillId="0" borderId="0" xfId="1" applyFont="1" applyFill="1" applyBorder="1" applyAlignment="1" applyProtection="1">
      <alignment horizontal="center" vertical="center" wrapText="1"/>
      <protection locked="0"/>
    </xf>
    <xf numFmtId="0" fontId="2" fillId="0" borderId="3" xfId="1" applyFont="1" applyFill="1" applyBorder="1" applyAlignment="1" applyProtection="1">
      <alignment horizontal="center" vertical="center" wrapText="1"/>
      <protection locked="0"/>
    </xf>
    <xf numFmtId="0" fontId="2" fillId="0" borderId="40" xfId="1" applyFont="1" applyFill="1" applyBorder="1" applyAlignment="1" applyProtection="1">
      <alignment horizontal="center" vertical="center" wrapText="1"/>
      <protection locked="0"/>
    </xf>
    <xf numFmtId="0" fontId="2" fillId="0" borderId="15" xfId="1"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vertical="center" wrapText="1"/>
      <protection locked="0"/>
    </xf>
    <xf numFmtId="9" fontId="1" fillId="0" borderId="38" xfId="1" applyNumberFormat="1" applyFill="1" applyBorder="1" applyAlignment="1">
      <alignment horizontal="center" vertical="center" wrapText="1"/>
    </xf>
    <xf numFmtId="0" fontId="2" fillId="2" borderId="0" xfId="1" applyFont="1" applyFill="1" applyBorder="1" applyAlignment="1" applyProtection="1">
      <alignment horizontal="center" vertical="center" wrapText="1"/>
      <protection locked="0"/>
    </xf>
    <xf numFmtId="0" fontId="1" fillId="8" borderId="0"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8" borderId="3" xfId="1" applyFont="1" applyFill="1" applyBorder="1" applyAlignment="1" applyProtection="1">
      <alignment horizontal="left" vertical="center" wrapText="1"/>
      <protection locked="0"/>
    </xf>
    <xf numFmtId="0" fontId="5" fillId="0" borderId="38" xfId="17" applyFont="1" applyFill="1" applyBorder="1" applyAlignment="1" applyProtection="1">
      <alignment horizontal="center" vertical="center" wrapText="1"/>
      <protection locked="0"/>
    </xf>
    <xf numFmtId="169" fontId="1" fillId="0" borderId="38" xfId="29" applyNumberFormat="1" applyFont="1" applyFill="1" applyBorder="1" applyAlignment="1">
      <alignment horizontal="center" vertical="center" wrapText="1"/>
    </xf>
    <xf numFmtId="0" fontId="1" fillId="0" borderId="38" xfId="17" applyFont="1" applyFill="1" applyBorder="1" applyAlignment="1" applyProtection="1">
      <alignment horizontal="center" vertical="center" wrapText="1"/>
      <protection locked="0"/>
    </xf>
    <xf numFmtId="14" fontId="1" fillId="0" borderId="38" xfId="17" applyNumberFormat="1" applyFont="1" applyFill="1" applyBorder="1" applyAlignment="1" applyProtection="1">
      <alignment horizontal="center" vertical="center" wrapText="1"/>
      <protection locked="0"/>
    </xf>
    <xf numFmtId="0" fontId="1" fillId="0" borderId="38" xfId="17" applyFont="1" applyFill="1" applyBorder="1" applyAlignment="1">
      <alignment horizontal="center" vertical="center" wrapText="1"/>
    </xf>
    <xf numFmtId="0" fontId="1" fillId="0" borderId="38" xfId="17" applyFont="1" applyFill="1" applyBorder="1" applyAlignment="1" applyProtection="1">
      <alignment horizontal="justify" vertical="center" wrapText="1"/>
      <protection locked="0"/>
    </xf>
    <xf numFmtId="0" fontId="1" fillId="0" borderId="38" xfId="17" applyFont="1" applyFill="1" applyBorder="1" applyAlignment="1">
      <alignment horizontal="justify" vertical="center" wrapText="1"/>
    </xf>
    <xf numFmtId="1" fontId="1" fillId="0" borderId="38" xfId="17" applyNumberFormat="1" applyFont="1" applyFill="1" applyBorder="1" applyAlignment="1">
      <alignment horizontal="center" vertical="center" wrapText="1"/>
    </xf>
    <xf numFmtId="165" fontId="1" fillId="0" borderId="38" xfId="17" applyNumberFormat="1" applyFont="1" applyFill="1" applyBorder="1" applyAlignment="1" applyProtection="1">
      <alignment horizontal="center" vertical="center" wrapText="1"/>
      <protection locked="0"/>
    </xf>
    <xf numFmtId="1" fontId="1" fillId="0" borderId="38" xfId="17" applyNumberFormat="1" applyFont="1" applyFill="1" applyBorder="1" applyAlignment="1" applyProtection="1">
      <alignment horizontal="center" vertical="center" wrapText="1"/>
      <protection locked="0"/>
    </xf>
    <xf numFmtId="165" fontId="1" fillId="0" borderId="38" xfId="1" applyNumberFormat="1" applyFill="1" applyBorder="1" applyAlignment="1" applyProtection="1">
      <alignment horizontal="center" vertical="center" wrapText="1"/>
      <protection locked="0"/>
    </xf>
    <xf numFmtId="0" fontId="1" fillId="0" borderId="38" xfId="1" applyFill="1" applyBorder="1" applyAlignment="1">
      <alignment horizontal="center" vertical="center" wrapText="1"/>
    </xf>
    <xf numFmtId="0" fontId="5" fillId="0" borderId="38" xfId="1" applyFont="1" applyFill="1" applyBorder="1" applyAlignment="1">
      <alignment horizontal="left" vertical="top" wrapText="1"/>
    </xf>
    <xf numFmtId="0" fontId="5" fillId="0" borderId="38" xfId="1" applyFont="1" applyFill="1" applyBorder="1" applyAlignment="1" applyProtection="1">
      <alignment horizontal="justify" vertical="center" wrapText="1"/>
      <protection locked="0"/>
    </xf>
    <xf numFmtId="0" fontId="1" fillId="0" borderId="38" xfId="1" applyFill="1" applyBorder="1" applyAlignment="1">
      <alignment horizontal="justify" vertical="center" wrapText="1"/>
    </xf>
    <xf numFmtId="0" fontId="18" fillId="0" borderId="38" xfId="1" applyFont="1" applyFill="1" applyBorder="1" applyAlignment="1">
      <alignment horizontal="center" vertical="center" wrapText="1"/>
    </xf>
    <xf numFmtId="0" fontId="1" fillId="0" borderId="38" xfId="17" applyFill="1" applyBorder="1" applyAlignment="1">
      <alignment horizontal="center" vertical="center" wrapText="1"/>
    </xf>
    <xf numFmtId="0" fontId="1" fillId="0" borderId="38" xfId="17" applyFill="1" applyBorder="1" applyAlignment="1" applyProtection="1">
      <alignment horizontal="left" vertical="center" wrapText="1"/>
      <protection locked="0"/>
    </xf>
    <xf numFmtId="165" fontId="1" fillId="0" borderId="48" xfId="1" applyNumberFormat="1" applyFill="1" applyBorder="1" applyAlignment="1" applyProtection="1">
      <alignment horizontal="center" vertical="center" wrapText="1"/>
      <protection locked="0"/>
    </xf>
    <xf numFmtId="14" fontId="1" fillId="0" borderId="48" xfId="1" applyNumberFormat="1" applyFill="1" applyBorder="1" applyAlignment="1">
      <alignment horizontal="center" vertical="center" wrapText="1"/>
    </xf>
    <xf numFmtId="0" fontId="1" fillId="0" borderId="45" xfId="1" applyFill="1" applyBorder="1" applyAlignment="1" applyProtection="1">
      <alignment horizontal="center" vertical="center" wrapText="1"/>
      <protection locked="0"/>
    </xf>
    <xf numFmtId="14" fontId="1" fillId="0" borderId="40" xfId="1" applyNumberFormat="1" applyFill="1" applyBorder="1" applyAlignment="1">
      <alignment horizontal="center" vertical="center" wrapText="1"/>
    </xf>
    <xf numFmtId="0" fontId="1" fillId="0" borderId="41" xfId="1" applyFill="1" applyBorder="1" applyAlignment="1">
      <alignment horizontal="justify" vertical="center" wrapText="1"/>
    </xf>
    <xf numFmtId="0" fontId="0" fillId="0" borderId="48" xfId="0" applyFill="1" applyBorder="1"/>
    <xf numFmtId="0" fontId="0" fillId="0" borderId="38" xfId="0" applyFill="1" applyBorder="1"/>
    <xf numFmtId="0" fontId="0" fillId="0" borderId="40" xfId="0" applyFill="1" applyBorder="1"/>
    <xf numFmtId="0" fontId="0" fillId="0" borderId="41" xfId="0" applyFill="1" applyBorder="1"/>
    <xf numFmtId="14" fontId="0" fillId="0" borderId="48" xfId="0" applyNumberFormat="1" applyFill="1" applyBorder="1" applyAlignment="1">
      <alignment horizontal="center" vertical="center"/>
    </xf>
    <xf numFmtId="0" fontId="5" fillId="0" borderId="38" xfId="0" applyFont="1" applyFill="1" applyBorder="1" applyAlignment="1">
      <alignment wrapText="1"/>
    </xf>
    <xf numFmtId="14" fontId="0" fillId="0" borderId="40" xfId="0" applyNumberFormat="1" applyFill="1" applyBorder="1" applyAlignment="1">
      <alignment horizontal="center" vertical="center"/>
    </xf>
    <xf numFmtId="0" fontId="5" fillId="0" borderId="41" xfId="0" applyFont="1" applyFill="1" applyBorder="1" applyAlignment="1">
      <alignment horizontal="center" vertical="center" wrapText="1"/>
    </xf>
    <xf numFmtId="0" fontId="1" fillId="0" borderId="38" xfId="0" applyFont="1" applyFill="1" applyBorder="1" applyAlignment="1">
      <alignment horizontal="left" vertical="top" wrapText="1"/>
    </xf>
    <xf numFmtId="0" fontId="1" fillId="0" borderId="38" xfId="1" applyFill="1" applyBorder="1" applyAlignment="1">
      <alignment horizontal="center" vertical="top" wrapText="1"/>
    </xf>
    <xf numFmtId="0" fontId="1" fillId="0" borderId="41" xfId="0" applyFont="1" applyFill="1" applyBorder="1" applyAlignment="1">
      <alignment horizontal="left" vertical="center" wrapText="1"/>
    </xf>
    <xf numFmtId="14" fontId="0" fillId="0" borderId="40" xfId="0" applyNumberFormat="1" applyFill="1" applyBorder="1"/>
    <xf numFmtId="0" fontId="0" fillId="0" borderId="45" xfId="0" applyFill="1" applyBorder="1"/>
    <xf numFmtId="9" fontId="3" fillId="0" borderId="48" xfId="1" applyNumberFormat="1" applyFont="1" applyFill="1" applyBorder="1" applyAlignment="1">
      <alignment horizontal="center" vertical="center"/>
    </xf>
    <xf numFmtId="9" fontId="3" fillId="0" borderId="39" xfId="1" applyNumberFormat="1" applyFont="1" applyFill="1" applyBorder="1" applyAlignment="1">
      <alignment horizontal="center" vertical="center"/>
    </xf>
    <xf numFmtId="0" fontId="0" fillId="0" borderId="53" xfId="0" applyFill="1" applyBorder="1"/>
    <xf numFmtId="0" fontId="0" fillId="0" borderId="38" xfId="0" applyFill="1" applyBorder="1" applyAlignment="1">
      <alignment horizontal="center" vertical="center"/>
    </xf>
    <xf numFmtId="0" fontId="1" fillId="0" borderId="38" xfId="0" applyFont="1" applyFill="1" applyBorder="1" applyAlignment="1">
      <alignment horizontal="left" vertical="center" wrapText="1"/>
    </xf>
    <xf numFmtId="9" fontId="24" fillId="0" borderId="38" xfId="0" applyNumberFormat="1" applyFont="1" applyFill="1" applyBorder="1" applyAlignment="1">
      <alignment horizontal="left"/>
    </xf>
    <xf numFmtId="0" fontId="24" fillId="0" borderId="38" xfId="0" applyFont="1" applyFill="1" applyBorder="1" applyAlignment="1">
      <alignment horizontal="left"/>
    </xf>
    <xf numFmtId="0" fontId="5" fillId="0" borderId="38" xfId="0" applyFont="1" applyFill="1" applyBorder="1" applyAlignment="1">
      <alignment horizontal="center" vertical="center"/>
    </xf>
    <xf numFmtId="0" fontId="1" fillId="0" borderId="38" xfId="17" applyFill="1" applyBorder="1" applyAlignment="1">
      <alignment horizontal="left" vertical="top" wrapText="1"/>
    </xf>
    <xf numFmtId="0" fontId="1" fillId="0" borderId="38" xfId="0" applyFont="1" applyFill="1" applyBorder="1" applyAlignment="1">
      <alignment horizontal="center" vertical="top" wrapText="1"/>
    </xf>
    <xf numFmtId="165" fontId="1" fillId="0" borderId="41" xfId="17" applyNumberFormat="1" applyFill="1" applyBorder="1" applyAlignment="1" applyProtection="1">
      <alignment horizontal="center" vertical="center" wrapText="1"/>
      <protection locked="0"/>
    </xf>
    <xf numFmtId="165" fontId="1" fillId="0" borderId="41" xfId="17" applyNumberFormat="1" applyFont="1" applyFill="1" applyBorder="1" applyAlignment="1" applyProtection="1">
      <alignment horizontal="center" vertical="center" wrapText="1"/>
      <protection locked="0"/>
    </xf>
    <xf numFmtId="0" fontId="1" fillId="0" borderId="41" xfId="17" applyFont="1" applyFill="1" applyBorder="1" applyAlignment="1">
      <alignment horizontal="justify" vertical="center" wrapText="1"/>
    </xf>
    <xf numFmtId="0" fontId="1" fillId="0" borderId="40" xfId="17" applyFont="1" applyFill="1" applyBorder="1" applyAlignment="1">
      <alignment horizontal="center" vertical="center" wrapText="1"/>
    </xf>
    <xf numFmtId="0" fontId="1" fillId="0" borderId="64" xfId="17" applyFont="1" applyFill="1" applyBorder="1" applyAlignment="1">
      <alignment horizontal="center" vertical="center" wrapText="1"/>
    </xf>
    <xf numFmtId="0" fontId="1" fillId="0" borderId="36" xfId="17" applyFont="1" applyFill="1" applyBorder="1" applyAlignment="1">
      <alignment horizontal="center" vertical="center" wrapText="1"/>
    </xf>
    <xf numFmtId="0" fontId="1" fillId="0" borderId="65" xfId="17" applyFont="1" applyFill="1" applyBorder="1" applyAlignment="1">
      <alignment horizontal="center" vertical="center" wrapText="1"/>
    </xf>
    <xf numFmtId="0" fontId="1" fillId="0" borderId="41" xfId="17" applyFont="1" applyFill="1" applyBorder="1" applyAlignment="1">
      <alignment horizontal="center" vertical="center" wrapText="1"/>
    </xf>
    <xf numFmtId="0" fontId="1" fillId="0" borderId="63" xfId="17" applyFont="1" applyFill="1" applyBorder="1" applyAlignment="1" applyProtection="1">
      <alignment horizontal="center" vertical="center" wrapText="1"/>
      <protection locked="0"/>
    </xf>
    <xf numFmtId="0" fontId="1" fillId="0" borderId="40" xfId="17" applyFont="1" applyFill="1" applyBorder="1" applyAlignment="1" applyProtection="1">
      <alignment horizontal="center" vertical="center" wrapText="1"/>
      <protection locked="0"/>
    </xf>
    <xf numFmtId="0" fontId="5" fillId="0" borderId="11" xfId="17" applyFont="1" applyFill="1" applyBorder="1" applyAlignment="1" applyProtection="1">
      <alignment horizontal="center" vertical="center" wrapText="1"/>
      <protection locked="0"/>
    </xf>
    <xf numFmtId="165" fontId="1" fillId="0" borderId="66" xfId="17" applyNumberFormat="1" applyFont="1" applyFill="1" applyBorder="1" applyAlignment="1" applyProtection="1">
      <alignment horizontal="center" vertical="center" wrapText="1"/>
      <protection locked="0"/>
    </xf>
    <xf numFmtId="165" fontId="1" fillId="0" borderId="61" xfId="17" applyNumberFormat="1" applyFont="1" applyFill="1" applyBorder="1" applyAlignment="1" applyProtection="1">
      <alignment horizontal="center" vertical="center" wrapText="1"/>
      <protection locked="0"/>
    </xf>
    <xf numFmtId="165" fontId="1" fillId="0" borderId="67" xfId="17" applyNumberFormat="1" applyFont="1" applyFill="1" applyBorder="1" applyAlignment="1" applyProtection="1">
      <alignment horizontal="center" vertical="center" wrapText="1"/>
      <protection locked="0"/>
    </xf>
    <xf numFmtId="0" fontId="1" fillId="0" borderId="41" xfId="0" applyFont="1" applyFill="1" applyBorder="1" applyAlignment="1">
      <alignment horizontal="left" vertical="top" wrapText="1"/>
    </xf>
    <xf numFmtId="9" fontId="3" fillId="6" borderId="9" xfId="1" applyNumberFormat="1" applyFont="1" applyFill="1" applyBorder="1" applyAlignment="1" applyProtection="1">
      <alignment vertical="center" wrapText="1"/>
      <protection locked="0"/>
    </xf>
    <xf numFmtId="9" fontId="1" fillId="0" borderId="38" xfId="17" applyNumberFormat="1" applyFill="1" applyBorder="1" applyAlignment="1">
      <alignment vertical="center" wrapText="1"/>
    </xf>
    <xf numFmtId="0" fontId="5" fillId="0" borderId="38" xfId="17" applyFont="1" applyFill="1" applyBorder="1" applyAlignment="1" applyProtection="1">
      <alignment horizontal="justify" vertical="center" wrapText="1"/>
      <protection locked="0"/>
    </xf>
    <xf numFmtId="0" fontId="5" fillId="0" borderId="41" xfId="17" applyFont="1" applyFill="1" applyBorder="1" applyAlignment="1" applyProtection="1">
      <alignment horizontal="center" vertical="center" wrapText="1"/>
      <protection locked="0"/>
    </xf>
    <xf numFmtId="165" fontId="1" fillId="0" borderId="45" xfId="17" applyNumberFormat="1" applyFill="1" applyBorder="1" applyAlignment="1" applyProtection="1">
      <alignment horizontal="center" vertical="center" wrapText="1"/>
      <protection locked="0"/>
    </xf>
    <xf numFmtId="0" fontId="1" fillId="0" borderId="45" xfId="1" applyFill="1" applyBorder="1" applyAlignment="1">
      <alignment horizontal="center" vertical="center" wrapText="1"/>
    </xf>
    <xf numFmtId="0" fontId="1" fillId="0" borderId="41" xfId="1" applyFill="1" applyBorder="1" applyAlignment="1">
      <alignment horizontal="center" vertical="center" wrapText="1"/>
    </xf>
    <xf numFmtId="9" fontId="3" fillId="0" borderId="54" xfId="1" applyNumberFormat="1" applyFont="1" applyFill="1" applyBorder="1" applyAlignment="1">
      <alignment horizontal="center" vertical="center"/>
    </xf>
    <xf numFmtId="9" fontId="3" fillId="0" borderId="48" xfId="17" applyNumberFormat="1" applyFont="1" applyFill="1" applyBorder="1" applyAlignment="1">
      <alignment horizontal="center" vertical="center"/>
    </xf>
    <xf numFmtId="9" fontId="3" fillId="0" borderId="38" xfId="17" applyNumberFormat="1" applyFont="1" applyFill="1" applyBorder="1" applyAlignment="1">
      <alignment horizontal="center" vertical="center"/>
    </xf>
    <xf numFmtId="9" fontId="3" fillId="0" borderId="38" xfId="1" applyNumberFormat="1" applyFont="1" applyFill="1" applyBorder="1" applyAlignment="1">
      <alignment horizontal="center" vertical="center"/>
    </xf>
    <xf numFmtId="0" fontId="1" fillId="0" borderId="40" xfId="1" applyFill="1" applyBorder="1" applyAlignment="1">
      <alignment horizontal="center" vertical="center" wrapText="1"/>
    </xf>
    <xf numFmtId="14" fontId="5" fillId="0" borderId="38" xfId="17" applyNumberFormat="1" applyFont="1" applyFill="1" applyBorder="1" applyAlignment="1">
      <alignment horizontal="center" vertical="center" wrapText="1"/>
    </xf>
    <xf numFmtId="0" fontId="5" fillId="0" borderId="38" xfId="17" applyFont="1" applyFill="1" applyBorder="1" applyAlignment="1">
      <alignment horizontal="center" vertical="center" wrapText="1"/>
    </xf>
    <xf numFmtId="9" fontId="3" fillId="0" borderId="38" xfId="17" applyNumberFormat="1" applyFont="1" applyFill="1" applyBorder="1" applyAlignment="1">
      <alignment horizontal="center" vertical="center" wrapText="1"/>
    </xf>
    <xf numFmtId="0" fontId="5" fillId="0" borderId="39" xfId="17" applyFont="1" applyFill="1" applyBorder="1" applyAlignment="1" applyProtection="1">
      <alignment horizontal="center" vertical="center" wrapText="1"/>
      <protection locked="0"/>
    </xf>
    <xf numFmtId="0" fontId="5" fillId="0" borderId="44" xfId="17" applyFont="1" applyFill="1" applyBorder="1" applyAlignment="1" applyProtection="1">
      <alignment horizontal="center" vertical="center" wrapText="1"/>
      <protection locked="0"/>
    </xf>
    <xf numFmtId="0" fontId="5" fillId="0" borderId="38" xfId="0" applyFont="1" applyFill="1" applyBorder="1" applyAlignment="1">
      <alignment horizontal="justify" vertical="center" wrapText="1"/>
    </xf>
    <xf numFmtId="14" fontId="5" fillId="0" borderId="48" xfId="0" applyNumberFormat="1" applyFont="1" applyFill="1" applyBorder="1" applyAlignment="1">
      <alignment horizontal="center" vertical="center" wrapText="1"/>
    </xf>
    <xf numFmtId="0" fontId="5" fillId="0" borderId="38" xfId="0" applyFont="1" applyFill="1" applyBorder="1" applyAlignment="1">
      <alignment horizontal="center" vertical="center" wrapText="1"/>
    </xf>
    <xf numFmtId="167" fontId="1" fillId="0" borderId="55" xfId="0" applyNumberFormat="1" applyFont="1" applyFill="1" applyBorder="1" applyAlignment="1">
      <alignment horizontal="center" vertical="center" wrapText="1"/>
    </xf>
    <xf numFmtId="167" fontId="1" fillId="0" borderId="38" xfId="0" applyNumberFormat="1" applyFont="1" applyFill="1" applyBorder="1" applyAlignment="1">
      <alignment horizontal="center" vertical="center" wrapText="1"/>
    </xf>
    <xf numFmtId="14" fontId="1" fillId="0" borderId="38" xfId="1" applyNumberFormat="1" applyFill="1" applyBorder="1" applyAlignment="1">
      <alignment horizontal="center" vertical="center" wrapText="1"/>
    </xf>
    <xf numFmtId="14" fontId="5" fillId="0" borderId="38" xfId="0" applyNumberFormat="1" applyFont="1" applyFill="1" applyBorder="1" applyAlignment="1">
      <alignment horizontal="center" vertical="center" wrapText="1"/>
    </xf>
    <xf numFmtId="14" fontId="5" fillId="0" borderId="48" xfId="0" applyNumberFormat="1" applyFont="1" applyFill="1" applyBorder="1" applyAlignment="1">
      <alignment horizontal="center" vertical="center"/>
    </xf>
    <xf numFmtId="14" fontId="1" fillId="0" borderId="38" xfId="0" applyNumberFormat="1" applyFont="1" applyFill="1" applyBorder="1" applyAlignment="1">
      <alignment horizontal="center" vertical="center"/>
    </xf>
    <xf numFmtId="0" fontId="1" fillId="0" borderId="38" xfId="0" applyFont="1" applyFill="1" applyBorder="1" applyAlignment="1">
      <alignment horizontal="center" vertical="center"/>
    </xf>
    <xf numFmtId="14" fontId="5" fillId="0" borderId="38" xfId="0" applyNumberFormat="1" applyFont="1" applyFill="1" applyBorder="1" applyAlignment="1">
      <alignment horizontal="center" vertical="center"/>
    </xf>
    <xf numFmtId="0" fontId="1" fillId="0" borderId="38" xfId="0" applyFont="1" applyFill="1" applyBorder="1" applyAlignment="1">
      <alignment horizontal="justify" vertical="center" wrapText="1"/>
    </xf>
    <xf numFmtId="9" fontId="1" fillId="0" borderId="38" xfId="0" applyNumberFormat="1" applyFont="1" applyFill="1" applyBorder="1" applyAlignment="1">
      <alignment horizontal="center" vertical="center" wrapText="1"/>
    </xf>
    <xf numFmtId="0" fontId="1" fillId="0" borderId="38" xfId="0" applyFont="1" applyFill="1" applyBorder="1" applyAlignment="1">
      <alignment horizontal="center" vertical="center" wrapText="1"/>
    </xf>
    <xf numFmtId="14" fontId="5" fillId="0" borderId="38" xfId="1" applyNumberFormat="1" applyFont="1" applyFill="1" applyBorder="1" applyAlignment="1">
      <alignment horizontal="center" vertical="center" wrapText="1"/>
    </xf>
    <xf numFmtId="0" fontId="5" fillId="0" borderId="38" xfId="0" applyFont="1" applyFill="1" applyBorder="1" applyAlignment="1" applyProtection="1">
      <alignment horizontal="center" vertical="center"/>
      <protection locked="0"/>
    </xf>
    <xf numFmtId="14" fontId="5" fillId="0" borderId="48" xfId="0" applyNumberFormat="1" applyFont="1" applyFill="1" applyBorder="1" applyAlignment="1" applyProtection="1">
      <alignment horizontal="center" vertical="center"/>
      <protection locked="0"/>
    </xf>
    <xf numFmtId="14" fontId="5" fillId="0" borderId="38" xfId="0" applyNumberFormat="1" applyFont="1" applyFill="1" applyBorder="1" applyAlignment="1" applyProtection="1">
      <alignment horizontal="center" vertical="center"/>
      <protection locked="0"/>
    </xf>
    <xf numFmtId="9" fontId="5" fillId="0" borderId="38" xfId="0" applyNumberFormat="1" applyFont="1" applyFill="1" applyBorder="1" applyAlignment="1" applyProtection="1">
      <alignment horizontal="center" vertical="center"/>
      <protection locked="0"/>
    </xf>
    <xf numFmtId="0" fontId="5" fillId="0" borderId="41" xfId="0" applyFont="1" applyFill="1" applyBorder="1" applyAlignment="1">
      <alignment horizontal="justify" vertical="center" wrapText="1"/>
    </xf>
    <xf numFmtId="14" fontId="5" fillId="0" borderId="55" xfId="0" applyNumberFormat="1" applyFont="1" applyFill="1" applyBorder="1" applyAlignment="1" applyProtection="1">
      <alignment horizontal="center" vertical="center"/>
      <protection locked="0"/>
    </xf>
    <xf numFmtId="0" fontId="5" fillId="0" borderId="5" xfId="0" applyFont="1" applyFill="1" applyBorder="1" applyAlignment="1">
      <alignment horizontal="center" vertical="center"/>
    </xf>
    <xf numFmtId="14" fontId="5" fillId="0" borderId="8" xfId="0" applyNumberFormat="1" applyFont="1" applyFill="1" applyBorder="1" applyAlignment="1" applyProtection="1">
      <alignment horizontal="center" vertical="center"/>
      <protection locked="0"/>
    </xf>
    <xf numFmtId="14" fontId="5" fillId="0" borderId="3" xfId="0" applyNumberFormat="1" applyFont="1" applyFill="1" applyBorder="1" applyAlignment="1" applyProtection="1">
      <alignment horizontal="center" vertical="center"/>
      <protection locked="0"/>
    </xf>
    <xf numFmtId="0" fontId="5" fillId="0" borderId="3" xfId="0" applyFont="1" applyFill="1" applyBorder="1" applyAlignment="1">
      <alignment horizontal="center" vertical="center"/>
    </xf>
    <xf numFmtId="14" fontId="5" fillId="0" borderId="42" xfId="0" applyNumberFormat="1" applyFont="1" applyFill="1" applyBorder="1" applyAlignment="1">
      <alignment horizontal="center" vertical="center"/>
    </xf>
    <xf numFmtId="0" fontId="5" fillId="0" borderId="38" xfId="0" applyFont="1" applyFill="1" applyBorder="1" applyAlignment="1" applyProtection="1">
      <alignment horizontal="justify" vertical="center" wrapText="1"/>
      <protection locked="0"/>
    </xf>
    <xf numFmtId="0" fontId="1" fillId="0" borderId="48" xfId="1" applyFill="1" applyBorder="1" applyAlignment="1">
      <alignment horizontal="center" vertical="center" wrapText="1"/>
    </xf>
    <xf numFmtId="14" fontId="5" fillId="0" borderId="42" xfId="0" applyNumberFormat="1" applyFont="1" applyFill="1" applyBorder="1" applyAlignment="1" applyProtection="1">
      <alignment horizontal="center" vertical="center"/>
      <protection locked="0"/>
    </xf>
    <xf numFmtId="14" fontId="5" fillId="0" borderId="39" xfId="0" applyNumberFormat="1" applyFont="1" applyFill="1" applyBorder="1" applyAlignment="1" applyProtection="1">
      <alignment horizontal="center" vertical="center"/>
      <protection locked="0"/>
    </xf>
    <xf numFmtId="0" fontId="5" fillId="0" borderId="39" xfId="0" applyFont="1" applyFill="1" applyBorder="1" applyAlignment="1">
      <alignment horizontal="center" vertical="center"/>
    </xf>
    <xf numFmtId="0" fontId="1" fillId="0" borderId="45" xfId="1" applyFill="1" applyBorder="1" applyAlignment="1">
      <alignment horizontal="left" vertical="center" wrapText="1"/>
    </xf>
    <xf numFmtId="0" fontId="1" fillId="0" borderId="38" xfId="1" applyFill="1" applyBorder="1" applyAlignment="1">
      <alignment horizontal="left" vertical="center" wrapText="1"/>
    </xf>
    <xf numFmtId="0" fontId="1" fillId="0" borderId="48" xfId="1" applyFill="1" applyBorder="1" applyAlignment="1">
      <alignment horizontal="left" vertical="center" wrapText="1"/>
    </xf>
    <xf numFmtId="0" fontId="5" fillId="0" borderId="38" xfId="0" applyFont="1" applyFill="1" applyBorder="1" applyAlignment="1" applyProtection="1">
      <alignment horizontal="center" vertical="center" wrapText="1"/>
      <protection locked="0"/>
    </xf>
    <xf numFmtId="14" fontId="5" fillId="0" borderId="38" xfId="0" applyNumberFormat="1" applyFont="1" applyFill="1" applyBorder="1" applyAlignment="1" applyProtection="1">
      <alignment horizontal="center" vertical="center" wrapText="1"/>
      <protection locked="0"/>
    </xf>
    <xf numFmtId="14" fontId="5" fillId="0" borderId="48" xfId="0" applyNumberFormat="1" applyFont="1" applyFill="1" applyBorder="1" applyAlignment="1" applyProtection="1">
      <alignment horizontal="center" vertical="center" wrapText="1"/>
      <protection locked="0"/>
    </xf>
    <xf numFmtId="14" fontId="5" fillId="0" borderId="42" xfId="0" applyNumberFormat="1" applyFont="1" applyFill="1" applyBorder="1" applyAlignment="1" applyProtection="1">
      <alignment horizontal="center" vertical="center" wrapText="1"/>
      <protection locked="0"/>
    </xf>
    <xf numFmtId="14" fontId="5" fillId="0" borderId="39" xfId="0" applyNumberFormat="1" applyFont="1" applyFill="1" applyBorder="1" applyAlignment="1" applyProtection="1">
      <alignment horizontal="center" vertical="center" wrapText="1"/>
      <protection locked="0"/>
    </xf>
    <xf numFmtId="14" fontId="5" fillId="0" borderId="54" xfId="0" applyNumberFormat="1" applyFont="1" applyFill="1" applyBorder="1" applyAlignment="1" applyProtection="1">
      <alignment horizontal="center" vertical="center" wrapText="1"/>
      <protection locked="0"/>
    </xf>
    <xf numFmtId="14" fontId="5" fillId="0" borderId="55" xfId="0" applyNumberFormat="1" applyFont="1" applyFill="1" applyBorder="1" applyAlignment="1" applyProtection="1">
      <alignment horizontal="center" vertical="center" wrapText="1"/>
      <protection locked="0"/>
    </xf>
    <xf numFmtId="14" fontId="5" fillId="0" borderId="5" xfId="0" applyNumberFormat="1" applyFont="1" applyFill="1" applyBorder="1" applyAlignment="1" applyProtection="1">
      <alignment horizontal="center" vertical="center" wrapText="1"/>
      <protection locked="0"/>
    </xf>
    <xf numFmtId="14" fontId="5" fillId="0" borderId="39" xfId="0" applyNumberFormat="1" applyFont="1" applyFill="1" applyBorder="1" applyAlignment="1">
      <alignment horizontal="center" vertical="center"/>
    </xf>
    <xf numFmtId="0" fontId="5" fillId="0" borderId="41" xfId="0" applyFont="1" applyFill="1" applyBorder="1" applyAlignment="1" applyProtection="1">
      <alignment horizontal="center" vertical="center" wrapText="1"/>
      <protection locked="0"/>
    </xf>
    <xf numFmtId="14" fontId="5" fillId="0" borderId="5" xfId="0" applyNumberFormat="1"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wrapText="1"/>
      <protection locked="0"/>
    </xf>
    <xf numFmtId="0" fontId="6" fillId="0" borderId="38" xfId="0" applyFont="1" applyFill="1" applyBorder="1" applyAlignment="1" applyProtection="1">
      <alignment horizontal="justify" vertical="center" wrapText="1"/>
      <protection locked="0"/>
    </xf>
    <xf numFmtId="0" fontId="6" fillId="0" borderId="38" xfId="0" applyFont="1" applyFill="1" applyBorder="1" applyAlignment="1" applyProtection="1">
      <alignment vertical="center" wrapText="1"/>
      <protection locked="0"/>
    </xf>
    <xf numFmtId="0" fontId="6" fillId="0" borderId="41" xfId="0" applyFont="1" applyFill="1" applyBorder="1" applyAlignment="1" applyProtection="1">
      <alignment horizontal="center" vertical="center" wrapText="1"/>
      <protection locked="0"/>
    </xf>
    <xf numFmtId="14" fontId="6" fillId="0" borderId="48" xfId="0" applyNumberFormat="1" applyFont="1" applyFill="1" applyBorder="1" applyAlignment="1" applyProtection="1">
      <alignment horizontal="center" vertical="center"/>
      <protection locked="0"/>
    </xf>
    <xf numFmtId="14" fontId="6" fillId="0" borderId="38" xfId="0" applyNumberFormat="1" applyFont="1" applyFill="1" applyBorder="1" applyAlignment="1" applyProtection="1">
      <alignment horizontal="center" vertical="center"/>
      <protection locked="0"/>
    </xf>
    <xf numFmtId="0" fontId="6" fillId="0" borderId="39"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14" fontId="6" fillId="0" borderId="42" xfId="0" applyNumberFormat="1" applyFont="1" applyFill="1" applyBorder="1" applyAlignment="1" applyProtection="1">
      <alignment horizontal="center" vertical="center"/>
      <protection locked="0"/>
    </xf>
    <xf numFmtId="14" fontId="6" fillId="0" borderId="39" xfId="0" applyNumberFormat="1" applyFont="1" applyFill="1" applyBorder="1" applyAlignment="1" applyProtection="1">
      <alignment horizontal="center" vertical="center"/>
      <protection locked="0"/>
    </xf>
    <xf numFmtId="9" fontId="1" fillId="0" borderId="38" xfId="1" applyNumberFormat="1" applyFont="1" applyFill="1" applyBorder="1" applyAlignment="1">
      <alignment horizontal="center" vertical="center" wrapText="1"/>
    </xf>
    <xf numFmtId="0" fontId="1" fillId="0" borderId="38" xfId="1" applyFont="1" applyFill="1" applyBorder="1" applyAlignment="1">
      <alignment horizontal="center" vertical="center" wrapText="1"/>
    </xf>
    <xf numFmtId="14" fontId="1" fillId="0" borderId="38" xfId="1" applyNumberFormat="1" applyFont="1" applyFill="1" applyBorder="1" applyAlignment="1">
      <alignment horizontal="center" vertical="center" wrapText="1"/>
    </xf>
    <xf numFmtId="0" fontId="9" fillId="0" borderId="63" xfId="0" applyFont="1" applyFill="1" applyBorder="1" applyAlignment="1">
      <alignment horizontal="center" vertical="center"/>
    </xf>
    <xf numFmtId="0" fontId="9" fillId="0" borderId="64" xfId="0" applyFont="1" applyFill="1" applyBorder="1" applyAlignment="1">
      <alignment horizontal="center" vertical="center"/>
    </xf>
    <xf numFmtId="0" fontId="9" fillId="0" borderId="65" xfId="0" applyFont="1" applyFill="1" applyBorder="1" applyAlignment="1">
      <alignment horizontal="center" vertical="top" wrapText="1"/>
    </xf>
    <xf numFmtId="0" fontId="5" fillId="0" borderId="63" xfId="0" applyFont="1" applyFill="1" applyBorder="1" applyAlignment="1">
      <alignment horizontal="center" vertical="center" wrapText="1"/>
    </xf>
    <xf numFmtId="14" fontId="9" fillId="0" borderId="61" xfId="0" applyNumberFormat="1" applyFont="1" applyFill="1" applyBorder="1" applyAlignment="1">
      <alignment horizontal="center" vertical="center" wrapText="1"/>
    </xf>
    <xf numFmtId="14" fontId="9" fillId="0" borderId="67" xfId="0" applyNumberFormat="1" applyFont="1" applyFill="1" applyBorder="1" applyAlignment="1">
      <alignment horizontal="center" vertical="center" wrapText="1"/>
    </xf>
    <xf numFmtId="0" fontId="1" fillId="0" borderId="36" xfId="0" applyFont="1" applyFill="1" applyBorder="1" applyAlignment="1">
      <alignment horizontal="center" vertical="center" wrapText="1"/>
    </xf>
    <xf numFmtId="0" fontId="5" fillId="0" borderId="38" xfId="0" applyFont="1" applyFill="1" applyBorder="1" applyAlignment="1">
      <alignment horizontal="center" vertical="top" wrapText="1"/>
    </xf>
    <xf numFmtId="14" fontId="5" fillId="0" borderId="41" xfId="0" applyNumberFormat="1" applyFont="1" applyFill="1" applyBorder="1" applyAlignment="1">
      <alignment horizontal="center" vertical="center"/>
    </xf>
    <xf numFmtId="0" fontId="5" fillId="0" borderId="40" xfId="0" applyFont="1" applyFill="1" applyBorder="1" applyAlignment="1">
      <alignment horizontal="center" vertical="center" wrapText="1"/>
    </xf>
    <xf numFmtId="0" fontId="1" fillId="0" borderId="38" xfId="1" applyNumberFormat="1" applyFont="1" applyFill="1" applyBorder="1" applyAlignment="1">
      <alignment horizontal="center" vertical="center" wrapText="1"/>
    </xf>
    <xf numFmtId="0" fontId="5" fillId="0" borderId="38" xfId="0" applyFont="1" applyFill="1" applyBorder="1" applyAlignment="1" applyProtection="1">
      <alignment vertical="center" wrapText="1"/>
      <protection locked="0"/>
    </xf>
    <xf numFmtId="0" fontId="5" fillId="0" borderId="41" xfId="0" applyFont="1" applyFill="1" applyBorder="1" applyAlignment="1" applyProtection="1">
      <alignment vertical="center" wrapText="1"/>
      <protection locked="0"/>
    </xf>
    <xf numFmtId="165" fontId="1" fillId="0" borderId="45" xfId="17" applyNumberFormat="1" applyFont="1" applyFill="1" applyBorder="1" applyAlignment="1" applyProtection="1">
      <alignment horizontal="center" vertical="center" wrapText="1"/>
      <protection locked="0"/>
    </xf>
    <xf numFmtId="0" fontId="1" fillId="0" borderId="40" xfId="1" applyFont="1" applyFill="1" applyBorder="1" applyAlignment="1">
      <alignment horizontal="center" vertical="center" wrapText="1"/>
    </xf>
    <xf numFmtId="0" fontId="1" fillId="0" borderId="38" xfId="1" applyFont="1" applyFill="1" applyBorder="1" applyAlignment="1">
      <alignment horizontal="justify" vertical="center" wrapText="1"/>
    </xf>
    <xf numFmtId="9" fontId="3" fillId="0" borderId="41" xfId="1" applyNumberFormat="1" applyFont="1" applyFill="1" applyBorder="1" applyAlignment="1">
      <alignment horizontal="center" vertical="center"/>
    </xf>
    <xf numFmtId="14" fontId="1" fillId="0" borderId="40" xfId="0" applyNumberFormat="1" applyFont="1" applyFill="1" applyBorder="1" applyAlignment="1">
      <alignment horizontal="center" vertical="center" wrapText="1"/>
    </xf>
    <xf numFmtId="0" fontId="5" fillId="0" borderId="38" xfId="0" applyFont="1" applyFill="1" applyBorder="1" applyAlignment="1">
      <alignment vertical="center" wrapText="1"/>
    </xf>
    <xf numFmtId="0" fontId="7" fillId="0" borderId="38" xfId="0" applyFont="1" applyFill="1" applyBorder="1" applyAlignment="1">
      <alignment horizontal="center" vertical="center" wrapText="1"/>
    </xf>
    <xf numFmtId="0" fontId="1" fillId="0" borderId="45" xfId="0" applyFont="1" applyFill="1" applyBorder="1" applyAlignment="1">
      <alignment horizontal="center" vertical="center" wrapText="1"/>
    </xf>
    <xf numFmtId="9" fontId="5" fillId="0" borderId="38" xfId="17" applyNumberFormat="1" applyFont="1" applyFill="1" applyBorder="1" applyAlignment="1">
      <alignment horizontal="center" vertical="center" wrapText="1"/>
    </xf>
    <xf numFmtId="14" fontId="5" fillId="0" borderId="48" xfId="17" applyNumberFormat="1" applyFont="1" applyFill="1" applyBorder="1" applyAlignment="1">
      <alignment horizontal="center" vertical="center" wrapText="1"/>
    </xf>
    <xf numFmtId="165" fontId="2" fillId="0" borderId="41" xfId="3" applyNumberFormat="1" applyFont="1" applyFill="1" applyBorder="1" applyAlignment="1" applyProtection="1">
      <alignment horizontal="center" vertical="center" wrapText="1"/>
      <protection locked="0"/>
    </xf>
    <xf numFmtId="0" fontId="2" fillId="0" borderId="45" xfId="1" applyFont="1" applyFill="1" applyBorder="1" applyAlignment="1" applyProtection="1">
      <alignment horizontal="center" vertical="center" wrapText="1"/>
      <protection locked="0"/>
    </xf>
    <xf numFmtId="0" fontId="1" fillId="0" borderId="45" xfId="1" applyFont="1" applyFill="1" applyBorder="1" applyAlignment="1" applyProtection="1">
      <alignment horizontal="center" vertical="center" wrapText="1"/>
      <protection locked="0"/>
    </xf>
    <xf numFmtId="9" fontId="24" fillId="0" borderId="38" xfId="0" applyNumberFormat="1" applyFont="1" applyFill="1" applyBorder="1" applyAlignment="1">
      <alignment horizontal="center" vertical="center"/>
    </xf>
    <xf numFmtId="9" fontId="3" fillId="0" borderId="41" xfId="17" applyNumberFormat="1" applyFont="1" applyFill="1" applyBorder="1" applyAlignment="1">
      <alignment horizontal="center" vertical="center"/>
    </xf>
    <xf numFmtId="9" fontId="3" fillId="0" borderId="40" xfId="17" applyNumberFormat="1" applyFont="1" applyFill="1" applyBorder="1" applyAlignment="1">
      <alignment horizontal="center" vertical="center"/>
    </xf>
    <xf numFmtId="9" fontId="3" fillId="0" borderId="22" xfId="1" applyNumberFormat="1" applyFont="1" applyFill="1" applyBorder="1" applyAlignment="1">
      <alignment horizontal="center" vertical="center"/>
    </xf>
    <xf numFmtId="1" fontId="5" fillId="0" borderId="38" xfId="17" applyNumberFormat="1" applyFont="1" applyFill="1" applyBorder="1" applyAlignment="1" applyProtection="1">
      <alignment horizontal="center" vertical="center" wrapText="1"/>
      <protection locked="0"/>
    </xf>
    <xf numFmtId="0" fontId="5" fillId="0" borderId="38" xfId="17" applyFont="1" applyFill="1" applyBorder="1" applyAlignment="1">
      <alignment horizontal="justify" vertical="center" wrapText="1"/>
    </xf>
    <xf numFmtId="14" fontId="1" fillId="0" borderId="48" xfId="17" applyNumberFormat="1" applyFont="1" applyFill="1" applyBorder="1" applyAlignment="1">
      <alignment horizontal="center" vertical="center" wrapText="1"/>
    </xf>
    <xf numFmtId="14" fontId="1" fillId="0" borderId="48" xfId="17" applyNumberFormat="1" applyFont="1" applyFill="1" applyBorder="1" applyAlignment="1" applyProtection="1">
      <alignment horizontal="center" vertical="center" wrapText="1"/>
      <protection locked="0"/>
    </xf>
    <xf numFmtId="14" fontId="1" fillId="0" borderId="40" xfId="17" applyNumberFormat="1" applyFont="1" applyFill="1" applyBorder="1" applyAlignment="1" applyProtection="1">
      <alignment horizontal="center" vertical="center" wrapText="1"/>
      <protection locked="0"/>
    </xf>
    <xf numFmtId="9" fontId="3" fillId="0" borderId="59" xfId="17" applyNumberFormat="1" applyFont="1" applyFill="1" applyBorder="1" applyAlignment="1">
      <alignment horizontal="center" vertical="center"/>
    </xf>
    <xf numFmtId="9" fontId="3" fillId="0" borderId="0" xfId="17" applyNumberFormat="1" applyFont="1" applyFill="1" applyBorder="1" applyAlignment="1">
      <alignment horizontal="center" vertical="center"/>
    </xf>
    <xf numFmtId="1" fontId="1" fillId="0" borderId="38" xfId="0" applyNumberFormat="1" applyFont="1" applyFill="1" applyBorder="1" applyAlignment="1">
      <alignment horizontal="center" vertical="center" wrapText="1"/>
    </xf>
    <xf numFmtId="0" fontId="5" fillId="0" borderId="38" xfId="17" applyFont="1" applyFill="1" applyBorder="1" applyAlignment="1" applyProtection="1">
      <alignment horizontal="left" vertical="center" wrapText="1"/>
      <protection locked="0"/>
    </xf>
    <xf numFmtId="0" fontId="1" fillId="0" borderId="45" xfId="0" applyFont="1" applyFill="1" applyBorder="1" applyAlignment="1">
      <alignment horizontal="left" vertical="top" wrapText="1"/>
    </xf>
    <xf numFmtId="0" fontId="1" fillId="0" borderId="48"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5" fillId="0" borderId="38" xfId="1" applyFont="1" applyFill="1" applyBorder="1" applyAlignment="1">
      <alignment vertical="center" wrapText="1"/>
    </xf>
    <xf numFmtId="0" fontId="1" fillId="0" borderId="38" xfId="0" applyFont="1" applyFill="1" applyBorder="1" applyAlignment="1">
      <alignment vertical="top" wrapText="1"/>
    </xf>
    <xf numFmtId="14" fontId="1" fillId="0" borderId="38" xfId="0" applyNumberFormat="1" applyFont="1" applyFill="1" applyBorder="1" applyAlignment="1">
      <alignment horizontal="center" vertical="top" wrapText="1"/>
    </xf>
    <xf numFmtId="14" fontId="1" fillId="0" borderId="38" xfId="0" applyNumberFormat="1" applyFont="1" applyFill="1" applyBorder="1" applyAlignment="1">
      <alignment horizontal="center" vertical="center" wrapText="1"/>
    </xf>
    <xf numFmtId="14" fontId="1" fillId="0" borderId="48" xfId="0" applyNumberFormat="1" applyFont="1" applyFill="1" applyBorder="1" applyAlignment="1">
      <alignment horizontal="center" vertical="center" wrapText="1"/>
    </xf>
    <xf numFmtId="14" fontId="1" fillId="0" borderId="38" xfId="0" applyNumberFormat="1" applyFont="1" applyFill="1" applyBorder="1" applyAlignment="1">
      <alignment vertical="top" wrapText="1"/>
    </xf>
    <xf numFmtId="0" fontId="1" fillId="0" borderId="45" xfId="0" applyFont="1" applyFill="1" applyBorder="1" applyAlignment="1">
      <alignment horizontal="justify" vertical="center"/>
    </xf>
    <xf numFmtId="0" fontId="5" fillId="0" borderId="6" xfId="17" applyFont="1" applyFill="1" applyBorder="1" applyAlignment="1" applyProtection="1">
      <alignment horizontal="center" vertical="center" wrapText="1"/>
      <protection locked="0"/>
    </xf>
    <xf numFmtId="0" fontId="5" fillId="0" borderId="38" xfId="1" applyFont="1" applyFill="1" applyBorder="1" applyAlignment="1">
      <alignment horizontal="center" vertical="center" wrapText="1"/>
    </xf>
    <xf numFmtId="14" fontId="1" fillId="0" borderId="48" xfId="1" applyNumberFormat="1" applyFont="1" applyFill="1" applyBorder="1" applyAlignment="1">
      <alignment horizontal="center" vertical="center" wrapText="1"/>
    </xf>
    <xf numFmtId="14" fontId="1" fillId="0" borderId="40" xfId="1" applyNumberFormat="1" applyFont="1" applyFill="1" applyBorder="1" applyAlignment="1">
      <alignment horizontal="center" vertical="center" wrapText="1"/>
    </xf>
    <xf numFmtId="0" fontId="1" fillId="0" borderId="38" xfId="1" applyFont="1" applyFill="1" applyBorder="1" applyAlignment="1">
      <alignment horizontal="left" vertical="center" wrapText="1"/>
    </xf>
    <xf numFmtId="9" fontId="3" fillId="0" borderId="45" xfId="1" applyNumberFormat="1" applyFont="1" applyFill="1" applyBorder="1" applyAlignment="1">
      <alignment horizontal="center" vertical="center"/>
    </xf>
    <xf numFmtId="9" fontId="5" fillId="0" borderId="38" xfId="0" applyNumberFormat="1" applyFont="1" applyFill="1" applyBorder="1" applyAlignment="1">
      <alignment horizontal="center" vertical="center"/>
    </xf>
    <xf numFmtId="14" fontId="5" fillId="0" borderId="40" xfId="0" applyNumberFormat="1" applyFont="1" applyFill="1" applyBorder="1" applyAlignment="1">
      <alignment horizontal="center" vertical="center"/>
    </xf>
    <xf numFmtId="0" fontId="5" fillId="0" borderId="38" xfId="0" applyFont="1" applyFill="1" applyBorder="1" applyAlignment="1">
      <alignment vertical="top" wrapText="1"/>
    </xf>
    <xf numFmtId="14" fontId="1" fillId="0" borderId="48" xfId="1" applyNumberFormat="1" applyFont="1" applyFill="1" applyBorder="1" applyAlignment="1">
      <alignment horizontal="left" vertical="center" wrapText="1"/>
    </xf>
    <xf numFmtId="0" fontId="1" fillId="0" borderId="38" xfId="1" applyFont="1" applyFill="1" applyBorder="1" applyAlignment="1">
      <alignment horizontal="left" vertical="top" wrapText="1"/>
    </xf>
    <xf numFmtId="9" fontId="1" fillId="0" borderId="38" xfId="17" applyNumberFormat="1" applyFont="1" applyFill="1" applyBorder="1" applyAlignment="1">
      <alignment horizontal="center" vertical="center" wrapText="1"/>
    </xf>
    <xf numFmtId="0" fontId="1" fillId="0" borderId="0" xfId="1" applyFont="1" applyFill="1" applyBorder="1" applyAlignment="1">
      <alignment horizontal="center" vertical="center" wrapText="1"/>
    </xf>
    <xf numFmtId="0" fontId="1" fillId="0" borderId="38" xfId="17" applyFont="1" applyFill="1" applyBorder="1" applyAlignment="1" applyProtection="1">
      <alignment horizontal="left" vertical="center" wrapText="1"/>
      <protection locked="0"/>
    </xf>
    <xf numFmtId="14" fontId="1" fillId="0" borderId="6" xfId="17" applyNumberFormat="1" applyFont="1" applyFill="1" applyBorder="1" applyAlignment="1" applyProtection="1">
      <alignment horizontal="center" vertical="center" wrapText="1"/>
      <protection locked="0"/>
    </xf>
    <xf numFmtId="165" fontId="1" fillId="0" borderId="48" xfId="17" applyNumberFormat="1" applyFont="1" applyFill="1" applyBorder="1" applyAlignment="1" applyProtection="1">
      <alignment horizontal="center" vertical="center" wrapText="1"/>
      <protection locked="0"/>
    </xf>
    <xf numFmtId="9" fontId="1" fillId="0" borderId="38" xfId="17" applyNumberFormat="1" applyFont="1" applyFill="1" applyBorder="1" applyAlignment="1">
      <alignment horizontal="right" vertical="center" wrapText="1"/>
    </xf>
    <xf numFmtId="14" fontId="1" fillId="0" borderId="40" xfId="17" applyNumberFormat="1" applyFont="1" applyFill="1" applyBorder="1" applyAlignment="1">
      <alignment horizontal="center" vertical="center" wrapText="1"/>
    </xf>
    <xf numFmtId="0" fontId="1" fillId="0" borderId="38" xfId="17" applyFont="1" applyFill="1" applyBorder="1" applyAlignment="1" applyProtection="1">
      <alignment horizontal="center" vertical="center" wrapText="1"/>
    </xf>
    <xf numFmtId="0" fontId="1" fillId="0" borderId="45" xfId="17" applyFont="1" applyFill="1" applyBorder="1" applyAlignment="1">
      <alignment horizontal="justify" vertical="center" wrapText="1"/>
    </xf>
    <xf numFmtId="9" fontId="1" fillId="0" borderId="48" xfId="1" applyNumberFormat="1" applyFont="1" applyFill="1" applyBorder="1" applyAlignment="1">
      <alignment horizontal="center" vertical="center"/>
    </xf>
    <xf numFmtId="0" fontId="1" fillId="0" borderId="48" xfId="17" applyFont="1" applyFill="1" applyBorder="1" applyAlignment="1">
      <alignment horizontal="center" vertical="center" wrapText="1"/>
    </xf>
    <xf numFmtId="0" fontId="1" fillId="0" borderId="38" xfId="1" applyFont="1" applyFill="1" applyBorder="1" applyAlignment="1">
      <alignment horizontal="center" vertical="top" wrapText="1"/>
    </xf>
    <xf numFmtId="9" fontId="1" fillId="0" borderId="39" xfId="1" applyNumberFormat="1" applyFont="1" applyFill="1" applyBorder="1" applyAlignment="1" applyProtection="1">
      <alignment horizontal="center" vertical="center"/>
      <protection locked="0"/>
    </xf>
    <xf numFmtId="14" fontId="1" fillId="0" borderId="38" xfId="17" applyNumberFormat="1" applyFont="1" applyFill="1" applyBorder="1" applyAlignment="1">
      <alignment horizontal="center" vertical="center" wrapText="1"/>
    </xf>
    <xf numFmtId="0" fontId="1" fillId="0" borderId="45" xfId="17" applyFont="1" applyFill="1" applyBorder="1" applyAlignment="1" applyProtection="1">
      <alignment horizontal="center" vertical="center" wrapText="1"/>
    </xf>
    <xf numFmtId="0" fontId="1" fillId="0" borderId="45" xfId="1" applyFont="1" applyFill="1" applyBorder="1" applyAlignment="1">
      <alignment horizontal="center" vertical="center" wrapText="1"/>
    </xf>
    <xf numFmtId="0" fontId="9" fillId="0" borderId="38" xfId="17" applyFont="1" applyFill="1" applyBorder="1" applyAlignment="1" applyProtection="1">
      <alignment horizontal="center" vertical="center" wrapText="1"/>
      <protection locked="0"/>
    </xf>
    <xf numFmtId="14" fontId="1" fillId="0" borderId="40" xfId="1" applyNumberFormat="1" applyFont="1" applyFill="1" applyBorder="1" applyAlignment="1">
      <alignment horizontal="left" vertical="center" wrapText="1"/>
    </xf>
    <xf numFmtId="0" fontId="1" fillId="0" borderId="41" xfId="1" applyFont="1" applyFill="1" applyBorder="1" applyAlignment="1">
      <alignment horizontal="left" vertical="center" wrapText="1"/>
    </xf>
    <xf numFmtId="0" fontId="1" fillId="0" borderId="48" xfId="1" applyFont="1" applyFill="1" applyBorder="1" applyAlignment="1">
      <alignment horizontal="left" vertical="center" wrapText="1"/>
    </xf>
    <xf numFmtId="0" fontId="1" fillId="0" borderId="41" xfId="0" applyFont="1" applyFill="1" applyBorder="1" applyAlignment="1">
      <alignment vertical="top" wrapText="1"/>
    </xf>
    <xf numFmtId="0" fontId="1" fillId="0" borderId="41" xfId="1" applyFont="1" applyFill="1" applyBorder="1" applyAlignment="1">
      <alignment horizontal="left" vertical="top" wrapText="1"/>
    </xf>
    <xf numFmtId="14" fontId="1" fillId="0" borderId="40" xfId="0" applyNumberFormat="1" applyFont="1" applyFill="1" applyBorder="1" applyAlignment="1">
      <alignment horizontal="center" vertical="center"/>
    </xf>
    <xf numFmtId="0" fontId="1" fillId="0" borderId="38" xfId="0" applyFont="1" applyFill="1" applyBorder="1" applyAlignment="1">
      <alignment horizontal="justify" vertical="justify" wrapText="1"/>
    </xf>
    <xf numFmtId="14" fontId="5" fillId="0" borderId="38" xfId="17" applyNumberFormat="1" applyFont="1" applyFill="1" applyBorder="1" applyAlignment="1" applyProtection="1">
      <alignment horizontal="center" vertical="center" wrapText="1"/>
      <protection locked="0"/>
    </xf>
    <xf numFmtId="14" fontId="1" fillId="0" borderId="48" xfId="0" applyNumberFormat="1" applyFont="1" applyFill="1" applyBorder="1" applyAlignment="1">
      <alignment horizontal="center" vertical="center"/>
    </xf>
    <xf numFmtId="9" fontId="1" fillId="0" borderId="38" xfId="0" applyNumberFormat="1" applyFont="1" applyFill="1" applyBorder="1" applyAlignment="1">
      <alignment horizontal="center" vertical="top" wrapText="1"/>
    </xf>
    <xf numFmtId="0" fontId="1" fillId="0" borderId="38" xfId="17" applyFont="1" applyFill="1" applyBorder="1" applyAlignment="1" applyProtection="1">
      <alignment horizontal="left" vertical="top" wrapText="1"/>
      <protection locked="0"/>
    </xf>
    <xf numFmtId="14" fontId="1" fillId="0" borderId="38" xfId="17" applyNumberFormat="1" applyFont="1" applyFill="1" applyBorder="1" applyAlignment="1" applyProtection="1">
      <alignment horizontal="left" vertical="top" wrapText="1"/>
      <protection locked="0"/>
    </xf>
    <xf numFmtId="0" fontId="1" fillId="0" borderId="38" xfId="17" applyFont="1" applyFill="1" applyBorder="1" applyAlignment="1">
      <alignment horizontal="left" vertical="top" wrapText="1"/>
    </xf>
    <xf numFmtId="0" fontId="1" fillId="0" borderId="38" xfId="17" applyFont="1" applyFill="1" applyBorder="1" applyAlignment="1" applyProtection="1">
      <alignment horizontal="center" vertical="top" wrapText="1"/>
      <protection locked="0"/>
    </xf>
    <xf numFmtId="0" fontId="1" fillId="0" borderId="38" xfId="17" applyFont="1" applyFill="1" applyBorder="1" applyAlignment="1">
      <alignment horizontal="center" vertical="top" wrapText="1"/>
    </xf>
    <xf numFmtId="1" fontId="1" fillId="0" borderId="38" xfId="17" applyNumberFormat="1" applyFont="1" applyFill="1" applyBorder="1" applyAlignment="1">
      <alignment horizontal="center" vertical="top" wrapText="1"/>
    </xf>
    <xf numFmtId="165" fontId="1" fillId="0" borderId="52" xfId="17" applyNumberFormat="1" applyFont="1" applyFill="1" applyBorder="1" applyAlignment="1" applyProtection="1">
      <alignment horizontal="center" vertical="top" wrapText="1"/>
      <protection locked="0"/>
    </xf>
    <xf numFmtId="165" fontId="1" fillId="0" borderId="49" xfId="17" applyNumberFormat="1" applyFont="1" applyFill="1" applyBorder="1" applyAlignment="1" applyProtection="1">
      <alignment horizontal="center" vertical="top" wrapText="1"/>
      <protection locked="0"/>
    </xf>
    <xf numFmtId="1" fontId="1" fillId="0" borderId="49" xfId="17" applyNumberFormat="1" applyFont="1" applyFill="1" applyBorder="1" applyAlignment="1" applyProtection="1">
      <alignment horizontal="center" vertical="top" wrapText="1"/>
      <protection locked="0"/>
    </xf>
    <xf numFmtId="165" fontId="1" fillId="0" borderId="45" xfId="17" applyNumberFormat="1" applyFont="1" applyFill="1" applyBorder="1" applyAlignment="1" applyProtection="1">
      <alignment horizontal="center" vertical="top" wrapText="1"/>
      <protection locked="0"/>
    </xf>
    <xf numFmtId="14" fontId="1" fillId="0" borderId="38" xfId="1" applyNumberFormat="1" applyFont="1" applyFill="1" applyBorder="1" applyAlignment="1">
      <alignment horizontal="left" vertical="center" wrapText="1"/>
    </xf>
    <xf numFmtId="0" fontId="1" fillId="0" borderId="45" xfId="1" applyFont="1" applyFill="1" applyBorder="1" applyAlignment="1" applyProtection="1">
      <alignment horizontal="center" vertical="center" wrapText="1"/>
    </xf>
    <xf numFmtId="165" fontId="1" fillId="0" borderId="55" xfId="17" applyNumberFormat="1" applyFont="1" applyFill="1" applyBorder="1" applyAlignment="1" applyProtection="1">
      <alignment horizontal="center" vertical="top" wrapText="1"/>
      <protection locked="0"/>
    </xf>
    <xf numFmtId="165" fontId="1" fillId="0" borderId="5" xfId="17" applyNumberFormat="1" applyFont="1" applyFill="1" applyBorder="1" applyAlignment="1" applyProtection="1">
      <alignment horizontal="center" vertical="top" wrapText="1"/>
      <protection locked="0"/>
    </xf>
    <xf numFmtId="1" fontId="1" fillId="0" borderId="5" xfId="17" applyNumberFormat="1" applyFont="1" applyFill="1" applyBorder="1" applyAlignment="1" applyProtection="1">
      <alignment horizontal="center" vertical="top" wrapText="1"/>
      <protection locked="0"/>
    </xf>
    <xf numFmtId="0" fontId="6" fillId="0" borderId="39" xfId="0" applyFont="1" applyFill="1" applyBorder="1" applyAlignment="1" applyProtection="1">
      <alignment horizontal="center" vertical="center"/>
      <protection locked="0"/>
    </xf>
    <xf numFmtId="0" fontId="6" fillId="0" borderId="39" xfId="0" applyFont="1" applyFill="1" applyBorder="1" applyAlignment="1" applyProtection="1">
      <alignment horizontal="justify" vertical="center" wrapText="1"/>
      <protection locked="0"/>
    </xf>
    <xf numFmtId="0" fontId="6" fillId="0" borderId="39" xfId="0" applyFont="1" applyFill="1" applyBorder="1" applyAlignment="1" applyProtection="1">
      <alignment vertical="center" wrapText="1"/>
      <protection locked="0"/>
    </xf>
    <xf numFmtId="0" fontId="5" fillId="0" borderId="38" xfId="17" applyFont="1" applyFill="1" applyBorder="1" applyAlignment="1">
      <alignment horizontal="justify" vertical="top" wrapText="1"/>
    </xf>
    <xf numFmtId="165" fontId="5" fillId="0" borderId="38" xfId="17" applyNumberFormat="1" applyFont="1" applyFill="1" applyBorder="1" applyAlignment="1" applyProtection="1">
      <alignment horizontal="center" vertical="center" wrapText="1"/>
      <protection locked="0"/>
    </xf>
    <xf numFmtId="165" fontId="5" fillId="0" borderId="5" xfId="17" applyNumberFormat="1" applyFont="1" applyFill="1" applyBorder="1" applyAlignment="1" applyProtection="1">
      <alignment horizontal="center" vertical="center" wrapText="1"/>
      <protection locked="0"/>
    </xf>
    <xf numFmtId="1" fontId="26" fillId="0" borderId="38" xfId="17" applyNumberFormat="1" applyFont="1" applyFill="1" applyBorder="1" applyAlignment="1" applyProtection="1">
      <alignment horizontal="center" vertical="center" wrapText="1"/>
      <protection locked="0"/>
    </xf>
    <xf numFmtId="165" fontId="5" fillId="0" borderId="6" xfId="17" applyNumberFormat="1" applyFont="1" applyFill="1" applyBorder="1" applyAlignment="1" applyProtection="1">
      <alignment horizontal="center" vertical="center" wrapText="1"/>
      <protection locked="0"/>
    </xf>
    <xf numFmtId="165" fontId="5" fillId="0" borderId="41" xfId="17" applyNumberFormat="1" applyFont="1" applyFill="1" applyBorder="1" applyAlignment="1" applyProtection="1">
      <alignment horizontal="center" vertical="center" wrapText="1"/>
      <protection locked="0"/>
    </xf>
    <xf numFmtId="14" fontId="9" fillId="0" borderId="38" xfId="17" applyNumberFormat="1" applyFont="1" applyFill="1" applyBorder="1" applyAlignment="1" applyProtection="1">
      <alignment horizontal="center" vertical="center" wrapText="1"/>
      <protection locked="0"/>
    </xf>
    <xf numFmtId="0" fontId="9" fillId="0" borderId="38" xfId="17" applyFont="1" applyFill="1" applyBorder="1" applyAlignment="1">
      <alignment horizontal="center" vertical="center" wrapText="1"/>
    </xf>
    <xf numFmtId="0" fontId="9" fillId="0" borderId="41" xfId="17" applyFont="1" applyFill="1" applyBorder="1" applyAlignment="1" applyProtection="1">
      <alignment horizontal="center" vertical="center" wrapText="1"/>
      <protection locked="0"/>
    </xf>
    <xf numFmtId="165" fontId="9" fillId="0" borderId="38" xfId="17" applyNumberFormat="1" applyFont="1" applyFill="1" applyBorder="1" applyAlignment="1" applyProtection="1">
      <alignment horizontal="center" vertical="center" wrapText="1"/>
      <protection locked="0"/>
    </xf>
    <xf numFmtId="1" fontId="9" fillId="0" borderId="38" xfId="17" applyNumberFormat="1" applyFont="1" applyFill="1" applyBorder="1" applyAlignment="1" applyProtection="1">
      <alignment horizontal="center" vertical="center" wrapText="1"/>
      <protection locked="0"/>
    </xf>
    <xf numFmtId="0" fontId="1" fillId="0" borderId="41" xfId="1" applyFont="1" applyFill="1" applyBorder="1" applyAlignment="1" applyProtection="1">
      <alignment horizontal="center" vertical="center" wrapText="1"/>
      <protection locked="0"/>
    </xf>
    <xf numFmtId="0" fontId="1" fillId="0" borderId="45" xfId="1" applyFont="1" applyFill="1" applyBorder="1" applyAlignment="1">
      <alignment horizontal="left" vertical="center" wrapText="1"/>
    </xf>
    <xf numFmtId="0" fontId="9" fillId="0" borderId="38" xfId="17" applyFont="1" applyFill="1" applyBorder="1" applyAlignment="1">
      <alignment horizontal="justify" vertical="top" wrapText="1"/>
    </xf>
    <xf numFmtId="1" fontId="28" fillId="0" borderId="38" xfId="17" applyNumberFormat="1" applyFont="1" applyFill="1" applyBorder="1" applyAlignment="1" applyProtection="1">
      <alignment horizontal="center" vertical="center" wrapText="1"/>
      <protection locked="0"/>
    </xf>
    <xf numFmtId="0" fontId="26" fillId="0" borderId="38" xfId="17" applyFont="1" applyFill="1" applyBorder="1" applyAlignment="1">
      <alignment horizontal="justify" vertical="top" wrapText="1"/>
    </xf>
    <xf numFmtId="0" fontId="9" fillId="0" borderId="38" xfId="17" applyFont="1" applyFill="1" applyBorder="1" applyAlignment="1" applyProtection="1">
      <alignment horizontal="center" vertical="top" wrapText="1"/>
      <protection locked="0"/>
    </xf>
    <xf numFmtId="0" fontId="1" fillId="0" borderId="38" xfId="1" applyFont="1" applyFill="1" applyBorder="1" applyAlignment="1">
      <alignment horizontal="right" vertical="center" wrapText="1"/>
    </xf>
    <xf numFmtId="14" fontId="9" fillId="0" borderId="66" xfId="0" applyNumberFormat="1" applyFont="1" applyFill="1" applyBorder="1" applyAlignment="1">
      <alignment horizontal="center" vertical="center" wrapText="1"/>
    </xf>
    <xf numFmtId="14" fontId="9" fillId="0" borderId="41" xfId="0" applyNumberFormat="1" applyFont="1" applyFill="1" applyBorder="1" applyAlignment="1">
      <alignment horizontal="center" vertical="center" wrapText="1"/>
    </xf>
    <xf numFmtId="0" fontId="9" fillId="0" borderId="41" xfId="0" applyFont="1" applyFill="1" applyBorder="1" applyAlignment="1">
      <alignment horizontal="center" vertical="top" wrapText="1"/>
    </xf>
    <xf numFmtId="0" fontId="5" fillId="0" borderId="40" xfId="0" applyFont="1" applyFill="1" applyBorder="1" applyAlignment="1">
      <alignment horizontal="center" vertical="center"/>
    </xf>
    <xf numFmtId="0" fontId="2" fillId="0" borderId="1" xfId="1" applyFont="1" applyFill="1" applyBorder="1" applyAlignment="1">
      <alignment vertical="center" wrapText="1"/>
    </xf>
    <xf numFmtId="0" fontId="2" fillId="0" borderId="18" xfId="1" applyFont="1" applyFill="1" applyBorder="1" applyAlignment="1">
      <alignment horizontal="center" vertical="center" wrapText="1"/>
    </xf>
    <xf numFmtId="0" fontId="2" fillId="0" borderId="1" xfId="1" applyFont="1" applyFill="1" applyBorder="1" applyAlignment="1">
      <alignment horizontal="left" vertical="center" wrapText="1"/>
    </xf>
    <xf numFmtId="0" fontId="2" fillId="0" borderId="15" xfId="1" applyFont="1" applyFill="1" applyBorder="1" applyAlignment="1">
      <alignment horizontal="left" vertical="center" wrapText="1"/>
    </xf>
    <xf numFmtId="14" fontId="2" fillId="0" borderId="1" xfId="1" applyNumberFormat="1" applyFont="1" applyFill="1" applyBorder="1" applyAlignment="1">
      <alignment horizontal="left" vertical="center" wrapText="1"/>
    </xf>
    <xf numFmtId="0" fontId="5" fillId="8" borderId="38" xfId="17" applyFont="1" applyFill="1" applyBorder="1" applyAlignment="1" applyProtection="1">
      <alignment horizontal="center" vertical="center" wrapText="1"/>
      <protection locked="0"/>
    </xf>
    <xf numFmtId="0" fontId="1" fillId="8" borderId="38" xfId="17" applyFill="1" applyBorder="1" applyAlignment="1" applyProtection="1">
      <alignment horizontal="center" vertical="center" wrapText="1"/>
      <protection locked="0"/>
    </xf>
    <xf numFmtId="0" fontId="5" fillId="8" borderId="38" xfId="1" applyFont="1" applyFill="1" applyBorder="1" applyAlignment="1">
      <alignment horizontal="center" vertical="center" wrapText="1"/>
    </xf>
    <xf numFmtId="165" fontId="1" fillId="8" borderId="45" xfId="17" applyNumberFormat="1" applyFont="1" applyFill="1" applyBorder="1" applyAlignment="1" applyProtection="1">
      <alignment horizontal="center" vertical="center" wrapText="1"/>
      <protection locked="0"/>
    </xf>
    <xf numFmtId="0" fontId="1" fillId="8" borderId="45" xfId="1" applyFont="1" applyFill="1" applyBorder="1" applyAlignment="1" applyProtection="1">
      <alignment horizontal="center" vertical="center" wrapText="1"/>
      <protection locked="0"/>
    </xf>
    <xf numFmtId="0" fontId="1" fillId="8" borderId="38" xfId="17" applyFill="1" applyBorder="1" applyAlignment="1">
      <alignment horizontal="justify" vertical="center" wrapText="1"/>
    </xf>
    <xf numFmtId="0" fontId="1" fillId="8" borderId="41" xfId="17" applyFill="1" applyBorder="1" applyAlignment="1">
      <alignment horizontal="justify" vertical="center" wrapText="1"/>
    </xf>
    <xf numFmtId="0" fontId="1" fillId="8" borderId="45" xfId="1" applyFill="1" applyBorder="1" applyAlignment="1" applyProtection="1">
      <alignment horizontal="center" vertical="center" wrapText="1"/>
      <protection locked="0"/>
    </xf>
    <xf numFmtId="14" fontId="1" fillId="8" borderId="48" xfId="17" applyNumberFormat="1" applyFill="1" applyBorder="1" applyAlignment="1">
      <alignment horizontal="center" vertical="center" wrapText="1"/>
    </xf>
    <xf numFmtId="9" fontId="3" fillId="8" borderId="48" xfId="1" applyNumberFormat="1" applyFont="1" applyFill="1" applyBorder="1" applyAlignment="1">
      <alignment horizontal="center" vertical="center"/>
    </xf>
    <xf numFmtId="0" fontId="1" fillId="8" borderId="38" xfId="1" applyFont="1" applyFill="1" applyBorder="1" applyAlignment="1">
      <alignment horizontal="center" vertical="center" wrapText="1"/>
    </xf>
    <xf numFmtId="0" fontId="1" fillId="8" borderId="38" xfId="17" applyFill="1" applyBorder="1" applyAlignment="1">
      <alignment horizontal="center" vertical="center" wrapText="1"/>
    </xf>
    <xf numFmtId="9" fontId="1" fillId="8" borderId="38" xfId="17" applyNumberFormat="1" applyFill="1" applyBorder="1" applyAlignment="1">
      <alignment horizontal="center" vertical="center" wrapText="1"/>
    </xf>
    <xf numFmtId="0" fontId="1" fillId="8" borderId="48" xfId="17" applyFill="1" applyBorder="1" applyAlignment="1" applyProtection="1">
      <alignment horizontal="center" vertical="center" wrapText="1"/>
      <protection locked="0"/>
    </xf>
    <xf numFmtId="0" fontId="1" fillId="8" borderId="45" xfId="17" applyFill="1" applyBorder="1" applyAlignment="1">
      <alignment horizontal="justify" vertical="center" wrapText="1"/>
    </xf>
    <xf numFmtId="0" fontId="1" fillId="8" borderId="40" xfId="17" applyFill="1" applyBorder="1" applyAlignment="1">
      <alignment horizontal="center" vertical="center" wrapText="1"/>
    </xf>
    <xf numFmtId="0" fontId="1" fillId="8" borderId="48" xfId="17" applyFill="1" applyBorder="1" applyAlignment="1">
      <alignment horizontal="justify" vertical="center" wrapText="1"/>
    </xf>
    <xf numFmtId="0" fontId="1" fillId="8" borderId="45" xfId="17" applyFill="1" applyBorder="1" applyAlignment="1">
      <alignment horizontal="center" vertical="center" wrapText="1"/>
    </xf>
    <xf numFmtId="9" fontId="3" fillId="8" borderId="38" xfId="17" applyNumberFormat="1" applyFont="1" applyFill="1" applyBorder="1" applyAlignment="1">
      <alignment horizontal="center" vertical="center"/>
    </xf>
    <xf numFmtId="14" fontId="1" fillId="8" borderId="38" xfId="17" applyNumberFormat="1" applyFill="1" applyBorder="1" applyAlignment="1">
      <alignment horizontal="center" vertical="center" wrapText="1"/>
    </xf>
    <xf numFmtId="0" fontId="1" fillId="8" borderId="38" xfId="17" applyFill="1" applyBorder="1" applyAlignment="1" applyProtection="1">
      <alignment horizontal="left" vertical="top" wrapText="1"/>
      <protection locked="0"/>
    </xf>
    <xf numFmtId="0" fontId="1" fillId="8" borderId="38" xfId="17" applyFill="1" applyBorder="1" applyAlignment="1">
      <alignment horizontal="left" vertical="top" wrapText="1"/>
    </xf>
    <xf numFmtId="0" fontId="1" fillId="8" borderId="38" xfId="0" applyFont="1" applyFill="1" applyBorder="1" applyAlignment="1">
      <alignment vertical="top" wrapText="1"/>
    </xf>
    <xf numFmtId="0" fontId="1" fillId="8" borderId="41" xfId="1" applyFill="1" applyBorder="1" applyAlignment="1" applyProtection="1">
      <alignment horizontal="center" vertical="center" wrapText="1"/>
      <protection locked="0"/>
    </xf>
    <xf numFmtId="9" fontId="3" fillId="8" borderId="54" xfId="1" applyNumberFormat="1" applyFont="1" applyFill="1" applyBorder="1" applyAlignment="1">
      <alignment horizontal="center" vertical="center"/>
    </xf>
    <xf numFmtId="9" fontId="3" fillId="8" borderId="38" xfId="1" applyNumberFormat="1" applyFont="1" applyFill="1" applyBorder="1" applyAlignment="1">
      <alignment horizontal="center" vertical="center"/>
    </xf>
    <xf numFmtId="0" fontId="1" fillId="8" borderId="38" xfId="0" applyFont="1" applyFill="1" applyBorder="1" applyAlignment="1">
      <alignment horizontal="center" vertical="top" wrapText="1"/>
    </xf>
    <xf numFmtId="0" fontId="1" fillId="8" borderId="38" xfId="17" applyFont="1" applyFill="1" applyBorder="1" applyAlignment="1">
      <alignment horizontal="justify" vertical="center" wrapText="1"/>
    </xf>
    <xf numFmtId="0" fontId="1" fillId="8" borderId="41" xfId="17" applyFont="1" applyFill="1" applyBorder="1" applyAlignment="1">
      <alignment horizontal="justify" vertical="center" wrapText="1"/>
    </xf>
    <xf numFmtId="1" fontId="1" fillId="8" borderId="38" xfId="17" applyNumberFormat="1" applyFill="1" applyBorder="1" applyAlignment="1" applyProtection="1">
      <alignment horizontal="center" vertical="center" wrapText="1"/>
      <protection locked="0"/>
    </xf>
    <xf numFmtId="9" fontId="3" fillId="8" borderId="48" xfId="17" applyNumberFormat="1" applyFont="1" applyFill="1" applyBorder="1" applyAlignment="1">
      <alignment horizontal="center" vertical="center"/>
    </xf>
    <xf numFmtId="0" fontId="5" fillId="8" borderId="38" xfId="17" applyFont="1" applyFill="1" applyBorder="1" applyAlignment="1" applyProtection="1">
      <alignment horizontal="left" vertical="center" wrapText="1"/>
      <protection locked="0"/>
    </xf>
    <xf numFmtId="0" fontId="5" fillId="8" borderId="38" xfId="17" applyFont="1" applyFill="1" applyBorder="1" applyAlignment="1" applyProtection="1">
      <alignment horizontal="center" vertical="top" wrapText="1"/>
      <protection locked="0"/>
    </xf>
    <xf numFmtId="0" fontId="1" fillId="8" borderId="38" xfId="0" applyFont="1" applyFill="1" applyBorder="1" applyAlignment="1">
      <alignment horizontal="left" vertical="top" wrapText="1"/>
    </xf>
    <xf numFmtId="0" fontId="1" fillId="8" borderId="41" xfId="0" applyFont="1" applyFill="1" applyBorder="1" applyAlignment="1">
      <alignment horizontal="left" vertical="top" wrapText="1"/>
    </xf>
    <xf numFmtId="14" fontId="1" fillId="8" borderId="48" xfId="0" applyNumberFormat="1" applyFont="1" applyFill="1" applyBorder="1" applyAlignment="1">
      <alignment horizontal="center" vertical="center" wrapText="1"/>
    </xf>
    <xf numFmtId="14" fontId="1" fillId="8" borderId="38" xfId="0" applyNumberFormat="1" applyFont="1" applyFill="1" applyBorder="1" applyAlignment="1">
      <alignment horizontal="center" vertical="top" wrapText="1"/>
    </xf>
    <xf numFmtId="165" fontId="1" fillId="0" borderId="38" xfId="17" applyNumberFormat="1" applyFont="1" applyFill="1" applyBorder="1" applyAlignment="1">
      <alignment horizontal="center" vertical="center" wrapText="1"/>
    </xf>
    <xf numFmtId="0" fontId="1" fillId="0" borderId="38" xfId="17" applyFont="1" applyFill="1" applyBorder="1" applyAlignment="1" applyProtection="1">
      <alignment horizontal="center" vertical="center"/>
      <protection locked="0"/>
    </xf>
    <xf numFmtId="165" fontId="1" fillId="0" borderId="48" xfId="17" applyNumberFormat="1" applyFont="1" applyFill="1" applyBorder="1" applyAlignment="1" applyProtection="1">
      <alignment horizontal="center" vertical="center"/>
      <protection locked="0"/>
    </xf>
    <xf numFmtId="165" fontId="1" fillId="0" borderId="38" xfId="17" applyNumberFormat="1" applyFont="1" applyFill="1" applyBorder="1" applyAlignment="1" applyProtection="1">
      <alignment horizontal="center" vertical="center"/>
      <protection locked="0"/>
    </xf>
    <xf numFmtId="165" fontId="1" fillId="0" borderId="48" xfId="17" applyNumberFormat="1" applyFont="1" applyFill="1" applyBorder="1" applyAlignment="1">
      <alignment horizontal="center" vertical="center" wrapText="1"/>
    </xf>
    <xf numFmtId="0" fontId="1" fillId="0" borderId="48" xfId="17" applyFont="1" applyFill="1" applyBorder="1" applyAlignment="1" applyProtection="1">
      <alignment horizontal="center" vertical="center" wrapText="1"/>
      <protection locked="0"/>
    </xf>
    <xf numFmtId="0" fontId="1" fillId="0" borderId="45" xfId="17" applyFont="1" applyFill="1" applyBorder="1" applyAlignment="1">
      <alignment horizontal="center" vertical="center" wrapText="1"/>
    </xf>
    <xf numFmtId="0" fontId="1" fillId="0" borderId="53" xfId="17" applyFont="1" applyFill="1" applyBorder="1" applyAlignment="1">
      <alignment horizontal="center" vertical="center" wrapText="1"/>
    </xf>
    <xf numFmtId="165" fontId="1" fillId="0" borderId="42" xfId="17" applyNumberFormat="1" applyFont="1" applyFill="1" applyBorder="1" applyAlignment="1" applyProtection="1">
      <alignment horizontal="center" vertical="center"/>
      <protection locked="0"/>
    </xf>
    <xf numFmtId="165" fontId="1" fillId="0" borderId="39" xfId="17" applyNumberFormat="1" applyFont="1" applyFill="1" applyBorder="1" applyAlignment="1" applyProtection="1">
      <alignment horizontal="center" vertical="center"/>
      <protection locked="0"/>
    </xf>
    <xf numFmtId="1" fontId="1" fillId="0" borderId="39" xfId="17" applyNumberFormat="1" applyFont="1" applyFill="1" applyBorder="1" applyAlignment="1" applyProtection="1">
      <alignment horizontal="center" vertical="center" wrapText="1"/>
      <protection locked="0"/>
    </xf>
    <xf numFmtId="165" fontId="1" fillId="0" borderId="43" xfId="17" applyNumberFormat="1" applyFont="1" applyFill="1" applyBorder="1" applyAlignment="1" applyProtection="1">
      <alignment horizontal="center" vertical="center" wrapText="1"/>
      <protection locked="0"/>
    </xf>
    <xf numFmtId="165" fontId="1" fillId="0" borderId="42" xfId="17" applyNumberFormat="1" applyFont="1" applyFill="1" applyBorder="1" applyAlignment="1">
      <alignment horizontal="center" vertical="center" wrapText="1"/>
    </xf>
    <xf numFmtId="0" fontId="1" fillId="0" borderId="39" xfId="17" applyFont="1" applyFill="1" applyBorder="1" applyAlignment="1">
      <alignment horizontal="justify" vertical="center" wrapText="1"/>
    </xf>
    <xf numFmtId="0" fontId="1" fillId="0" borderId="52" xfId="17" applyFont="1" applyFill="1" applyBorder="1" applyAlignment="1" applyProtection="1">
      <alignment horizontal="center" vertical="center" wrapText="1"/>
      <protection locked="0"/>
    </xf>
    <xf numFmtId="0" fontId="1" fillId="0" borderId="49" xfId="17" applyFont="1" applyFill="1" applyBorder="1" applyAlignment="1">
      <alignment horizontal="center" vertical="center" wrapText="1"/>
    </xf>
    <xf numFmtId="0" fontId="1" fillId="0" borderId="37" xfId="17" applyFont="1" applyFill="1" applyBorder="1" applyAlignment="1">
      <alignment horizontal="center" vertical="center" wrapText="1"/>
    </xf>
    <xf numFmtId="0" fontId="1" fillId="0" borderId="62" xfId="17" applyFont="1" applyFill="1" applyBorder="1" applyAlignment="1">
      <alignment horizontal="center" vertical="center" wrapText="1"/>
    </xf>
    <xf numFmtId="165" fontId="1" fillId="0" borderId="40" xfId="17" applyNumberFormat="1" applyFont="1" applyFill="1" applyBorder="1" applyAlignment="1">
      <alignment horizontal="center" vertical="center" wrapText="1"/>
    </xf>
    <xf numFmtId="0" fontId="1" fillId="0" borderId="40" xfId="17" applyFont="1" applyFill="1" applyBorder="1" applyAlignment="1">
      <alignment horizontal="justify" vertical="center" wrapText="1"/>
    </xf>
    <xf numFmtId="0" fontId="1" fillId="0" borderId="48" xfId="17" applyFont="1" applyFill="1" applyBorder="1" applyAlignment="1">
      <alignment horizontal="justify" vertical="center" wrapText="1"/>
    </xf>
    <xf numFmtId="0" fontId="1" fillId="0" borderId="38" xfId="17" applyFont="1" applyFill="1" applyBorder="1" applyAlignment="1">
      <alignment horizontal="left" vertical="center" wrapText="1"/>
    </xf>
    <xf numFmtId="0" fontId="1" fillId="0" borderId="38" xfId="0" applyFont="1" applyFill="1" applyBorder="1" applyAlignment="1">
      <alignment horizontal="justify" vertical="center"/>
    </xf>
    <xf numFmtId="0" fontId="5" fillId="0" borderId="38" xfId="0" applyFont="1" applyFill="1" applyBorder="1" applyAlignment="1">
      <alignment horizontal="left" vertical="center" wrapText="1"/>
    </xf>
    <xf numFmtId="0" fontId="1" fillId="0" borderId="38" xfId="17" applyFont="1" applyFill="1" applyBorder="1" applyAlignment="1">
      <alignment horizontal="justify" vertical="top" wrapText="1"/>
    </xf>
    <xf numFmtId="0" fontId="1" fillId="0" borderId="41" xfId="17" applyFont="1" applyFill="1" applyBorder="1" applyAlignment="1">
      <alignment horizontal="justify" vertical="top" wrapText="1"/>
    </xf>
    <xf numFmtId="14" fontId="5" fillId="0" borderId="40" xfId="17" applyNumberFormat="1" applyFont="1" applyFill="1" applyBorder="1" applyAlignment="1">
      <alignment horizontal="center" vertical="center" wrapText="1"/>
    </xf>
    <xf numFmtId="0" fontId="1" fillId="0" borderId="42" xfId="17" applyFont="1" applyFill="1" applyBorder="1" applyAlignment="1">
      <alignment horizontal="center" vertical="center" wrapText="1"/>
    </xf>
    <xf numFmtId="0" fontId="1" fillId="0" borderId="39" xfId="17" applyFont="1" applyFill="1" applyBorder="1" applyAlignment="1">
      <alignment horizontal="center" vertical="center" wrapText="1"/>
    </xf>
    <xf numFmtId="14" fontId="1" fillId="0" borderId="55" xfId="17" applyNumberFormat="1" applyFont="1" applyFill="1" applyBorder="1" applyAlignment="1">
      <alignment horizontal="center" vertical="center" wrapText="1"/>
    </xf>
    <xf numFmtId="0" fontId="1" fillId="0" borderId="5" xfId="17" applyFont="1" applyFill="1" applyBorder="1" applyAlignment="1">
      <alignment horizontal="center" vertical="center" wrapText="1"/>
    </xf>
    <xf numFmtId="9" fontId="1" fillId="0" borderId="5" xfId="17" applyNumberFormat="1" applyFont="1" applyFill="1" applyBorder="1" applyAlignment="1">
      <alignment horizontal="center" vertical="center" wrapText="1"/>
    </xf>
    <xf numFmtId="0" fontId="5" fillId="0" borderId="38" xfId="0" applyFont="1" applyFill="1" applyBorder="1" applyAlignment="1">
      <alignment horizontal="justify" vertical="center"/>
    </xf>
    <xf numFmtId="0" fontId="5" fillId="0" borderId="38" xfId="0" quotePrefix="1" applyFont="1" applyFill="1" applyBorder="1" applyAlignment="1">
      <alignment horizontal="justify" vertical="top" wrapText="1"/>
    </xf>
    <xf numFmtId="165" fontId="1" fillId="0" borderId="55" xfId="17" applyNumberFormat="1" applyFont="1" applyFill="1" applyBorder="1" applyAlignment="1" applyProtection="1">
      <alignment horizontal="center" vertical="center" wrapText="1"/>
      <protection locked="0"/>
    </xf>
    <xf numFmtId="1" fontId="1" fillId="0" borderId="5" xfId="17" applyNumberFormat="1" applyFont="1" applyFill="1" applyBorder="1" applyAlignment="1" applyProtection="1">
      <alignment horizontal="center" vertical="center" wrapText="1"/>
      <protection locked="0"/>
    </xf>
    <xf numFmtId="165" fontId="1" fillId="0" borderId="5" xfId="17" applyNumberFormat="1" applyFont="1" applyFill="1" applyBorder="1" applyAlignment="1" applyProtection="1">
      <alignment horizontal="center" vertical="center" wrapText="1"/>
      <protection locked="0"/>
    </xf>
    <xf numFmtId="9" fontId="1" fillId="0" borderId="45" xfId="17" applyNumberFormat="1" applyFont="1" applyFill="1" applyBorder="1" applyAlignment="1">
      <alignment horizontal="center" vertical="center" wrapText="1"/>
    </xf>
    <xf numFmtId="0" fontId="5" fillId="0" borderId="38" xfId="0" applyFont="1" applyFill="1" applyBorder="1" applyAlignment="1">
      <alignment horizontal="justify" vertical="top" wrapText="1"/>
    </xf>
    <xf numFmtId="14" fontId="1" fillId="0" borderId="54" xfId="17" applyNumberFormat="1" applyFont="1" applyFill="1" applyBorder="1" applyAlignment="1">
      <alignment horizontal="center" vertical="center" wrapText="1"/>
    </xf>
    <xf numFmtId="0" fontId="1" fillId="0" borderId="38" xfId="0" applyFont="1" applyFill="1" applyBorder="1" applyAlignment="1">
      <alignment vertical="center" wrapText="1"/>
    </xf>
    <xf numFmtId="171" fontId="5" fillId="0" borderId="38" xfId="16" applyNumberFormat="1" applyFont="1" applyFill="1" applyBorder="1" applyAlignment="1">
      <alignment horizontal="center" vertical="center"/>
    </xf>
    <xf numFmtId="14" fontId="1" fillId="0" borderId="8" xfId="17" applyNumberFormat="1" applyFont="1" applyFill="1" applyBorder="1" applyAlignment="1" applyProtection="1">
      <alignment horizontal="center" vertical="center" wrapText="1"/>
      <protection locked="0"/>
    </xf>
    <xf numFmtId="9" fontId="1" fillId="0" borderId="38" xfId="16" applyFont="1" applyFill="1" applyBorder="1" applyAlignment="1">
      <alignment horizontal="center" vertical="center"/>
    </xf>
    <xf numFmtId="0" fontId="5" fillId="0" borderId="38" xfId="0" applyFont="1" applyFill="1" applyBorder="1" applyAlignment="1" applyProtection="1">
      <alignment horizontal="justify" vertical="top" wrapText="1"/>
      <protection locked="0"/>
    </xf>
    <xf numFmtId="0" fontId="6" fillId="0" borderId="38" xfId="30" applyFont="1" applyFill="1" applyBorder="1" applyAlignment="1" applyProtection="1">
      <alignment horizontal="justify" vertical="top" wrapText="1"/>
      <protection locked="0"/>
    </xf>
    <xf numFmtId="14" fontId="5" fillId="0" borderId="40" xfId="0" applyNumberFormat="1" applyFont="1" applyFill="1" applyBorder="1" applyAlignment="1">
      <alignment vertical="center"/>
    </xf>
    <xf numFmtId="0" fontId="6" fillId="0" borderId="38" xfId="30" applyFont="1" applyFill="1" applyBorder="1" applyAlignment="1" applyProtection="1">
      <alignment horizontal="justify" vertical="center" wrapText="1"/>
      <protection locked="0"/>
    </xf>
    <xf numFmtId="0" fontId="6" fillId="0" borderId="38" xfId="30" applyFont="1" applyFill="1" applyBorder="1" applyAlignment="1" applyProtection="1">
      <alignment horizontal="center" vertical="center" wrapText="1"/>
      <protection locked="0"/>
    </xf>
    <xf numFmtId="0" fontId="6" fillId="0" borderId="38" xfId="30" applyFont="1" applyFill="1" applyBorder="1" applyAlignment="1" applyProtection="1">
      <alignment vertical="top" wrapText="1"/>
      <protection locked="0"/>
    </xf>
    <xf numFmtId="0" fontId="5" fillId="0" borderId="38" xfId="0" applyFont="1" applyFill="1" applyBorder="1" applyAlignment="1">
      <alignment horizontal="left" vertical="top" wrapText="1"/>
    </xf>
    <xf numFmtId="0" fontId="1" fillId="0" borderId="38" xfId="18" applyFont="1" applyFill="1" applyBorder="1" applyAlignment="1">
      <alignment horizontal="justify" vertical="top" wrapText="1"/>
    </xf>
    <xf numFmtId="0" fontId="1" fillId="0" borderId="38" xfId="30" applyFont="1" applyFill="1" applyBorder="1" applyAlignment="1">
      <alignment horizontal="justify" vertical="top" wrapText="1"/>
    </xf>
    <xf numFmtId="0" fontId="9" fillId="0" borderId="38" xfId="30" applyFont="1" applyFill="1" applyBorder="1" applyAlignment="1">
      <alignment horizontal="justify" vertical="center" wrapText="1"/>
    </xf>
    <xf numFmtId="0" fontId="1" fillId="0" borderId="38" xfId="30" applyFont="1" applyFill="1" applyBorder="1" applyAlignment="1">
      <alignment horizontal="justify" vertical="center" wrapText="1"/>
    </xf>
    <xf numFmtId="14" fontId="1" fillId="0" borderId="41" xfId="17" applyNumberFormat="1" applyFont="1" applyFill="1" applyBorder="1" applyAlignment="1">
      <alignment horizontal="center" vertical="center" wrapText="1"/>
    </xf>
    <xf numFmtId="14" fontId="5" fillId="0" borderId="38" xfId="0" applyNumberFormat="1" applyFont="1" applyFill="1" applyBorder="1" applyAlignment="1">
      <alignment vertical="center"/>
    </xf>
    <xf numFmtId="0" fontId="6" fillId="0" borderId="38" xfId="30" applyFont="1" applyFill="1" applyBorder="1" applyAlignment="1">
      <alignment horizontal="justify" vertical="center" wrapText="1"/>
    </xf>
    <xf numFmtId="0" fontId="5" fillId="0" borderId="39" xfId="0" applyFont="1" applyFill="1" applyBorder="1" applyAlignment="1">
      <alignment horizontal="justify" vertical="center" wrapText="1"/>
    </xf>
    <xf numFmtId="14" fontId="5" fillId="0" borderId="40" xfId="0" applyNumberFormat="1" applyFont="1" applyFill="1" applyBorder="1" applyAlignment="1" applyProtection="1">
      <alignment horizontal="center" vertical="center"/>
      <protection locked="0"/>
    </xf>
    <xf numFmtId="0" fontId="1" fillId="0" borderId="38" xfId="18" applyFont="1" applyFill="1" applyBorder="1" applyAlignment="1" applyProtection="1">
      <alignment horizontal="justify" vertical="top" wrapText="1"/>
      <protection locked="0"/>
    </xf>
    <xf numFmtId="0" fontId="1" fillId="0" borderId="38" xfId="30" applyFont="1" applyFill="1" applyBorder="1" applyAlignment="1" applyProtection="1">
      <alignment horizontal="justify" vertical="center" wrapText="1"/>
      <protection locked="0"/>
    </xf>
    <xf numFmtId="9" fontId="1" fillId="0" borderId="38" xfId="30" applyNumberFormat="1" applyFont="1" applyFill="1" applyBorder="1" applyAlignment="1" applyProtection="1">
      <alignment horizontal="center" vertical="center" wrapText="1"/>
      <protection locked="0"/>
    </xf>
    <xf numFmtId="0" fontId="1" fillId="0" borderId="38" xfId="1" applyFont="1" applyFill="1" applyBorder="1" applyAlignment="1">
      <alignment horizontal="justify" vertical="justify" wrapText="1"/>
    </xf>
    <xf numFmtId="0" fontId="1" fillId="0" borderId="52" xfId="1" applyFont="1" applyFill="1" applyBorder="1" applyAlignment="1">
      <alignment horizontal="center" vertical="center" wrapText="1"/>
    </xf>
    <xf numFmtId="0" fontId="1" fillId="0" borderId="49" xfId="1" applyFont="1" applyFill="1" applyBorder="1" applyAlignment="1">
      <alignment horizontal="center" vertical="center" wrapText="1"/>
    </xf>
    <xf numFmtId="0" fontId="1" fillId="0" borderId="37" xfId="1" applyFont="1" applyFill="1" applyBorder="1" applyAlignment="1">
      <alignment horizontal="center" vertical="center" wrapText="1"/>
    </xf>
    <xf numFmtId="0" fontId="1" fillId="0" borderId="62" xfId="1" applyFont="1" applyFill="1" applyBorder="1" applyAlignment="1">
      <alignment horizontal="left" vertical="center" wrapText="1"/>
    </xf>
    <xf numFmtId="0" fontId="9" fillId="0" borderId="38" xfId="0" applyFont="1" applyFill="1" applyBorder="1" applyAlignment="1">
      <alignment horizontal="justify" vertical="center"/>
    </xf>
    <xf numFmtId="0" fontId="1" fillId="0" borderId="53" xfId="1" applyFont="1" applyFill="1" applyBorder="1" applyAlignment="1">
      <alignment horizontal="center" vertical="center" wrapText="1"/>
    </xf>
    <xf numFmtId="9" fontId="1" fillId="0" borderId="38" xfId="0" applyNumberFormat="1" applyFont="1" applyFill="1" applyBorder="1" applyAlignment="1">
      <alignment horizontal="center" vertical="center"/>
    </xf>
    <xf numFmtId="0" fontId="9" fillId="0" borderId="38" xfId="0" applyFont="1" applyFill="1" applyBorder="1" applyAlignment="1">
      <alignment horizontal="justify" vertical="center" wrapText="1"/>
    </xf>
    <xf numFmtId="0" fontId="1" fillId="0" borderId="42" xfId="1" applyFont="1" applyFill="1" applyBorder="1" applyAlignment="1">
      <alignment horizontal="center" vertical="center" wrapText="1"/>
    </xf>
    <xf numFmtId="0" fontId="1" fillId="0" borderId="39" xfId="1" applyFont="1" applyFill="1" applyBorder="1" applyAlignment="1">
      <alignment horizontal="center" vertical="center" wrapText="1"/>
    </xf>
    <xf numFmtId="14" fontId="1" fillId="0" borderId="55" xfId="1" applyNumberFormat="1" applyFont="1" applyFill="1" applyBorder="1" applyAlignment="1">
      <alignment horizontal="center" vertical="center" wrapText="1"/>
    </xf>
    <xf numFmtId="14" fontId="1" fillId="0" borderId="42" xfId="1" applyNumberFormat="1" applyFont="1" applyFill="1" applyBorder="1" applyAlignment="1">
      <alignment horizontal="center" vertical="center" wrapText="1"/>
    </xf>
    <xf numFmtId="9" fontId="1" fillId="0" borderId="39" xfId="1" applyNumberFormat="1" applyFont="1" applyFill="1" applyBorder="1" applyAlignment="1">
      <alignment horizontal="center" vertical="center" wrapText="1"/>
    </xf>
    <xf numFmtId="0" fontId="1" fillId="0" borderId="39" xfId="0" applyFont="1" applyFill="1" applyBorder="1" applyAlignment="1">
      <alignment horizontal="justify" vertical="center" wrapText="1"/>
    </xf>
    <xf numFmtId="9" fontId="1" fillId="0" borderId="45" xfId="1" applyNumberFormat="1" applyFont="1" applyFill="1" applyBorder="1" applyAlignment="1">
      <alignment horizontal="center" vertical="center" wrapText="1"/>
    </xf>
    <xf numFmtId="0" fontId="9" fillId="0" borderId="40" xfId="0" applyFont="1" applyFill="1" applyBorder="1" applyAlignment="1">
      <alignment horizontal="justify" vertical="center" wrapText="1"/>
    </xf>
    <xf numFmtId="0" fontId="1" fillId="0" borderId="57" xfId="1" applyFont="1" applyFill="1" applyBorder="1" applyAlignment="1">
      <alignment horizontal="center" vertical="center" wrapText="1"/>
    </xf>
    <xf numFmtId="14" fontId="5" fillId="0" borderId="56" xfId="0" applyNumberFormat="1" applyFont="1" applyFill="1" applyBorder="1" applyAlignment="1">
      <alignment horizontal="center" vertical="center"/>
    </xf>
    <xf numFmtId="0" fontId="5" fillId="0" borderId="57" xfId="0" applyFont="1" applyFill="1" applyBorder="1" applyAlignment="1">
      <alignment horizontal="justify" vertical="top" wrapText="1"/>
    </xf>
    <xf numFmtId="9" fontId="5" fillId="0" borderId="57" xfId="0" applyNumberFormat="1" applyFont="1" applyFill="1" applyBorder="1" applyAlignment="1">
      <alignment horizontal="center" vertical="center"/>
    </xf>
    <xf numFmtId="14" fontId="1" fillId="0" borderId="38" xfId="1" applyNumberFormat="1" applyFont="1" applyFill="1" applyBorder="1" applyAlignment="1">
      <alignment horizontal="right" vertical="center" wrapText="1"/>
    </xf>
    <xf numFmtId="0" fontId="1" fillId="0" borderId="44" xfId="1" applyFont="1" applyFill="1" applyBorder="1" applyAlignment="1">
      <alignment horizontal="center" vertical="center" wrapText="1"/>
    </xf>
    <xf numFmtId="14" fontId="1" fillId="0" borderId="39" xfId="1" applyNumberFormat="1" applyFont="1" applyFill="1" applyBorder="1" applyAlignment="1">
      <alignment horizontal="right" vertical="center" wrapText="1"/>
    </xf>
    <xf numFmtId="0" fontId="1" fillId="0" borderId="39" xfId="1" applyFont="1" applyFill="1" applyBorder="1" applyAlignment="1">
      <alignment horizontal="justify" vertical="center" wrapText="1"/>
    </xf>
    <xf numFmtId="14" fontId="1" fillId="0" borderId="40" xfId="1" applyNumberFormat="1" applyFont="1" applyBorder="1" applyAlignment="1">
      <alignment horizontal="left" vertical="center" wrapText="1"/>
    </xf>
    <xf numFmtId="0" fontId="1" fillId="0" borderId="38" xfId="1" applyFont="1" applyBorder="1" applyAlignment="1">
      <alignment horizontal="center" vertical="center" wrapText="1"/>
    </xf>
    <xf numFmtId="14" fontId="1" fillId="0" borderId="40" xfId="1" applyNumberFormat="1" applyFont="1" applyBorder="1" applyAlignment="1">
      <alignment horizontal="center" vertical="center" wrapText="1"/>
    </xf>
    <xf numFmtId="9" fontId="1" fillId="0" borderId="38" xfId="1" applyNumberFormat="1" applyFont="1" applyBorder="1" applyAlignment="1">
      <alignment horizontal="center" vertical="center" wrapText="1"/>
    </xf>
    <xf numFmtId="0" fontId="5" fillId="0" borderId="0" xfId="0" applyFont="1" applyAlignment="1">
      <alignment horizontal="justify" vertical="center"/>
    </xf>
    <xf numFmtId="0" fontId="1" fillId="0" borderId="41" xfId="1" applyFont="1" applyBorder="1" applyAlignment="1">
      <alignment horizontal="center" vertical="center" wrapText="1"/>
    </xf>
    <xf numFmtId="0" fontId="1" fillId="8" borderId="38" xfId="17" applyFont="1" applyFill="1" applyBorder="1" applyAlignment="1">
      <alignment horizontal="center" vertical="center" wrapText="1"/>
    </xf>
    <xf numFmtId="9" fontId="1" fillId="8" borderId="38" xfId="16" applyFont="1" applyFill="1" applyBorder="1" applyAlignment="1">
      <alignment horizontal="right" vertical="top" wrapText="1"/>
    </xf>
    <xf numFmtId="165" fontId="1" fillId="0" borderId="52" xfId="17" applyNumberFormat="1" applyFont="1" applyFill="1" applyBorder="1" applyAlignment="1" applyProtection="1">
      <alignment horizontal="left" vertical="top" wrapText="1"/>
      <protection locked="0"/>
    </xf>
    <xf numFmtId="165" fontId="1" fillId="0" borderId="49" xfId="17" applyNumberFormat="1" applyFont="1" applyFill="1" applyBorder="1" applyAlignment="1" applyProtection="1">
      <alignment horizontal="left" vertical="top" wrapText="1"/>
      <protection locked="0"/>
    </xf>
    <xf numFmtId="1" fontId="1" fillId="0" borderId="49" xfId="17" applyNumberFormat="1" applyFont="1" applyFill="1" applyBorder="1" applyAlignment="1" applyProtection="1">
      <alignment horizontal="left" vertical="top" wrapText="1"/>
      <protection locked="0"/>
    </xf>
    <xf numFmtId="14" fontId="1" fillId="0" borderId="4" xfId="17" applyNumberFormat="1" applyFont="1" applyFill="1" applyBorder="1" applyAlignment="1">
      <alignment horizontal="left" vertical="top" wrapText="1"/>
    </xf>
    <xf numFmtId="165" fontId="1" fillId="0" borderId="45" xfId="17" applyNumberFormat="1" applyFont="1" applyFill="1" applyBorder="1" applyAlignment="1" applyProtection="1">
      <alignment horizontal="left" vertical="top" wrapText="1"/>
      <protection locked="0"/>
    </xf>
    <xf numFmtId="0" fontId="1" fillId="8" borderId="38" xfId="17" applyFont="1" applyFill="1" applyBorder="1" applyAlignment="1" applyProtection="1">
      <alignment horizontal="left" vertical="top" wrapText="1"/>
      <protection locked="0"/>
    </xf>
    <xf numFmtId="14" fontId="1" fillId="8" borderId="38" xfId="17" applyNumberFormat="1" applyFont="1" applyFill="1" applyBorder="1" applyAlignment="1" applyProtection="1">
      <alignment horizontal="center" vertical="center" wrapText="1"/>
      <protection locked="0"/>
    </xf>
    <xf numFmtId="0" fontId="1" fillId="8" borderId="38" xfId="17" applyFont="1" applyFill="1" applyBorder="1" applyAlignment="1">
      <alignment horizontal="left" vertical="top" wrapText="1"/>
    </xf>
    <xf numFmtId="165" fontId="1" fillId="8" borderId="55" xfId="17" applyNumberFormat="1" applyFont="1" applyFill="1" applyBorder="1" applyAlignment="1" applyProtection="1">
      <alignment horizontal="center" vertical="center" wrapText="1"/>
      <protection locked="0"/>
    </xf>
    <xf numFmtId="165" fontId="1" fillId="8" borderId="5" xfId="17" applyNumberFormat="1" applyFont="1" applyFill="1" applyBorder="1" applyAlignment="1" applyProtection="1">
      <alignment horizontal="center" vertical="center" wrapText="1"/>
      <protection locked="0"/>
    </xf>
    <xf numFmtId="1" fontId="1" fillId="8" borderId="5" xfId="17" applyNumberFormat="1" applyFont="1" applyFill="1" applyBorder="1" applyAlignment="1" applyProtection="1">
      <alignment horizontal="center" vertical="center" wrapText="1"/>
      <protection locked="0"/>
    </xf>
    <xf numFmtId="9" fontId="16" fillId="8" borderId="54" xfId="1" applyNumberFormat="1" applyFont="1" applyFill="1" applyBorder="1" applyAlignment="1">
      <alignment horizontal="center" vertical="center"/>
    </xf>
    <xf numFmtId="0" fontId="17" fillId="0" borderId="1" xfId="1" applyFont="1" applyBorder="1" applyAlignment="1">
      <alignment horizontal="center" vertical="center" wrapText="1"/>
    </xf>
    <xf numFmtId="0" fontId="9" fillId="8" borderId="38" xfId="17" applyFont="1" applyFill="1" applyBorder="1" applyAlignment="1" applyProtection="1">
      <alignment horizontal="center" vertical="center" wrapText="1"/>
      <protection locked="0"/>
    </xf>
    <xf numFmtId="9" fontId="1" fillId="8" borderId="38" xfId="17" applyNumberFormat="1" applyFont="1" applyFill="1" applyBorder="1" applyAlignment="1">
      <alignment horizontal="center" vertical="center" wrapText="1"/>
    </xf>
    <xf numFmtId="165" fontId="1" fillId="8" borderId="48" xfId="17" applyNumberFormat="1" applyFont="1" applyFill="1" applyBorder="1" applyAlignment="1" applyProtection="1">
      <alignment horizontal="center" vertical="center" wrapText="1"/>
      <protection locked="0"/>
    </xf>
    <xf numFmtId="1" fontId="1" fillId="8" borderId="38" xfId="17" applyNumberFormat="1" applyFont="1" applyFill="1" applyBorder="1" applyAlignment="1" applyProtection="1">
      <alignment horizontal="center" vertical="center" wrapText="1"/>
      <protection locked="0"/>
    </xf>
    <xf numFmtId="14" fontId="1" fillId="8" borderId="40" xfId="1" applyNumberFormat="1" applyFont="1" applyFill="1" applyBorder="1" applyAlignment="1">
      <alignment horizontal="left" vertical="center" wrapText="1"/>
    </xf>
    <xf numFmtId="9" fontId="1" fillId="8" borderId="38" xfId="1" applyNumberFormat="1" applyFont="1" applyFill="1" applyBorder="1" applyAlignment="1">
      <alignment horizontal="center" vertical="center" wrapText="1"/>
    </xf>
    <xf numFmtId="14" fontId="1" fillId="8" borderId="40" xfId="1" applyNumberFormat="1" applyFont="1" applyFill="1" applyBorder="1" applyAlignment="1">
      <alignment horizontal="center" vertical="center" wrapText="1"/>
    </xf>
    <xf numFmtId="0" fontId="1" fillId="8" borderId="41" xfId="1" applyFont="1" applyFill="1" applyBorder="1" applyAlignment="1">
      <alignment horizontal="left" vertical="center" wrapText="1"/>
    </xf>
    <xf numFmtId="0" fontId="1" fillId="8" borderId="48" xfId="1" applyFont="1" applyFill="1" applyBorder="1" applyAlignment="1">
      <alignment horizontal="center" vertical="center" wrapText="1"/>
    </xf>
    <xf numFmtId="14" fontId="1" fillId="8" borderId="48" xfId="1" applyNumberFormat="1" applyFont="1" applyFill="1" applyBorder="1" applyAlignment="1">
      <alignment horizontal="center" vertical="center" wrapText="1"/>
    </xf>
    <xf numFmtId="0" fontId="1" fillId="8" borderId="40" xfId="1" applyFont="1" applyFill="1" applyBorder="1" applyAlignment="1">
      <alignment horizontal="center" vertical="center" wrapText="1"/>
    </xf>
    <xf numFmtId="0" fontId="1" fillId="8" borderId="41" xfId="1" applyFont="1" applyFill="1" applyBorder="1" applyAlignment="1">
      <alignment horizontal="center" vertical="center" wrapText="1"/>
    </xf>
    <xf numFmtId="0" fontId="1" fillId="8" borderId="41" xfId="17" applyFont="1" applyFill="1" applyBorder="1" applyAlignment="1">
      <alignment horizontal="center" vertical="center" wrapText="1"/>
    </xf>
    <xf numFmtId="0" fontId="1" fillId="8" borderId="48" xfId="1" applyFont="1" applyFill="1" applyBorder="1" applyAlignment="1">
      <alignment horizontal="left" vertical="center" wrapText="1"/>
    </xf>
    <xf numFmtId="0" fontId="1" fillId="8" borderId="38" xfId="1" applyFont="1" applyFill="1" applyBorder="1" applyAlignment="1">
      <alignment horizontal="left" vertical="center" wrapText="1"/>
    </xf>
    <xf numFmtId="0" fontId="1" fillId="8" borderId="45" xfId="1" applyFont="1" applyFill="1" applyBorder="1" applyAlignment="1">
      <alignment horizontal="center" vertical="center" wrapText="1"/>
    </xf>
    <xf numFmtId="0" fontId="9" fillId="8" borderId="39" xfId="17" applyFont="1" applyFill="1" applyBorder="1" applyAlignment="1" applyProtection="1">
      <alignment horizontal="center" vertical="center" wrapText="1"/>
      <protection locked="0"/>
    </xf>
    <xf numFmtId="165" fontId="1" fillId="8" borderId="8" xfId="17" applyNumberFormat="1" applyFont="1" applyFill="1" applyBorder="1" applyAlignment="1" applyProtection="1">
      <alignment horizontal="center" vertical="center" wrapText="1"/>
      <protection locked="0"/>
    </xf>
    <xf numFmtId="165" fontId="1" fillId="8" borderId="3" xfId="17" applyNumberFormat="1" applyFont="1" applyFill="1" applyBorder="1" applyAlignment="1" applyProtection="1">
      <alignment horizontal="center" vertical="center" wrapText="1"/>
      <protection locked="0"/>
    </xf>
    <xf numFmtId="0" fontId="1" fillId="8" borderId="3" xfId="1" applyFont="1" applyFill="1" applyBorder="1" applyAlignment="1">
      <alignment horizontal="center" vertical="center" wrapText="1"/>
    </xf>
    <xf numFmtId="165" fontId="1" fillId="8" borderId="38" xfId="17" applyNumberFormat="1" applyFont="1" applyFill="1" applyBorder="1" applyAlignment="1" applyProtection="1">
      <alignment horizontal="center" vertical="center" wrapText="1"/>
      <protection locked="0"/>
    </xf>
    <xf numFmtId="0" fontId="1" fillId="8" borderId="41" xfId="1" applyFont="1" applyFill="1" applyBorder="1" applyAlignment="1">
      <alignment horizontal="left" vertical="top" wrapText="1"/>
    </xf>
    <xf numFmtId="0" fontId="1" fillId="8" borderId="48" xfId="17" applyFont="1" applyFill="1" applyBorder="1" applyAlignment="1">
      <alignment horizontal="center" vertical="center" wrapText="1"/>
    </xf>
    <xf numFmtId="14" fontId="1" fillId="8" borderId="38" xfId="1" applyNumberFormat="1" applyFont="1" applyFill="1" applyBorder="1" applyAlignment="1">
      <alignment horizontal="center" vertical="center" wrapText="1"/>
    </xf>
    <xf numFmtId="14" fontId="1" fillId="0" borderId="38" xfId="17" applyNumberFormat="1" applyFont="1" applyFill="1" applyBorder="1" applyAlignment="1" applyProtection="1">
      <alignment horizontal="center" vertical="top" wrapText="1"/>
      <protection locked="0"/>
    </xf>
    <xf numFmtId="14" fontId="1" fillId="8" borderId="38" xfId="17" applyNumberFormat="1" applyFont="1" applyFill="1" applyBorder="1" applyAlignment="1" applyProtection="1">
      <alignment horizontal="center" vertical="top" wrapText="1"/>
      <protection locked="0"/>
    </xf>
    <xf numFmtId="14" fontId="1" fillId="0" borderId="39" xfId="17" applyNumberFormat="1" applyFont="1" applyFill="1" applyBorder="1" applyAlignment="1" applyProtection="1">
      <alignment horizontal="center" vertical="top" wrapText="1"/>
      <protection locked="0"/>
    </xf>
    <xf numFmtId="14" fontId="1" fillId="0" borderId="39" xfId="17" applyNumberFormat="1" applyFont="1" applyFill="1" applyBorder="1" applyAlignment="1" applyProtection="1">
      <alignment horizontal="center" vertical="center" wrapText="1"/>
      <protection locked="0"/>
    </xf>
    <xf numFmtId="14" fontId="1" fillId="0" borderId="38" xfId="0" applyNumberFormat="1" applyFont="1" applyFill="1" applyBorder="1" applyAlignment="1">
      <alignment horizontal="center" vertical="top"/>
    </xf>
    <xf numFmtId="165" fontId="1" fillId="0" borderId="39" xfId="17" applyNumberFormat="1" applyFont="1" applyFill="1" applyBorder="1" applyAlignment="1" applyProtection="1">
      <alignment horizontal="center" vertical="center" wrapText="1"/>
      <protection locked="0"/>
    </xf>
    <xf numFmtId="165" fontId="1" fillId="0" borderId="44" xfId="17" applyNumberFormat="1" applyFont="1" applyFill="1" applyBorder="1" applyAlignment="1" applyProtection="1">
      <alignment horizontal="center" vertical="center" wrapText="1"/>
      <protection locked="0"/>
    </xf>
    <xf numFmtId="14" fontId="1" fillId="0" borderId="42" xfId="17" applyNumberFormat="1" applyFont="1" applyFill="1" applyBorder="1" applyAlignment="1">
      <alignment horizontal="center" vertical="center" wrapText="1"/>
    </xf>
    <xf numFmtId="9" fontId="1" fillId="0" borderId="38" xfId="17" applyNumberFormat="1" applyFont="1" applyFill="1" applyBorder="1" applyAlignment="1">
      <alignment horizontal="justify" vertical="center" wrapText="1"/>
    </xf>
    <xf numFmtId="0" fontId="1" fillId="0" borderId="39" xfId="1" applyFont="1" applyFill="1" applyBorder="1" applyAlignment="1">
      <alignment horizontal="left" vertical="center" wrapText="1"/>
    </xf>
    <xf numFmtId="166" fontId="1" fillId="0" borderId="48" xfId="18" applyNumberFormat="1" applyFont="1" applyFill="1" applyBorder="1" applyAlignment="1" applyProtection="1">
      <alignment horizontal="center" vertical="center" wrapText="1"/>
      <protection locked="0"/>
    </xf>
    <xf numFmtId="166" fontId="1" fillId="0" borderId="38" xfId="18" applyNumberFormat="1" applyFont="1" applyFill="1" applyBorder="1" applyAlignment="1" applyProtection="1">
      <alignment horizontal="justify" vertical="center" wrapText="1"/>
      <protection locked="0"/>
    </xf>
    <xf numFmtId="0" fontId="1" fillId="0" borderId="38" xfId="17" applyFont="1" applyFill="1" applyBorder="1" applyAlignment="1" applyProtection="1">
      <alignment vertical="top" wrapText="1"/>
      <protection locked="0"/>
    </xf>
    <xf numFmtId="14" fontId="1" fillId="0" borderId="40" xfId="17" applyNumberFormat="1" applyFont="1" applyFill="1" applyBorder="1" applyAlignment="1">
      <alignment horizontal="justify" vertical="center" wrapText="1"/>
    </xf>
    <xf numFmtId="0" fontId="1" fillId="0" borderId="53" xfId="17" applyFont="1" applyFill="1" applyBorder="1" applyAlignment="1">
      <alignment horizontal="justify" vertical="center" wrapText="1"/>
    </xf>
    <xf numFmtId="0" fontId="1" fillId="0" borderId="49" xfId="17" applyFont="1" applyFill="1" applyBorder="1" applyAlignment="1">
      <alignment horizontal="justify" vertical="center" wrapText="1"/>
    </xf>
    <xf numFmtId="0" fontId="1" fillId="0" borderId="37" xfId="17" applyFont="1" applyFill="1" applyBorder="1" applyAlignment="1">
      <alignment horizontal="justify" vertical="center" wrapText="1"/>
    </xf>
    <xf numFmtId="0" fontId="1" fillId="0" borderId="23" xfId="1" applyFont="1" applyFill="1" applyBorder="1" applyAlignment="1" applyProtection="1">
      <alignment horizontal="center" vertical="center" wrapText="1"/>
      <protection locked="0"/>
    </xf>
    <xf numFmtId="0" fontId="1" fillId="0" borderId="1" xfId="1" applyFont="1" applyFill="1" applyBorder="1" applyAlignment="1">
      <alignment horizontal="center" vertical="center" wrapText="1"/>
    </xf>
    <xf numFmtId="0" fontId="1" fillId="0" borderId="59" xfId="17" applyFont="1" applyFill="1" applyBorder="1" applyAlignment="1">
      <alignment horizontal="center" vertical="center" wrapText="1"/>
    </xf>
    <xf numFmtId="0" fontId="1" fillId="0" borderId="0" xfId="17" applyFont="1" applyFill="1" applyBorder="1" applyAlignment="1">
      <alignment horizontal="justify" vertical="center" wrapText="1"/>
    </xf>
    <xf numFmtId="9" fontId="1" fillId="0" borderId="0" xfId="17" applyNumberFormat="1" applyFont="1" applyFill="1" applyBorder="1" applyAlignment="1">
      <alignment horizontal="center" vertical="center" wrapText="1"/>
    </xf>
    <xf numFmtId="0" fontId="1" fillId="0" borderId="0" xfId="17" applyFont="1" applyFill="1" applyBorder="1" applyAlignment="1" applyProtection="1">
      <alignment horizontal="center" vertical="center" wrapText="1"/>
      <protection locked="0"/>
    </xf>
    <xf numFmtId="0" fontId="1" fillId="0" borderId="59" xfId="17" applyFont="1" applyFill="1" applyBorder="1" applyAlignment="1">
      <alignment horizontal="justify" vertical="center" wrapText="1"/>
    </xf>
    <xf numFmtId="0" fontId="1" fillId="0" borderId="0" xfId="17" applyFont="1" applyFill="1" applyBorder="1" applyAlignment="1">
      <alignment horizontal="center" vertical="center" wrapText="1"/>
    </xf>
    <xf numFmtId="14" fontId="1" fillId="0" borderId="0" xfId="17" applyNumberFormat="1" applyFont="1" applyFill="1" applyBorder="1" applyAlignment="1">
      <alignment horizontal="center" vertical="center" wrapText="1"/>
    </xf>
    <xf numFmtId="0" fontId="1" fillId="0" borderId="60" xfId="17" applyFont="1" applyFill="1" applyBorder="1" applyAlignment="1">
      <alignment horizontal="justify" vertical="center" wrapText="1"/>
    </xf>
    <xf numFmtId="0" fontId="9" fillId="0" borderId="38" xfId="0" applyFont="1" applyFill="1" applyBorder="1" applyAlignment="1">
      <alignment horizontal="center" vertical="center" wrapText="1"/>
    </xf>
    <xf numFmtId="0" fontId="9" fillId="0" borderId="41" xfId="0" applyFont="1" applyFill="1" applyBorder="1" applyAlignment="1">
      <alignment horizontal="center" vertical="center" wrapText="1"/>
    </xf>
    <xf numFmtId="170" fontId="1" fillId="0" borderId="41" xfId="0" applyNumberFormat="1" applyFont="1" applyFill="1" applyBorder="1" applyAlignment="1">
      <alignment horizontal="center" vertical="center" wrapText="1"/>
    </xf>
    <xf numFmtId="14" fontId="1" fillId="0" borderId="48" xfId="0" applyNumberFormat="1" applyFont="1" applyFill="1" applyBorder="1" applyAlignment="1">
      <alignment horizontal="left" vertical="center" wrapText="1"/>
    </xf>
    <xf numFmtId="22" fontId="1" fillId="0" borderId="38" xfId="0" applyNumberFormat="1" applyFont="1" applyFill="1" applyBorder="1" applyAlignment="1">
      <alignment horizontal="left" vertical="center" wrapText="1"/>
    </xf>
    <xf numFmtId="0" fontId="1" fillId="0" borderId="40"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1" xfId="0" applyFont="1" applyFill="1" applyBorder="1" applyAlignment="1">
      <alignment horizontal="center" vertical="center" wrapText="1"/>
    </xf>
    <xf numFmtId="9" fontId="3" fillId="0" borderId="48" xfId="0" applyNumberFormat="1" applyFont="1" applyFill="1" applyBorder="1" applyAlignment="1">
      <alignment horizontal="center" vertical="center"/>
    </xf>
    <xf numFmtId="0" fontId="1" fillId="0" borderId="48" xfId="0" applyFont="1" applyFill="1" applyBorder="1" applyAlignment="1">
      <alignment horizontal="left" vertical="center" wrapText="1"/>
    </xf>
    <xf numFmtId="9" fontId="3" fillId="0" borderId="39" xfId="0" applyNumberFormat="1" applyFont="1" applyFill="1" applyBorder="1" applyAlignment="1">
      <alignment horizontal="center" vertical="center"/>
    </xf>
    <xf numFmtId="0" fontId="1" fillId="0" borderId="53" xfId="0" applyFont="1" applyFill="1" applyBorder="1" applyAlignment="1">
      <alignment horizontal="center" vertical="center" wrapText="1"/>
    </xf>
    <xf numFmtId="0" fontId="1" fillId="0" borderId="38" xfId="17" applyFont="1" applyFill="1" applyBorder="1" applyAlignment="1">
      <alignment vertical="top" wrapText="1"/>
    </xf>
    <xf numFmtId="0" fontId="1" fillId="0" borderId="38" xfId="17" applyFont="1" applyFill="1" applyBorder="1" applyAlignment="1">
      <alignment horizontal="left" wrapText="1"/>
    </xf>
    <xf numFmtId="0" fontId="1" fillId="0" borderId="50" xfId="1" applyFont="1" applyFill="1" applyBorder="1" applyAlignment="1">
      <alignment horizontal="left" vertical="top" wrapText="1"/>
    </xf>
    <xf numFmtId="0" fontId="1" fillId="0" borderId="38" xfId="1" applyFont="1" applyFill="1" applyBorder="1" applyAlignment="1">
      <alignment horizontal="left" wrapText="1"/>
    </xf>
    <xf numFmtId="0" fontId="1" fillId="0" borderId="38" xfId="1" applyFont="1" applyFill="1" applyBorder="1" applyAlignment="1">
      <alignment wrapText="1"/>
    </xf>
    <xf numFmtId="0" fontId="1" fillId="0" borderId="6" xfId="1" applyFont="1" applyFill="1" applyBorder="1" applyAlignment="1">
      <alignment horizontal="center" vertical="center" wrapText="1"/>
    </xf>
    <xf numFmtId="22" fontId="1" fillId="0" borderId="38" xfId="1" applyNumberFormat="1" applyFont="1" applyFill="1" applyBorder="1" applyAlignment="1">
      <alignment horizontal="justify" vertical="center" wrapText="1"/>
    </xf>
    <xf numFmtId="0" fontId="1" fillId="0" borderId="40" xfId="1" applyFont="1" applyFill="1" applyBorder="1" applyAlignment="1">
      <alignment horizontal="left" vertical="center" wrapText="1"/>
    </xf>
    <xf numFmtId="0" fontId="1" fillId="0" borderId="11" xfId="1" applyFont="1" applyFill="1" applyBorder="1" applyAlignment="1">
      <alignment horizontal="left" vertical="top" wrapText="1"/>
    </xf>
    <xf numFmtId="14" fontId="1" fillId="0" borderId="38" xfId="17" applyNumberFormat="1" applyFont="1" applyFill="1" applyBorder="1" applyAlignment="1">
      <alignment vertical="center" wrapText="1"/>
    </xf>
    <xf numFmtId="0" fontId="1" fillId="0" borderId="0" xfId="1" applyFont="1" applyFill="1" applyBorder="1" applyAlignment="1">
      <alignment vertical="top" wrapText="1"/>
    </xf>
    <xf numFmtId="0" fontId="1" fillId="0" borderId="38" xfId="1" applyFont="1" applyFill="1" applyBorder="1" applyAlignment="1">
      <alignment vertical="top" wrapText="1"/>
    </xf>
    <xf numFmtId="0" fontId="1" fillId="0" borderId="38" xfId="1" applyFont="1" applyFill="1" applyBorder="1" applyAlignment="1">
      <alignment vertical="center" wrapText="1"/>
    </xf>
    <xf numFmtId="14" fontId="1" fillId="0" borderId="49" xfId="1" applyNumberFormat="1" applyFont="1" applyFill="1" applyBorder="1" applyAlignment="1">
      <alignment horizontal="center" vertical="center" wrapText="1"/>
    </xf>
    <xf numFmtId="14" fontId="1" fillId="0" borderId="38" xfId="1" applyNumberFormat="1" applyFont="1" applyFill="1" applyBorder="1" applyAlignment="1">
      <alignment horizontal="center" vertical="top" wrapText="1"/>
    </xf>
    <xf numFmtId="9" fontId="1" fillId="0" borderId="38" xfId="1" applyNumberFormat="1" applyFont="1" applyFill="1" applyBorder="1" applyAlignment="1">
      <alignment horizontal="right" vertical="center" wrapText="1"/>
    </xf>
    <xf numFmtId="165" fontId="1" fillId="0" borderId="49" xfId="17" applyNumberFormat="1" applyFont="1" applyFill="1" applyBorder="1" applyAlignment="1" applyProtection="1">
      <alignment horizontal="center" vertical="center" wrapText="1"/>
      <protection locked="0"/>
    </xf>
    <xf numFmtId="14" fontId="1" fillId="0" borderId="48" xfId="1" applyNumberFormat="1" applyFont="1" applyFill="1" applyBorder="1" applyAlignment="1" applyProtection="1">
      <alignment horizontal="left" vertical="center" wrapText="1"/>
      <protection locked="0"/>
    </xf>
    <xf numFmtId="1" fontId="1" fillId="0" borderId="38" xfId="17" applyNumberFormat="1" applyFont="1" applyFill="1" applyBorder="1" applyAlignment="1" applyProtection="1">
      <alignment vertical="center" wrapText="1"/>
      <protection locked="0"/>
    </xf>
    <xf numFmtId="0" fontId="1" fillId="0" borderId="38" xfId="17" applyFont="1" applyFill="1" applyBorder="1" applyAlignment="1">
      <alignment vertical="center" wrapText="1"/>
    </xf>
    <xf numFmtId="0" fontId="1" fillId="0" borderId="50" xfId="1" applyFont="1" applyFill="1" applyBorder="1" applyAlignment="1">
      <alignment horizontal="center" vertical="center" wrapText="1"/>
    </xf>
    <xf numFmtId="0" fontId="1" fillId="0" borderId="54" xfId="1" applyFont="1" applyFill="1" applyBorder="1" applyAlignment="1">
      <alignment horizontal="center" vertical="center" wrapText="1"/>
    </xf>
    <xf numFmtId="0" fontId="1" fillId="8" borderId="38" xfId="17" applyFont="1" applyFill="1" applyBorder="1" applyAlignment="1" applyProtection="1">
      <alignment horizontal="center" vertical="center" wrapText="1"/>
      <protection locked="0"/>
    </xf>
    <xf numFmtId="14" fontId="1" fillId="8" borderId="48" xfId="1" applyNumberFormat="1" applyFont="1" applyFill="1" applyBorder="1" applyAlignment="1" applyProtection="1">
      <alignment horizontal="center" vertical="center" wrapText="1"/>
      <protection locked="0"/>
    </xf>
    <xf numFmtId="14" fontId="1" fillId="8" borderId="48" xfId="17" applyNumberFormat="1" applyFont="1" applyFill="1" applyBorder="1" applyAlignment="1">
      <alignment horizontal="center" vertical="center" wrapText="1"/>
    </xf>
    <xf numFmtId="14" fontId="1" fillId="8" borderId="40" xfId="17" applyNumberFormat="1" applyFont="1" applyFill="1" applyBorder="1" applyAlignment="1">
      <alignment horizontal="center" vertical="center" wrapText="1"/>
    </xf>
    <xf numFmtId="0" fontId="1" fillId="8" borderId="45" xfId="1" applyFont="1" applyFill="1" applyBorder="1" applyAlignment="1">
      <alignment horizontal="left" vertical="center" wrapText="1"/>
    </xf>
    <xf numFmtId="0" fontId="1" fillId="8" borderId="40" xfId="1" applyFont="1" applyFill="1" applyBorder="1" applyAlignment="1">
      <alignment horizontal="left" vertical="center" wrapText="1"/>
    </xf>
    <xf numFmtId="0" fontId="1" fillId="0" borderId="6" xfId="1" applyFont="1" applyFill="1" applyBorder="1" applyAlignment="1" applyProtection="1">
      <alignment horizontal="center" vertical="center" wrapText="1"/>
      <protection locked="0"/>
    </xf>
    <xf numFmtId="14" fontId="1" fillId="0" borderId="48" xfId="1" applyNumberFormat="1" applyFont="1" applyFill="1" applyBorder="1" applyAlignment="1" applyProtection="1">
      <alignment horizontal="center" vertical="center" wrapText="1"/>
      <protection locked="0"/>
    </xf>
    <xf numFmtId="0" fontId="1" fillId="0" borderId="38" xfId="1" applyFont="1" applyFill="1" applyBorder="1" applyAlignment="1" applyProtection="1">
      <alignment horizontal="center" vertical="center" wrapText="1"/>
      <protection locked="0"/>
    </xf>
    <xf numFmtId="14" fontId="1" fillId="8" borderId="48" xfId="1" applyNumberFormat="1" applyFont="1" applyFill="1" applyBorder="1" applyAlignment="1">
      <alignment horizontal="left" vertical="center" wrapText="1"/>
    </xf>
    <xf numFmtId="9" fontId="1" fillId="0" borderId="38" xfId="17" applyNumberFormat="1" applyFont="1" applyFill="1" applyBorder="1" applyAlignment="1" applyProtection="1">
      <alignment horizontal="center" vertical="center" wrapText="1"/>
      <protection locked="0"/>
    </xf>
    <xf numFmtId="14" fontId="1" fillId="0" borderId="38" xfId="1" applyNumberFormat="1" applyFont="1" applyFill="1" applyBorder="1" applyAlignment="1" applyProtection="1">
      <alignment horizontal="center" vertical="center" wrapText="1"/>
      <protection locked="0"/>
    </xf>
    <xf numFmtId="0" fontId="1" fillId="0" borderId="41" xfId="1" applyFont="1" applyFill="1" applyBorder="1" applyAlignment="1">
      <alignment horizontal="center" vertical="top" wrapText="1"/>
    </xf>
    <xf numFmtId="0" fontId="1" fillId="0" borderId="38" xfId="17" applyFont="1" applyFill="1" applyBorder="1" applyAlignment="1">
      <alignment horizontal="justify" vertical="justify" wrapText="1"/>
    </xf>
    <xf numFmtId="0" fontId="1" fillId="0" borderId="58" xfId="1" applyFont="1" applyFill="1" applyBorder="1" applyAlignment="1">
      <alignment horizontal="center" vertical="center" wrapText="1"/>
    </xf>
    <xf numFmtId="14" fontId="1" fillId="0" borderId="56" xfId="1" applyNumberFormat="1" applyFont="1" applyFill="1" applyBorder="1" applyAlignment="1">
      <alignment horizontal="center" vertical="center" wrapText="1"/>
    </xf>
    <xf numFmtId="0" fontId="1" fillId="0" borderId="57" xfId="17" applyFont="1" applyFill="1" applyBorder="1" applyAlignment="1">
      <alignment horizontal="justify" vertical="justify" wrapText="1"/>
    </xf>
    <xf numFmtId="9" fontId="1" fillId="0" borderId="58" xfId="1" applyNumberFormat="1" applyFont="1" applyFill="1" applyBorder="1" applyAlignment="1">
      <alignment horizontal="center" vertical="center" wrapText="1"/>
    </xf>
    <xf numFmtId="14" fontId="1" fillId="0" borderId="42" xfId="17" applyNumberFormat="1" applyFont="1" applyFill="1" applyBorder="1" applyAlignment="1" applyProtection="1">
      <alignment horizontal="center" vertical="center" wrapText="1"/>
      <protection locked="0"/>
    </xf>
    <xf numFmtId="0" fontId="1" fillId="0" borderId="39" xfId="1" applyFont="1" applyFill="1" applyBorder="1" applyAlignment="1">
      <alignment horizontal="center" vertical="top" wrapText="1"/>
    </xf>
    <xf numFmtId="14" fontId="1" fillId="0" borderId="42" xfId="1" applyNumberFormat="1" applyFont="1" applyFill="1" applyBorder="1" applyAlignment="1">
      <alignment horizontal="left" vertical="center" wrapText="1"/>
    </xf>
    <xf numFmtId="1" fontId="1" fillId="0" borderId="5" xfId="17" applyNumberFormat="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6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8" xfId="1" applyFont="1" applyFill="1" applyBorder="1" applyAlignment="1">
      <alignment horizontal="justify" vertical="top" wrapText="1"/>
    </xf>
    <xf numFmtId="1" fontId="1" fillId="8" borderId="38" xfId="17" applyNumberFormat="1" applyFont="1" applyFill="1" applyBorder="1" applyAlignment="1">
      <alignment horizontal="center" vertical="center" wrapText="1"/>
    </xf>
    <xf numFmtId="165" fontId="1" fillId="8" borderId="41" xfId="17" applyNumberFormat="1" applyFont="1" applyFill="1" applyBorder="1" applyAlignment="1" applyProtection="1">
      <alignment horizontal="center" vertical="center" wrapText="1"/>
      <protection locked="0"/>
    </xf>
    <xf numFmtId="0" fontId="1" fillId="0" borderId="38" xfId="17" applyFont="1" applyFill="1" applyBorder="1" applyAlignment="1">
      <alignment horizontal="justify" vertical="center"/>
    </xf>
    <xf numFmtId="165" fontId="1" fillId="0" borderId="42" xfId="17" applyNumberFormat="1" applyFont="1" applyFill="1" applyBorder="1" applyAlignment="1" applyProtection="1">
      <alignment horizontal="center" vertical="center" wrapText="1"/>
      <protection locked="0"/>
    </xf>
    <xf numFmtId="14" fontId="1" fillId="0" borderId="39" xfId="17" applyNumberFormat="1" applyFont="1" applyFill="1" applyBorder="1" applyAlignment="1">
      <alignment horizontal="center" vertical="center" wrapText="1"/>
    </xf>
    <xf numFmtId="165" fontId="1" fillId="0" borderId="39" xfId="17" applyNumberFormat="1" applyFont="1" applyFill="1" applyBorder="1" applyAlignment="1">
      <alignment horizontal="center" vertical="center" wrapText="1"/>
    </xf>
    <xf numFmtId="165" fontId="1" fillId="8" borderId="38" xfId="17" applyNumberFormat="1" applyFont="1" applyFill="1" applyBorder="1" applyAlignment="1" applyProtection="1">
      <alignment horizontal="center" vertical="center"/>
      <protection locked="0"/>
    </xf>
    <xf numFmtId="165" fontId="1" fillId="8" borderId="48" xfId="17" applyNumberFormat="1" applyFont="1" applyFill="1" applyBorder="1" applyAlignment="1">
      <alignment horizontal="center" vertical="center" wrapText="1"/>
    </xf>
    <xf numFmtId="0" fontId="1" fillId="8" borderId="48" xfId="17" applyFont="1" applyFill="1" applyBorder="1" applyAlignment="1" applyProtection="1">
      <alignment horizontal="center" vertical="center" wrapText="1"/>
      <protection locked="0"/>
    </xf>
    <xf numFmtId="0" fontId="1" fillId="8" borderId="40" xfId="17" applyFont="1" applyFill="1" applyBorder="1" applyAlignment="1">
      <alignment horizontal="center" vertical="center" wrapText="1"/>
    </xf>
    <xf numFmtId="14" fontId="1" fillId="8" borderId="38" xfId="17" applyNumberFormat="1" applyFont="1" applyFill="1" applyBorder="1" applyAlignment="1">
      <alignment horizontal="center" vertical="center" wrapText="1"/>
    </xf>
    <xf numFmtId="0" fontId="1" fillId="0" borderId="41" xfId="17" applyFont="1" applyFill="1" applyBorder="1" applyAlignment="1">
      <alignment horizontal="justify" vertical="center"/>
    </xf>
    <xf numFmtId="14" fontId="1" fillId="0" borderId="48" xfId="17" applyNumberFormat="1" applyFont="1" applyFill="1" applyBorder="1" applyAlignment="1">
      <alignment horizontal="justify" vertical="center" wrapText="1"/>
    </xf>
    <xf numFmtId="14" fontId="1" fillId="0" borderId="38" xfId="17" applyNumberFormat="1" applyFont="1" applyFill="1" applyBorder="1" applyAlignment="1">
      <alignment horizontal="justify" vertical="center" wrapText="1"/>
    </xf>
    <xf numFmtId="14" fontId="1" fillId="0" borderId="52" xfId="17" applyNumberFormat="1" applyFont="1" applyFill="1" applyBorder="1" applyAlignment="1">
      <alignment horizontal="center" vertical="center" wrapText="1"/>
    </xf>
    <xf numFmtId="0" fontId="1" fillId="0" borderId="41" xfId="17" applyFont="1" applyFill="1" applyBorder="1" applyAlignment="1" applyProtection="1">
      <alignment horizontal="left" vertical="top" wrapText="1"/>
      <protection locked="0"/>
    </xf>
    <xf numFmtId="165" fontId="1" fillId="0" borderId="38" xfId="17" applyNumberFormat="1" applyFont="1" applyFill="1" applyBorder="1" applyAlignment="1" applyProtection="1">
      <alignment horizontal="center" vertical="top" wrapText="1"/>
      <protection locked="0"/>
    </xf>
    <xf numFmtId="1" fontId="1" fillId="0" borderId="38" xfId="17" applyNumberFormat="1" applyFont="1" applyFill="1" applyBorder="1" applyAlignment="1" applyProtection="1">
      <alignment horizontal="center" vertical="top" wrapText="1"/>
      <protection locked="0"/>
    </xf>
    <xf numFmtId="165" fontId="1" fillId="0" borderId="41" xfId="17" applyNumberFormat="1" applyFont="1" applyFill="1" applyBorder="1" applyAlignment="1" applyProtection="1">
      <alignment horizontal="center" vertical="top" wrapText="1"/>
      <protection locked="0"/>
    </xf>
    <xf numFmtId="0" fontId="1" fillId="8" borderId="38" xfId="17" applyFont="1" applyFill="1" applyBorder="1" applyAlignment="1">
      <alignment horizontal="center" vertical="top" wrapText="1"/>
    </xf>
    <xf numFmtId="0" fontId="1" fillId="8" borderId="38" xfId="17" applyFont="1" applyFill="1" applyBorder="1" applyAlignment="1" applyProtection="1">
      <alignment horizontal="center" vertical="top" wrapText="1"/>
      <protection locked="0"/>
    </xf>
    <xf numFmtId="0" fontId="1" fillId="8" borderId="38" xfId="17" applyFont="1" applyFill="1" applyBorder="1" applyAlignment="1">
      <alignment vertical="top" wrapText="1"/>
    </xf>
    <xf numFmtId="0" fontId="1" fillId="8" borderId="41" xfId="17" applyFont="1" applyFill="1" applyBorder="1" applyAlignment="1" applyProtection="1">
      <alignment horizontal="left" vertical="top" wrapText="1"/>
      <protection locked="0"/>
    </xf>
    <xf numFmtId="165" fontId="1" fillId="8" borderId="38" xfId="17" applyNumberFormat="1" applyFont="1" applyFill="1" applyBorder="1" applyAlignment="1" applyProtection="1">
      <alignment horizontal="center" vertical="top" wrapText="1"/>
      <protection locked="0"/>
    </xf>
    <xf numFmtId="1" fontId="1" fillId="8" borderId="38" xfId="17" applyNumberFormat="1" applyFont="1" applyFill="1" applyBorder="1" applyAlignment="1" applyProtection="1">
      <alignment horizontal="center" vertical="top" wrapText="1"/>
      <protection locked="0"/>
    </xf>
    <xf numFmtId="165" fontId="1" fillId="8" borderId="41" xfId="17" applyNumberFormat="1" applyFont="1" applyFill="1" applyBorder="1" applyAlignment="1" applyProtection="1">
      <alignment horizontal="center" vertical="top" wrapText="1"/>
      <protection locked="0"/>
    </xf>
    <xf numFmtId="0" fontId="1" fillId="8" borderId="38" xfId="1" applyFont="1" applyFill="1" applyBorder="1" applyAlignment="1">
      <alignment horizontal="left" vertical="top" wrapText="1"/>
    </xf>
    <xf numFmtId="9" fontId="1" fillId="8" borderId="48" xfId="1" applyNumberFormat="1" applyFont="1" applyFill="1" applyBorder="1" applyAlignment="1">
      <alignment horizontal="center" vertical="center" wrapText="1"/>
    </xf>
    <xf numFmtId="0" fontId="1" fillId="8" borderId="41" xfId="1" applyFont="1" applyFill="1" applyBorder="1" applyAlignment="1" applyProtection="1">
      <alignment horizontal="center" vertical="center" wrapText="1"/>
      <protection locked="0"/>
    </xf>
    <xf numFmtId="14" fontId="1" fillId="8" borderId="48" xfId="1" applyNumberFormat="1" applyFont="1" applyFill="1" applyBorder="1" applyAlignment="1">
      <alignment horizontal="left" vertical="top" wrapText="1"/>
    </xf>
    <xf numFmtId="0" fontId="1" fillId="0" borderId="39" xfId="17" applyFont="1" applyFill="1" applyBorder="1" applyAlignment="1" applyProtection="1">
      <alignment horizontal="left" vertical="top" wrapText="1"/>
      <protection locked="0"/>
    </xf>
    <xf numFmtId="0" fontId="1" fillId="0" borderId="44" xfId="17" applyFont="1" applyFill="1" applyBorder="1" applyAlignment="1" applyProtection="1">
      <alignment horizontal="left" vertical="top" wrapText="1"/>
      <protection locked="0"/>
    </xf>
    <xf numFmtId="165" fontId="1" fillId="0" borderId="39" xfId="17" applyNumberFormat="1" applyFont="1" applyFill="1" applyBorder="1" applyAlignment="1" applyProtection="1">
      <alignment horizontal="center" vertical="top" wrapText="1"/>
      <protection locked="0"/>
    </xf>
    <xf numFmtId="1" fontId="1" fillId="0" borderId="39" xfId="17" applyNumberFormat="1" applyFont="1" applyFill="1" applyBorder="1" applyAlignment="1" applyProtection="1">
      <alignment horizontal="center" vertical="top" wrapText="1"/>
      <protection locked="0"/>
    </xf>
    <xf numFmtId="165" fontId="1" fillId="0" borderId="44" xfId="17" applyNumberFormat="1" applyFont="1" applyFill="1" applyBorder="1" applyAlignment="1" applyProtection="1">
      <alignment horizontal="center" vertical="top" wrapText="1"/>
      <protection locked="0"/>
    </xf>
    <xf numFmtId="9" fontId="1" fillId="0" borderId="38" xfId="17" applyNumberFormat="1" applyFont="1" applyFill="1" applyBorder="1" applyAlignment="1">
      <alignment horizontal="center" vertical="top" wrapText="1"/>
    </xf>
    <xf numFmtId="0" fontId="1" fillId="0" borderId="38" xfId="1" applyFont="1" applyFill="1" applyBorder="1" applyAlignment="1">
      <alignment horizontal="right" vertical="top" wrapText="1"/>
    </xf>
    <xf numFmtId="165" fontId="1" fillId="0" borderId="38" xfId="17" applyNumberFormat="1" applyFont="1" applyFill="1" applyBorder="1" applyAlignment="1" applyProtection="1">
      <alignment horizontal="left" vertical="top" wrapText="1"/>
      <protection locked="0"/>
    </xf>
    <xf numFmtId="165" fontId="1" fillId="0" borderId="41" xfId="17" applyNumberFormat="1" applyFont="1" applyFill="1" applyBorder="1" applyAlignment="1" applyProtection="1">
      <alignment horizontal="left" vertical="top" wrapText="1"/>
      <protection locked="0"/>
    </xf>
    <xf numFmtId="0" fontId="1" fillId="0" borderId="39" xfId="17" applyFont="1" applyFill="1" applyBorder="1" applyAlignment="1">
      <alignment vertical="top" wrapText="1"/>
    </xf>
    <xf numFmtId="0" fontId="1" fillId="0" borderId="39" xfId="17" applyFont="1" applyFill="1" applyBorder="1" applyAlignment="1" applyProtection="1">
      <alignment vertical="top" wrapText="1"/>
      <protection locked="0"/>
    </xf>
    <xf numFmtId="0" fontId="1" fillId="0" borderId="39" xfId="17" applyFont="1" applyFill="1" applyBorder="1" applyAlignment="1">
      <alignment horizontal="center" vertical="top" wrapText="1"/>
    </xf>
    <xf numFmtId="0" fontId="1" fillId="0" borderId="39" xfId="17" applyFont="1" applyFill="1" applyBorder="1" applyAlignment="1">
      <alignment horizontal="left" vertical="top" wrapText="1"/>
    </xf>
    <xf numFmtId="9" fontId="1" fillId="0" borderId="39" xfId="17" applyNumberFormat="1" applyFont="1" applyFill="1" applyBorder="1" applyAlignment="1">
      <alignment horizontal="center" vertical="top" wrapText="1"/>
    </xf>
    <xf numFmtId="165" fontId="1" fillId="0" borderId="39" xfId="17" applyNumberFormat="1" applyFont="1" applyFill="1" applyBorder="1" applyAlignment="1" applyProtection="1">
      <alignment horizontal="left" vertical="top" wrapText="1"/>
      <protection locked="0"/>
    </xf>
    <xf numFmtId="1" fontId="1" fillId="0" borderId="39" xfId="17" applyNumberFormat="1" applyFont="1" applyFill="1" applyBorder="1" applyAlignment="1" applyProtection="1">
      <alignment horizontal="left" vertical="top" wrapText="1"/>
      <protection locked="0"/>
    </xf>
    <xf numFmtId="165" fontId="1" fillId="0" borderId="44" xfId="17" applyNumberFormat="1" applyFont="1" applyFill="1" applyBorder="1" applyAlignment="1" applyProtection="1">
      <alignment horizontal="left" vertical="top" wrapText="1"/>
      <protection locked="0"/>
    </xf>
    <xf numFmtId="49" fontId="1" fillId="0" borderId="38" xfId="17" applyNumberFormat="1" applyFont="1" applyFill="1" applyBorder="1" applyAlignment="1" applyProtection="1">
      <alignment horizontal="left" vertical="top" wrapText="1"/>
      <protection locked="0"/>
    </xf>
    <xf numFmtId="1" fontId="1" fillId="0" borderId="38" xfId="17" applyNumberFormat="1" applyFont="1" applyFill="1" applyBorder="1" applyAlignment="1" applyProtection="1">
      <alignment horizontal="left" vertical="top" wrapText="1"/>
      <protection locked="0"/>
    </xf>
    <xf numFmtId="0" fontId="1" fillId="0" borderId="38" xfId="17" applyFont="1" applyFill="1" applyBorder="1" applyAlignment="1" applyProtection="1">
      <alignment horizontal="justify" vertical="justify" wrapText="1"/>
      <protection locked="0"/>
    </xf>
    <xf numFmtId="165" fontId="1" fillId="0" borderId="6" xfId="17" applyNumberFormat="1" applyFont="1" applyFill="1" applyBorder="1" applyAlignment="1" applyProtection="1">
      <alignment horizontal="center" vertical="center" wrapText="1"/>
      <protection locked="0"/>
    </xf>
    <xf numFmtId="0" fontId="1" fillId="0" borderId="39" xfId="17" applyFont="1" applyFill="1" applyBorder="1" applyAlignment="1" applyProtection="1">
      <alignment horizontal="justify" vertical="justify" wrapText="1"/>
      <protection locked="0"/>
    </xf>
    <xf numFmtId="0" fontId="1" fillId="0" borderId="39" xfId="17" applyFont="1" applyFill="1" applyBorder="1" applyAlignment="1">
      <alignment horizontal="justify" vertical="justify" wrapText="1"/>
    </xf>
    <xf numFmtId="0" fontId="1" fillId="0" borderId="39" xfId="17" applyFont="1" applyFill="1" applyBorder="1" applyAlignment="1" applyProtection="1">
      <alignment horizontal="center" vertical="center" wrapText="1"/>
      <protection locked="0"/>
    </xf>
    <xf numFmtId="1" fontId="1" fillId="0" borderId="39" xfId="17" applyNumberFormat="1" applyFont="1" applyFill="1" applyBorder="1" applyAlignment="1">
      <alignment horizontal="center" vertical="center" wrapText="1"/>
    </xf>
    <xf numFmtId="0" fontId="1" fillId="0" borderId="18" xfId="1" applyFont="1" applyFill="1" applyBorder="1" applyAlignment="1">
      <alignment horizontal="center" vertical="center" wrapText="1"/>
    </xf>
    <xf numFmtId="0" fontId="1" fillId="0" borderId="41" xfId="17" applyFont="1" applyFill="1" applyBorder="1" applyAlignment="1" applyProtection="1">
      <alignment horizontal="center" vertical="center" wrapText="1"/>
      <protection locked="0"/>
    </xf>
    <xf numFmtId="14" fontId="1" fillId="0" borderId="41" xfId="1" applyNumberFormat="1" applyFont="1" applyFill="1" applyBorder="1" applyAlignment="1">
      <alignment horizontal="center" vertical="center" wrapText="1"/>
    </xf>
    <xf numFmtId="49" fontId="1" fillId="8" borderId="38" xfId="17" applyNumberFormat="1" applyFont="1" applyFill="1" applyBorder="1" applyAlignment="1" applyProtection="1">
      <alignment horizontal="left" vertical="top" wrapText="1"/>
      <protection locked="0"/>
    </xf>
    <xf numFmtId="1" fontId="1" fillId="8" borderId="38" xfId="17" applyNumberFormat="1" applyFont="1" applyFill="1" applyBorder="1" applyAlignment="1">
      <alignment horizontal="center" vertical="top" wrapText="1"/>
    </xf>
    <xf numFmtId="14" fontId="5" fillId="0" borderId="48" xfId="0" applyNumberFormat="1" applyFont="1" applyFill="1" applyBorder="1"/>
    <xf numFmtId="0" fontId="22" fillId="0" borderId="0" xfId="0" applyFont="1" applyFill="1" applyAlignment="1">
      <alignment wrapText="1"/>
    </xf>
    <xf numFmtId="9" fontId="5" fillId="8" borderId="57" xfId="0" applyNumberFormat="1" applyFont="1" applyFill="1" applyBorder="1" applyAlignment="1">
      <alignment horizontal="center" vertical="top"/>
    </xf>
    <xf numFmtId="0" fontId="9" fillId="0" borderId="38" xfId="0" applyFont="1" applyFill="1" applyBorder="1" applyAlignment="1">
      <alignment vertical="center" wrapText="1"/>
    </xf>
    <xf numFmtId="9" fontId="9" fillId="0" borderId="38" xfId="0" applyNumberFormat="1" applyFont="1" applyFill="1" applyBorder="1" applyAlignment="1">
      <alignment horizontal="center" vertical="center" wrapText="1"/>
    </xf>
    <xf numFmtId="0" fontId="9" fillId="0" borderId="41" xfId="0" applyFont="1" applyFill="1" applyBorder="1" applyAlignment="1">
      <alignment vertical="center" wrapText="1"/>
    </xf>
    <xf numFmtId="0" fontId="1" fillId="0" borderId="38" xfId="0" applyFont="1" applyFill="1" applyBorder="1" applyAlignment="1">
      <alignment horizontal="justify" vertical="top" wrapText="1"/>
    </xf>
    <xf numFmtId="165" fontId="1" fillId="0" borderId="48" xfId="17" applyNumberFormat="1" applyFill="1" applyBorder="1" applyAlignment="1">
      <alignment horizontal="center" vertical="center" wrapText="1"/>
    </xf>
    <xf numFmtId="0" fontId="1" fillId="0" borderId="38" xfId="17" applyFill="1" applyBorder="1" applyAlignment="1">
      <alignment horizontal="justify" vertical="center" wrapText="1"/>
    </xf>
    <xf numFmtId="9" fontId="1" fillId="0" borderId="38" xfId="17" applyNumberFormat="1" applyFill="1" applyBorder="1" applyAlignment="1">
      <alignment horizontal="center" vertical="center" wrapText="1"/>
    </xf>
    <xf numFmtId="0" fontId="1" fillId="0" borderId="41" xfId="17" applyFill="1" applyBorder="1" applyAlignment="1">
      <alignment horizontal="justify" vertical="center" wrapText="1"/>
    </xf>
    <xf numFmtId="14" fontId="1" fillId="0" borderId="38" xfId="1" applyNumberFormat="1" applyFont="1" applyBorder="1" applyAlignment="1">
      <alignment horizontal="center" vertical="center" wrapText="1"/>
    </xf>
    <xf numFmtId="14" fontId="1" fillId="0" borderId="48" xfId="17" applyNumberFormat="1" applyFill="1" applyBorder="1" applyAlignment="1">
      <alignment horizontal="center" vertical="center" wrapText="1"/>
    </xf>
    <xf numFmtId="9" fontId="1" fillId="16" borderId="38" xfId="17" applyNumberFormat="1" applyFill="1" applyBorder="1" applyAlignment="1">
      <alignment horizontal="center" vertical="center" wrapText="1"/>
    </xf>
    <xf numFmtId="14" fontId="1" fillId="8" borderId="38" xfId="17" applyNumberFormat="1" applyFill="1" applyBorder="1" applyAlignment="1" applyProtection="1">
      <alignment horizontal="center" vertical="center" wrapText="1"/>
      <protection locked="0"/>
    </xf>
    <xf numFmtId="1" fontId="1" fillId="8" borderId="38" xfId="17" applyNumberFormat="1" applyFont="1" applyFill="1" applyBorder="1" applyAlignment="1" applyProtection="1">
      <alignment horizontal="center" vertical="center"/>
      <protection locked="0"/>
    </xf>
    <xf numFmtId="165" fontId="1" fillId="8" borderId="38" xfId="17" applyNumberFormat="1" applyFill="1" applyBorder="1" applyAlignment="1" applyProtection="1">
      <alignment horizontal="center" vertical="center" wrapText="1"/>
      <protection locked="0"/>
    </xf>
    <xf numFmtId="165" fontId="1" fillId="8" borderId="41" xfId="17" applyNumberFormat="1" applyFill="1" applyBorder="1" applyAlignment="1" applyProtection="1">
      <alignment horizontal="center" vertical="center" wrapText="1"/>
      <protection locked="0"/>
    </xf>
    <xf numFmtId="165" fontId="1" fillId="8" borderId="48" xfId="17" applyNumberFormat="1" applyFill="1" applyBorder="1" applyAlignment="1">
      <alignment horizontal="center" vertical="center" wrapText="1"/>
    </xf>
    <xf numFmtId="0" fontId="1" fillId="8" borderId="38" xfId="1" applyFill="1" applyBorder="1" applyAlignment="1">
      <alignment horizontal="center" vertical="center" wrapText="1"/>
    </xf>
    <xf numFmtId="0" fontId="1" fillId="8" borderId="48" xfId="17" applyFill="1" applyBorder="1" applyAlignment="1">
      <alignment horizontal="center" vertical="center" wrapText="1"/>
    </xf>
    <xf numFmtId="0" fontId="1" fillId="8" borderId="41" xfId="1" applyFill="1" applyBorder="1" applyAlignment="1">
      <alignment horizontal="center" vertical="center" wrapText="1"/>
    </xf>
    <xf numFmtId="0" fontId="1" fillId="8" borderId="48" xfId="1" applyFill="1" applyBorder="1" applyAlignment="1">
      <alignment horizontal="center" vertical="center" wrapText="1"/>
    </xf>
    <xf numFmtId="0" fontId="1" fillId="8" borderId="40" xfId="1" applyFill="1" applyBorder="1" applyAlignment="1">
      <alignment horizontal="center" vertical="center" wrapText="1"/>
    </xf>
    <xf numFmtId="0" fontId="1" fillId="8" borderId="41" xfId="17" applyFill="1" applyBorder="1" applyAlignment="1">
      <alignment horizontal="center" vertical="center" wrapText="1"/>
    </xf>
    <xf numFmtId="0" fontId="1" fillId="8" borderId="45" xfId="1" applyFill="1" applyBorder="1" applyAlignment="1">
      <alignment horizontal="center" vertical="center" wrapText="1"/>
    </xf>
    <xf numFmtId="0" fontId="1" fillId="8" borderId="38" xfId="17" applyFont="1" applyFill="1" applyBorder="1" applyAlignment="1" applyProtection="1">
      <alignment horizontal="center" vertical="center"/>
      <protection locked="0"/>
    </xf>
    <xf numFmtId="165" fontId="1" fillId="8" borderId="38" xfId="17" applyNumberFormat="1" applyFill="1" applyBorder="1" applyAlignment="1" applyProtection="1">
      <alignment horizontal="center" vertical="center"/>
      <protection locked="0"/>
    </xf>
    <xf numFmtId="14" fontId="1" fillId="8" borderId="48" xfId="1" applyNumberFormat="1" applyFill="1" applyBorder="1" applyAlignment="1">
      <alignment horizontal="left" vertical="center" wrapText="1"/>
    </xf>
    <xf numFmtId="0" fontId="1" fillId="8" borderId="38" xfId="17" applyFill="1" applyBorder="1" applyAlignment="1">
      <alignment horizontal="justify" vertical="center"/>
    </xf>
    <xf numFmtId="14" fontId="1" fillId="8" borderId="40" xfId="1" applyNumberFormat="1" applyFill="1" applyBorder="1" applyAlignment="1">
      <alignment horizontal="center" vertical="center" wrapText="1"/>
    </xf>
    <xf numFmtId="0" fontId="1" fillId="8" borderId="39" xfId="17" applyFill="1" applyBorder="1" applyAlignment="1">
      <alignment horizontal="center" vertical="center" wrapText="1"/>
    </xf>
    <xf numFmtId="0" fontId="1" fillId="8" borderId="38" xfId="17" applyFill="1" applyBorder="1" applyAlignment="1" applyProtection="1">
      <alignment horizontal="center" vertical="center"/>
      <protection locked="0"/>
    </xf>
    <xf numFmtId="0" fontId="5" fillId="8" borderId="39" xfId="17" applyFont="1" applyFill="1" applyBorder="1" applyAlignment="1" applyProtection="1">
      <alignment horizontal="center" vertical="center" wrapText="1"/>
      <protection locked="0"/>
    </xf>
    <xf numFmtId="0" fontId="5" fillId="8" borderId="44" xfId="17" applyFont="1" applyFill="1" applyBorder="1" applyAlignment="1" applyProtection="1">
      <alignment horizontal="center" vertical="center" wrapText="1"/>
      <protection locked="0"/>
    </xf>
    <xf numFmtId="165" fontId="1" fillId="8" borderId="42" xfId="17" applyNumberFormat="1" applyFill="1" applyBorder="1" applyAlignment="1" applyProtection="1">
      <alignment horizontal="center" vertical="center" wrapText="1"/>
      <protection locked="0"/>
    </xf>
    <xf numFmtId="165" fontId="1" fillId="8" borderId="39" xfId="17" applyNumberFormat="1" applyFill="1" applyBorder="1" applyAlignment="1" applyProtection="1">
      <alignment horizontal="center" vertical="center" wrapText="1"/>
      <protection locked="0"/>
    </xf>
    <xf numFmtId="1" fontId="1" fillId="8" borderId="39" xfId="17" applyNumberFormat="1" applyFill="1" applyBorder="1" applyAlignment="1" applyProtection="1">
      <alignment horizontal="center" vertical="center" wrapText="1"/>
      <protection locked="0"/>
    </xf>
    <xf numFmtId="165" fontId="1" fillId="8" borderId="44" xfId="17" applyNumberFormat="1" applyFill="1" applyBorder="1" applyAlignment="1" applyProtection="1">
      <alignment horizontal="center" vertical="center" wrapText="1"/>
      <protection locked="0"/>
    </xf>
    <xf numFmtId="14" fontId="1" fillId="8" borderId="42" xfId="1" applyNumberFormat="1" applyFill="1" applyBorder="1" applyAlignment="1">
      <alignment horizontal="left" vertical="center" wrapText="1"/>
    </xf>
    <xf numFmtId="0" fontId="1" fillId="8" borderId="39" xfId="17" applyFill="1" applyBorder="1" applyAlignment="1">
      <alignment horizontal="justify" vertical="center" wrapText="1"/>
    </xf>
    <xf numFmtId="0" fontId="1" fillId="8" borderId="40" xfId="17" applyFill="1" applyBorder="1" applyAlignment="1" applyProtection="1">
      <alignment horizontal="center" vertical="center" wrapText="1"/>
      <protection locked="0"/>
    </xf>
    <xf numFmtId="9" fontId="1" fillId="8" borderId="38" xfId="1" applyNumberFormat="1" applyFill="1" applyBorder="1" applyAlignment="1">
      <alignment horizontal="center" vertical="center" wrapText="1"/>
    </xf>
    <xf numFmtId="0" fontId="1" fillId="8" borderId="48" xfId="1" applyFill="1" applyBorder="1" applyAlignment="1">
      <alignment horizontal="left" vertical="center" wrapText="1"/>
    </xf>
    <xf numFmtId="0" fontId="1" fillId="8" borderId="45" xfId="1" applyFill="1" applyBorder="1" applyAlignment="1">
      <alignment horizontal="left" vertical="center" wrapText="1"/>
    </xf>
    <xf numFmtId="0" fontId="1" fillId="8" borderId="38" xfId="1" applyFill="1" applyBorder="1" applyAlignment="1">
      <alignment horizontal="left" vertical="center" wrapText="1"/>
    </xf>
    <xf numFmtId="0" fontId="1" fillId="8" borderId="38" xfId="17" applyFill="1" applyBorder="1" applyAlignment="1" applyProtection="1">
      <alignment vertical="top" wrapText="1"/>
      <protection locked="0"/>
    </xf>
    <xf numFmtId="14" fontId="1" fillId="8" borderId="38" xfId="17" applyNumberFormat="1" applyFill="1" applyBorder="1" applyAlignment="1" applyProtection="1">
      <alignment horizontal="center" vertical="top" wrapText="1"/>
      <protection locked="0"/>
    </xf>
    <xf numFmtId="0" fontId="1" fillId="8" borderId="38" xfId="17" applyFill="1" applyBorder="1" applyAlignment="1">
      <alignment horizontal="center" vertical="top" wrapText="1"/>
    </xf>
    <xf numFmtId="0" fontId="1" fillId="8" borderId="38" xfId="17" applyFill="1" applyBorder="1" applyAlignment="1" applyProtection="1">
      <alignment horizontal="center" vertical="top" wrapText="1"/>
      <protection locked="0"/>
    </xf>
    <xf numFmtId="0" fontId="1" fillId="8" borderId="38" xfId="1" applyFill="1" applyBorder="1" applyAlignment="1">
      <alignment horizontal="left" vertical="top" wrapText="1"/>
    </xf>
    <xf numFmtId="0" fontId="1" fillId="8" borderId="38" xfId="17" applyFill="1" applyBorder="1" applyAlignment="1">
      <alignment vertical="top" wrapText="1"/>
    </xf>
    <xf numFmtId="9" fontId="1" fillId="8" borderId="38" xfId="17" applyNumberFormat="1" applyFill="1" applyBorder="1" applyAlignment="1">
      <alignment horizontal="center" vertical="top" wrapText="1"/>
    </xf>
    <xf numFmtId="0" fontId="1" fillId="8" borderId="41" xfId="17" applyFill="1" applyBorder="1" applyAlignment="1" applyProtection="1">
      <alignment horizontal="left" vertical="top" wrapText="1"/>
      <protection locked="0"/>
    </xf>
    <xf numFmtId="165" fontId="1" fillId="8" borderId="48" xfId="17" applyNumberFormat="1" applyFill="1" applyBorder="1" applyAlignment="1" applyProtection="1">
      <alignment horizontal="center" vertical="center" wrapText="1"/>
      <protection locked="0"/>
    </xf>
    <xf numFmtId="165" fontId="1" fillId="8" borderId="38" xfId="17" applyNumberFormat="1" applyFill="1" applyBorder="1" applyAlignment="1" applyProtection="1">
      <alignment horizontal="center" vertical="top" wrapText="1"/>
      <protection locked="0"/>
    </xf>
    <xf numFmtId="1" fontId="1" fillId="8" borderId="38" xfId="17" applyNumberFormat="1" applyFill="1" applyBorder="1" applyAlignment="1" applyProtection="1">
      <alignment horizontal="center" vertical="top" wrapText="1"/>
      <protection locked="0"/>
    </xf>
    <xf numFmtId="165" fontId="1" fillId="8" borderId="41" xfId="17" applyNumberFormat="1" applyFill="1" applyBorder="1" applyAlignment="1" applyProtection="1">
      <alignment horizontal="center" vertical="top" wrapText="1"/>
      <protection locked="0"/>
    </xf>
    <xf numFmtId="14" fontId="1" fillId="8" borderId="48" xfId="1" applyNumberFormat="1" applyFill="1" applyBorder="1" applyAlignment="1">
      <alignment horizontal="center" vertical="center" wrapText="1"/>
    </xf>
    <xf numFmtId="165" fontId="1" fillId="8" borderId="45" xfId="17" applyNumberFormat="1" applyFill="1" applyBorder="1" applyAlignment="1" applyProtection="1">
      <alignment horizontal="center" vertical="center" wrapText="1"/>
      <protection locked="0"/>
    </xf>
    <xf numFmtId="1" fontId="1" fillId="8" borderId="38" xfId="17" applyNumberFormat="1" applyFill="1" applyBorder="1" applyAlignment="1">
      <alignment horizontal="center" vertical="center" wrapText="1"/>
    </xf>
    <xf numFmtId="0" fontId="1" fillId="8" borderId="53" xfId="1" applyFill="1" applyBorder="1" applyAlignment="1">
      <alignment horizontal="center" vertical="center" wrapText="1"/>
    </xf>
    <xf numFmtId="0" fontId="5" fillId="8" borderId="38" xfId="17" applyFont="1" applyFill="1" applyBorder="1" applyAlignment="1" applyProtection="1">
      <alignment horizontal="left" vertical="top" wrapText="1"/>
      <protection locked="0"/>
    </xf>
    <xf numFmtId="0" fontId="0" fillId="8" borderId="41" xfId="0" applyFill="1" applyBorder="1" applyAlignment="1">
      <alignment wrapText="1"/>
    </xf>
    <xf numFmtId="0" fontId="0" fillId="8" borderId="38" xfId="0" applyFill="1" applyBorder="1" applyAlignment="1">
      <alignment wrapText="1"/>
    </xf>
    <xf numFmtId="0" fontId="1" fillId="8" borderId="38" xfId="1" applyFont="1" applyFill="1" applyBorder="1" applyAlignment="1">
      <alignment horizontal="justify" vertical="center" wrapText="1"/>
    </xf>
    <xf numFmtId="0" fontId="35" fillId="0" borderId="1" xfId="1" applyFont="1" applyBorder="1" applyAlignment="1">
      <alignment horizontal="center" vertical="top"/>
    </xf>
    <xf numFmtId="0" fontId="35" fillId="0" borderId="1" xfId="1" applyFont="1" applyBorder="1" applyAlignment="1">
      <alignment horizontal="left" vertical="top" wrapText="1"/>
    </xf>
    <xf numFmtId="0" fontId="35" fillId="0" borderId="0" xfId="1" applyFont="1"/>
    <xf numFmtId="0" fontId="35" fillId="0" borderId="1" xfId="1" applyFont="1" applyBorder="1" applyAlignment="1" applyProtection="1">
      <alignment horizontal="left" vertical="top" wrapText="1"/>
      <protection locked="0"/>
    </xf>
    <xf numFmtId="0" fontId="35" fillId="0" borderId="1" xfId="1" applyFont="1" applyBorder="1" applyAlignment="1">
      <alignment horizontal="left" vertical="top"/>
    </xf>
    <xf numFmtId="0" fontId="35" fillId="0" borderId="24" xfId="1" applyFont="1" applyBorder="1" applyAlignment="1">
      <alignment horizontal="left" vertical="top"/>
    </xf>
    <xf numFmtId="0" fontId="35" fillId="0" borderId="3" xfId="1" applyFont="1" applyBorder="1" applyAlignment="1">
      <alignment horizontal="left" vertical="top" wrapText="1"/>
    </xf>
    <xf numFmtId="0" fontId="35" fillId="0" borderId="24" xfId="1" applyFont="1" applyBorder="1" applyAlignment="1">
      <alignment horizontal="left" vertical="top" wrapText="1"/>
    </xf>
    <xf numFmtId="0" fontId="35" fillId="0" borderId="1" xfId="1" applyFont="1" applyBorder="1"/>
    <xf numFmtId="14" fontId="26" fillId="8" borderId="38" xfId="17" applyNumberFormat="1" applyFont="1" applyFill="1" applyBorder="1" applyAlignment="1" applyProtection="1">
      <alignment horizontal="center" vertical="center" wrapText="1"/>
      <protection locked="0"/>
    </xf>
    <xf numFmtId="0" fontId="26" fillId="8" borderId="38" xfId="17" applyFont="1" applyFill="1" applyBorder="1" applyAlignment="1">
      <alignment horizontal="center" vertical="center" wrapText="1"/>
    </xf>
    <xf numFmtId="0" fontId="26" fillId="8" borderId="38" xfId="17" applyFont="1" applyFill="1" applyBorder="1" applyAlignment="1" applyProtection="1">
      <alignment horizontal="left" vertical="top" wrapText="1"/>
      <protection locked="0"/>
    </xf>
    <xf numFmtId="0" fontId="26" fillId="8" borderId="38" xfId="17" applyFont="1" applyFill="1" applyBorder="1" applyAlignment="1">
      <alignment horizontal="left" vertical="top" wrapText="1"/>
    </xf>
    <xf numFmtId="9" fontId="26" fillId="8" borderId="38" xfId="17" applyNumberFormat="1" applyFont="1" applyFill="1" applyBorder="1" applyAlignment="1">
      <alignment horizontal="center" vertical="center" wrapText="1"/>
    </xf>
    <xf numFmtId="165" fontId="26" fillId="8" borderId="55" xfId="17" applyNumberFormat="1" applyFont="1" applyFill="1" applyBorder="1" applyAlignment="1" applyProtection="1">
      <alignment horizontal="center" vertical="center" wrapText="1"/>
      <protection locked="0"/>
    </xf>
    <xf numFmtId="165" fontId="26" fillId="8" borderId="5" xfId="17" applyNumberFormat="1" applyFont="1" applyFill="1" applyBorder="1" applyAlignment="1" applyProtection="1">
      <alignment horizontal="center" vertical="center" wrapText="1"/>
      <protection locked="0"/>
    </xf>
    <xf numFmtId="1" fontId="26" fillId="8" borderId="5" xfId="17" applyNumberFormat="1" applyFont="1" applyFill="1" applyBorder="1" applyAlignment="1" applyProtection="1">
      <alignment horizontal="center" vertical="center" wrapText="1"/>
      <protection locked="0"/>
    </xf>
    <xf numFmtId="165" fontId="26" fillId="8" borderId="45" xfId="17" applyNumberFormat="1" applyFont="1" applyFill="1" applyBorder="1" applyAlignment="1" applyProtection="1">
      <alignment horizontal="center" vertical="center" wrapText="1"/>
      <protection locked="0"/>
    </xf>
    <xf numFmtId="14" fontId="26" fillId="8" borderId="4" xfId="17" applyNumberFormat="1" applyFont="1" applyFill="1" applyBorder="1" applyAlignment="1">
      <alignment horizontal="center" vertical="center" wrapText="1"/>
    </xf>
    <xf numFmtId="0" fontId="26" fillId="8" borderId="5" xfId="17" applyFont="1" applyFill="1" applyBorder="1" applyAlignment="1">
      <alignment horizontal="justify" vertical="center" wrapText="1"/>
    </xf>
    <xf numFmtId="9" fontId="26" fillId="8" borderId="5" xfId="17" applyNumberFormat="1" applyFont="1" applyFill="1" applyBorder="1" applyAlignment="1">
      <alignment horizontal="right" vertical="center" wrapText="1"/>
    </xf>
    <xf numFmtId="14" fontId="26" fillId="8" borderId="5" xfId="17" applyNumberFormat="1" applyFont="1" applyFill="1" applyBorder="1" applyAlignment="1">
      <alignment horizontal="center" vertical="center" wrapText="1"/>
    </xf>
    <xf numFmtId="0" fontId="26" fillId="8" borderId="6" xfId="17" applyFont="1" applyFill="1" applyBorder="1" applyAlignment="1">
      <alignment horizontal="justify" vertical="center" wrapText="1"/>
    </xf>
    <xf numFmtId="14" fontId="26" fillId="8" borderId="55" xfId="17" applyNumberFormat="1" applyFont="1" applyFill="1" applyBorder="1" applyAlignment="1">
      <alignment horizontal="center" vertical="center" wrapText="1"/>
    </xf>
    <xf numFmtId="9" fontId="26" fillId="8" borderId="5" xfId="17" applyNumberFormat="1" applyFont="1" applyFill="1" applyBorder="1" applyAlignment="1">
      <alignment horizontal="center" vertical="center" wrapText="1"/>
    </xf>
    <xf numFmtId="0" fontId="26" fillId="8" borderId="5" xfId="17" applyFont="1" applyFill="1" applyBorder="1" applyAlignment="1" applyProtection="1">
      <alignment horizontal="center" vertical="center" wrapText="1"/>
    </xf>
    <xf numFmtId="0" fontId="26" fillId="8" borderId="62" xfId="17" applyFont="1" applyFill="1" applyBorder="1" applyAlignment="1">
      <alignment horizontal="justify" vertical="center" wrapText="1"/>
    </xf>
    <xf numFmtId="9" fontId="1" fillId="8" borderId="48" xfId="1" applyNumberFormat="1" applyFont="1" applyFill="1" applyBorder="1" applyAlignment="1">
      <alignment horizontal="center" vertical="center"/>
    </xf>
    <xf numFmtId="0" fontId="26" fillId="8" borderId="41" xfId="17" applyFont="1" applyFill="1" applyBorder="1" applyAlignment="1">
      <alignment horizontal="center" vertical="center" wrapText="1"/>
    </xf>
    <xf numFmtId="0" fontId="26" fillId="8" borderId="50" xfId="17" applyFont="1" applyFill="1" applyBorder="1" applyAlignment="1">
      <alignment horizontal="center" vertical="center" wrapText="1"/>
    </xf>
    <xf numFmtId="0" fontId="26" fillId="8" borderId="38" xfId="1" applyFont="1" applyFill="1" applyBorder="1" applyAlignment="1">
      <alignment horizontal="center" vertical="top" wrapText="1"/>
    </xf>
    <xf numFmtId="9" fontId="1" fillId="8" borderId="39" xfId="1" applyNumberFormat="1" applyFont="1" applyFill="1" applyBorder="1" applyAlignment="1" applyProtection="1">
      <alignment horizontal="center" vertical="center"/>
      <protection locked="0"/>
    </xf>
    <xf numFmtId="14" fontId="5" fillId="0" borderId="48" xfId="0" applyNumberFormat="1" applyFont="1" applyBorder="1" applyAlignment="1">
      <alignment horizontal="center" vertical="center"/>
    </xf>
    <xf numFmtId="0" fontId="1" fillId="0" borderId="38" xfId="17" applyFont="1" applyBorder="1" applyAlignment="1">
      <alignment horizontal="justify" vertical="center" wrapText="1"/>
    </xf>
    <xf numFmtId="9" fontId="5" fillId="0" borderId="38" xfId="0" applyNumberFormat="1" applyFont="1" applyBorder="1" applyAlignment="1">
      <alignment horizontal="center" vertical="center"/>
    </xf>
    <xf numFmtId="14" fontId="1" fillId="0" borderId="48" xfId="1" applyNumberFormat="1" applyFill="1" applyBorder="1" applyAlignment="1">
      <alignment horizontal="left" vertical="center" wrapText="1"/>
    </xf>
    <xf numFmtId="0" fontId="3" fillId="12" borderId="51" xfId="1" applyFont="1" applyFill="1" applyBorder="1" applyAlignment="1" applyProtection="1">
      <alignment horizontal="center" vertical="center" wrapText="1"/>
      <protection locked="0"/>
    </xf>
    <xf numFmtId="0" fontId="3" fillId="12" borderId="49" xfId="1" applyFont="1" applyFill="1" applyBorder="1" applyAlignment="1" applyProtection="1">
      <alignment horizontal="center" vertical="center" wrapText="1"/>
      <protection locked="0"/>
    </xf>
    <xf numFmtId="0" fontId="3" fillId="12" borderId="46" xfId="1" applyFont="1" applyFill="1" applyBorder="1" applyAlignment="1" applyProtection="1">
      <alignment horizontal="center" vertical="center" wrapText="1"/>
      <protection locked="0"/>
    </xf>
    <xf numFmtId="0" fontId="3" fillId="12" borderId="37" xfId="1" applyFont="1" applyFill="1" applyBorder="1" applyAlignment="1" applyProtection="1">
      <alignment horizontal="center" vertical="center" wrapText="1"/>
      <protection locked="0"/>
    </xf>
    <xf numFmtId="14" fontId="4" fillId="4" borderId="12" xfId="1" applyNumberFormat="1" applyFont="1" applyFill="1" applyBorder="1" applyAlignment="1" applyProtection="1">
      <alignment horizontal="center" vertical="center" wrapText="1"/>
      <protection locked="0"/>
    </xf>
    <xf numFmtId="14" fontId="4" fillId="4" borderId="16" xfId="1" applyNumberFormat="1" applyFont="1" applyFill="1" applyBorder="1" applyAlignment="1" applyProtection="1">
      <alignment horizontal="center" vertical="center" wrapText="1"/>
      <protection locked="0"/>
    </xf>
    <xf numFmtId="0" fontId="16" fillId="12" borderId="16" xfId="1" applyFont="1" applyFill="1" applyBorder="1" applyAlignment="1" applyProtection="1">
      <alignment horizontal="center" vertical="center" wrapText="1"/>
      <protection locked="0"/>
    </xf>
    <xf numFmtId="0" fontId="16" fillId="12" borderId="13" xfId="1" applyFont="1" applyFill="1" applyBorder="1" applyAlignment="1" applyProtection="1">
      <alignment horizontal="center" vertical="center" wrapText="1"/>
      <protection locked="0"/>
    </xf>
    <xf numFmtId="0" fontId="16" fillId="4" borderId="14" xfId="1" applyFont="1" applyFill="1" applyBorder="1" applyAlignment="1" applyProtection="1">
      <alignment horizontal="center" vertical="top" wrapText="1"/>
      <protection locked="0"/>
    </xf>
    <xf numFmtId="0" fontId="16" fillId="4" borderId="47" xfId="1" applyFont="1" applyFill="1" applyBorder="1" applyAlignment="1" applyProtection="1">
      <alignment horizontal="center" vertical="top" wrapText="1"/>
      <protection locked="0"/>
    </xf>
    <xf numFmtId="0" fontId="13" fillId="8" borderId="44" xfId="1" applyFont="1" applyFill="1" applyBorder="1" applyAlignment="1" applyProtection="1">
      <alignment horizontal="center" vertical="top" wrapText="1"/>
      <protection locked="0"/>
    </xf>
    <xf numFmtId="0" fontId="13" fillId="8" borderId="35" xfId="1" applyFont="1" applyFill="1" applyBorder="1" applyAlignment="1" applyProtection="1">
      <alignment horizontal="center" vertical="top" wrapText="1"/>
      <protection locked="0"/>
    </xf>
    <xf numFmtId="0" fontId="13" fillId="8" borderId="35" xfId="1" applyFont="1" applyFill="1" applyBorder="1" applyAlignment="1" applyProtection="1">
      <alignment vertical="top" wrapText="1"/>
      <protection locked="0"/>
    </xf>
    <xf numFmtId="0" fontId="13" fillId="8" borderId="36" xfId="1" applyFont="1" applyFill="1" applyBorder="1" applyAlignment="1" applyProtection="1">
      <alignment horizontal="center" vertical="top" wrapText="1"/>
      <protection locked="0"/>
    </xf>
    <xf numFmtId="0" fontId="13" fillId="8" borderId="32" xfId="1" applyFont="1" applyFill="1" applyBorder="1" applyAlignment="1" applyProtection="1">
      <alignment horizontal="center" vertical="top" wrapText="1"/>
      <protection locked="0"/>
    </xf>
    <xf numFmtId="0" fontId="13" fillId="8" borderId="0" xfId="1" applyFont="1" applyFill="1" applyBorder="1" applyAlignment="1" applyProtection="1">
      <alignment horizontal="center" vertical="top" wrapText="1"/>
      <protection locked="0"/>
    </xf>
    <xf numFmtId="0" fontId="13" fillId="8" borderId="0" xfId="1" applyFont="1" applyFill="1" applyBorder="1" applyAlignment="1" applyProtection="1">
      <alignment vertical="top" wrapText="1"/>
      <protection locked="0"/>
    </xf>
    <xf numFmtId="0" fontId="13" fillId="8" borderId="2" xfId="1" applyFont="1" applyFill="1" applyBorder="1" applyAlignment="1" applyProtection="1">
      <alignment horizontal="center" vertical="top" wrapText="1"/>
      <protection locked="0"/>
    </xf>
    <xf numFmtId="0" fontId="13" fillId="8" borderId="6" xfId="1" applyFont="1" applyFill="1" applyBorder="1" applyAlignment="1" applyProtection="1">
      <alignment horizontal="center" vertical="top" wrapText="1"/>
      <protection locked="0"/>
    </xf>
    <xf numFmtId="0" fontId="13" fillId="8" borderId="11" xfId="1" applyFont="1" applyFill="1" applyBorder="1" applyAlignment="1" applyProtection="1">
      <alignment horizontal="center" vertical="top" wrapText="1"/>
      <protection locked="0"/>
    </xf>
    <xf numFmtId="0" fontId="13" fillId="8" borderId="11" xfId="1" applyFont="1" applyFill="1" applyBorder="1" applyAlignment="1" applyProtection="1">
      <alignment vertical="top" wrapText="1"/>
      <protection locked="0"/>
    </xf>
    <xf numFmtId="0" fontId="13" fillId="8" borderId="4" xfId="1" applyFont="1" applyFill="1" applyBorder="1" applyAlignment="1" applyProtection="1">
      <alignment horizontal="center" vertical="top" wrapText="1"/>
      <protection locked="0"/>
    </xf>
    <xf numFmtId="164" fontId="14" fillId="0" borderId="38" xfId="0" applyNumberFormat="1" applyFont="1" applyBorder="1" applyAlignment="1" applyProtection="1">
      <alignment horizontal="left" vertical="center" wrapText="1"/>
      <protection locked="0"/>
    </xf>
    <xf numFmtId="0" fontId="3" fillId="14" borderId="29" xfId="1" applyFont="1" applyFill="1" applyBorder="1" applyAlignment="1" applyProtection="1">
      <alignment horizontal="center" vertical="center" wrapText="1"/>
      <protection locked="0"/>
    </xf>
    <xf numFmtId="0" fontId="3" fillId="14" borderId="30" xfId="1" applyFont="1" applyFill="1" applyBorder="1" applyAlignment="1" applyProtection="1">
      <alignment horizontal="center" vertical="center" wrapText="1"/>
      <protection locked="0"/>
    </xf>
    <xf numFmtId="0" fontId="3" fillId="15" borderId="21" xfId="1" applyFont="1" applyFill="1" applyBorder="1" applyAlignment="1" applyProtection="1">
      <alignment horizontal="center" vertical="center" wrapText="1"/>
      <protection locked="0"/>
    </xf>
    <xf numFmtId="0" fontId="3" fillId="15" borderId="31" xfId="1" applyFont="1" applyFill="1" applyBorder="1" applyAlignment="1" applyProtection="1">
      <alignment horizontal="center" vertical="center" wrapText="1"/>
      <protection locked="0"/>
    </xf>
    <xf numFmtId="164" fontId="4" fillId="13" borderId="24" xfId="1" applyNumberFormat="1" applyFont="1" applyFill="1" applyBorder="1" applyAlignment="1" applyProtection="1">
      <alignment horizontal="center" vertical="center" wrapText="1"/>
      <protection locked="0"/>
    </xf>
    <xf numFmtId="14" fontId="4" fillId="4" borderId="16" xfId="1" applyNumberFormat="1" applyFont="1" applyFill="1" applyBorder="1" applyAlignment="1" applyProtection="1">
      <alignment vertical="center" wrapText="1"/>
      <protection locked="0"/>
    </xf>
    <xf numFmtId="14" fontId="4" fillId="4" borderId="5" xfId="1" applyNumberFormat="1" applyFont="1" applyFill="1" applyBorder="1" applyAlignment="1" applyProtection="1">
      <alignment horizontal="center" vertical="center" wrapText="1"/>
      <protection locked="0"/>
    </xf>
    <xf numFmtId="14" fontId="1" fillId="0" borderId="48" xfId="1" applyNumberFormat="1" applyBorder="1" applyAlignment="1">
      <alignment horizontal="center" vertical="center" wrapText="1"/>
    </xf>
    <xf numFmtId="0" fontId="1" fillId="0" borderId="38" xfId="1" applyBorder="1" applyAlignment="1">
      <alignment horizontal="center" vertical="center" wrapText="1"/>
    </xf>
    <xf numFmtId="0" fontId="1" fillId="0" borderId="45" xfId="1" applyBorder="1" applyAlignment="1">
      <alignment horizontal="center" vertical="center" wrapText="1"/>
    </xf>
  </cellXfs>
  <cellStyles count="31">
    <cellStyle name="Hipervínculo 2" xfId="14"/>
    <cellStyle name="Millares" xfId="29" builtinId="3"/>
    <cellStyle name="Millares [0] 2" xfId="7"/>
    <cellStyle name="Millares [0] 2 2" xfId="24"/>
    <cellStyle name="Millares 2" xfId="6"/>
    <cellStyle name="Millares 2 2" xfId="21"/>
    <cellStyle name="Normal" xfId="0" builtinId="0"/>
    <cellStyle name="Normal 2" xfId="1"/>
    <cellStyle name="Normal 2 2" xfId="3"/>
    <cellStyle name="Normal 2 2 2" xfId="17"/>
    <cellStyle name="Normal 2 3" xfId="10"/>
    <cellStyle name="Normal 2 3 2" xfId="27"/>
    <cellStyle name="Normal 2 4" xfId="11"/>
    <cellStyle name="Normal 2 4 2" xfId="25"/>
    <cellStyle name="Normal 2 5" xfId="12"/>
    <cellStyle name="Normal 2 5 2" xfId="26"/>
    <cellStyle name="Normal 2 6" xfId="28"/>
    <cellStyle name="Normal 3 6" xfId="13"/>
    <cellStyle name="Normal 4 6" xfId="15"/>
    <cellStyle name="Normal 5" xfId="4"/>
    <cellStyle name="Normal 5 2" xfId="18"/>
    <cellStyle name="Normal 5 3" xfId="30"/>
    <cellStyle name="Normal 6" xfId="8"/>
    <cellStyle name="Normal 6 2" xfId="22"/>
    <cellStyle name="Normal 8 2" xfId="9"/>
    <cellStyle name="Normal 8 2 2" xfId="23"/>
    <cellStyle name="Porcentaje" xfId="16" builtinId="5"/>
    <cellStyle name="Porcentaje 2" xfId="2"/>
    <cellStyle name="Porcentaje 2 2" xfId="19"/>
    <cellStyle name="Porcentual 2" xfId="5"/>
    <cellStyle name="Porcentual 2 2" xfId="20"/>
  </cellStyles>
  <dxfs count="9839">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180">
          <stop position="0">
            <color rgb="FFFFFFFF"/>
          </stop>
          <stop position="1">
            <color rgb="FF4472C4"/>
          </stop>
        </gradient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180">
          <stop position="0">
            <color rgb="FFFFFFFF"/>
          </stop>
          <stop position="1">
            <color rgb="FF4472C4"/>
          </stop>
        </gradient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180">
          <stop position="0">
            <color rgb="FFFFFFFF"/>
          </stop>
          <stop position="1">
            <color rgb="FF4472C4"/>
          </stop>
        </gradient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rgb="FF99CC00"/>
        </patternFill>
      </fill>
    </dxf>
    <dxf>
      <fill>
        <patternFill>
          <bgColor rgb="FFFFFF00"/>
        </patternFill>
      </fill>
    </dxf>
    <dxf>
      <fill>
        <patternFill>
          <bgColor rgb="FFFF0000"/>
        </patternFill>
      </fill>
    </dxf>
    <dxf>
      <fill>
        <gradientFill degree="90">
          <stop position="0">
            <color rgb="FFFFFFFF"/>
          </stop>
          <stop position="1">
            <color rgb="FFFF0000"/>
          </stop>
        </gradientFill>
      </fill>
    </dxf>
    <dxf>
      <fill>
        <patternFill>
          <bgColor rgb="FF92D050"/>
        </patternFill>
      </fill>
    </dxf>
    <dxf>
      <fill>
        <gradientFill degree="90">
          <stop position="0">
            <color rgb="FFFFFFFF"/>
          </stop>
          <stop position="1">
            <color rgb="FF70AD47"/>
          </stop>
        </gradientFill>
      </fill>
    </dxf>
    <dxf>
      <fill>
        <patternFill>
          <bgColor rgb="FFFF0000"/>
        </patternFill>
      </fill>
    </dxf>
    <dxf>
      <fill>
        <gradientFill degree="180">
          <stop position="0">
            <color rgb="FFFFFFFF"/>
          </stop>
          <stop position="1">
            <color rgb="FF4472C4"/>
          </stop>
        </gradient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patternFill>
          <bgColor rgb="FF99CC00"/>
        </patternFill>
      </fill>
    </dxf>
    <dxf>
      <fill>
        <patternFill>
          <bgColor rgb="FFFFFF00"/>
        </patternFill>
      </fill>
    </dxf>
    <dxf>
      <fill>
        <patternFill>
          <bgColor rgb="FFFF0000"/>
        </patternFill>
      </fill>
    </dxf>
    <dxf>
      <fill>
        <gradientFill degree="270">
          <stop position="0">
            <color rgb="FFFFFFFF"/>
          </stop>
          <stop position="1">
            <color rgb="FF4472C4"/>
          </stop>
        </gradientFill>
      </fill>
    </dxf>
    <dxf>
      <fill>
        <gradientFill degree="90">
          <stop position="0">
            <color rgb="FFFFFFFF"/>
          </stop>
          <stop position="1">
            <color rgb="FFFF0000"/>
          </stop>
        </gradientFill>
      </fill>
    </dxf>
    <dxf>
      <fill>
        <patternFill>
          <bgColor rgb="FF99CC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s>
  <tableStyles count="0" defaultTableStyle="TableStyleMedium2" defaultPivotStyle="PivotStyleLight16"/>
  <colors>
    <mruColors>
      <color rgb="FFFF7C80"/>
      <color rgb="FF808000"/>
      <color rgb="FFFF9966"/>
      <color rgb="FFCED1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31749</xdr:colOff>
      <xdr:row>0</xdr:row>
      <xdr:rowOff>106635</xdr:rowOff>
    </xdr:from>
    <xdr:to>
      <xdr:col>2</xdr:col>
      <xdr:colOff>0</xdr:colOff>
      <xdr:row>3</xdr:row>
      <xdr:rowOff>189213</xdr:rowOff>
    </xdr:to>
    <xdr:pic>
      <xdr:nvPicPr>
        <xdr:cNvPr id="2" name="Picture 1">
          <a:extLst>
            <a:ext uri="{FF2B5EF4-FFF2-40B4-BE49-F238E27FC236}">
              <a16:creationId xmlns:a16="http://schemas.microsoft.com/office/drawing/2014/main" xmlns="" id="{F51DDD5A-6A32-4942-AE74-27C0F0FD3E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749" y="106635"/>
          <a:ext cx="1978026" cy="98745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56E4826/instrumento%20de%20acciones%20de%20mejora%20corregi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sdis.integracionsocial.gov.co/DOCUME~1/frojasc/CONFIG~1/Temp/Documents%20and%20Settings/mbonillac/Mis%20documentos/Presentacion%20Con_Directivo/instrumento%20de%20acciones%20de%20mejora%20corregi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odriguezr/Documents/Estrategia%20de%20seguimiento%2011-2018-2019-2020/Consolidado%206%20%20Febrero%20al%205%20de%20Marzo%202020/12022020_Instrumento_de_Registro_y_Control%20Base%20envie%20guillo%2009-03-20%20reuni&#243;n%20OCI%2019-0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eldis/Downloads/27072020_Instrumento_de_Registro_y_Control%20envie%20heldis%2006-08-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UAN%20CARLOS/AppData/Roaming/Microsoft/Excel/Formato_registro_control_plan_mejoramiento%20(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C"/>
      <sheetName val="PM"/>
      <sheetName val="PM (2)"/>
      <sheetName val="Hoja1"/>
      <sheetName val="Datos"/>
      <sheetName val="TIC4"/>
    </sheetNames>
    <sheetDataSet>
      <sheetData sheetId="0"/>
      <sheetData sheetId="1"/>
      <sheetData sheetId="2"/>
      <sheetData sheetId="3"/>
      <sheetData sheetId="4">
        <row r="3">
          <cell r="B3" t="str">
            <v>Resultados de la medición de la satisfacción del  cliente.</v>
          </cell>
          <cell r="H3" t="str">
            <v>ALMACEN GENERAL-USAQUEN</v>
          </cell>
        </row>
        <row r="4">
          <cell r="H4" t="str">
            <v>APOYO LOGISTICO</v>
          </cell>
        </row>
        <row r="5">
          <cell r="H5" t="str">
            <v>APOYO TECNICO SISTEMAS</v>
          </cell>
        </row>
        <row r="6">
          <cell r="H6" t="str">
            <v>ARCHIVO</v>
          </cell>
        </row>
        <row r="7">
          <cell r="H7" t="str">
            <v>ASESORA SECRETARIA</v>
          </cell>
        </row>
        <row r="8">
          <cell r="H8" t="str">
            <v xml:space="preserve">ASESORES SUBSECRETARIA </v>
          </cell>
        </row>
        <row r="9">
          <cell r="H9" t="str">
            <v>CASAS VECINALES  JARDINES INFANTILES</v>
          </cell>
        </row>
        <row r="10">
          <cell r="H10" t="str">
            <v>CENTRO DESARROLLO PERSONAL TRANSITORIO</v>
          </cell>
        </row>
        <row r="11">
          <cell r="H11" t="str">
            <v>CENTRO UNICO DE RECEPCION</v>
          </cell>
        </row>
        <row r="12">
          <cell r="H12" t="str">
            <v xml:space="preserve">COMISARIAS DE FAMILIA </v>
          </cell>
        </row>
        <row r="13">
          <cell r="H13" t="str">
            <v xml:space="preserve">CONTABILIDAD </v>
          </cell>
        </row>
        <row r="14">
          <cell r="H14" t="str">
            <v>DIRECCION ANALISIS Y DISEÑO ESTRATEGICO</v>
          </cell>
        </row>
        <row r="15">
          <cell r="H15" t="str">
            <v>DIRECCION DE GESTION CORPORATIVA</v>
          </cell>
        </row>
        <row r="16">
          <cell r="H16" t="str">
            <v>DIRECCION POBLACIONAL</v>
          </cell>
        </row>
        <row r="17">
          <cell r="H17" t="str">
            <v>DIRECCION TERRITORIAL</v>
          </cell>
        </row>
        <row r="18">
          <cell r="H18" t="str">
            <v xml:space="preserve">MAPOTECA </v>
          </cell>
        </row>
        <row r="19">
          <cell r="H19" t="str">
            <v>OF.ASESORA ASUNTOS DISCIPLINARIOS</v>
          </cell>
        </row>
        <row r="20">
          <cell r="H20" t="str">
            <v>OF.ASESORA DE COMUNICACIONES</v>
          </cell>
        </row>
        <row r="21">
          <cell r="H21" t="str">
            <v>OF.ASESORA DE CONTROL INTERNO</v>
          </cell>
        </row>
        <row r="22">
          <cell r="H22" t="str">
            <v>OF.ASESORA JURIDICA</v>
          </cell>
        </row>
        <row r="23">
          <cell r="H23" t="str">
            <v>PRESUPUESTO</v>
          </cell>
        </row>
        <row r="24">
          <cell r="H24" t="str">
            <v>PUBLICACIONES</v>
          </cell>
        </row>
        <row r="25">
          <cell r="H25" t="str">
            <v>QUEJAS Y SOLUCIONES</v>
          </cell>
        </row>
        <row r="26">
          <cell r="H26" t="str">
            <v>RADICACION CORRESPONDENCIA</v>
          </cell>
        </row>
        <row r="27">
          <cell r="H27" t="str">
            <v>SECRETARIA</v>
          </cell>
        </row>
        <row r="28">
          <cell r="H28" t="str">
            <v>SUBDIRECCION ADM Y FINANCIERA</v>
          </cell>
        </row>
        <row r="29">
          <cell r="H29" t="str">
            <v>SUBDIRECCION DE CONTRATACION</v>
          </cell>
        </row>
        <row r="30">
          <cell r="H30" t="str">
            <v>SUBDIRECCION DE PLANTAS FISICAS</v>
          </cell>
        </row>
        <row r="31">
          <cell r="H31" t="str">
            <v>SUBDIRECCION DISEÑO EVALUACION SISTEMATIZACION</v>
          </cell>
        </row>
        <row r="32">
          <cell r="H32" t="str">
            <v>SUBDIRECCION IDENTIFICACION CARACTERIZACION E INTEGRACION</v>
          </cell>
        </row>
        <row r="33">
          <cell r="H33" t="str">
            <v>SUBDIRECCION INVESTIGACION E INFORMACION</v>
          </cell>
        </row>
        <row r="34">
          <cell r="H34" t="str">
            <v>SUBDIRECCION LOCAL BARRIOS UNIDOS</v>
          </cell>
        </row>
        <row r="35">
          <cell r="H35" t="str">
            <v>SUBDIRECCION LOCAL BOSA</v>
          </cell>
        </row>
        <row r="36">
          <cell r="H36" t="str">
            <v>SUBDIRECCION LOCAL CHAPINERO</v>
          </cell>
        </row>
        <row r="37">
          <cell r="H37" t="str">
            <v>SUBDIRECCION LOCAL CIUDAD BOLIVAR</v>
          </cell>
        </row>
        <row r="38">
          <cell r="H38" t="str">
            <v>SUBDIRECCION LOCAL ENGATIVA</v>
          </cell>
        </row>
        <row r="39">
          <cell r="H39" t="str">
            <v>SUBDIRECCION LOCAL FONTIBON</v>
          </cell>
        </row>
        <row r="40">
          <cell r="H40" t="str">
            <v>SUBDIRECCION LOCAL KENNEDY</v>
          </cell>
        </row>
        <row r="41">
          <cell r="H41" t="str">
            <v>SUBDIRECCION LOCAL MARTIRES</v>
          </cell>
        </row>
        <row r="42">
          <cell r="H42" t="str">
            <v xml:space="preserve">SUBDIRECCION LOCAL PTE. ARANDA  ANT.NARIÑO </v>
          </cell>
        </row>
        <row r="43">
          <cell r="H43" t="str">
            <v>SUBDIRECCION LOCAL RAFAEL URIBE URIBE</v>
          </cell>
        </row>
        <row r="44">
          <cell r="H44" t="str">
            <v>SUBDIRECCION LOCAL SAN CRISTOBAL</v>
          </cell>
        </row>
        <row r="45">
          <cell r="H45" t="str">
            <v>SUBDIRECCION LOCAL SANTA FE CANDELARIA</v>
          </cell>
        </row>
        <row r="46">
          <cell r="H46" t="str">
            <v>SUBDIRECCION LOCAL SUBA</v>
          </cell>
        </row>
        <row r="47">
          <cell r="H47" t="str">
            <v>SUBDIRECCION LOCAL TUNJUELITO</v>
          </cell>
        </row>
        <row r="48">
          <cell r="H48" t="str">
            <v>SUBDIRECCION LOCAL USAQUEN</v>
          </cell>
        </row>
        <row r="49">
          <cell r="H49" t="str">
            <v>SUBDIRECCION LOCAL USME SUMAPAZ</v>
          </cell>
        </row>
        <row r="50">
          <cell r="H50" t="str">
            <v>SUBDIRECCION PARA LA ADULTEZ</v>
          </cell>
        </row>
        <row r="51">
          <cell r="H51" t="str">
            <v>SUBDIRECCION PARA LA FAMILIA</v>
          </cell>
        </row>
        <row r="52">
          <cell r="H52" t="str">
            <v>SUBDIRECCION PARA LA GESTION INTEGRAL LOCAL</v>
          </cell>
        </row>
        <row r="53">
          <cell r="H53" t="str">
            <v>SUBDIRECCION PARA LA INFANCIA</v>
          </cell>
        </row>
        <row r="54">
          <cell r="H54" t="str">
            <v>SUBDIRECCION PARA LA JUVENTUD</v>
          </cell>
        </row>
        <row r="55">
          <cell r="H55" t="str">
            <v>SUBDIRECCION PARA LA VEJEZ</v>
          </cell>
        </row>
        <row r="56">
          <cell r="H56" t="str">
            <v>SUBSECRETARIA</v>
          </cell>
        </row>
        <row r="57">
          <cell r="H57" t="str">
            <v>TALENTO  HUMANO</v>
          </cell>
        </row>
        <row r="58">
          <cell r="H58" t="str">
            <v>UEL</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Cerradas"/>
      <sheetName val="torta"/>
      <sheetName val="Sin evid cumplimiento"/>
      <sheetName val="Prox a vencer 31-03-20"/>
      <sheetName val="Prox a vencer 30-04-2020"/>
      <sheetName val="bd"/>
    </sheetNames>
    <sheetDataSet>
      <sheetData sheetId="0"/>
      <sheetData sheetId="1"/>
      <sheetData sheetId="2">
        <row r="1">
          <cell r="A1" t="str">
            <v>Acciones en ejecución.</v>
          </cell>
        </row>
      </sheetData>
      <sheetData sheetId="3"/>
      <sheetData sheetId="4"/>
      <sheetData sheetId="5"/>
      <sheetData sheetId="6">
        <row r="3">
          <cell r="B3" t="str">
            <v>Análisis de desempeño de los indicadores</v>
          </cell>
          <cell r="E3" t="str">
            <v>Secretaria</v>
          </cell>
        </row>
        <row r="4">
          <cell r="B4" t="str">
            <v>Auditoria de Calidad a los Servicios Sociales</v>
          </cell>
          <cell r="E4" t="str">
            <v>Oficina Asesora de Comunicaciones</v>
          </cell>
        </row>
        <row r="5">
          <cell r="B5" t="str">
            <v>Auditoria Externa</v>
          </cell>
          <cell r="E5" t="str">
            <v xml:space="preserve">Oficina Asesora Jurídica
</v>
          </cell>
        </row>
        <row r="6">
          <cell r="B6" t="str">
            <v>Auditoria Interna</v>
          </cell>
          <cell r="E6" t="str">
            <v>Oficina de Control Interno</v>
          </cell>
        </row>
        <row r="7">
          <cell r="B7" t="str">
            <v>Identificación, clasificación y valoración de riesgos de los procesos</v>
          </cell>
          <cell r="E7" t="str">
            <v>Oficina de Asuntos Disciplinarios</v>
          </cell>
        </row>
        <row r="8">
          <cell r="B8" t="str">
            <v>Informe de autoevaluación del desempeño del proceso</v>
          </cell>
          <cell r="E8" t="str">
            <v>Subsecretaria</v>
          </cell>
        </row>
        <row r="9">
          <cell r="B9" t="str">
            <v>Informe de producto y/o servicio no conforme (repetitivo)</v>
          </cell>
          <cell r="E9" t="str">
            <v>Dirección de Gestión Corporativa</v>
          </cell>
        </row>
        <row r="10">
          <cell r="B10" t="str">
            <v>Informe de Quejas y Soluciones</v>
          </cell>
          <cell r="E10" t="str">
            <v>Subdirección de Contratación</v>
          </cell>
        </row>
        <row r="11">
          <cell r="B11" t="str">
            <v>Resultados de la medición de la satisfacción de la ciudadanía</v>
          </cell>
          <cell r="E11" t="str">
            <v xml:space="preserve">Subdirección Administrativa y Financiara
</v>
          </cell>
        </row>
        <row r="12">
          <cell r="B12" t="str">
            <v>Resultados de la revisión por la dirección</v>
          </cell>
          <cell r="E12" t="str">
            <v xml:space="preserve">Subdirección Plantas Físicas
</v>
          </cell>
        </row>
        <row r="13">
          <cell r="B13" t="str">
            <v>Control de Advertencia</v>
          </cell>
          <cell r="E13" t="str">
            <v>Subdirección de Gestión y Desarrollo del Talento Humano</v>
          </cell>
        </row>
        <row r="14">
          <cell r="B14" t="str">
            <v>Inefectividad</v>
          </cell>
          <cell r="E14" t="str">
            <v>Dirección de Análisis y Diseño Estratégico</v>
          </cell>
        </row>
        <row r="15">
          <cell r="E15" t="str">
            <v>Subdirección de Diseño, Evaluación y Sistematización.</v>
          </cell>
        </row>
        <row r="16">
          <cell r="E16" t="str">
            <v>Subdirección de Investigación e Información</v>
          </cell>
        </row>
        <row r="17">
          <cell r="E17" t="str">
            <v>Dirección Poblacional</v>
          </cell>
        </row>
        <row r="18">
          <cell r="E18" t="str">
            <v>Subdirección para la Infancia</v>
          </cell>
        </row>
        <row r="19">
          <cell r="E19" t="str">
            <v>Subdirección para la Juventud</v>
          </cell>
        </row>
        <row r="20">
          <cell r="E20" t="str">
            <v>Subdirección para la Adultez</v>
          </cell>
        </row>
        <row r="21">
          <cell r="E21" t="str">
            <v>Subdirección para la Vejez</v>
          </cell>
        </row>
        <row r="22">
          <cell r="E22" t="str">
            <v>Subdirección para la Familia</v>
          </cell>
        </row>
        <row r="23">
          <cell r="E23" t="str">
            <v>Subdirección para Asuntos LGBT</v>
          </cell>
        </row>
        <row r="24">
          <cell r="E24" t="str">
            <v>Dirección de Nutrición y Abastecimiento</v>
          </cell>
        </row>
        <row r="25">
          <cell r="E25" t="str">
            <v>Subdirección de Nutrición</v>
          </cell>
        </row>
        <row r="26">
          <cell r="E26" t="str">
            <v>Subdirección de Abastecimiento</v>
          </cell>
        </row>
        <row r="27">
          <cell r="E27" t="str">
            <v>Dirección Territorial</v>
          </cell>
        </row>
        <row r="28">
          <cell r="E28" t="str">
            <v>Subdirección ICI_Ident. Caracterización e Integración</v>
          </cell>
        </row>
        <row r="29">
          <cell r="E29" t="str">
            <v>Subdirección para la Gestión Integral Local</v>
          </cell>
        </row>
        <row r="30">
          <cell r="E30" t="str">
            <v>SLIS_Barrios Unidos</v>
          </cell>
        </row>
        <row r="31">
          <cell r="E31" t="str">
            <v>SLIS_Bosa</v>
          </cell>
        </row>
        <row r="32">
          <cell r="E32" t="str">
            <v>SLIS_Chapinero</v>
          </cell>
        </row>
        <row r="33">
          <cell r="E33" t="str">
            <v>SLIS_Ciudad Bolivar</v>
          </cell>
        </row>
        <row r="34">
          <cell r="E34" t="str">
            <v>SLIS_Engativa</v>
          </cell>
        </row>
        <row r="35">
          <cell r="E35" t="str">
            <v>SLIS_Fontibon</v>
          </cell>
        </row>
        <row r="36">
          <cell r="E36" t="str">
            <v>SLIS_Kennedy</v>
          </cell>
        </row>
        <row r="37">
          <cell r="E37" t="str">
            <v>SLIS_Martires</v>
          </cell>
        </row>
        <row r="38">
          <cell r="E38" t="str">
            <v xml:space="preserve">SLIS_Pte. Aranda  Ant.Nariño </v>
          </cell>
        </row>
        <row r="39">
          <cell r="E39" t="str">
            <v>SLIS_Rafael Uribe Uribe</v>
          </cell>
        </row>
        <row r="40">
          <cell r="E40" t="str">
            <v>SLIS_San Cristobal</v>
          </cell>
        </row>
        <row r="41">
          <cell r="E41" t="str">
            <v>SLIS_Santa Fe Candelaria</v>
          </cell>
        </row>
        <row r="42">
          <cell r="E42" t="str">
            <v>SLIS_Suba</v>
          </cell>
        </row>
        <row r="43">
          <cell r="E43" t="str">
            <v>SLIS_Tunjuelito</v>
          </cell>
        </row>
        <row r="44">
          <cell r="E44" t="str">
            <v>SLIS_Usaquen</v>
          </cell>
        </row>
        <row r="45">
          <cell r="E45" t="str">
            <v>SLIS_Usme Sumapaz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cerradas"/>
      <sheetName val="bd"/>
    </sheetNames>
    <sheetDataSet>
      <sheetData sheetId="0"/>
      <sheetData sheetId="1"/>
      <sheetData sheetId="2">
        <row r="3">
          <cell r="C3" t="str">
            <v>Planeación Estratégica</v>
          </cell>
          <cell r="D3" t="str">
            <v>Proceso Direccionamiento politico</v>
          </cell>
          <cell r="F3" t="str">
            <v>Preventiva</v>
          </cell>
        </row>
        <row r="4">
          <cell r="C4" t="str">
            <v>Comunicación Estratégica</v>
          </cell>
          <cell r="D4" t="str">
            <v>Proceso Direccionamiento servicios sociales</v>
          </cell>
          <cell r="F4" t="str">
            <v>Correctiva</v>
          </cell>
        </row>
        <row r="5">
          <cell r="C5" t="str">
            <v>Tecnologías de la Información</v>
          </cell>
          <cell r="D5" t="str">
            <v>Proceso Direccionamiento estrategico</v>
          </cell>
          <cell r="F5" t="str">
            <v>Mejora</v>
          </cell>
        </row>
        <row r="6">
          <cell r="C6" t="str">
            <v>Gestión del Conocimiento</v>
          </cell>
          <cell r="D6" t="str">
            <v>Proceso Construcción e implementacion politicas sociales</v>
          </cell>
        </row>
        <row r="7">
          <cell r="C7" t="str">
            <v>Formulación y Articulación de las Políticas Sociales</v>
          </cell>
          <cell r="D7" t="str">
            <v>Proceso Analisis y seguimiento de politicas sociales</v>
          </cell>
        </row>
        <row r="8">
          <cell r="C8" t="str">
            <v>Diseño e Innovación de los Servicios Sociales</v>
          </cell>
          <cell r="D8" t="str">
            <v>Proceso Prestación de los servicios sociales</v>
          </cell>
        </row>
        <row r="9">
          <cell r="C9" t="str">
            <v>Prestación de Servicios Sociales para la Inclusión Social</v>
          </cell>
          <cell r="D9" t="str">
            <v>Proceso Mantenimiento y soporte TIC</v>
          </cell>
        </row>
        <row r="10">
          <cell r="C10" t="str">
            <v>Atención a la Ciudadanía</v>
          </cell>
          <cell r="D10" t="str">
            <v>Proceso Adquisiciones</v>
          </cell>
        </row>
        <row r="11">
          <cell r="C11" t="str">
            <v>Gestión de Talento Humano</v>
          </cell>
          <cell r="D11" t="str">
            <v>Proceso Gestión de talento humano</v>
          </cell>
        </row>
        <row r="12">
          <cell r="C12" t="str">
            <v>Gestión de Soporte y Mantenimiento Tecnológico</v>
          </cell>
          <cell r="D12" t="str">
            <v>Proceso Gestión de bienes y servicios</v>
          </cell>
        </row>
        <row r="13">
          <cell r="C13" t="str">
            <v>Gestión Contractual</v>
          </cell>
          <cell r="D13" t="str">
            <v>Proceso Mejora continua</v>
          </cell>
        </row>
        <row r="14">
          <cell r="C14" t="str">
            <v>Gestión Financiera</v>
          </cell>
          <cell r="D14" t="str">
            <v>Proceso Gestión del conocimiento</v>
          </cell>
        </row>
        <row r="15">
          <cell r="C15" t="str">
            <v>Gestión de Infraestructura Física</v>
          </cell>
          <cell r="D15" t="str">
            <v>Proceso Gestión Jurídica</v>
          </cell>
        </row>
        <row r="16">
          <cell r="C16" t="str">
            <v>Gestión Ambiental</v>
          </cell>
          <cell r="D16" t="str">
            <v>Proyecto 1086   Una Ciudad para las familias</v>
          </cell>
        </row>
        <row r="17">
          <cell r="C17" t="str">
            <v>Gestión Documental</v>
          </cell>
          <cell r="D17" t="str">
            <v>Proyecto 1091   Integración eficiente y transparente para todos</v>
          </cell>
        </row>
        <row r="18">
          <cell r="C18" t="str">
            <v>Gestión Logística</v>
          </cell>
          <cell r="D18" t="str">
            <v>Proyecto 1092   Viviendo el territorio</v>
          </cell>
        </row>
        <row r="19">
          <cell r="C19" t="str">
            <v>Gestión Jurídica</v>
          </cell>
          <cell r="D19" t="str">
            <v>Proyecto 1093   Prevención y atención de la maternidad y la paternidad temprana</v>
          </cell>
        </row>
        <row r="20">
          <cell r="C20" t="str">
            <v>Gestión del Sistema Integrado - SIG</v>
          </cell>
          <cell r="D20" t="str">
            <v xml:space="preserve">Proyecto 1096   Desarrollo integral desde la gestación hasta la adolescencia </v>
          </cell>
        </row>
        <row r="21">
          <cell r="C21" t="str">
            <v>Auditoría y Control</v>
          </cell>
          <cell r="D21" t="str">
            <v>Proyecto 1098   Bogotá te nutre</v>
          </cell>
        </row>
        <row r="22">
          <cell r="C22" t="str">
            <v>Inspección, Vigilancia y Control</v>
          </cell>
          <cell r="D22" t="str">
            <v>Proyecto 1099   Envejecimiento digno, activo y feliz</v>
          </cell>
        </row>
        <row r="23">
          <cell r="D23" t="str">
            <v>Proyecto 1101   Distrito diverso</v>
          </cell>
        </row>
        <row r="24">
          <cell r="D24" t="str">
            <v>Proyecto 1103   Espacios de Integración Social</v>
          </cell>
        </row>
        <row r="25">
          <cell r="D25" t="str">
            <v>Proyecto 1108   Prevención y atención integral del fenómeno de habitabilidad en calle</v>
          </cell>
        </row>
        <row r="26">
          <cell r="D26" t="str">
            <v>Proyecto 1113   Por una ciudad incluyente y sin barreras</v>
          </cell>
        </row>
        <row r="27">
          <cell r="D27" t="str">
            <v>Proyecto 1116   Distrito joven</v>
          </cell>
        </row>
        <row r="28">
          <cell r="D28" t="str">
            <v>Proyecto 1118   Gestión institucional y fortalecimiento del talento humano</v>
          </cell>
        </row>
        <row r="29">
          <cell r="D29" t="str">
            <v>Proyecto 1168    Integración Digital y de Conocimiento para la Inclusión Social</v>
          </cell>
        </row>
        <row r="30">
          <cell r="D30" t="str">
            <v>Secretaria</v>
          </cell>
        </row>
        <row r="31">
          <cell r="D31" t="str">
            <v>Oficina Asesora de Comunicaciones</v>
          </cell>
        </row>
        <row r="32">
          <cell r="D32" t="str">
            <v xml:space="preserve">Oficina Asesora Jurídica
</v>
          </cell>
        </row>
        <row r="33">
          <cell r="D33" t="str">
            <v>Oficina de Control Interno</v>
          </cell>
        </row>
        <row r="34">
          <cell r="D34" t="str">
            <v>Oficina de Asuntos Disciplinarios</v>
          </cell>
        </row>
        <row r="35">
          <cell r="D35" t="str">
            <v>Subsecretaria</v>
          </cell>
        </row>
        <row r="36">
          <cell r="D36" t="str">
            <v>Dirección de Gestión Corporativa</v>
          </cell>
        </row>
        <row r="37">
          <cell r="D37" t="str">
            <v>Subdirección de Contratación</v>
          </cell>
        </row>
        <row r="38">
          <cell r="D38" t="str">
            <v xml:space="preserve">Subdirección Administrativa y Financiara
</v>
          </cell>
        </row>
        <row r="39">
          <cell r="D39" t="str">
            <v xml:space="preserve">Subdirección Plantas Físicas
</v>
          </cell>
        </row>
        <row r="40">
          <cell r="D40" t="str">
            <v>Subdirección de Gestión y Desarrollo del Talento Humano</v>
          </cell>
        </row>
        <row r="41">
          <cell r="D41" t="str">
            <v>Dirección de Análisis y Diseño Estratégico</v>
          </cell>
        </row>
        <row r="42">
          <cell r="D42" t="str">
            <v>Subdirección de Diseño, Evaluación y Sistematización.</v>
          </cell>
        </row>
        <row r="43">
          <cell r="D43" t="str">
            <v>Subdirección de Investigación e Información</v>
          </cell>
        </row>
        <row r="44">
          <cell r="D44" t="str">
            <v>Dirección Poblacional</v>
          </cell>
        </row>
        <row r="45">
          <cell r="D45" t="str">
            <v>Subdirección para la Infancia</v>
          </cell>
        </row>
        <row r="46">
          <cell r="D46" t="str">
            <v>Subdirección para la Juventud</v>
          </cell>
        </row>
        <row r="47">
          <cell r="D47" t="str">
            <v>Subdirección para la Adultez</v>
          </cell>
        </row>
        <row r="48">
          <cell r="D48" t="str">
            <v>Subdirección para la Vejez</v>
          </cell>
        </row>
        <row r="49">
          <cell r="D49" t="str">
            <v>Subdirección para la Familia</v>
          </cell>
        </row>
        <row r="50">
          <cell r="D50" t="str">
            <v>Subdirección para Asuntos LGBT</v>
          </cell>
        </row>
        <row r="51">
          <cell r="D51" t="str">
            <v>Dirección de Nutrición y Abastecimiento</v>
          </cell>
        </row>
        <row r="52">
          <cell r="D52" t="str">
            <v>Subdirección de Nutrición</v>
          </cell>
        </row>
        <row r="53">
          <cell r="D53" t="str">
            <v>Subdirección de Abastecimiento</v>
          </cell>
        </row>
        <row r="54">
          <cell r="D54" t="str">
            <v>Dirección Territorial</v>
          </cell>
        </row>
        <row r="55">
          <cell r="D55" t="str">
            <v>Subdirección ICI_Ident. Caracterización e Integración</v>
          </cell>
        </row>
        <row r="56">
          <cell r="D56" t="str">
            <v>Subdirección para la Gestión Integral Local</v>
          </cell>
        </row>
        <row r="57">
          <cell r="D57" t="str">
            <v>SLIS_Barrios Unidos</v>
          </cell>
        </row>
        <row r="58">
          <cell r="D58" t="str">
            <v>SLIS_Bosa</v>
          </cell>
        </row>
        <row r="59">
          <cell r="D59" t="str">
            <v>SLIS_Chapinero</v>
          </cell>
        </row>
        <row r="60">
          <cell r="D60" t="str">
            <v>SLIS_Ciudad Bolivar</v>
          </cell>
        </row>
        <row r="61">
          <cell r="D61" t="str">
            <v>SLIS_Engativa</v>
          </cell>
        </row>
        <row r="62">
          <cell r="D62" t="str">
            <v>SLIS_Fontibon</v>
          </cell>
        </row>
        <row r="63">
          <cell r="D63" t="str">
            <v>SLIS_Kennedy</v>
          </cell>
        </row>
        <row r="64">
          <cell r="D64" t="str">
            <v>SLIS_Martires</v>
          </cell>
        </row>
        <row r="65">
          <cell r="D65" t="str">
            <v xml:space="preserve">SLIS_Pte. Aranda  Ant.Nariño </v>
          </cell>
        </row>
        <row r="66">
          <cell r="D66" t="str">
            <v>SLIS_Rafael Uribe Uribe</v>
          </cell>
        </row>
        <row r="67">
          <cell r="D67" t="str">
            <v>SLIS_San Cristobal</v>
          </cell>
        </row>
        <row r="68">
          <cell r="D68" t="str">
            <v>SLIS_Santa Fe Candelaria</v>
          </cell>
        </row>
        <row r="69">
          <cell r="D69" t="str">
            <v>SLIS_Suba</v>
          </cell>
        </row>
        <row r="70">
          <cell r="D70" t="str">
            <v>SLIS_Tunjuelito</v>
          </cell>
        </row>
        <row r="71">
          <cell r="D71" t="str">
            <v>SLIS_Usaquen</v>
          </cell>
        </row>
        <row r="72">
          <cell r="D72" t="str">
            <v>SLIS_Usme Sumapaz</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Hoja1"/>
      <sheetName val="bd"/>
    </sheetNames>
    <sheetDataSet>
      <sheetData sheetId="0"/>
      <sheetData sheetId="1"/>
      <sheetData sheetId="2">
        <row r="3">
          <cell r="F3" t="str">
            <v>Preventiva</v>
          </cell>
        </row>
        <row r="4">
          <cell r="F4" t="str">
            <v>Correctiva</v>
          </cell>
        </row>
        <row r="5">
          <cell r="F5" t="str">
            <v>Mejora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717"/>
  <sheetViews>
    <sheetView tabSelected="1" zoomScaleNormal="100" workbookViewId="0">
      <selection activeCell="C377" sqref="C377:C515"/>
    </sheetView>
  </sheetViews>
  <sheetFormatPr baseColWidth="10" defaultColWidth="11.42578125" defaultRowHeight="12.75" x14ac:dyDescent="0.25"/>
  <cols>
    <col min="1" max="1" width="10.140625" style="2" customWidth="1"/>
    <col min="2" max="2" width="10.5703125" style="7" customWidth="1"/>
    <col min="3" max="3" width="9.28515625" style="5" customWidth="1"/>
    <col min="4" max="4" width="8.7109375" style="2" customWidth="1"/>
    <col min="5" max="5" width="10.85546875" style="2" customWidth="1"/>
    <col min="6" max="6" width="7.140625" style="16" customWidth="1"/>
    <col min="7" max="7" width="8.140625" style="2" customWidth="1"/>
    <col min="8" max="8" width="6" style="11" customWidth="1"/>
    <col min="9" max="9" width="14" style="2" customWidth="1"/>
    <col min="10" max="10" width="7.28515625" style="2" customWidth="1"/>
    <col min="11" max="11" width="9.85546875" style="2" customWidth="1"/>
    <col min="12" max="12" width="6.140625" style="2" customWidth="1"/>
    <col min="13" max="13" width="11.42578125" style="2" customWidth="1"/>
    <col min="14" max="14" width="7.28515625" style="4" customWidth="1"/>
    <col min="15" max="15" width="11" style="2" customWidth="1"/>
    <col min="16" max="16" width="10.85546875" style="2" customWidth="1"/>
    <col min="17" max="17" width="10.7109375" style="12" customWidth="1"/>
    <col min="18" max="18" width="6.42578125" style="12" customWidth="1"/>
    <col min="19" max="19" width="11" style="7" customWidth="1"/>
    <col min="20" max="20" width="9.85546875" style="6" customWidth="1"/>
    <col min="21" max="21" width="9.7109375" style="2" customWidth="1"/>
    <col min="22" max="22" width="7.85546875" style="5" customWidth="1"/>
    <col min="23" max="23" width="8.85546875" style="2" customWidth="1"/>
    <col min="24" max="24" width="10" style="11" customWidth="1"/>
    <col min="25" max="25" width="14.28515625" style="2" customWidth="1"/>
    <col min="26" max="26" width="13.140625" style="11" customWidth="1"/>
    <col min="27" max="27" width="10.28515625" style="509" customWidth="1"/>
    <col min="28" max="28" width="12" style="2" customWidth="1"/>
    <col min="29" max="29" width="8.42578125" style="2" customWidth="1"/>
    <col min="30" max="30" width="9" style="2" customWidth="1"/>
    <col min="31" max="31" width="11.140625" style="11" customWidth="1"/>
    <col min="32" max="32" width="11.140625" style="2" customWidth="1"/>
    <col min="33" max="33" width="18.140625" style="11" customWidth="1"/>
    <col min="34" max="34" width="12.42578125" style="2" customWidth="1"/>
    <col min="35" max="35" width="25.28515625" style="2" customWidth="1"/>
    <col min="36" max="36" width="16.140625" style="2" customWidth="1"/>
    <col min="37" max="37" width="13" style="2" customWidth="1"/>
    <col min="38" max="38" width="12.85546875" style="11" customWidth="1"/>
    <col min="39" max="39" width="17.28515625" style="2" customWidth="1"/>
    <col min="40" max="40" width="17.28515625" style="11" customWidth="1"/>
    <col min="41" max="41" width="11.28515625" style="2" customWidth="1"/>
    <col min="42" max="42" width="23.140625" style="2" customWidth="1"/>
    <col min="43" max="43" width="14.42578125" style="2" customWidth="1"/>
    <col min="44" max="44" width="14" style="2" customWidth="1"/>
    <col min="45" max="45" width="12.28515625" style="11" customWidth="1"/>
    <col min="46" max="46" width="18.7109375" style="2" customWidth="1"/>
    <col min="47" max="47" width="17.42578125" style="11" customWidth="1"/>
    <col min="48" max="49" width="12.42578125" style="11" customWidth="1"/>
    <col min="50" max="50" width="13.28515625" style="11" customWidth="1"/>
    <col min="51" max="51" width="13.140625" style="11" customWidth="1"/>
    <col min="52" max="52" width="12.42578125" style="11" customWidth="1"/>
    <col min="53" max="53" width="15.42578125" style="11" customWidth="1"/>
    <col min="54" max="54" width="17.42578125" style="11" customWidth="1"/>
    <col min="55" max="57" width="12.42578125" style="11" customWidth="1"/>
    <col min="58" max="58" width="13.42578125" style="11" customWidth="1"/>
    <col min="59" max="59" width="12.42578125" style="11" customWidth="1"/>
    <col min="60" max="60" width="14.42578125" style="11" customWidth="1"/>
    <col min="61" max="61" width="12.42578125" style="11" customWidth="1"/>
    <col min="62" max="62" width="10.85546875" style="4" customWidth="1"/>
    <col min="63" max="63" width="9.42578125" style="10" customWidth="1"/>
    <col min="64" max="64" width="11.5703125" style="10" customWidth="1"/>
    <col min="65" max="65" width="8.140625" style="10" customWidth="1"/>
    <col min="66" max="66" width="10.85546875" style="10" customWidth="1"/>
    <col min="67" max="67" width="9.140625" style="10" customWidth="1"/>
    <col min="68" max="68" width="22" style="10" customWidth="1"/>
    <col min="69" max="69" width="18.7109375" style="2" customWidth="1"/>
    <col min="70" max="70" width="20.140625" style="2" customWidth="1"/>
    <col min="71" max="71" width="20.140625" style="11" customWidth="1"/>
    <col min="72" max="252" width="11.42578125" style="82"/>
    <col min="253" max="16384" width="11.42578125" style="2"/>
  </cols>
  <sheetData>
    <row r="1" spans="1:252" s="34" customFormat="1" ht="10.5" customHeight="1" x14ac:dyDescent="0.25">
      <c r="A1" s="61"/>
      <c r="B1" s="62" t="s">
        <v>0</v>
      </c>
      <c r="C1" s="793" t="s">
        <v>326</v>
      </c>
      <c r="D1" s="794"/>
      <c r="E1" s="794"/>
      <c r="F1" s="794"/>
      <c r="G1" s="794"/>
      <c r="H1" s="794"/>
      <c r="I1" s="794"/>
      <c r="J1" s="794"/>
      <c r="K1" s="794"/>
      <c r="L1" s="794"/>
      <c r="M1" s="794"/>
      <c r="N1" s="794"/>
      <c r="O1" s="794"/>
      <c r="P1" s="794"/>
      <c r="Q1" s="794"/>
      <c r="R1" s="794"/>
      <c r="S1" s="794"/>
      <c r="T1" s="794"/>
      <c r="U1" s="794"/>
      <c r="V1" s="795"/>
      <c r="W1" s="794"/>
      <c r="X1" s="794"/>
      <c r="Y1" s="794"/>
      <c r="Z1" s="794"/>
      <c r="AA1" s="794"/>
      <c r="AB1" s="794"/>
      <c r="AC1" s="794"/>
      <c r="AD1" s="794"/>
      <c r="AE1" s="794"/>
      <c r="AF1" s="794"/>
      <c r="AG1" s="794"/>
      <c r="AH1" s="794"/>
      <c r="AI1" s="794"/>
      <c r="AJ1" s="794"/>
      <c r="AK1" s="794"/>
      <c r="AL1" s="794"/>
      <c r="AM1" s="794"/>
      <c r="AN1" s="794"/>
      <c r="AO1" s="794"/>
      <c r="AP1" s="794"/>
      <c r="AQ1" s="794"/>
      <c r="AR1" s="794"/>
      <c r="AS1" s="794"/>
      <c r="AT1" s="794"/>
      <c r="AU1" s="794"/>
      <c r="AV1" s="794"/>
      <c r="AW1" s="794"/>
      <c r="AX1" s="794"/>
      <c r="AY1" s="794"/>
      <c r="AZ1" s="794"/>
      <c r="BA1" s="794"/>
      <c r="BB1" s="794"/>
      <c r="BC1" s="794"/>
      <c r="BD1" s="794"/>
      <c r="BE1" s="794"/>
      <c r="BF1" s="794"/>
      <c r="BG1" s="794"/>
      <c r="BH1" s="794"/>
      <c r="BI1" s="794"/>
      <c r="BJ1" s="794"/>
      <c r="BK1" s="794"/>
      <c r="BL1" s="794"/>
      <c r="BM1" s="794"/>
      <c r="BN1" s="794"/>
      <c r="BO1" s="794"/>
      <c r="BP1" s="796"/>
      <c r="BQ1" s="805" t="s">
        <v>327</v>
      </c>
      <c r="BR1" s="805"/>
      <c r="BS1" s="80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row>
    <row r="2" spans="1:252" s="34" customFormat="1" ht="10.5" customHeight="1" x14ac:dyDescent="0.25">
      <c r="A2" s="63"/>
      <c r="B2" s="64"/>
      <c r="C2" s="797"/>
      <c r="D2" s="798"/>
      <c r="E2" s="798"/>
      <c r="F2" s="798"/>
      <c r="G2" s="798"/>
      <c r="H2" s="798"/>
      <c r="I2" s="798"/>
      <c r="J2" s="798"/>
      <c r="K2" s="798"/>
      <c r="L2" s="798"/>
      <c r="M2" s="798"/>
      <c r="N2" s="798"/>
      <c r="O2" s="798"/>
      <c r="P2" s="798"/>
      <c r="Q2" s="798"/>
      <c r="R2" s="798"/>
      <c r="S2" s="798"/>
      <c r="T2" s="798"/>
      <c r="U2" s="798"/>
      <c r="V2" s="799"/>
      <c r="W2" s="798"/>
      <c r="X2" s="798"/>
      <c r="Y2" s="798"/>
      <c r="Z2" s="798"/>
      <c r="AA2" s="798"/>
      <c r="AB2" s="798"/>
      <c r="AC2" s="798"/>
      <c r="AD2" s="798"/>
      <c r="AE2" s="798"/>
      <c r="AF2" s="798"/>
      <c r="AG2" s="798"/>
      <c r="AH2" s="798"/>
      <c r="AI2" s="798"/>
      <c r="AJ2" s="798"/>
      <c r="AK2" s="798"/>
      <c r="AL2" s="798"/>
      <c r="AM2" s="798"/>
      <c r="AN2" s="798"/>
      <c r="AO2" s="798"/>
      <c r="AP2" s="798"/>
      <c r="AQ2" s="798"/>
      <c r="AR2" s="798"/>
      <c r="AS2" s="798"/>
      <c r="AT2" s="798"/>
      <c r="AU2" s="798"/>
      <c r="AV2" s="798"/>
      <c r="AW2" s="798"/>
      <c r="AX2" s="798"/>
      <c r="AY2" s="798"/>
      <c r="AZ2" s="798"/>
      <c r="BA2" s="798"/>
      <c r="BB2" s="798"/>
      <c r="BC2" s="798"/>
      <c r="BD2" s="798"/>
      <c r="BE2" s="798"/>
      <c r="BF2" s="798"/>
      <c r="BG2" s="798"/>
      <c r="BH2" s="798"/>
      <c r="BI2" s="798"/>
      <c r="BJ2" s="798"/>
      <c r="BK2" s="798"/>
      <c r="BL2" s="798"/>
      <c r="BM2" s="798"/>
      <c r="BN2" s="798"/>
      <c r="BO2" s="798"/>
      <c r="BP2" s="800"/>
      <c r="BQ2" s="805" t="s">
        <v>4750</v>
      </c>
      <c r="BR2" s="805"/>
      <c r="BS2" s="80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row>
    <row r="3" spans="1:252" s="34" customFormat="1" ht="10.5" customHeight="1" x14ac:dyDescent="0.25">
      <c r="A3" s="63"/>
      <c r="B3" s="64"/>
      <c r="C3" s="797"/>
      <c r="D3" s="798"/>
      <c r="E3" s="798"/>
      <c r="F3" s="798"/>
      <c r="G3" s="798"/>
      <c r="H3" s="798"/>
      <c r="I3" s="798"/>
      <c r="J3" s="798"/>
      <c r="K3" s="798"/>
      <c r="L3" s="798"/>
      <c r="M3" s="798"/>
      <c r="N3" s="798"/>
      <c r="O3" s="798"/>
      <c r="P3" s="798"/>
      <c r="Q3" s="798"/>
      <c r="R3" s="798"/>
      <c r="S3" s="798"/>
      <c r="T3" s="798"/>
      <c r="U3" s="798"/>
      <c r="V3" s="799"/>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c r="BF3" s="798"/>
      <c r="BG3" s="798"/>
      <c r="BH3" s="798"/>
      <c r="BI3" s="798"/>
      <c r="BJ3" s="798"/>
      <c r="BK3" s="798"/>
      <c r="BL3" s="798"/>
      <c r="BM3" s="798"/>
      <c r="BN3" s="798"/>
      <c r="BO3" s="798"/>
      <c r="BP3" s="800"/>
      <c r="BQ3" s="805" t="s">
        <v>4751</v>
      </c>
      <c r="BR3" s="805"/>
      <c r="BS3" s="80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row>
    <row r="4" spans="1:252" s="34" customFormat="1" ht="10.5" customHeight="1" x14ac:dyDescent="0.25">
      <c r="A4" s="65"/>
      <c r="B4" s="66"/>
      <c r="C4" s="801"/>
      <c r="D4" s="802"/>
      <c r="E4" s="802"/>
      <c r="F4" s="802"/>
      <c r="G4" s="802"/>
      <c r="H4" s="802"/>
      <c r="I4" s="802"/>
      <c r="J4" s="802"/>
      <c r="K4" s="802"/>
      <c r="L4" s="802"/>
      <c r="M4" s="802"/>
      <c r="N4" s="802"/>
      <c r="O4" s="802"/>
      <c r="P4" s="802"/>
      <c r="Q4" s="802"/>
      <c r="R4" s="802"/>
      <c r="S4" s="802"/>
      <c r="T4" s="802"/>
      <c r="U4" s="802"/>
      <c r="V4" s="803"/>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4"/>
      <c r="BQ4" s="805" t="s">
        <v>328</v>
      </c>
      <c r="BR4" s="805"/>
      <c r="BS4" s="80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row>
    <row r="5" spans="1:252" s="34" customFormat="1" ht="15" customHeight="1" x14ac:dyDescent="0.25">
      <c r="A5" s="79"/>
      <c r="B5" s="73">
        <v>2</v>
      </c>
      <c r="C5" s="73">
        <v>3</v>
      </c>
      <c r="D5" s="73">
        <v>4</v>
      </c>
      <c r="E5" s="73">
        <v>5</v>
      </c>
      <c r="F5" s="73">
        <v>6</v>
      </c>
      <c r="G5" s="73">
        <v>7</v>
      </c>
      <c r="H5" s="73">
        <v>8</v>
      </c>
      <c r="I5" s="73">
        <v>9</v>
      </c>
      <c r="J5" s="73">
        <v>10</v>
      </c>
      <c r="K5" s="73">
        <v>11</v>
      </c>
      <c r="L5" s="73">
        <v>12</v>
      </c>
      <c r="M5" s="73">
        <v>13</v>
      </c>
      <c r="N5" s="92">
        <v>14</v>
      </c>
      <c r="O5" s="73">
        <v>15</v>
      </c>
      <c r="P5" s="73">
        <v>16</v>
      </c>
      <c r="Q5" s="73">
        <v>17</v>
      </c>
      <c r="R5" s="73">
        <v>18</v>
      </c>
      <c r="S5" s="73">
        <v>19</v>
      </c>
      <c r="T5" s="73">
        <v>20</v>
      </c>
      <c r="U5" s="73">
        <v>21</v>
      </c>
      <c r="V5" s="73">
        <v>22</v>
      </c>
      <c r="W5" s="73">
        <v>23</v>
      </c>
      <c r="X5" s="73">
        <v>24</v>
      </c>
      <c r="Y5" s="73">
        <v>25</v>
      </c>
      <c r="Z5" s="73">
        <v>26</v>
      </c>
      <c r="AA5" s="73">
        <v>27</v>
      </c>
      <c r="AB5" s="73">
        <v>28</v>
      </c>
      <c r="AC5" s="73">
        <v>29</v>
      </c>
      <c r="AD5" s="73">
        <v>30</v>
      </c>
      <c r="AE5" s="73">
        <v>31</v>
      </c>
      <c r="AF5" s="73">
        <v>32</v>
      </c>
      <c r="AG5" s="73">
        <v>33</v>
      </c>
      <c r="AH5" s="73">
        <v>34</v>
      </c>
      <c r="AI5" s="73">
        <v>35</v>
      </c>
      <c r="AJ5" s="73">
        <v>36</v>
      </c>
      <c r="AK5" s="73">
        <v>37</v>
      </c>
      <c r="AL5" s="73">
        <v>38</v>
      </c>
      <c r="AM5" s="73">
        <v>39</v>
      </c>
      <c r="AN5" s="73">
        <v>40</v>
      </c>
      <c r="AO5" s="73">
        <v>41</v>
      </c>
      <c r="AP5" s="73">
        <v>42</v>
      </c>
      <c r="AQ5" s="73">
        <v>43</v>
      </c>
      <c r="AR5" s="73">
        <v>44</v>
      </c>
      <c r="AS5" s="73">
        <v>45</v>
      </c>
      <c r="AT5" s="73">
        <v>46</v>
      </c>
      <c r="AU5" s="73">
        <v>47</v>
      </c>
      <c r="AV5" s="73">
        <v>48</v>
      </c>
      <c r="AW5" s="73">
        <v>49</v>
      </c>
      <c r="AX5" s="73">
        <v>50</v>
      </c>
      <c r="AY5" s="73">
        <v>51</v>
      </c>
      <c r="AZ5" s="73">
        <v>52</v>
      </c>
      <c r="BA5" s="73">
        <v>53</v>
      </c>
      <c r="BB5" s="73">
        <v>54</v>
      </c>
      <c r="BC5" s="73">
        <v>55</v>
      </c>
      <c r="BD5" s="73">
        <v>56</v>
      </c>
      <c r="BE5" s="73">
        <v>57</v>
      </c>
      <c r="BF5" s="73">
        <v>58</v>
      </c>
      <c r="BG5" s="73">
        <v>59</v>
      </c>
      <c r="BH5" s="73">
        <v>60</v>
      </c>
      <c r="BI5" s="73">
        <v>61</v>
      </c>
      <c r="BJ5" s="73">
        <v>62</v>
      </c>
      <c r="BK5" s="73">
        <v>63</v>
      </c>
      <c r="BL5" s="73">
        <v>64</v>
      </c>
      <c r="BM5" s="73">
        <v>65</v>
      </c>
      <c r="BN5" s="73">
        <v>66</v>
      </c>
      <c r="BO5" s="73">
        <v>67</v>
      </c>
      <c r="BP5" s="73">
        <v>68</v>
      </c>
      <c r="BQ5" s="73">
        <v>69</v>
      </c>
      <c r="BR5" s="73">
        <v>70</v>
      </c>
      <c r="BS5" s="73">
        <v>71</v>
      </c>
    </row>
    <row r="6" spans="1:252" s="53" customFormat="1" ht="15" customHeight="1" thickBot="1" x14ac:dyDescent="0.3">
      <c r="A6" s="25"/>
      <c r="B6" s="25"/>
      <c r="C6" s="25"/>
      <c r="D6" s="25"/>
      <c r="E6" s="25"/>
      <c r="F6" s="25"/>
      <c r="G6" s="25"/>
      <c r="H6" s="91"/>
      <c r="I6" s="25"/>
      <c r="J6" s="25"/>
      <c r="K6" s="25"/>
      <c r="L6" s="91"/>
      <c r="M6" s="25"/>
      <c r="N6" s="93"/>
      <c r="O6" s="25"/>
      <c r="P6" s="91"/>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row>
    <row r="7" spans="1:252" s="3" customFormat="1" ht="15" hidden="1" customHeight="1" thickBot="1" x14ac:dyDescent="0.3">
      <c r="A7" s="41"/>
      <c r="B7" s="42"/>
      <c r="C7" s="43"/>
      <c r="D7" s="53"/>
      <c r="E7" s="36"/>
      <c r="F7" s="41"/>
      <c r="G7" s="36"/>
      <c r="H7" s="43"/>
      <c r="I7" s="36"/>
      <c r="J7" s="43"/>
      <c r="K7" s="43"/>
      <c r="L7" s="38"/>
      <c r="M7" s="43"/>
      <c r="N7" s="94"/>
      <c r="O7" s="53"/>
      <c r="P7" s="44"/>
      <c r="Q7" s="45"/>
      <c r="R7" s="46"/>
      <c r="S7" s="55">
        <f>Q7+R7</f>
        <v>0</v>
      </c>
      <c r="T7" s="35"/>
      <c r="U7" s="36"/>
      <c r="V7" s="38"/>
      <c r="W7" s="57" t="str">
        <f>IF(T7="","Sin",IF(T7&gt;=$S7,IF(V7=100%,"OK","ROJO"),IF(V7&lt;($T7-$P7)/($S7-$P7),"ROJO",IF(V7=100%,"OK","AMARILLO"))))</f>
        <v>Sin</v>
      </c>
      <c r="X7" s="56"/>
      <c r="Y7" s="36"/>
      <c r="Z7" s="47"/>
      <c r="AA7" s="48"/>
      <c r="AB7" s="36"/>
      <c r="AC7" s="38"/>
      <c r="AD7" s="57" t="str">
        <f>IF(AA7="","Sin",IF(AA7&gt;=$S7,IF(AC7=100%,"OK","ROJO"),IF(AC7&lt;($AA7-$P7)/($S7-$P7),"ROJO",IF(AC7=100%,"OK","AMARILLO"))))</f>
        <v>Sin</v>
      </c>
      <c r="AE7" s="37"/>
      <c r="AF7" s="39"/>
      <c r="AG7" s="47"/>
      <c r="AH7" s="48"/>
      <c r="AI7" s="36"/>
      <c r="AJ7" s="38"/>
      <c r="AK7" s="57" t="str">
        <f>IF(AH7="","Sin",IF(AH7&gt;=$S7,IF(AJ7=100%,"OK","ROJO"),IF(AJ7&lt;(AH7-$P7)/($S7-$P7),"ROJO",IF(AJ7=100%,"OK","AMARILLO"))))</f>
        <v>Sin</v>
      </c>
      <c r="AL7" s="37"/>
      <c r="AM7" s="36"/>
      <c r="AN7" s="47"/>
      <c r="AO7" s="48"/>
      <c r="AP7" s="36"/>
      <c r="AQ7" s="38"/>
      <c r="AR7" s="57" t="str">
        <f>IF(AO7="","Sin",IF(AO7&gt;=$S7,IF(AQ7=100%,"OK","ROJO"),IF(AQ7&lt;(AO7-$P7)/($S7-$P7),"ROJO",IF(AQ7=100%,"OK","AMARILLO"))))</f>
        <v>Sin</v>
      </c>
      <c r="AS7" s="37"/>
      <c r="AT7" s="36"/>
      <c r="AU7" s="47"/>
      <c r="AV7" s="48"/>
      <c r="AW7" s="36"/>
      <c r="AX7" s="38"/>
      <c r="AY7" s="57" t="str">
        <f>IF(AV7="","Sin",IF(AV7&gt;=$S7,IF(AX7=100%,"OK","ROJO"),IF(AX7&lt;(AV7-$P7)/($S7-$P7),"ROJO",IF(AX7=100%,"OK","AMARILLO"))))</f>
        <v>Sin</v>
      </c>
      <c r="AZ7" s="37"/>
      <c r="BA7" s="36"/>
      <c r="BB7" s="47"/>
      <c r="BC7" s="48"/>
      <c r="BD7" s="36"/>
      <c r="BE7" s="38"/>
      <c r="BF7" s="57" t="str">
        <f>IF(BC7="","Sin",IF(BC7&gt;=$S7,IF(BE7=100%,"OK","ROJO"),IF(BE7&lt;(BC7-$P7)/($S7-$P7),"ROJO",IF(BE7=100%,"OK","AMARILLO"))))</f>
        <v>Sin</v>
      </c>
      <c r="BG7" s="37"/>
      <c r="BH7" s="36"/>
      <c r="BI7" s="58"/>
      <c r="BJ7" s="60" t="str">
        <f>IF(E7="","",IF(OR(V7=100%,AC7=100%,AJ7=100%,AQ7=100%,AX7=100%,BE7=100%),100%,IF(T7="","Sin",MAX(V7,AC7,AJ7,AQ7,AX7,BE7))))</f>
        <v/>
      </c>
      <c r="BK7" s="50"/>
      <c r="BL7" s="51"/>
      <c r="BM7" s="49"/>
      <c r="BN7" s="49"/>
      <c r="BO7" s="49"/>
      <c r="BP7" s="76" t="str">
        <f>IF(BJ7=100%,IF(BM7="SI",IF(BN7="SI","Cerrada",IF(BN7="NO","Inefectiva",IF(A7="Auditoria Externa","Cumplida","Pendiente"))),"Cumplida"),"")</f>
        <v/>
      </c>
      <c r="BQ7" s="52"/>
      <c r="BR7" s="40"/>
      <c r="BS7" s="36"/>
    </row>
    <row r="8" spans="1:252" s="9" customFormat="1" ht="28.5" customHeight="1" thickBot="1" x14ac:dyDescent="0.3">
      <c r="A8" s="54"/>
      <c r="B8" s="806" t="s">
        <v>302</v>
      </c>
      <c r="C8" s="806"/>
      <c r="D8" s="806"/>
      <c r="E8" s="807"/>
      <c r="F8" s="808" t="s">
        <v>303</v>
      </c>
      <c r="G8" s="808"/>
      <c r="H8" s="808"/>
      <c r="I8" s="808"/>
      <c r="J8" s="808"/>
      <c r="K8" s="808"/>
      <c r="L8" s="808"/>
      <c r="M8" s="808"/>
      <c r="N8" s="808"/>
      <c r="O8" s="809"/>
      <c r="P8" s="810" t="s">
        <v>1</v>
      </c>
      <c r="Q8" s="810"/>
      <c r="R8" s="810"/>
      <c r="S8" s="810"/>
      <c r="T8" s="787" t="s">
        <v>238</v>
      </c>
      <c r="U8" s="788"/>
      <c r="V8" s="811"/>
      <c r="W8" s="812"/>
      <c r="X8" s="789" t="s">
        <v>254</v>
      </c>
      <c r="Y8" s="789"/>
      <c r="Z8" s="790"/>
      <c r="AA8" s="787" t="s">
        <v>241</v>
      </c>
      <c r="AB8" s="788"/>
      <c r="AC8" s="788"/>
      <c r="AD8" s="788"/>
      <c r="AE8" s="789" t="s">
        <v>255</v>
      </c>
      <c r="AF8" s="789"/>
      <c r="AG8" s="790"/>
      <c r="AH8" s="787" t="s">
        <v>243</v>
      </c>
      <c r="AI8" s="788"/>
      <c r="AJ8" s="788"/>
      <c r="AK8" s="788"/>
      <c r="AL8" s="789" t="s">
        <v>256</v>
      </c>
      <c r="AM8" s="789"/>
      <c r="AN8" s="790"/>
      <c r="AO8" s="787" t="s">
        <v>245</v>
      </c>
      <c r="AP8" s="788"/>
      <c r="AQ8" s="788"/>
      <c r="AR8" s="788"/>
      <c r="AS8" s="789" t="s">
        <v>253</v>
      </c>
      <c r="AT8" s="789"/>
      <c r="AU8" s="790"/>
      <c r="AV8" s="787" t="s">
        <v>249</v>
      </c>
      <c r="AW8" s="788"/>
      <c r="AX8" s="788"/>
      <c r="AY8" s="788"/>
      <c r="AZ8" s="789" t="s">
        <v>251</v>
      </c>
      <c r="BA8" s="789"/>
      <c r="BB8" s="790"/>
      <c r="BC8" s="787" t="s">
        <v>250</v>
      </c>
      <c r="BD8" s="788"/>
      <c r="BE8" s="788"/>
      <c r="BF8" s="788"/>
      <c r="BG8" s="789" t="s">
        <v>252</v>
      </c>
      <c r="BH8" s="789"/>
      <c r="BI8" s="790"/>
      <c r="BJ8" s="59" t="s">
        <v>230</v>
      </c>
      <c r="BK8" s="791" t="s">
        <v>235</v>
      </c>
      <c r="BL8" s="792"/>
      <c r="BM8" s="783" t="s">
        <v>258</v>
      </c>
      <c r="BN8" s="784"/>
      <c r="BO8" s="784"/>
      <c r="BP8" s="785"/>
      <c r="BQ8" s="784"/>
      <c r="BR8" s="784"/>
      <c r="BS8" s="786"/>
      <c r="BT8" s="87"/>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row>
    <row r="9" spans="1:252" s="1" customFormat="1" ht="37.5" customHeight="1" x14ac:dyDescent="0.25">
      <c r="A9" s="26" t="s">
        <v>2</v>
      </c>
      <c r="B9" s="26" t="s">
        <v>300</v>
      </c>
      <c r="C9" s="26" t="s">
        <v>3</v>
      </c>
      <c r="D9" s="26" t="s">
        <v>301</v>
      </c>
      <c r="E9" s="26" t="s">
        <v>4</v>
      </c>
      <c r="F9" s="26" t="s">
        <v>264</v>
      </c>
      <c r="G9" s="26" t="s">
        <v>5</v>
      </c>
      <c r="H9" s="26" t="s">
        <v>248</v>
      </c>
      <c r="I9" s="26" t="s">
        <v>6</v>
      </c>
      <c r="J9" s="26" t="s">
        <v>7</v>
      </c>
      <c r="K9" s="31" t="s">
        <v>268</v>
      </c>
      <c r="L9" s="32" t="s">
        <v>304</v>
      </c>
      <c r="M9" s="32" t="s">
        <v>305</v>
      </c>
      <c r="N9" s="33" t="s">
        <v>246</v>
      </c>
      <c r="O9" s="26" t="s">
        <v>247</v>
      </c>
      <c r="P9" s="27" t="s">
        <v>8</v>
      </c>
      <c r="Q9" s="28" t="s">
        <v>9</v>
      </c>
      <c r="R9" s="29" t="s">
        <v>269</v>
      </c>
      <c r="S9" s="30" t="s">
        <v>237</v>
      </c>
      <c r="T9" s="21" t="s">
        <v>270</v>
      </c>
      <c r="U9" s="22" t="s">
        <v>265</v>
      </c>
      <c r="V9" s="156" t="s">
        <v>11</v>
      </c>
      <c r="W9" s="23" t="s">
        <v>239</v>
      </c>
      <c r="X9" s="22" t="s">
        <v>10</v>
      </c>
      <c r="Y9" s="22" t="s">
        <v>272</v>
      </c>
      <c r="Z9" s="24" t="s">
        <v>271</v>
      </c>
      <c r="AA9" s="20" t="s">
        <v>273</v>
      </c>
      <c r="AB9" s="13" t="s">
        <v>274</v>
      </c>
      <c r="AC9" s="14" t="s">
        <v>13</v>
      </c>
      <c r="AD9" s="14" t="s">
        <v>240</v>
      </c>
      <c r="AE9" s="13" t="s">
        <v>12</v>
      </c>
      <c r="AF9" s="18" t="s">
        <v>275</v>
      </c>
      <c r="AG9" s="19" t="s">
        <v>276</v>
      </c>
      <c r="AH9" s="20" t="s">
        <v>277</v>
      </c>
      <c r="AI9" s="13" t="s">
        <v>278</v>
      </c>
      <c r="AJ9" s="14" t="s">
        <v>15</v>
      </c>
      <c r="AK9" s="14" t="s">
        <v>242</v>
      </c>
      <c r="AL9" s="13" t="s">
        <v>14</v>
      </c>
      <c r="AM9" s="18" t="s">
        <v>279</v>
      </c>
      <c r="AN9" s="19" t="s">
        <v>280</v>
      </c>
      <c r="AO9" s="20" t="s">
        <v>281</v>
      </c>
      <c r="AP9" s="13" t="s">
        <v>282</v>
      </c>
      <c r="AQ9" s="14" t="s">
        <v>17</v>
      </c>
      <c r="AR9" s="14" t="s">
        <v>244</v>
      </c>
      <c r="AS9" s="13" t="s">
        <v>16</v>
      </c>
      <c r="AT9" s="18" t="s">
        <v>283</v>
      </c>
      <c r="AU9" s="19" t="s">
        <v>284</v>
      </c>
      <c r="AV9" s="20" t="s">
        <v>285</v>
      </c>
      <c r="AW9" s="13" t="s">
        <v>286</v>
      </c>
      <c r="AX9" s="14" t="s">
        <v>287</v>
      </c>
      <c r="AY9" s="14" t="s">
        <v>288</v>
      </c>
      <c r="AZ9" s="13" t="s">
        <v>289</v>
      </c>
      <c r="BA9" s="18" t="s">
        <v>290</v>
      </c>
      <c r="BB9" s="19" t="s">
        <v>291</v>
      </c>
      <c r="BC9" s="20" t="s">
        <v>292</v>
      </c>
      <c r="BD9" s="13" t="s">
        <v>293</v>
      </c>
      <c r="BE9" s="14" t="s">
        <v>294</v>
      </c>
      <c r="BF9" s="14" t="s">
        <v>295</v>
      </c>
      <c r="BG9" s="13" t="s">
        <v>296</v>
      </c>
      <c r="BH9" s="18" t="s">
        <v>297</v>
      </c>
      <c r="BI9" s="19" t="s">
        <v>298</v>
      </c>
      <c r="BJ9" s="17" t="s">
        <v>231</v>
      </c>
      <c r="BK9" s="15" t="s">
        <v>228</v>
      </c>
      <c r="BL9" s="74" t="s">
        <v>229</v>
      </c>
      <c r="BM9" s="77" t="s">
        <v>228</v>
      </c>
      <c r="BN9" s="75" t="s">
        <v>229</v>
      </c>
      <c r="BO9" s="75" t="s">
        <v>234</v>
      </c>
      <c r="BP9" s="75" t="s">
        <v>257</v>
      </c>
      <c r="BQ9" s="75" t="s">
        <v>266</v>
      </c>
      <c r="BR9" s="75" t="s">
        <v>299</v>
      </c>
      <c r="BS9" s="78" t="s">
        <v>267</v>
      </c>
      <c r="BT9" s="87"/>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row>
    <row r="10" spans="1:252" s="230" customFormat="1" ht="45" customHeight="1" x14ac:dyDescent="0.25">
      <c r="A10" s="95" t="s">
        <v>18</v>
      </c>
      <c r="B10" s="98">
        <v>40697</v>
      </c>
      <c r="C10" s="99" t="s">
        <v>19</v>
      </c>
      <c r="D10" s="95" t="s">
        <v>21</v>
      </c>
      <c r="E10" s="95" t="s">
        <v>22</v>
      </c>
      <c r="F10" s="95" t="s">
        <v>20</v>
      </c>
      <c r="G10" s="95" t="s">
        <v>23</v>
      </c>
      <c r="H10" s="95">
        <v>1</v>
      </c>
      <c r="I10" s="95" t="s">
        <v>3036</v>
      </c>
      <c r="J10" s="95" t="s">
        <v>24</v>
      </c>
      <c r="K10" s="95" t="s">
        <v>3037</v>
      </c>
      <c r="L10" s="269">
        <v>1</v>
      </c>
      <c r="M10" s="95" t="s">
        <v>3038</v>
      </c>
      <c r="N10" s="95" t="s">
        <v>3039</v>
      </c>
      <c r="O10" s="95" t="s">
        <v>3040</v>
      </c>
      <c r="P10" s="103">
        <v>43296</v>
      </c>
      <c r="Q10" s="103">
        <v>43800</v>
      </c>
      <c r="R10" s="104">
        <v>601</v>
      </c>
      <c r="S10" s="142">
        <f t="shared" ref="S10:S44" si="0">Q10+R10</f>
        <v>44401</v>
      </c>
      <c r="T10" s="264">
        <v>40871</v>
      </c>
      <c r="U10" s="101" t="s">
        <v>25</v>
      </c>
      <c r="V10" s="292">
        <v>0</v>
      </c>
      <c r="W10" s="257" t="str">
        <f>IF(T10="","Sin",IF(T10&gt;=$S10,IF(V10=100%,"OK","ROJO"),IF(V10&lt;(T10-$P10)/($S10-$P10),"ROJO",IF(V10=100%,"OK","AMARILLO"))))</f>
        <v>AMARILLO</v>
      </c>
      <c r="X10" s="298">
        <v>40871</v>
      </c>
      <c r="Y10" s="101"/>
      <c r="Z10" s="143"/>
      <c r="AA10" s="264">
        <v>41080</v>
      </c>
      <c r="AB10" s="101" t="s">
        <v>26</v>
      </c>
      <c r="AC10" s="292">
        <v>0.2</v>
      </c>
      <c r="AD10" s="257" t="str">
        <f t="shared" ref="AD10:AD44" si="1">IF(AA10="","Sin",IF(AA10&gt;=$S10,IF(AC10=100%,"OK","ROJO"),IF(AC10&lt;(AA10-$P10)/($S10-$P10),"ROJO",IF(AC10=100%,"OK","AMARILLO"))))</f>
        <v>AMARILLO</v>
      </c>
      <c r="AE10" s="298">
        <v>41080</v>
      </c>
      <c r="AF10" s="101"/>
      <c r="AG10" s="143"/>
      <c r="AH10" s="264">
        <v>43306</v>
      </c>
      <c r="AI10" s="101" t="s">
        <v>27</v>
      </c>
      <c r="AJ10" s="292">
        <v>0.3</v>
      </c>
      <c r="AK10" s="257" t="str">
        <f t="shared" ref="AK10:AK44" si="2">IF(AH10="","Sin",IF(AH10&gt;=$S10,IF(AJ10=100%,"OK","ROJO"),IF(AJ10&lt;(AH10-$P10)/($S10-$P10),"ROJO",IF(AJ10=100%,"OK","AMARILLO"))))</f>
        <v>AMARILLO</v>
      </c>
      <c r="AL10" s="298">
        <v>43306</v>
      </c>
      <c r="AM10" s="99"/>
      <c r="AN10" s="148" t="s">
        <v>236</v>
      </c>
      <c r="AO10" s="264">
        <v>44104</v>
      </c>
      <c r="AP10" s="101" t="s">
        <v>2779</v>
      </c>
      <c r="AQ10" s="292">
        <v>0.3</v>
      </c>
      <c r="AR10" s="257" t="str">
        <f t="shared" ref="AR10:AR44" si="3">IF(AO10="","Sin",IF(AO10&gt;=$S10,IF(AQ10=100%,"OK","ROJO"),IF(AQ10&lt;(AO10-$P10)/($S10-$P10),"ROJO",IF(AQ10=100%,"OK","AMARILLO"))))</f>
        <v>ROJO</v>
      </c>
      <c r="AS10" s="264">
        <v>44104</v>
      </c>
      <c r="AT10" s="101" t="s">
        <v>2567</v>
      </c>
      <c r="AU10" s="300" t="s">
        <v>2562</v>
      </c>
      <c r="AV10" s="264"/>
      <c r="AW10" s="143"/>
      <c r="AX10" s="292"/>
      <c r="AY10" s="257" t="str">
        <f t="shared" ref="AY10:AY44" si="4">IF(AV10="","Sin",IF(AV10&gt;=$S10,IF(AX10=100%,"OK","ROJO"),IF(AX10&lt;(AV10-$P10)/($S10-$P10),"ROJO",IF(AX10=100%,"OK","AMARILLO"))))</f>
        <v>Sin</v>
      </c>
      <c r="AZ10" s="298"/>
      <c r="BA10" s="99"/>
      <c r="BB10" s="300"/>
      <c r="BC10" s="421"/>
      <c r="BD10" s="302"/>
      <c r="BE10" s="407"/>
      <c r="BF10" s="307" t="str">
        <f t="shared" ref="BF10:BF44" si="5">IF(BC10="","Sin",IF(BC10&gt;=$S10,IF(BE10=100%,"OK","ROJO"),IF(BE10&lt;(BC10-$P10)/($S10-$P10),"ROJO",IF(BE10=100%,"OK","AMARILLO"))))</f>
        <v>Sin</v>
      </c>
      <c r="BG10" s="165"/>
      <c r="BH10" s="165"/>
      <c r="BI10" s="132" t="s">
        <v>2497</v>
      </c>
      <c r="BJ10" s="131">
        <f t="shared" ref="BJ10:BJ44" si="6">IF(E10="","",IF(OR(V10=100%,AC10=100%,AJ10=100%,AQ10=100%,AX10=100%,BE10=100%),100%,IF(T10="","Sin",MAX(V10,AC10,AJ10,AQ10,AX10,BE10))))</f>
        <v>0.3</v>
      </c>
      <c r="BK10" s="99"/>
      <c r="BL10" s="101"/>
      <c r="BP10" s="166" t="str">
        <f t="shared" ref="BP10:BP44" si="7">IF(BJ10=100%,IF(BM10="SI",IF(BN10="SI","Cerrada",IF(BN10="NO","Inefectiva",IF(A10="Auditoria Externa","Cumplida","Pendiente"))),"Cumplida"),"")</f>
        <v/>
      </c>
    </row>
    <row r="11" spans="1:252" s="230" customFormat="1" ht="45" customHeight="1" x14ac:dyDescent="0.25">
      <c r="A11" s="95" t="s">
        <v>18</v>
      </c>
      <c r="B11" s="98">
        <v>40697</v>
      </c>
      <c r="C11" s="99" t="s">
        <v>19</v>
      </c>
      <c r="D11" s="95" t="s">
        <v>21</v>
      </c>
      <c r="E11" s="95" t="s">
        <v>22</v>
      </c>
      <c r="F11" s="95" t="s">
        <v>28</v>
      </c>
      <c r="G11" s="95" t="s">
        <v>23</v>
      </c>
      <c r="H11" s="95">
        <v>2</v>
      </c>
      <c r="I11" s="95" t="s">
        <v>3041</v>
      </c>
      <c r="J11" s="95" t="s">
        <v>24</v>
      </c>
      <c r="K11" s="95" t="s">
        <v>3042</v>
      </c>
      <c r="L11" s="185">
        <v>0.8</v>
      </c>
      <c r="M11" s="95" t="s">
        <v>3043</v>
      </c>
      <c r="N11" s="171" t="s">
        <v>3039</v>
      </c>
      <c r="O11" s="171" t="s">
        <v>3040</v>
      </c>
      <c r="P11" s="539">
        <v>43801</v>
      </c>
      <c r="Q11" s="539">
        <v>43921</v>
      </c>
      <c r="R11" s="411">
        <v>511</v>
      </c>
      <c r="S11" s="540">
        <f t="shared" si="0"/>
        <v>44432</v>
      </c>
      <c r="T11" s="541">
        <v>44104</v>
      </c>
      <c r="U11" s="414" t="s">
        <v>2779</v>
      </c>
      <c r="V11" s="292">
        <v>0.3</v>
      </c>
      <c r="W11" s="257" t="str">
        <f>IF(T11="","Sin",IF(T11&gt;=$S11,IF(V11=100%,"OK","ROJO"),IF(V11&lt;(T11-$P11)/($S11-$P11),"ROJO",IF(V11=100%,"OK","AMARILLO"))))</f>
        <v>ROJO</v>
      </c>
      <c r="X11" s="265">
        <v>44104</v>
      </c>
      <c r="Y11" s="101" t="s">
        <v>2568</v>
      </c>
      <c r="Z11" s="300" t="s">
        <v>2562</v>
      </c>
      <c r="AA11" s="302"/>
      <c r="AB11" s="101"/>
      <c r="AC11" s="292"/>
      <c r="AD11" s="257" t="str">
        <f t="shared" si="1"/>
        <v>Sin</v>
      </c>
      <c r="AE11" s="406"/>
      <c r="AF11" s="101"/>
      <c r="AG11" s="101"/>
      <c r="AH11" s="99"/>
      <c r="AI11" s="420"/>
      <c r="AJ11" s="292"/>
      <c r="AK11" s="257" t="str">
        <f t="shared" si="2"/>
        <v>Sin</v>
      </c>
      <c r="AL11" s="97"/>
      <c r="AM11" s="101"/>
      <c r="AN11" s="420"/>
      <c r="AO11" s="143"/>
      <c r="AP11" s="101"/>
      <c r="AQ11" s="421"/>
      <c r="AR11" s="257" t="str">
        <f t="shared" si="3"/>
        <v>Sin</v>
      </c>
      <c r="AS11" s="101"/>
      <c r="AT11" s="101"/>
      <c r="AU11" s="101"/>
      <c r="AV11" s="101"/>
      <c r="AW11" s="300"/>
      <c r="AX11" s="542"/>
      <c r="AY11" s="257" t="str">
        <f t="shared" si="4"/>
        <v>Sin</v>
      </c>
      <c r="AZ11" s="101"/>
      <c r="BA11" s="101"/>
      <c r="BB11" s="143"/>
      <c r="BC11" s="421"/>
      <c r="BD11" s="99"/>
      <c r="BE11" s="148"/>
      <c r="BF11" s="307" t="str">
        <f t="shared" si="5"/>
        <v>Sin</v>
      </c>
      <c r="BG11" s="165"/>
      <c r="BH11" s="165"/>
      <c r="BI11" s="132" t="s">
        <v>2497</v>
      </c>
      <c r="BJ11" s="131">
        <f t="shared" si="6"/>
        <v>0.3</v>
      </c>
      <c r="BK11" s="99"/>
      <c r="BL11" s="407"/>
      <c r="BP11" s="166" t="str">
        <f t="shared" si="7"/>
        <v/>
      </c>
    </row>
    <row r="12" spans="1:252" s="230" customFormat="1" ht="45" customHeight="1" x14ac:dyDescent="0.25">
      <c r="A12" s="95" t="s">
        <v>18</v>
      </c>
      <c r="B12" s="98">
        <v>40697</v>
      </c>
      <c r="C12" s="99" t="s">
        <v>19</v>
      </c>
      <c r="D12" s="95" t="s">
        <v>21</v>
      </c>
      <c r="E12" s="95" t="s">
        <v>22</v>
      </c>
      <c r="F12" s="95" t="s">
        <v>28</v>
      </c>
      <c r="G12" s="95" t="s">
        <v>23</v>
      </c>
      <c r="H12" s="95">
        <v>3</v>
      </c>
      <c r="I12" s="95" t="s">
        <v>3044</v>
      </c>
      <c r="J12" s="95" t="s">
        <v>24</v>
      </c>
      <c r="K12" s="95" t="s">
        <v>2571</v>
      </c>
      <c r="L12" s="185">
        <v>0.5</v>
      </c>
      <c r="M12" s="95" t="s">
        <v>2572</v>
      </c>
      <c r="N12" s="95" t="s">
        <v>37</v>
      </c>
      <c r="O12" s="95" t="s">
        <v>3045</v>
      </c>
      <c r="P12" s="103">
        <v>44068</v>
      </c>
      <c r="Q12" s="103">
        <v>44463</v>
      </c>
      <c r="R12" s="104"/>
      <c r="S12" s="142">
        <f t="shared" si="0"/>
        <v>44463</v>
      </c>
      <c r="T12" s="290"/>
      <c r="W12" s="307" t="str">
        <f>IF(T12="","Sin",IF(T12&gt;=$S12,IF(V12=100%,"OK","ROJO"),IF(V12&lt;($T12-$P12)/($S12-$P12),"ROJO",IF(V12=100%,"OK","AMARILLO"))))</f>
        <v>Sin</v>
      </c>
      <c r="X12" s="231">
        <v>44138</v>
      </c>
      <c r="Y12" s="230" t="s">
        <v>3046</v>
      </c>
      <c r="Z12" s="101" t="s">
        <v>2562</v>
      </c>
      <c r="AA12" s="272"/>
      <c r="AD12" s="257" t="str">
        <f t="shared" si="1"/>
        <v>Sin</v>
      </c>
      <c r="AE12" s="246"/>
      <c r="AG12" s="273"/>
      <c r="AH12" s="272"/>
      <c r="AK12" s="257" t="str">
        <f t="shared" si="2"/>
        <v>Sin</v>
      </c>
      <c r="AL12" s="246"/>
      <c r="AN12" s="273"/>
      <c r="AO12" s="272"/>
      <c r="AR12" s="257" t="str">
        <f t="shared" si="3"/>
        <v>Sin</v>
      </c>
      <c r="AS12" s="272"/>
      <c r="AU12" s="307"/>
      <c r="AV12" s="272"/>
      <c r="AY12" s="257" t="str">
        <f t="shared" si="4"/>
        <v>Sin</v>
      </c>
      <c r="AZ12" s="246"/>
      <c r="BC12" s="272"/>
      <c r="BD12" s="272"/>
      <c r="BE12" s="310"/>
      <c r="BF12" s="307" t="str">
        <f t="shared" si="5"/>
        <v>Sin</v>
      </c>
      <c r="BG12" s="285"/>
      <c r="BH12" s="285"/>
      <c r="BI12" s="543"/>
      <c r="BJ12" s="131" t="str">
        <f t="shared" si="6"/>
        <v>Sin</v>
      </c>
      <c r="BK12" s="99"/>
      <c r="BL12" s="407"/>
      <c r="BM12" s="285"/>
      <c r="BN12" s="285"/>
      <c r="BP12" s="166" t="str">
        <f t="shared" si="7"/>
        <v/>
      </c>
    </row>
    <row r="13" spans="1:252" s="230" customFormat="1" ht="45" customHeight="1" x14ac:dyDescent="0.25">
      <c r="A13" s="95" t="s">
        <v>18</v>
      </c>
      <c r="B13" s="305">
        <v>41982</v>
      </c>
      <c r="C13" s="99" t="s">
        <v>34</v>
      </c>
      <c r="D13" s="424" t="s">
        <v>35</v>
      </c>
      <c r="E13" s="95" t="s">
        <v>329</v>
      </c>
      <c r="F13" s="95" t="s">
        <v>20</v>
      </c>
      <c r="G13" s="95" t="s">
        <v>330</v>
      </c>
      <c r="H13" s="175">
        <v>1</v>
      </c>
      <c r="I13" s="95" t="s">
        <v>3036</v>
      </c>
      <c r="J13" s="95" t="s">
        <v>24</v>
      </c>
      <c r="K13" s="95" t="s">
        <v>3037</v>
      </c>
      <c r="L13" s="269">
        <v>1</v>
      </c>
      <c r="M13" s="95" t="s">
        <v>3038</v>
      </c>
      <c r="N13" s="95" t="s">
        <v>3039</v>
      </c>
      <c r="O13" s="95" t="s">
        <v>3040</v>
      </c>
      <c r="P13" s="103">
        <v>43296</v>
      </c>
      <c r="Q13" s="103">
        <v>43800</v>
      </c>
      <c r="R13" s="104">
        <v>601</v>
      </c>
      <c r="S13" s="142">
        <f t="shared" si="0"/>
        <v>44401</v>
      </c>
      <c r="T13" s="544">
        <v>42641</v>
      </c>
      <c r="U13" s="545" t="s">
        <v>331</v>
      </c>
      <c r="V13" s="292">
        <v>0.15</v>
      </c>
      <c r="W13" s="257" t="s">
        <v>2566</v>
      </c>
      <c r="X13" s="272"/>
      <c r="Z13" s="307"/>
      <c r="AA13" s="298">
        <v>43019</v>
      </c>
      <c r="AB13" s="101" t="s">
        <v>332</v>
      </c>
      <c r="AC13" s="292">
        <v>0.3</v>
      </c>
      <c r="AD13" s="257" t="str">
        <f t="shared" si="1"/>
        <v>AMARILLO</v>
      </c>
      <c r="AE13" s="406"/>
      <c r="AF13" s="101"/>
      <c r="AG13" s="300"/>
      <c r="AH13" s="264">
        <v>43306</v>
      </c>
      <c r="AI13" s="101" t="s">
        <v>333</v>
      </c>
      <c r="AJ13" s="292"/>
      <c r="AK13" s="257" t="str">
        <f t="shared" si="2"/>
        <v>ROJO</v>
      </c>
      <c r="AL13" s="406"/>
      <c r="AM13" s="99"/>
      <c r="AN13" s="407" t="s">
        <v>334</v>
      </c>
      <c r="AO13" s="264">
        <v>44104</v>
      </c>
      <c r="AP13" s="101" t="s">
        <v>2779</v>
      </c>
      <c r="AQ13" s="292">
        <v>0.3</v>
      </c>
      <c r="AR13" s="257" t="str">
        <f t="shared" si="3"/>
        <v>ROJO</v>
      </c>
      <c r="AS13" s="264">
        <v>44104</v>
      </c>
      <c r="AT13" s="101" t="s">
        <v>2567</v>
      </c>
      <c r="AU13" s="300" t="s">
        <v>2562</v>
      </c>
      <c r="AV13" s="302"/>
      <c r="AW13" s="99"/>
      <c r="AX13" s="99"/>
      <c r="AY13" s="257" t="str">
        <f t="shared" si="4"/>
        <v>Sin</v>
      </c>
      <c r="AZ13" s="302"/>
      <c r="BA13" s="99"/>
      <c r="BB13" s="407"/>
      <c r="BC13" s="421"/>
      <c r="BD13" s="302"/>
      <c r="BE13" s="407"/>
      <c r="BF13" s="307" t="str">
        <f t="shared" si="5"/>
        <v>Sin</v>
      </c>
      <c r="BG13" s="165"/>
      <c r="BH13" s="165"/>
      <c r="BI13" s="132" t="s">
        <v>2497</v>
      </c>
      <c r="BJ13" s="131">
        <f t="shared" si="6"/>
        <v>0.3</v>
      </c>
      <c r="BK13" s="99"/>
      <c r="BL13" s="407"/>
      <c r="BP13" s="166" t="str">
        <f t="shared" si="7"/>
        <v/>
      </c>
    </row>
    <row r="14" spans="1:252" s="230" customFormat="1" ht="45" customHeight="1" thickBot="1" x14ac:dyDescent="0.3">
      <c r="A14" s="95" t="s">
        <v>18</v>
      </c>
      <c r="B14" s="305">
        <v>41982</v>
      </c>
      <c r="C14" s="99" t="s">
        <v>34</v>
      </c>
      <c r="D14" s="424" t="s">
        <v>35</v>
      </c>
      <c r="E14" s="95" t="s">
        <v>329</v>
      </c>
      <c r="F14" s="95" t="s">
        <v>28</v>
      </c>
      <c r="G14" s="95" t="s">
        <v>330</v>
      </c>
      <c r="H14" s="175">
        <v>2</v>
      </c>
      <c r="I14" s="95" t="s">
        <v>3041</v>
      </c>
      <c r="J14" s="95" t="s">
        <v>24</v>
      </c>
      <c r="K14" s="95" t="s">
        <v>3042</v>
      </c>
      <c r="L14" s="185">
        <v>0.8</v>
      </c>
      <c r="M14" s="95" t="s">
        <v>3043</v>
      </c>
      <c r="N14" s="95" t="s">
        <v>3039</v>
      </c>
      <c r="O14" s="95" t="s">
        <v>3040</v>
      </c>
      <c r="P14" s="296">
        <v>43801</v>
      </c>
      <c r="Q14" s="103">
        <v>43921</v>
      </c>
      <c r="R14" s="104">
        <v>511</v>
      </c>
      <c r="S14" s="142">
        <f t="shared" si="0"/>
        <v>44432</v>
      </c>
      <c r="T14" s="264">
        <v>44104</v>
      </c>
      <c r="U14" s="101" t="s">
        <v>2779</v>
      </c>
      <c r="V14" s="292">
        <v>0.3</v>
      </c>
      <c r="W14" s="257" t="str">
        <f>IF(T14="","Sin",IF(T14&gt;=$S14,IF(V14=100%,"OK","ROJO"),IF(V14&lt;(T14-$P14)/($S14-$P14),"ROJO",IF(V14=100%,"OK","AMARILLO"))))</f>
        <v>ROJO</v>
      </c>
      <c r="X14" s="264">
        <v>44104</v>
      </c>
      <c r="Y14" s="101" t="s">
        <v>2568</v>
      </c>
      <c r="Z14" s="300" t="s">
        <v>2562</v>
      </c>
      <c r="AA14" s="302"/>
      <c r="AB14" s="101"/>
      <c r="AC14" s="292"/>
      <c r="AD14" s="257" t="str">
        <f t="shared" si="1"/>
        <v>Sin</v>
      </c>
      <c r="AE14" s="406"/>
      <c r="AF14" s="101"/>
      <c r="AG14" s="101"/>
      <c r="AH14" s="302"/>
      <c r="AI14" s="101"/>
      <c r="AJ14" s="292"/>
      <c r="AK14" s="257" t="str">
        <f t="shared" si="2"/>
        <v>Sin</v>
      </c>
      <c r="AL14" s="406"/>
      <c r="AM14" s="101"/>
      <c r="AN14" s="300"/>
      <c r="AO14" s="101"/>
      <c r="AP14" s="420"/>
      <c r="AQ14" s="101"/>
      <c r="AR14" s="257" t="str">
        <f t="shared" si="3"/>
        <v>Sin</v>
      </c>
      <c r="AS14" s="101"/>
      <c r="AT14" s="101"/>
      <c r="AU14" s="420"/>
      <c r="AV14" s="143"/>
      <c r="AW14" s="101"/>
      <c r="AX14" s="421"/>
      <c r="AY14" s="257" t="str">
        <f t="shared" si="4"/>
        <v>Sin</v>
      </c>
      <c r="AZ14" s="101"/>
      <c r="BA14" s="101"/>
      <c r="BB14" s="101"/>
      <c r="BC14" s="101"/>
      <c r="BD14" s="407"/>
      <c r="BE14" s="99"/>
      <c r="BF14" s="307" t="str">
        <f t="shared" si="5"/>
        <v>Sin</v>
      </c>
      <c r="BG14" s="165"/>
      <c r="BH14" s="165"/>
      <c r="BI14" s="248" t="s">
        <v>2497</v>
      </c>
      <c r="BJ14" s="131">
        <f t="shared" si="6"/>
        <v>0.3</v>
      </c>
      <c r="BK14" s="99"/>
      <c r="BL14" s="148"/>
      <c r="BM14" s="272"/>
      <c r="BP14" s="166" t="str">
        <f t="shared" si="7"/>
        <v/>
      </c>
      <c r="BS14" s="307"/>
    </row>
    <row r="15" spans="1:252" s="230" customFormat="1" ht="45" customHeight="1" x14ac:dyDescent="0.25">
      <c r="A15" s="95" t="s">
        <v>18</v>
      </c>
      <c r="B15" s="305">
        <v>41982</v>
      </c>
      <c r="C15" s="99" t="s">
        <v>34</v>
      </c>
      <c r="D15" s="546" t="s">
        <v>35</v>
      </c>
      <c r="E15" s="95" t="s">
        <v>329</v>
      </c>
      <c r="F15" s="95" t="s">
        <v>20</v>
      </c>
      <c r="G15" s="95" t="s">
        <v>330</v>
      </c>
      <c r="H15" s="99">
        <v>3</v>
      </c>
      <c r="I15" s="95" t="s">
        <v>2570</v>
      </c>
      <c r="J15" s="95" t="s">
        <v>24</v>
      </c>
      <c r="K15" s="95" t="s">
        <v>2571</v>
      </c>
      <c r="L15" s="292">
        <v>0.5</v>
      </c>
      <c r="M15" s="95" t="s">
        <v>2572</v>
      </c>
      <c r="N15" s="95" t="s">
        <v>2569</v>
      </c>
      <c r="O15" s="159" t="s">
        <v>113</v>
      </c>
      <c r="P15" s="296">
        <v>44068</v>
      </c>
      <c r="Q15" s="103">
        <v>44463</v>
      </c>
      <c r="R15" s="104"/>
      <c r="S15" s="142">
        <f t="shared" si="0"/>
        <v>44463</v>
      </c>
      <c r="T15" s="290"/>
      <c r="W15" s="307" t="str">
        <f t="shared" ref="W15:W44" si="8">IF(T15="","Sin",IF(T15&gt;=$S15,IF(V15=100%,"OK","ROJO"),IF(V15&lt;($T15-$P15)/($S15-$P15),"ROJO",IF(V15=100%,"OK","AMARILLO"))))</f>
        <v>Sin</v>
      </c>
      <c r="X15" s="283">
        <v>44138</v>
      </c>
      <c r="Y15" s="230" t="s">
        <v>3046</v>
      </c>
      <c r="Z15" s="300" t="s">
        <v>2562</v>
      </c>
      <c r="AA15" s="246"/>
      <c r="AD15" s="348" t="str">
        <f t="shared" si="1"/>
        <v>Sin</v>
      </c>
      <c r="AE15" s="272"/>
      <c r="AG15" s="307"/>
      <c r="AH15" s="246"/>
      <c r="AK15" s="348" t="str">
        <f t="shared" si="2"/>
        <v>Sin</v>
      </c>
      <c r="AL15" s="465"/>
      <c r="AM15" s="466"/>
      <c r="AN15" s="467"/>
      <c r="AO15" s="246"/>
      <c r="AR15" s="348" t="str">
        <f t="shared" si="3"/>
        <v>Sin</v>
      </c>
      <c r="AS15" s="272"/>
      <c r="AU15" s="307"/>
      <c r="AV15" s="246"/>
      <c r="AY15" s="348" t="str">
        <f t="shared" si="4"/>
        <v>Sin</v>
      </c>
      <c r="AZ15" s="272"/>
      <c r="BB15" s="307"/>
      <c r="BC15" s="246"/>
      <c r="BE15" s="285"/>
      <c r="BF15" s="273" t="str">
        <f t="shared" si="5"/>
        <v>Sin</v>
      </c>
      <c r="BG15" s="311"/>
      <c r="BH15" s="285"/>
      <c r="BI15" s="349"/>
      <c r="BJ15" s="163" t="str">
        <f t="shared" si="6"/>
        <v>Sin</v>
      </c>
      <c r="BK15" s="302"/>
      <c r="BL15" s="418"/>
      <c r="BM15" s="311"/>
      <c r="BN15" s="285"/>
      <c r="BP15" s="166" t="str">
        <f t="shared" si="7"/>
        <v/>
      </c>
      <c r="BS15" s="307"/>
      <c r="BT15" s="246"/>
    </row>
    <row r="16" spans="1:252" s="230" customFormat="1" ht="45" customHeight="1" thickBot="1" x14ac:dyDescent="0.3">
      <c r="A16" s="95" t="s">
        <v>18</v>
      </c>
      <c r="B16" s="305">
        <v>42885</v>
      </c>
      <c r="C16" s="99" t="s">
        <v>50</v>
      </c>
      <c r="D16" s="95" t="s">
        <v>45</v>
      </c>
      <c r="E16" s="95" t="s">
        <v>2552</v>
      </c>
      <c r="F16" s="95" t="s">
        <v>44</v>
      </c>
      <c r="G16" s="95" t="s">
        <v>335</v>
      </c>
      <c r="H16" s="95"/>
      <c r="I16" s="95" t="s">
        <v>336</v>
      </c>
      <c r="J16" s="95" t="s">
        <v>24</v>
      </c>
      <c r="K16" s="95" t="s">
        <v>337</v>
      </c>
      <c r="L16" s="99">
        <v>4</v>
      </c>
      <c r="M16" s="95" t="s">
        <v>338</v>
      </c>
      <c r="N16" s="95" t="s">
        <v>47</v>
      </c>
      <c r="O16" s="159" t="s">
        <v>48</v>
      </c>
      <c r="P16" s="264">
        <v>42917</v>
      </c>
      <c r="Q16" s="305">
        <v>43555</v>
      </c>
      <c r="R16" s="104">
        <v>730</v>
      </c>
      <c r="S16" s="142">
        <f t="shared" si="0"/>
        <v>44285</v>
      </c>
      <c r="T16" s="264">
        <v>43312</v>
      </c>
      <c r="U16" s="101" t="s">
        <v>339</v>
      </c>
      <c r="V16" s="292">
        <v>0.78</v>
      </c>
      <c r="W16" s="257" t="str">
        <f t="shared" si="8"/>
        <v>AMARILLO</v>
      </c>
      <c r="X16" s="406"/>
      <c r="Y16" s="99"/>
      <c r="Z16" s="407"/>
      <c r="AA16" s="249">
        <v>43557</v>
      </c>
      <c r="AB16" s="250" t="s">
        <v>1015</v>
      </c>
      <c r="AC16" s="251"/>
      <c r="AD16" s="348" t="str">
        <f t="shared" si="1"/>
        <v>ROJO</v>
      </c>
      <c r="AE16" s="406"/>
      <c r="AF16" s="186" t="s">
        <v>340</v>
      </c>
      <c r="AG16" s="252"/>
      <c r="AH16" s="298">
        <v>43585</v>
      </c>
      <c r="AI16" s="101" t="s">
        <v>341</v>
      </c>
      <c r="AJ16" s="292">
        <v>0.78</v>
      </c>
      <c r="AK16" s="348" t="str">
        <f t="shared" si="2"/>
        <v>AMARILLO</v>
      </c>
      <c r="AL16" s="264">
        <v>43585</v>
      </c>
      <c r="AM16" s="101" t="s">
        <v>342</v>
      </c>
      <c r="AN16" s="300" t="s">
        <v>343</v>
      </c>
      <c r="AO16" s="298">
        <v>43644</v>
      </c>
      <c r="AP16" s="101" t="s">
        <v>630</v>
      </c>
      <c r="AQ16" s="292">
        <v>0.78</v>
      </c>
      <c r="AR16" s="348" t="str">
        <f t="shared" si="3"/>
        <v>AMARILLO</v>
      </c>
      <c r="AS16" s="265">
        <v>43644</v>
      </c>
      <c r="AT16" s="101" t="s">
        <v>796</v>
      </c>
      <c r="AU16" s="300" t="s">
        <v>631</v>
      </c>
      <c r="AV16" s="298">
        <v>43651</v>
      </c>
      <c r="AW16" s="101" t="s">
        <v>797</v>
      </c>
      <c r="AX16" s="292">
        <v>0.78</v>
      </c>
      <c r="AY16" s="348" t="str">
        <f t="shared" si="4"/>
        <v>AMARILLO</v>
      </c>
      <c r="AZ16" s="264">
        <v>43651</v>
      </c>
      <c r="BA16" s="101" t="s">
        <v>797</v>
      </c>
      <c r="BB16" s="300" t="s">
        <v>798</v>
      </c>
      <c r="BC16" s="547">
        <v>43999</v>
      </c>
      <c r="BD16" s="101" t="s">
        <v>2367</v>
      </c>
      <c r="BE16" s="542">
        <v>0.9</v>
      </c>
      <c r="BF16" s="273" t="str">
        <f t="shared" si="5"/>
        <v>AMARILLO</v>
      </c>
      <c r="BG16" s="264">
        <v>44000</v>
      </c>
      <c r="BH16" s="101" t="s">
        <v>1663</v>
      </c>
      <c r="BI16" s="300" t="s">
        <v>1664</v>
      </c>
      <c r="BJ16" s="163">
        <f t="shared" si="6"/>
        <v>0.9</v>
      </c>
      <c r="BK16" s="302"/>
      <c r="BL16" s="407"/>
      <c r="BM16" s="164"/>
      <c r="BN16" s="165"/>
      <c r="BO16" s="165"/>
      <c r="BP16" s="166" t="str">
        <f t="shared" si="7"/>
        <v/>
      </c>
      <c r="BQ16" s="305"/>
      <c r="BR16" s="99"/>
      <c r="BS16" s="407"/>
      <c r="BT16" s="246"/>
    </row>
    <row r="17" spans="1:72" s="230" customFormat="1" ht="45" customHeight="1" x14ac:dyDescent="0.25">
      <c r="A17" s="95" t="s">
        <v>51</v>
      </c>
      <c r="B17" s="401">
        <v>42935</v>
      </c>
      <c r="C17" s="402" t="s">
        <v>54</v>
      </c>
      <c r="D17" s="95" t="s">
        <v>52</v>
      </c>
      <c r="E17" s="158" t="s">
        <v>2915</v>
      </c>
      <c r="F17" s="95" t="s">
        <v>1130</v>
      </c>
      <c r="G17" s="158" t="s">
        <v>1131</v>
      </c>
      <c r="H17" s="95">
        <v>1</v>
      </c>
      <c r="I17" s="158" t="s">
        <v>55</v>
      </c>
      <c r="J17" s="95" t="s">
        <v>24</v>
      </c>
      <c r="K17" s="95" t="s">
        <v>56</v>
      </c>
      <c r="L17" s="402">
        <v>2</v>
      </c>
      <c r="M17" s="95" t="s">
        <v>57</v>
      </c>
      <c r="N17" s="95" t="s">
        <v>58</v>
      </c>
      <c r="O17" s="159" t="s">
        <v>58</v>
      </c>
      <c r="P17" s="403">
        <v>42950</v>
      </c>
      <c r="Q17" s="404">
        <v>43301</v>
      </c>
      <c r="R17" s="104">
        <v>0</v>
      </c>
      <c r="S17" s="245">
        <f t="shared" si="0"/>
        <v>43301</v>
      </c>
      <c r="T17" s="405">
        <v>43069</v>
      </c>
      <c r="U17" s="101" t="s">
        <v>3951</v>
      </c>
      <c r="V17" s="292">
        <v>1</v>
      </c>
      <c r="W17" s="307" t="str">
        <f t="shared" si="8"/>
        <v>OK</v>
      </c>
      <c r="X17" s="406"/>
      <c r="Y17" s="101"/>
      <c r="Z17" s="300"/>
      <c r="AA17" s="144"/>
      <c r="AB17" s="99"/>
      <c r="AC17" s="292"/>
      <c r="AD17" s="348" t="str">
        <f t="shared" si="1"/>
        <v>Sin</v>
      </c>
      <c r="AE17" s="406"/>
      <c r="AF17" s="99"/>
      <c r="AG17" s="407"/>
      <c r="AH17" s="144"/>
      <c r="AI17" s="99"/>
      <c r="AJ17" s="292"/>
      <c r="AK17" s="348" t="str">
        <f t="shared" si="2"/>
        <v>Sin</v>
      </c>
      <c r="AL17" s="415"/>
      <c r="AM17" s="416"/>
      <c r="AN17" s="417"/>
      <c r="AO17" s="144"/>
      <c r="AP17" s="99"/>
      <c r="AQ17" s="292"/>
      <c r="AR17" s="348" t="str">
        <f t="shared" si="3"/>
        <v>Sin</v>
      </c>
      <c r="AS17" s="406"/>
      <c r="AT17" s="99"/>
      <c r="AU17" s="407"/>
      <c r="AV17" s="144"/>
      <c r="AW17" s="99"/>
      <c r="AX17" s="99"/>
      <c r="AY17" s="348" t="str">
        <f t="shared" si="4"/>
        <v>Sin</v>
      </c>
      <c r="AZ17" s="302"/>
      <c r="BA17" s="99"/>
      <c r="BB17" s="407"/>
      <c r="BC17" s="144"/>
      <c r="BD17" s="99"/>
      <c r="BE17" s="99"/>
      <c r="BF17" s="273" t="str">
        <f t="shared" si="5"/>
        <v>Sin</v>
      </c>
      <c r="BG17" s="302"/>
      <c r="BH17" s="99"/>
      <c r="BI17" s="407"/>
      <c r="BJ17" s="163">
        <f t="shared" si="6"/>
        <v>1</v>
      </c>
      <c r="BK17" s="302" t="s">
        <v>233</v>
      </c>
      <c r="BL17" s="418" t="s">
        <v>29</v>
      </c>
      <c r="BM17" s="164" t="s">
        <v>233</v>
      </c>
      <c r="BN17" s="165" t="s">
        <v>29</v>
      </c>
      <c r="BO17" s="165"/>
      <c r="BP17" s="166" t="str">
        <f t="shared" si="7"/>
        <v>Inefectiva</v>
      </c>
      <c r="BQ17" s="305"/>
      <c r="BR17" s="99" t="s">
        <v>632</v>
      </c>
      <c r="BS17" s="407" t="s">
        <v>358</v>
      </c>
      <c r="BT17" s="246"/>
    </row>
    <row r="18" spans="1:72" s="230" customFormat="1" ht="45" customHeight="1" x14ac:dyDescent="0.25">
      <c r="A18" s="95" t="s">
        <v>51</v>
      </c>
      <c r="B18" s="168">
        <v>43006</v>
      </c>
      <c r="C18" s="169" t="s">
        <v>344</v>
      </c>
      <c r="D18" s="95" t="s">
        <v>69</v>
      </c>
      <c r="E18" s="158" t="s">
        <v>1132</v>
      </c>
      <c r="F18" s="95" t="s">
        <v>1133</v>
      </c>
      <c r="G18" s="158" t="s">
        <v>1134</v>
      </c>
      <c r="H18" s="95"/>
      <c r="I18" s="158" t="s">
        <v>345</v>
      </c>
      <c r="J18" s="95" t="s">
        <v>24</v>
      </c>
      <c r="K18" s="95" t="s">
        <v>346</v>
      </c>
      <c r="L18" s="99">
        <v>2</v>
      </c>
      <c r="M18" s="95" t="s">
        <v>347</v>
      </c>
      <c r="N18" s="95" t="s">
        <v>47</v>
      </c>
      <c r="O18" s="159" t="s">
        <v>48</v>
      </c>
      <c r="P18" s="264">
        <v>43101</v>
      </c>
      <c r="Q18" s="305">
        <v>43708</v>
      </c>
      <c r="R18" s="104">
        <v>122</v>
      </c>
      <c r="S18" s="245">
        <f t="shared" si="0"/>
        <v>43830</v>
      </c>
      <c r="T18" s="264">
        <v>43585</v>
      </c>
      <c r="U18" s="101" t="s">
        <v>3952</v>
      </c>
      <c r="V18" s="292">
        <v>0.7</v>
      </c>
      <c r="W18" s="307" t="str">
        <f t="shared" si="8"/>
        <v>AMARILLO</v>
      </c>
      <c r="X18" s="264">
        <v>43585</v>
      </c>
      <c r="Y18" s="99" t="s">
        <v>3953</v>
      </c>
      <c r="Z18" s="407" t="s">
        <v>343</v>
      </c>
      <c r="AA18" s="298">
        <v>43644</v>
      </c>
      <c r="AB18" s="101" t="s">
        <v>3954</v>
      </c>
      <c r="AC18" s="292">
        <v>0.7</v>
      </c>
      <c r="AD18" s="348" t="str">
        <f t="shared" si="1"/>
        <v>ROJO</v>
      </c>
      <c r="AE18" s="264">
        <v>43644</v>
      </c>
      <c r="AF18" s="101" t="s">
        <v>3955</v>
      </c>
      <c r="AG18" s="300" t="s">
        <v>343</v>
      </c>
      <c r="AH18" s="298">
        <v>43761</v>
      </c>
      <c r="AI18" s="101" t="s">
        <v>3956</v>
      </c>
      <c r="AJ18" s="292">
        <v>0.95</v>
      </c>
      <c r="AK18" s="348" t="str">
        <f t="shared" si="2"/>
        <v>AMARILLO</v>
      </c>
      <c r="AL18" s="265">
        <v>43761</v>
      </c>
      <c r="AM18" s="101" t="s">
        <v>3957</v>
      </c>
      <c r="AN18" s="300" t="s">
        <v>343</v>
      </c>
      <c r="AO18" s="298">
        <v>43829</v>
      </c>
      <c r="AP18" s="101" t="s">
        <v>3958</v>
      </c>
      <c r="AQ18" s="292">
        <v>1</v>
      </c>
      <c r="AR18" s="348" t="str">
        <f t="shared" si="3"/>
        <v>OK</v>
      </c>
      <c r="AS18" s="265">
        <v>43840</v>
      </c>
      <c r="AT18" s="101" t="s">
        <v>3959</v>
      </c>
      <c r="AU18" s="300" t="s">
        <v>3960</v>
      </c>
      <c r="AV18" s="420"/>
      <c r="AW18" s="101"/>
      <c r="AX18" s="101"/>
      <c r="AY18" s="348" t="str">
        <f t="shared" si="4"/>
        <v>Sin</v>
      </c>
      <c r="AZ18" s="421"/>
      <c r="BA18" s="101"/>
      <c r="BB18" s="300"/>
      <c r="BC18" s="420"/>
      <c r="BD18" s="101"/>
      <c r="BE18" s="101"/>
      <c r="BF18" s="273" t="str">
        <f t="shared" si="5"/>
        <v>Sin</v>
      </c>
      <c r="BG18" s="421"/>
      <c r="BH18" s="101"/>
      <c r="BI18" s="300"/>
      <c r="BJ18" s="163">
        <f t="shared" si="6"/>
        <v>1</v>
      </c>
      <c r="BK18" s="302" t="s">
        <v>233</v>
      </c>
      <c r="BL18" s="407" t="s">
        <v>233</v>
      </c>
      <c r="BM18" s="164" t="s">
        <v>233</v>
      </c>
      <c r="BN18" s="165"/>
      <c r="BO18" s="165"/>
      <c r="BP18" s="166" t="str">
        <f t="shared" si="7"/>
        <v>Cumplida</v>
      </c>
      <c r="BQ18" s="305"/>
      <c r="BR18" s="99"/>
      <c r="BS18" s="407"/>
      <c r="BT18" s="246"/>
    </row>
    <row r="19" spans="1:72" s="230" customFormat="1" ht="45" customHeight="1" x14ac:dyDescent="0.25">
      <c r="A19" s="95" t="s">
        <v>51</v>
      </c>
      <c r="B19" s="168">
        <v>43006</v>
      </c>
      <c r="C19" s="169" t="s">
        <v>348</v>
      </c>
      <c r="D19" s="95" t="s">
        <v>69</v>
      </c>
      <c r="E19" s="158" t="s">
        <v>1135</v>
      </c>
      <c r="F19" s="95" t="s">
        <v>1133</v>
      </c>
      <c r="G19" s="158" t="s">
        <v>1136</v>
      </c>
      <c r="H19" s="95"/>
      <c r="I19" s="158" t="s">
        <v>349</v>
      </c>
      <c r="J19" s="95" t="s">
        <v>46</v>
      </c>
      <c r="K19" s="95" t="s">
        <v>350</v>
      </c>
      <c r="L19" s="99">
        <v>1</v>
      </c>
      <c r="M19" s="95" t="s">
        <v>351</v>
      </c>
      <c r="N19" s="95" t="s">
        <v>47</v>
      </c>
      <c r="O19" s="159" t="s">
        <v>48</v>
      </c>
      <c r="P19" s="264">
        <v>43221</v>
      </c>
      <c r="Q19" s="305">
        <v>43708</v>
      </c>
      <c r="R19" s="104">
        <v>122</v>
      </c>
      <c r="S19" s="245">
        <f t="shared" si="0"/>
        <v>43830</v>
      </c>
      <c r="T19" s="264">
        <v>43585</v>
      </c>
      <c r="U19" s="101" t="s">
        <v>3961</v>
      </c>
      <c r="V19" s="292">
        <v>0</v>
      </c>
      <c r="W19" s="307" t="str">
        <f t="shared" si="8"/>
        <v>ROJO</v>
      </c>
      <c r="X19" s="264">
        <v>43585</v>
      </c>
      <c r="Y19" s="99" t="s">
        <v>3962</v>
      </c>
      <c r="Z19" s="407" t="s">
        <v>343</v>
      </c>
      <c r="AA19" s="298">
        <v>43644</v>
      </c>
      <c r="AB19" s="101" t="s">
        <v>3963</v>
      </c>
      <c r="AC19" s="292">
        <v>0.7</v>
      </c>
      <c r="AD19" s="348" t="str">
        <f t="shared" si="1"/>
        <v>AMARILLO</v>
      </c>
      <c r="AE19" s="265">
        <v>43644</v>
      </c>
      <c r="AF19" s="101" t="s">
        <v>3964</v>
      </c>
      <c r="AG19" s="300" t="s">
        <v>343</v>
      </c>
      <c r="AH19" s="298">
        <v>43761</v>
      </c>
      <c r="AI19" s="101" t="s">
        <v>3965</v>
      </c>
      <c r="AJ19" s="292">
        <v>1</v>
      </c>
      <c r="AK19" s="348" t="str">
        <f t="shared" si="2"/>
        <v>OK</v>
      </c>
      <c r="AL19" s="265">
        <v>43761</v>
      </c>
      <c r="AM19" s="101" t="s">
        <v>3966</v>
      </c>
      <c r="AN19" s="300" t="s">
        <v>343</v>
      </c>
      <c r="AO19" s="144"/>
      <c r="AP19" s="101"/>
      <c r="AQ19" s="292"/>
      <c r="AR19" s="348" t="str">
        <f t="shared" si="3"/>
        <v>Sin</v>
      </c>
      <c r="AS19" s="406"/>
      <c r="AT19" s="101"/>
      <c r="AU19" s="300"/>
      <c r="AV19" s="420"/>
      <c r="AW19" s="101"/>
      <c r="AX19" s="101"/>
      <c r="AY19" s="348" t="str">
        <f t="shared" si="4"/>
        <v>Sin</v>
      </c>
      <c r="AZ19" s="421"/>
      <c r="BA19" s="101"/>
      <c r="BB19" s="300"/>
      <c r="BC19" s="420"/>
      <c r="BD19" s="101"/>
      <c r="BE19" s="101"/>
      <c r="BF19" s="273" t="str">
        <f t="shared" si="5"/>
        <v>Sin</v>
      </c>
      <c r="BG19" s="421"/>
      <c r="BH19" s="101"/>
      <c r="BI19" s="300"/>
      <c r="BJ19" s="163">
        <f t="shared" si="6"/>
        <v>1</v>
      </c>
      <c r="BK19" s="302" t="s">
        <v>233</v>
      </c>
      <c r="BL19" s="407" t="s">
        <v>233</v>
      </c>
      <c r="BM19" s="164" t="s">
        <v>233</v>
      </c>
      <c r="BN19" s="165"/>
      <c r="BO19" s="165"/>
      <c r="BP19" s="166" t="str">
        <f t="shared" si="7"/>
        <v>Cumplida</v>
      </c>
      <c r="BQ19" s="305"/>
      <c r="BR19" s="99"/>
      <c r="BS19" s="407"/>
      <c r="BT19" s="246"/>
    </row>
    <row r="20" spans="1:72" s="230" customFormat="1" ht="45" customHeight="1" x14ac:dyDescent="0.25">
      <c r="A20" s="95" t="s">
        <v>51</v>
      </c>
      <c r="B20" s="168">
        <v>43006</v>
      </c>
      <c r="C20" s="169" t="s">
        <v>70</v>
      </c>
      <c r="D20" s="95" t="s">
        <v>69</v>
      </c>
      <c r="E20" s="158" t="s">
        <v>1137</v>
      </c>
      <c r="F20" s="95" t="s">
        <v>1133</v>
      </c>
      <c r="G20" s="158" t="s">
        <v>1138</v>
      </c>
      <c r="H20" s="95"/>
      <c r="I20" s="158" t="s">
        <v>1618</v>
      </c>
      <c r="J20" s="95" t="s">
        <v>24</v>
      </c>
      <c r="K20" s="95" t="s">
        <v>352</v>
      </c>
      <c r="L20" s="99">
        <v>2</v>
      </c>
      <c r="M20" s="95" t="s">
        <v>353</v>
      </c>
      <c r="N20" s="95" t="s">
        <v>47</v>
      </c>
      <c r="O20" s="159" t="s">
        <v>48</v>
      </c>
      <c r="P20" s="264">
        <v>43160</v>
      </c>
      <c r="Q20" s="305">
        <v>43708</v>
      </c>
      <c r="R20" s="104">
        <v>122</v>
      </c>
      <c r="S20" s="245">
        <f t="shared" si="0"/>
        <v>43830</v>
      </c>
      <c r="T20" s="264">
        <v>43585</v>
      </c>
      <c r="U20" s="101" t="s">
        <v>3961</v>
      </c>
      <c r="V20" s="292">
        <v>0</v>
      </c>
      <c r="W20" s="307" t="str">
        <f t="shared" si="8"/>
        <v>ROJO</v>
      </c>
      <c r="X20" s="264">
        <v>43585</v>
      </c>
      <c r="Y20" s="99" t="s">
        <v>3962</v>
      </c>
      <c r="Z20" s="407" t="s">
        <v>343</v>
      </c>
      <c r="AA20" s="298">
        <v>43644</v>
      </c>
      <c r="AB20" s="101" t="s">
        <v>3963</v>
      </c>
      <c r="AC20" s="292">
        <v>0.7</v>
      </c>
      <c r="AD20" s="348" t="str">
        <f t="shared" si="1"/>
        <v>ROJO</v>
      </c>
      <c r="AE20" s="265">
        <v>43644</v>
      </c>
      <c r="AF20" s="101" t="s">
        <v>3964</v>
      </c>
      <c r="AG20" s="300" t="s">
        <v>343</v>
      </c>
      <c r="AH20" s="298">
        <v>43761</v>
      </c>
      <c r="AI20" s="101" t="s">
        <v>3967</v>
      </c>
      <c r="AJ20" s="292">
        <v>0.9</v>
      </c>
      <c r="AK20" s="348" t="str">
        <f t="shared" si="2"/>
        <v>AMARILLO</v>
      </c>
      <c r="AL20" s="265">
        <v>43761</v>
      </c>
      <c r="AM20" s="101" t="s">
        <v>3968</v>
      </c>
      <c r="AN20" s="300" t="s">
        <v>343</v>
      </c>
      <c r="AO20" s="298">
        <v>43829</v>
      </c>
      <c r="AP20" s="101" t="s">
        <v>3969</v>
      </c>
      <c r="AQ20" s="292">
        <v>1</v>
      </c>
      <c r="AR20" s="348" t="str">
        <f t="shared" si="3"/>
        <v>OK</v>
      </c>
      <c r="AS20" s="265">
        <v>43840</v>
      </c>
      <c r="AT20" s="101" t="s">
        <v>3970</v>
      </c>
      <c r="AU20" s="300" t="s">
        <v>3960</v>
      </c>
      <c r="AV20" s="420"/>
      <c r="AW20" s="101"/>
      <c r="AX20" s="101"/>
      <c r="AY20" s="348" t="str">
        <f t="shared" si="4"/>
        <v>Sin</v>
      </c>
      <c r="AZ20" s="421"/>
      <c r="BA20" s="101"/>
      <c r="BB20" s="300"/>
      <c r="BC20" s="420"/>
      <c r="BD20" s="101"/>
      <c r="BE20" s="101"/>
      <c r="BF20" s="273" t="str">
        <f t="shared" si="5"/>
        <v>Sin</v>
      </c>
      <c r="BG20" s="421"/>
      <c r="BH20" s="101"/>
      <c r="BI20" s="300"/>
      <c r="BJ20" s="163">
        <f t="shared" si="6"/>
        <v>1</v>
      </c>
      <c r="BK20" s="302" t="s">
        <v>233</v>
      </c>
      <c r="BL20" s="407" t="s">
        <v>233</v>
      </c>
      <c r="BM20" s="164" t="s">
        <v>233</v>
      </c>
      <c r="BN20" s="165"/>
      <c r="BO20" s="165"/>
      <c r="BP20" s="166" t="str">
        <f t="shared" si="7"/>
        <v>Cumplida</v>
      </c>
      <c r="BQ20" s="305"/>
      <c r="BR20" s="99"/>
      <c r="BS20" s="407"/>
      <c r="BT20" s="246"/>
    </row>
    <row r="21" spans="1:72" s="230" customFormat="1" ht="45" customHeight="1" x14ac:dyDescent="0.25">
      <c r="A21" s="95" t="s">
        <v>51</v>
      </c>
      <c r="B21" s="401">
        <v>43031</v>
      </c>
      <c r="C21" s="402" t="s">
        <v>75</v>
      </c>
      <c r="D21" s="95" t="s">
        <v>357</v>
      </c>
      <c r="E21" s="158" t="s">
        <v>1139</v>
      </c>
      <c r="F21" s="95" t="s">
        <v>356</v>
      </c>
      <c r="G21" s="158" t="s">
        <v>1140</v>
      </c>
      <c r="H21" s="95">
        <v>1</v>
      </c>
      <c r="I21" s="158" t="s">
        <v>354</v>
      </c>
      <c r="J21" s="95" t="s">
        <v>24</v>
      </c>
      <c r="K21" s="95" t="s">
        <v>355</v>
      </c>
      <c r="L21" s="292">
        <v>1</v>
      </c>
      <c r="M21" s="95" t="s">
        <v>355</v>
      </c>
      <c r="N21" s="95" t="s">
        <v>356</v>
      </c>
      <c r="O21" s="159" t="s">
        <v>356</v>
      </c>
      <c r="P21" s="403">
        <v>43040</v>
      </c>
      <c r="Q21" s="404">
        <v>43281</v>
      </c>
      <c r="R21" s="104">
        <v>0</v>
      </c>
      <c r="S21" s="245">
        <f t="shared" si="0"/>
        <v>43281</v>
      </c>
      <c r="T21" s="405">
        <v>43098</v>
      </c>
      <c r="U21" s="101" t="s">
        <v>3971</v>
      </c>
      <c r="V21" s="292">
        <v>0.2</v>
      </c>
      <c r="W21" s="307" t="str">
        <f t="shared" si="8"/>
        <v>ROJO</v>
      </c>
      <c r="X21" s="406"/>
      <c r="Y21" s="101" t="s">
        <v>3972</v>
      </c>
      <c r="Z21" s="300"/>
      <c r="AA21" s="298">
        <v>43035</v>
      </c>
      <c r="AB21" s="99" t="s">
        <v>3973</v>
      </c>
      <c r="AC21" s="292">
        <v>1</v>
      </c>
      <c r="AD21" s="348" t="str">
        <f t="shared" si="1"/>
        <v>OK</v>
      </c>
      <c r="AE21" s="406"/>
      <c r="AF21" s="99" t="s">
        <v>3974</v>
      </c>
      <c r="AG21" s="407"/>
      <c r="AH21" s="144"/>
      <c r="AI21" s="99"/>
      <c r="AJ21" s="292"/>
      <c r="AK21" s="348" t="str">
        <f t="shared" si="2"/>
        <v>Sin</v>
      </c>
      <c r="AL21" s="406"/>
      <c r="AM21" s="99"/>
      <c r="AN21" s="407"/>
      <c r="AO21" s="144"/>
      <c r="AP21" s="99"/>
      <c r="AQ21" s="292"/>
      <c r="AR21" s="348" t="str">
        <f t="shared" si="3"/>
        <v>Sin</v>
      </c>
      <c r="AS21" s="406"/>
      <c r="AT21" s="99"/>
      <c r="AU21" s="407"/>
      <c r="AV21" s="144"/>
      <c r="AW21" s="99"/>
      <c r="AX21" s="99"/>
      <c r="AY21" s="348" t="str">
        <f t="shared" si="4"/>
        <v>Sin</v>
      </c>
      <c r="AZ21" s="302"/>
      <c r="BA21" s="99"/>
      <c r="BB21" s="407"/>
      <c r="BC21" s="144"/>
      <c r="BD21" s="99"/>
      <c r="BE21" s="99"/>
      <c r="BF21" s="273" t="str">
        <f t="shared" si="5"/>
        <v>Sin</v>
      </c>
      <c r="BG21" s="302"/>
      <c r="BH21" s="99"/>
      <c r="BI21" s="407"/>
      <c r="BJ21" s="163">
        <f t="shared" si="6"/>
        <v>1</v>
      </c>
      <c r="BK21" s="302" t="s">
        <v>233</v>
      </c>
      <c r="BL21" s="407" t="s">
        <v>29</v>
      </c>
      <c r="BM21" s="164" t="s">
        <v>233</v>
      </c>
      <c r="BN21" s="165" t="s">
        <v>29</v>
      </c>
      <c r="BO21" s="165"/>
      <c r="BP21" s="166" t="str">
        <f t="shared" si="7"/>
        <v>Inefectiva</v>
      </c>
      <c r="BQ21" s="305"/>
      <c r="BR21" s="99" t="s">
        <v>632</v>
      </c>
      <c r="BS21" s="407" t="s">
        <v>358</v>
      </c>
      <c r="BT21" s="246"/>
    </row>
    <row r="22" spans="1:72" s="230" customFormat="1" ht="61.5" customHeight="1" x14ac:dyDescent="0.25">
      <c r="A22" s="95" t="s">
        <v>18</v>
      </c>
      <c r="B22" s="103">
        <v>43273</v>
      </c>
      <c r="C22" s="99" t="s">
        <v>34</v>
      </c>
      <c r="D22" s="95" t="s">
        <v>111</v>
      </c>
      <c r="E22" s="95" t="s">
        <v>365</v>
      </c>
      <c r="F22" s="95" t="s">
        <v>59</v>
      </c>
      <c r="G22" s="95" t="s">
        <v>366</v>
      </c>
      <c r="H22" s="95"/>
      <c r="I22" s="95" t="s">
        <v>367</v>
      </c>
      <c r="J22" s="95" t="s">
        <v>32</v>
      </c>
      <c r="K22" s="95" t="s">
        <v>368</v>
      </c>
      <c r="L22" s="253">
        <v>1</v>
      </c>
      <c r="M22" s="95" t="s">
        <v>369</v>
      </c>
      <c r="N22" s="95" t="s">
        <v>92</v>
      </c>
      <c r="O22" s="159" t="s">
        <v>92</v>
      </c>
      <c r="P22" s="254">
        <v>43313</v>
      </c>
      <c r="Q22" s="103">
        <v>43676</v>
      </c>
      <c r="R22" s="104">
        <v>336</v>
      </c>
      <c r="S22" s="142">
        <f t="shared" si="0"/>
        <v>44012</v>
      </c>
      <c r="T22" s="264">
        <v>43728</v>
      </c>
      <c r="U22" s="422" t="s">
        <v>839</v>
      </c>
      <c r="V22" s="292">
        <v>0</v>
      </c>
      <c r="W22" s="257" t="str">
        <f t="shared" si="8"/>
        <v>ROJO</v>
      </c>
      <c r="X22" s="265">
        <v>43728</v>
      </c>
      <c r="Y22" s="101" t="s">
        <v>840</v>
      </c>
      <c r="Z22" s="300" t="s">
        <v>838</v>
      </c>
      <c r="AA22" s="144"/>
      <c r="AB22" s="101"/>
      <c r="AC22" s="292"/>
      <c r="AD22" s="348" t="str">
        <f t="shared" si="1"/>
        <v>Sin</v>
      </c>
      <c r="AE22" s="406"/>
      <c r="AF22" s="101"/>
      <c r="AG22" s="300"/>
      <c r="AH22" s="298">
        <v>43810</v>
      </c>
      <c r="AI22" s="101" t="s">
        <v>1364</v>
      </c>
      <c r="AJ22" s="292"/>
      <c r="AK22" s="348" t="str">
        <f t="shared" si="2"/>
        <v>ROJO</v>
      </c>
      <c r="AL22" s="265">
        <v>43812</v>
      </c>
      <c r="AM22" s="101" t="s">
        <v>1365</v>
      </c>
      <c r="AN22" s="300" t="s">
        <v>1363</v>
      </c>
      <c r="AO22" s="298">
        <v>44230</v>
      </c>
      <c r="AP22" s="101" t="s">
        <v>3716</v>
      </c>
      <c r="AQ22" s="292">
        <v>0</v>
      </c>
      <c r="AR22" s="348" t="str">
        <f t="shared" si="3"/>
        <v>ROJO</v>
      </c>
      <c r="AS22" s="265">
        <v>44238</v>
      </c>
      <c r="AT22" s="101" t="s">
        <v>3717</v>
      </c>
      <c r="AU22" s="300" t="s">
        <v>3710</v>
      </c>
      <c r="AV22" s="420"/>
      <c r="AW22" s="101"/>
      <c r="AX22" s="101"/>
      <c r="AY22" s="348" t="str">
        <f t="shared" si="4"/>
        <v>Sin</v>
      </c>
      <c r="AZ22" s="421"/>
      <c r="BA22" s="101"/>
      <c r="BB22" s="300"/>
      <c r="BC22" s="420"/>
      <c r="BD22" s="101"/>
      <c r="BE22" s="101"/>
      <c r="BF22" s="348" t="str">
        <f t="shared" si="5"/>
        <v>Sin</v>
      </c>
      <c r="BG22" s="421"/>
      <c r="BH22" s="101"/>
      <c r="BI22" s="300"/>
      <c r="BJ22" s="163">
        <f t="shared" si="6"/>
        <v>0</v>
      </c>
      <c r="BK22" s="302"/>
      <c r="BL22" s="407"/>
      <c r="BM22" s="164"/>
      <c r="BN22" s="165"/>
      <c r="BO22" s="165"/>
      <c r="BP22" s="166" t="str">
        <f t="shared" si="7"/>
        <v/>
      </c>
      <c r="BQ22" s="305"/>
      <c r="BR22" s="99"/>
      <c r="BS22" s="407"/>
      <c r="BT22" s="246"/>
    </row>
    <row r="23" spans="1:72" s="230" customFormat="1" ht="45" customHeight="1" x14ac:dyDescent="0.25">
      <c r="A23" s="95" t="s">
        <v>51</v>
      </c>
      <c r="B23" s="401">
        <v>43304</v>
      </c>
      <c r="C23" s="402" t="s">
        <v>387</v>
      </c>
      <c r="D23" s="95" t="s">
        <v>371</v>
      </c>
      <c r="E23" s="158" t="s">
        <v>1145</v>
      </c>
      <c r="F23" s="95" t="s">
        <v>41</v>
      </c>
      <c r="G23" s="158" t="s">
        <v>1146</v>
      </c>
      <c r="H23" s="95">
        <v>1</v>
      </c>
      <c r="I23" s="158" t="s">
        <v>388</v>
      </c>
      <c r="J23" s="95" t="s">
        <v>88</v>
      </c>
      <c r="K23" s="95" t="s">
        <v>389</v>
      </c>
      <c r="L23" s="97">
        <v>1</v>
      </c>
      <c r="M23" s="95" t="s">
        <v>390</v>
      </c>
      <c r="N23" s="95" t="s">
        <v>41</v>
      </c>
      <c r="O23" s="159" t="s">
        <v>41</v>
      </c>
      <c r="P23" s="403">
        <v>43315</v>
      </c>
      <c r="Q23" s="404">
        <v>43663</v>
      </c>
      <c r="R23" s="104">
        <v>0</v>
      </c>
      <c r="S23" s="245">
        <f t="shared" si="0"/>
        <v>43663</v>
      </c>
      <c r="T23" s="405">
        <v>43425</v>
      </c>
      <c r="U23" s="101" t="s">
        <v>3776</v>
      </c>
      <c r="V23" s="292">
        <v>0</v>
      </c>
      <c r="W23" s="307" t="str">
        <f t="shared" si="8"/>
        <v>ROJO</v>
      </c>
      <c r="X23" s="406"/>
      <c r="Y23" s="101"/>
      <c r="Z23" s="300"/>
      <c r="AA23" s="298">
        <v>43584</v>
      </c>
      <c r="AB23" s="99" t="s">
        <v>3777</v>
      </c>
      <c r="AC23" s="292">
        <v>0</v>
      </c>
      <c r="AD23" s="348" t="str">
        <f t="shared" si="1"/>
        <v>ROJO</v>
      </c>
      <c r="AE23" s="264">
        <v>43584</v>
      </c>
      <c r="AF23" s="99" t="s">
        <v>3778</v>
      </c>
      <c r="AG23" s="407" t="s">
        <v>3779</v>
      </c>
      <c r="AH23" s="298">
        <v>43678</v>
      </c>
      <c r="AI23" s="99" t="s">
        <v>3780</v>
      </c>
      <c r="AJ23" s="292">
        <v>1</v>
      </c>
      <c r="AK23" s="348" t="str">
        <f t="shared" si="2"/>
        <v>OK</v>
      </c>
      <c r="AL23" s="265">
        <v>43678</v>
      </c>
      <c r="AM23" s="99" t="s">
        <v>3781</v>
      </c>
      <c r="AN23" s="407" t="s">
        <v>358</v>
      </c>
      <c r="AO23" s="144"/>
      <c r="AP23" s="99"/>
      <c r="AQ23" s="292"/>
      <c r="AR23" s="348" t="str">
        <f t="shared" si="3"/>
        <v>Sin</v>
      </c>
      <c r="AS23" s="406"/>
      <c r="AT23" s="99"/>
      <c r="AU23" s="407"/>
      <c r="AV23" s="144"/>
      <c r="AW23" s="99"/>
      <c r="AX23" s="99"/>
      <c r="AY23" s="348" t="str">
        <f t="shared" si="4"/>
        <v>Sin</v>
      </c>
      <c r="AZ23" s="302"/>
      <c r="BA23" s="99"/>
      <c r="BB23" s="407"/>
      <c r="BC23" s="144"/>
      <c r="BD23" s="99"/>
      <c r="BE23" s="99"/>
      <c r="BF23" s="273" t="str">
        <f t="shared" si="5"/>
        <v>Sin</v>
      </c>
      <c r="BG23" s="302"/>
      <c r="BH23" s="99"/>
      <c r="BI23" s="407"/>
      <c r="BJ23" s="163">
        <f t="shared" si="6"/>
        <v>1</v>
      </c>
      <c r="BK23" s="302" t="s">
        <v>233</v>
      </c>
      <c r="BL23" s="407" t="s">
        <v>29</v>
      </c>
      <c r="BM23" s="164" t="s">
        <v>233</v>
      </c>
      <c r="BN23" s="165" t="s">
        <v>29</v>
      </c>
      <c r="BO23" s="170" t="s">
        <v>1808</v>
      </c>
      <c r="BP23" s="166" t="str">
        <f t="shared" si="7"/>
        <v>Inefectiva</v>
      </c>
      <c r="BQ23" s="305">
        <v>44001</v>
      </c>
      <c r="BR23" s="99" t="s">
        <v>1809</v>
      </c>
      <c r="BS23" s="407" t="s">
        <v>358</v>
      </c>
      <c r="BT23" s="246"/>
    </row>
    <row r="24" spans="1:72" s="230" customFormat="1" ht="45" customHeight="1" x14ac:dyDescent="0.25">
      <c r="A24" s="95" t="s">
        <v>51</v>
      </c>
      <c r="B24" s="401">
        <v>43304</v>
      </c>
      <c r="C24" s="402" t="s">
        <v>391</v>
      </c>
      <c r="D24" s="95" t="s">
        <v>371</v>
      </c>
      <c r="E24" s="158" t="s">
        <v>1147</v>
      </c>
      <c r="F24" s="95" t="s">
        <v>41</v>
      </c>
      <c r="G24" s="158" t="s">
        <v>1148</v>
      </c>
      <c r="H24" s="95">
        <v>1</v>
      </c>
      <c r="I24" s="158" t="s">
        <v>392</v>
      </c>
      <c r="J24" s="95" t="s">
        <v>88</v>
      </c>
      <c r="K24" s="95" t="s">
        <v>393</v>
      </c>
      <c r="L24" s="230">
        <v>2</v>
      </c>
      <c r="M24" s="95" t="s">
        <v>394</v>
      </c>
      <c r="N24" s="95" t="s">
        <v>41</v>
      </c>
      <c r="O24" s="159" t="s">
        <v>41</v>
      </c>
      <c r="P24" s="403">
        <v>43315</v>
      </c>
      <c r="Q24" s="404">
        <v>43663</v>
      </c>
      <c r="R24" s="104">
        <v>0</v>
      </c>
      <c r="S24" s="245">
        <f t="shared" si="0"/>
        <v>43663</v>
      </c>
      <c r="T24" s="405">
        <v>43425</v>
      </c>
      <c r="U24" s="101" t="s">
        <v>3776</v>
      </c>
      <c r="V24" s="292">
        <v>0</v>
      </c>
      <c r="W24" s="307" t="str">
        <f t="shared" si="8"/>
        <v>ROJO</v>
      </c>
      <c r="X24" s="406"/>
      <c r="Y24" s="101"/>
      <c r="Z24" s="300"/>
      <c r="AA24" s="298">
        <v>43584</v>
      </c>
      <c r="AB24" s="99" t="s">
        <v>3782</v>
      </c>
      <c r="AC24" s="292">
        <v>0</v>
      </c>
      <c r="AD24" s="348" t="str">
        <f t="shared" si="1"/>
        <v>ROJO</v>
      </c>
      <c r="AE24" s="264">
        <v>43584</v>
      </c>
      <c r="AF24" s="99" t="s">
        <v>3778</v>
      </c>
      <c r="AG24" s="407" t="s">
        <v>3779</v>
      </c>
      <c r="AH24" s="298">
        <v>43678</v>
      </c>
      <c r="AI24" s="99" t="s">
        <v>3783</v>
      </c>
      <c r="AJ24" s="292">
        <v>1</v>
      </c>
      <c r="AK24" s="348" t="str">
        <f t="shared" si="2"/>
        <v>OK</v>
      </c>
      <c r="AL24" s="265">
        <v>43678</v>
      </c>
      <c r="AM24" s="99" t="s">
        <v>3784</v>
      </c>
      <c r="AN24" s="407" t="s">
        <v>358</v>
      </c>
      <c r="AO24" s="144"/>
      <c r="AP24" s="99"/>
      <c r="AQ24" s="292"/>
      <c r="AR24" s="348" t="str">
        <f t="shared" si="3"/>
        <v>Sin</v>
      </c>
      <c r="AS24" s="406"/>
      <c r="AT24" s="99"/>
      <c r="AU24" s="407"/>
      <c r="AV24" s="144"/>
      <c r="AW24" s="99"/>
      <c r="AX24" s="99"/>
      <c r="AY24" s="348" t="str">
        <f t="shared" si="4"/>
        <v>Sin</v>
      </c>
      <c r="AZ24" s="302"/>
      <c r="BA24" s="99"/>
      <c r="BB24" s="407"/>
      <c r="BC24" s="144"/>
      <c r="BD24" s="99"/>
      <c r="BE24" s="99"/>
      <c r="BF24" s="273" t="str">
        <f t="shared" si="5"/>
        <v>Sin</v>
      </c>
      <c r="BG24" s="302"/>
      <c r="BH24" s="99"/>
      <c r="BI24" s="407"/>
      <c r="BJ24" s="163">
        <f t="shared" si="6"/>
        <v>1</v>
      </c>
      <c r="BK24" s="302" t="s">
        <v>233</v>
      </c>
      <c r="BL24" s="407" t="s">
        <v>29</v>
      </c>
      <c r="BM24" s="164" t="s">
        <v>233</v>
      </c>
      <c r="BN24" s="165" t="s">
        <v>29</v>
      </c>
      <c r="BO24" s="170" t="s">
        <v>1808</v>
      </c>
      <c r="BP24" s="166" t="str">
        <f t="shared" si="7"/>
        <v>Inefectiva</v>
      </c>
      <c r="BQ24" s="305">
        <v>44001</v>
      </c>
      <c r="BR24" s="99" t="s">
        <v>1810</v>
      </c>
      <c r="BS24" s="407" t="s">
        <v>358</v>
      </c>
      <c r="BT24" s="246"/>
    </row>
    <row r="25" spans="1:72" s="230" customFormat="1" ht="45" customHeight="1" x14ac:dyDescent="0.25">
      <c r="A25" s="95" t="s">
        <v>51</v>
      </c>
      <c r="B25" s="401">
        <v>43304</v>
      </c>
      <c r="C25" s="402" t="s">
        <v>396</v>
      </c>
      <c r="D25" s="95" t="s">
        <v>371</v>
      </c>
      <c r="E25" s="158" t="s">
        <v>1149</v>
      </c>
      <c r="F25" s="95" t="s">
        <v>41</v>
      </c>
      <c r="G25" s="158" t="s">
        <v>1150</v>
      </c>
      <c r="H25" s="95">
        <v>1</v>
      </c>
      <c r="I25" s="158" t="s">
        <v>397</v>
      </c>
      <c r="J25" s="95" t="s">
        <v>88</v>
      </c>
      <c r="K25" s="95" t="s">
        <v>363</v>
      </c>
      <c r="M25" s="95" t="s">
        <v>364</v>
      </c>
      <c r="N25" s="95" t="s">
        <v>41</v>
      </c>
      <c r="O25" s="159" t="s">
        <v>41</v>
      </c>
      <c r="P25" s="403">
        <v>43315</v>
      </c>
      <c r="Q25" s="404">
        <v>43663</v>
      </c>
      <c r="R25" s="104">
        <v>0</v>
      </c>
      <c r="S25" s="245">
        <f t="shared" si="0"/>
        <v>43663</v>
      </c>
      <c r="T25" s="405">
        <v>43392</v>
      </c>
      <c r="U25" s="101" t="s">
        <v>3785</v>
      </c>
      <c r="V25" s="292">
        <v>0.7</v>
      </c>
      <c r="W25" s="307" t="str">
        <f t="shared" si="8"/>
        <v>AMARILLO</v>
      </c>
      <c r="X25" s="406"/>
      <c r="Y25" s="101" t="s">
        <v>3786</v>
      </c>
      <c r="Z25" s="300"/>
      <c r="AA25" s="298">
        <v>43425</v>
      </c>
      <c r="AB25" s="99" t="s">
        <v>3787</v>
      </c>
      <c r="AC25" s="292">
        <v>0.7</v>
      </c>
      <c r="AD25" s="348" t="str">
        <f t="shared" si="1"/>
        <v>AMARILLO</v>
      </c>
      <c r="AE25" s="406"/>
      <c r="AF25" s="99" t="s">
        <v>3788</v>
      </c>
      <c r="AG25" s="407"/>
      <c r="AH25" s="298">
        <v>43454</v>
      </c>
      <c r="AI25" s="99" t="s">
        <v>3778</v>
      </c>
      <c r="AJ25" s="292">
        <v>0.7</v>
      </c>
      <c r="AK25" s="348" t="str">
        <f t="shared" si="2"/>
        <v>AMARILLO</v>
      </c>
      <c r="AL25" s="406"/>
      <c r="AM25" s="99"/>
      <c r="AN25" s="407"/>
      <c r="AO25" s="298">
        <v>43462</v>
      </c>
      <c r="AP25" s="99" t="s">
        <v>3789</v>
      </c>
      <c r="AQ25" s="292">
        <v>0.9</v>
      </c>
      <c r="AR25" s="348" t="str">
        <f t="shared" si="3"/>
        <v>AMARILLO</v>
      </c>
      <c r="AS25" s="406"/>
      <c r="AT25" s="99" t="s">
        <v>3790</v>
      </c>
      <c r="AU25" s="407"/>
      <c r="AV25" s="298">
        <v>43584</v>
      </c>
      <c r="AW25" s="305" t="s">
        <v>3791</v>
      </c>
      <c r="AX25" s="292">
        <v>1</v>
      </c>
      <c r="AY25" s="348" t="str">
        <f t="shared" si="4"/>
        <v>OK</v>
      </c>
      <c r="AZ25" s="264">
        <v>43584</v>
      </c>
      <c r="BA25" s="99" t="s">
        <v>3792</v>
      </c>
      <c r="BB25" s="407" t="s">
        <v>3779</v>
      </c>
      <c r="BC25" s="144"/>
      <c r="BD25" s="99"/>
      <c r="BE25" s="99"/>
      <c r="BF25" s="273" t="str">
        <f t="shared" si="5"/>
        <v>Sin</v>
      </c>
      <c r="BG25" s="302"/>
      <c r="BH25" s="99"/>
      <c r="BI25" s="407"/>
      <c r="BJ25" s="163">
        <f t="shared" si="6"/>
        <v>1</v>
      </c>
      <c r="BK25" s="302" t="s">
        <v>233</v>
      </c>
      <c r="BL25" s="407" t="s">
        <v>29</v>
      </c>
      <c r="BM25" s="164" t="s">
        <v>233</v>
      </c>
      <c r="BN25" s="165" t="s">
        <v>29</v>
      </c>
      <c r="BO25" s="170" t="s">
        <v>1808</v>
      </c>
      <c r="BP25" s="166" t="str">
        <f t="shared" si="7"/>
        <v>Inefectiva</v>
      </c>
      <c r="BQ25" s="305">
        <v>44001</v>
      </c>
      <c r="BR25" s="99" t="s">
        <v>1811</v>
      </c>
      <c r="BS25" s="407" t="s">
        <v>358</v>
      </c>
      <c r="BT25" s="246"/>
    </row>
    <row r="26" spans="1:72" s="230" customFormat="1" ht="45" customHeight="1" x14ac:dyDescent="0.25">
      <c r="A26" s="95" t="s">
        <v>51</v>
      </c>
      <c r="B26" s="401">
        <v>43304</v>
      </c>
      <c r="C26" s="402" t="s">
        <v>398</v>
      </c>
      <c r="D26" s="95" t="s">
        <v>371</v>
      </c>
      <c r="E26" s="158" t="s">
        <v>1151</v>
      </c>
      <c r="F26" s="95" t="s">
        <v>41</v>
      </c>
      <c r="G26" s="158" t="s">
        <v>1150</v>
      </c>
      <c r="H26" s="95">
        <v>1</v>
      </c>
      <c r="I26" s="158" t="s">
        <v>397</v>
      </c>
      <c r="J26" s="95" t="s">
        <v>88</v>
      </c>
      <c r="K26" s="95" t="s">
        <v>363</v>
      </c>
      <c r="M26" s="95" t="s">
        <v>364</v>
      </c>
      <c r="N26" s="95" t="s">
        <v>41</v>
      </c>
      <c r="O26" s="159" t="s">
        <v>41</v>
      </c>
      <c r="P26" s="403">
        <v>43315</v>
      </c>
      <c r="Q26" s="404">
        <v>43663</v>
      </c>
      <c r="R26" s="104">
        <v>0</v>
      </c>
      <c r="S26" s="245">
        <f t="shared" si="0"/>
        <v>43663</v>
      </c>
      <c r="T26" s="405">
        <v>43392</v>
      </c>
      <c r="U26" s="101" t="s">
        <v>3785</v>
      </c>
      <c r="V26" s="292">
        <v>0.7</v>
      </c>
      <c r="W26" s="307" t="str">
        <f t="shared" si="8"/>
        <v>AMARILLO</v>
      </c>
      <c r="X26" s="406"/>
      <c r="Y26" s="101" t="s">
        <v>3786</v>
      </c>
      <c r="Z26" s="300"/>
      <c r="AA26" s="298">
        <v>43425</v>
      </c>
      <c r="AB26" s="99" t="s">
        <v>3787</v>
      </c>
      <c r="AC26" s="292">
        <v>0.7</v>
      </c>
      <c r="AD26" s="348" t="str">
        <f t="shared" si="1"/>
        <v>AMARILLO</v>
      </c>
      <c r="AE26" s="406"/>
      <c r="AF26" s="99" t="s">
        <v>3788</v>
      </c>
      <c r="AG26" s="407"/>
      <c r="AH26" s="298">
        <v>43454</v>
      </c>
      <c r="AI26" s="99" t="s">
        <v>3778</v>
      </c>
      <c r="AJ26" s="292">
        <v>0.7</v>
      </c>
      <c r="AK26" s="348" t="str">
        <f t="shared" si="2"/>
        <v>AMARILLO</v>
      </c>
      <c r="AL26" s="406"/>
      <c r="AM26" s="99"/>
      <c r="AN26" s="407"/>
      <c r="AO26" s="298">
        <v>43462</v>
      </c>
      <c r="AP26" s="99" t="s">
        <v>3789</v>
      </c>
      <c r="AQ26" s="292">
        <v>0.9</v>
      </c>
      <c r="AR26" s="348" t="str">
        <f t="shared" si="3"/>
        <v>AMARILLO</v>
      </c>
      <c r="AS26" s="406"/>
      <c r="AT26" s="99" t="s">
        <v>3790</v>
      </c>
      <c r="AU26" s="407"/>
      <c r="AV26" s="298">
        <v>43584</v>
      </c>
      <c r="AW26" s="305" t="s">
        <v>3791</v>
      </c>
      <c r="AX26" s="292">
        <v>1</v>
      </c>
      <c r="AY26" s="348" t="str">
        <f t="shared" si="4"/>
        <v>OK</v>
      </c>
      <c r="AZ26" s="264">
        <v>43584</v>
      </c>
      <c r="BA26" s="99" t="s">
        <v>3792</v>
      </c>
      <c r="BB26" s="407" t="s">
        <v>3779</v>
      </c>
      <c r="BC26" s="144"/>
      <c r="BD26" s="99"/>
      <c r="BE26" s="99"/>
      <c r="BF26" s="273" t="str">
        <f t="shared" si="5"/>
        <v>Sin</v>
      </c>
      <c r="BG26" s="302"/>
      <c r="BH26" s="99"/>
      <c r="BI26" s="407"/>
      <c r="BJ26" s="163">
        <f t="shared" si="6"/>
        <v>1</v>
      </c>
      <c r="BK26" s="302" t="s">
        <v>233</v>
      </c>
      <c r="BL26" s="407" t="s">
        <v>29</v>
      </c>
      <c r="BM26" s="164" t="s">
        <v>233</v>
      </c>
      <c r="BN26" s="165" t="s">
        <v>29</v>
      </c>
      <c r="BO26" s="170" t="s">
        <v>1808</v>
      </c>
      <c r="BP26" s="166" t="str">
        <f t="shared" si="7"/>
        <v>Inefectiva</v>
      </c>
      <c r="BQ26" s="305">
        <v>44001</v>
      </c>
      <c r="BR26" s="99" t="s">
        <v>1812</v>
      </c>
      <c r="BS26" s="407" t="s">
        <v>358</v>
      </c>
      <c r="BT26" s="246"/>
    </row>
    <row r="27" spans="1:72" s="230" customFormat="1" ht="45" customHeight="1" x14ac:dyDescent="0.25">
      <c r="A27" s="95" t="s">
        <v>51</v>
      </c>
      <c r="B27" s="401">
        <v>43304</v>
      </c>
      <c r="C27" s="402" t="s">
        <v>402</v>
      </c>
      <c r="D27" s="95" t="s">
        <v>371</v>
      </c>
      <c r="E27" s="158" t="s">
        <v>1152</v>
      </c>
      <c r="F27" s="95" t="s">
        <v>62</v>
      </c>
      <c r="G27" s="158" t="s">
        <v>1153</v>
      </c>
      <c r="H27" s="95">
        <v>1</v>
      </c>
      <c r="I27" s="158" t="s">
        <v>818</v>
      </c>
      <c r="J27" s="95" t="s">
        <v>88</v>
      </c>
      <c r="K27" s="95" t="s">
        <v>403</v>
      </c>
      <c r="L27" s="99"/>
      <c r="M27" s="95" t="s">
        <v>404</v>
      </c>
      <c r="N27" s="95" t="s">
        <v>62</v>
      </c>
      <c r="O27" s="159" t="s">
        <v>62</v>
      </c>
      <c r="P27" s="403">
        <v>43299</v>
      </c>
      <c r="Q27" s="404">
        <v>43663</v>
      </c>
      <c r="R27" s="104">
        <v>0</v>
      </c>
      <c r="S27" s="245">
        <f t="shared" si="0"/>
        <v>43663</v>
      </c>
      <c r="T27" s="405">
        <v>43392</v>
      </c>
      <c r="U27" s="101" t="s">
        <v>3793</v>
      </c>
      <c r="V27" s="292">
        <v>0.8</v>
      </c>
      <c r="W27" s="307" t="str">
        <f t="shared" si="8"/>
        <v>AMARILLO</v>
      </c>
      <c r="X27" s="406"/>
      <c r="Y27" s="101"/>
      <c r="Z27" s="300"/>
      <c r="AA27" s="298">
        <v>43522</v>
      </c>
      <c r="AB27" s="99" t="s">
        <v>3794</v>
      </c>
      <c r="AC27" s="292">
        <v>0.8</v>
      </c>
      <c r="AD27" s="348" t="str">
        <f t="shared" si="1"/>
        <v>AMARILLO</v>
      </c>
      <c r="AE27" s="265">
        <v>43522</v>
      </c>
      <c r="AF27" s="99" t="s">
        <v>3795</v>
      </c>
      <c r="AG27" s="407" t="s">
        <v>3796</v>
      </c>
      <c r="AH27" s="298">
        <v>43612</v>
      </c>
      <c r="AI27" s="99" t="s">
        <v>3797</v>
      </c>
      <c r="AJ27" s="292">
        <v>0.9</v>
      </c>
      <c r="AK27" s="348" t="str">
        <f t="shared" si="2"/>
        <v>AMARILLO</v>
      </c>
      <c r="AL27" s="264">
        <v>43612</v>
      </c>
      <c r="AM27" s="99" t="s">
        <v>3797</v>
      </c>
      <c r="AN27" s="407" t="s">
        <v>3798</v>
      </c>
      <c r="AO27" s="298">
        <v>43706</v>
      </c>
      <c r="AP27" s="99" t="s">
        <v>3799</v>
      </c>
      <c r="AQ27" s="292">
        <v>1</v>
      </c>
      <c r="AR27" s="348" t="str">
        <f t="shared" si="3"/>
        <v>OK</v>
      </c>
      <c r="AS27" s="264">
        <v>43706</v>
      </c>
      <c r="AT27" s="99" t="s">
        <v>3800</v>
      </c>
      <c r="AU27" s="407" t="s">
        <v>3801</v>
      </c>
      <c r="AV27" s="144"/>
      <c r="AW27" s="99"/>
      <c r="AX27" s="99"/>
      <c r="AY27" s="348" t="str">
        <f t="shared" si="4"/>
        <v>Sin</v>
      </c>
      <c r="AZ27" s="302"/>
      <c r="BA27" s="99"/>
      <c r="BB27" s="407"/>
      <c r="BC27" s="144"/>
      <c r="BD27" s="99"/>
      <c r="BE27" s="99"/>
      <c r="BF27" s="273" t="str">
        <f t="shared" si="5"/>
        <v>Sin</v>
      </c>
      <c r="BG27" s="302"/>
      <c r="BH27" s="99"/>
      <c r="BI27" s="407"/>
      <c r="BJ27" s="163">
        <f t="shared" si="6"/>
        <v>1</v>
      </c>
      <c r="BK27" s="302" t="s">
        <v>233</v>
      </c>
      <c r="BL27" s="407" t="s">
        <v>29</v>
      </c>
      <c r="BM27" s="164" t="s">
        <v>233</v>
      </c>
      <c r="BN27" s="165" t="s">
        <v>29</v>
      </c>
      <c r="BO27" s="170" t="s">
        <v>1808</v>
      </c>
      <c r="BP27" s="166" t="str">
        <f t="shared" si="7"/>
        <v>Inefectiva</v>
      </c>
      <c r="BQ27" s="305">
        <v>44001</v>
      </c>
      <c r="BR27" s="99" t="s">
        <v>1813</v>
      </c>
      <c r="BS27" s="407" t="s">
        <v>358</v>
      </c>
      <c r="BT27" s="246"/>
    </row>
    <row r="28" spans="1:72" s="230" customFormat="1" ht="45" customHeight="1" x14ac:dyDescent="0.25">
      <c r="A28" s="95" t="s">
        <v>51</v>
      </c>
      <c r="B28" s="401">
        <v>43304</v>
      </c>
      <c r="C28" s="402" t="s">
        <v>406</v>
      </c>
      <c r="D28" s="95" t="s">
        <v>371</v>
      </c>
      <c r="E28" s="158" t="s">
        <v>1154</v>
      </c>
      <c r="F28" s="95" t="s">
        <v>41</v>
      </c>
      <c r="G28" s="158" t="s">
        <v>1155</v>
      </c>
      <c r="H28" s="95">
        <v>1</v>
      </c>
      <c r="I28" s="158" t="s">
        <v>407</v>
      </c>
      <c r="J28" s="95" t="s">
        <v>88</v>
      </c>
      <c r="K28" s="95" t="s">
        <v>408</v>
      </c>
      <c r="L28" s="230">
        <v>2</v>
      </c>
      <c r="M28" s="95" t="s">
        <v>409</v>
      </c>
      <c r="N28" s="95" t="s">
        <v>41</v>
      </c>
      <c r="O28" s="159" t="s">
        <v>41</v>
      </c>
      <c r="P28" s="403">
        <v>43315</v>
      </c>
      <c r="Q28" s="404">
        <v>43663</v>
      </c>
      <c r="R28" s="104">
        <v>0</v>
      </c>
      <c r="S28" s="245">
        <f t="shared" si="0"/>
        <v>43663</v>
      </c>
      <c r="T28" s="405">
        <v>43425</v>
      </c>
      <c r="U28" s="101" t="s">
        <v>3776</v>
      </c>
      <c r="V28" s="292">
        <v>0</v>
      </c>
      <c r="W28" s="307" t="str">
        <f t="shared" si="8"/>
        <v>ROJO</v>
      </c>
      <c r="X28" s="406"/>
      <c r="Y28" s="101" t="s">
        <v>3802</v>
      </c>
      <c r="Z28" s="300"/>
      <c r="AA28" s="298">
        <v>43584</v>
      </c>
      <c r="AB28" s="99" t="s">
        <v>3803</v>
      </c>
      <c r="AC28" s="292">
        <v>0</v>
      </c>
      <c r="AD28" s="348" t="str">
        <f t="shared" si="1"/>
        <v>ROJO</v>
      </c>
      <c r="AE28" s="264">
        <v>43584</v>
      </c>
      <c r="AF28" s="99" t="s">
        <v>3778</v>
      </c>
      <c r="AG28" s="407" t="s">
        <v>3779</v>
      </c>
      <c r="AH28" s="298">
        <v>43678</v>
      </c>
      <c r="AI28" s="99" t="s">
        <v>3804</v>
      </c>
      <c r="AJ28" s="292">
        <v>1</v>
      </c>
      <c r="AK28" s="348" t="str">
        <f t="shared" si="2"/>
        <v>OK</v>
      </c>
      <c r="AL28" s="265">
        <v>43678</v>
      </c>
      <c r="AM28" s="99" t="s">
        <v>3805</v>
      </c>
      <c r="AN28" s="407" t="s">
        <v>358</v>
      </c>
      <c r="AO28" s="144"/>
      <c r="AP28" s="99"/>
      <c r="AQ28" s="292"/>
      <c r="AR28" s="348" t="str">
        <f t="shared" si="3"/>
        <v>Sin</v>
      </c>
      <c r="AS28" s="406"/>
      <c r="AT28" s="99"/>
      <c r="AU28" s="407"/>
      <c r="AV28" s="144"/>
      <c r="AW28" s="99"/>
      <c r="AX28" s="99"/>
      <c r="AY28" s="348" t="str">
        <f t="shared" si="4"/>
        <v>Sin</v>
      </c>
      <c r="AZ28" s="302"/>
      <c r="BA28" s="99"/>
      <c r="BB28" s="407"/>
      <c r="BC28" s="144"/>
      <c r="BD28" s="99"/>
      <c r="BE28" s="99"/>
      <c r="BF28" s="273" t="str">
        <f t="shared" si="5"/>
        <v>Sin</v>
      </c>
      <c r="BG28" s="302"/>
      <c r="BH28" s="99"/>
      <c r="BI28" s="407"/>
      <c r="BJ28" s="163">
        <f t="shared" si="6"/>
        <v>1</v>
      </c>
      <c r="BK28" s="302" t="s">
        <v>233</v>
      </c>
      <c r="BL28" s="407" t="s">
        <v>29</v>
      </c>
      <c r="BM28" s="164" t="s">
        <v>233</v>
      </c>
      <c r="BN28" s="165" t="s">
        <v>29</v>
      </c>
      <c r="BO28" s="170" t="s">
        <v>1808</v>
      </c>
      <c r="BP28" s="166" t="str">
        <f t="shared" si="7"/>
        <v>Inefectiva</v>
      </c>
      <c r="BQ28" s="305">
        <v>44001</v>
      </c>
      <c r="BR28" s="99" t="s">
        <v>1814</v>
      </c>
      <c r="BS28" s="407" t="s">
        <v>358</v>
      </c>
      <c r="BT28" s="246"/>
    </row>
    <row r="29" spans="1:72" s="230" customFormat="1" ht="45" customHeight="1" x14ac:dyDescent="0.25">
      <c r="A29" s="95" t="s">
        <v>51</v>
      </c>
      <c r="B29" s="401">
        <v>43304</v>
      </c>
      <c r="C29" s="402" t="s">
        <v>406</v>
      </c>
      <c r="D29" s="95" t="s">
        <v>371</v>
      </c>
      <c r="E29" s="158" t="s">
        <v>1156</v>
      </c>
      <c r="F29" s="95" t="s">
        <v>41</v>
      </c>
      <c r="G29" s="158" t="s">
        <v>1150</v>
      </c>
      <c r="H29" s="95">
        <v>2</v>
      </c>
      <c r="I29" s="158" t="s">
        <v>410</v>
      </c>
      <c r="J29" s="95" t="s">
        <v>88</v>
      </c>
      <c r="K29" s="95" t="s">
        <v>363</v>
      </c>
      <c r="L29" s="230">
        <v>1</v>
      </c>
      <c r="M29" s="95" t="s">
        <v>364</v>
      </c>
      <c r="N29" s="95" t="s">
        <v>41</v>
      </c>
      <c r="O29" s="159" t="s">
        <v>41</v>
      </c>
      <c r="P29" s="403">
        <v>43315</v>
      </c>
      <c r="Q29" s="404">
        <v>43663</v>
      </c>
      <c r="R29" s="104">
        <v>0</v>
      </c>
      <c r="S29" s="245">
        <f t="shared" si="0"/>
        <v>43663</v>
      </c>
      <c r="T29" s="405">
        <v>43392</v>
      </c>
      <c r="U29" s="101" t="s">
        <v>3785</v>
      </c>
      <c r="V29" s="292">
        <v>0.7</v>
      </c>
      <c r="W29" s="307" t="str">
        <f t="shared" si="8"/>
        <v>AMARILLO</v>
      </c>
      <c r="X29" s="406"/>
      <c r="Y29" s="101" t="s">
        <v>3806</v>
      </c>
      <c r="Z29" s="300"/>
      <c r="AA29" s="298">
        <v>43425</v>
      </c>
      <c r="AB29" s="99" t="s">
        <v>3787</v>
      </c>
      <c r="AC29" s="292">
        <v>0.7</v>
      </c>
      <c r="AD29" s="348" t="str">
        <f t="shared" si="1"/>
        <v>AMARILLO</v>
      </c>
      <c r="AE29" s="406"/>
      <c r="AF29" s="99" t="s">
        <v>3788</v>
      </c>
      <c r="AG29" s="407"/>
      <c r="AH29" s="298">
        <v>43454</v>
      </c>
      <c r="AI29" s="99" t="s">
        <v>3778</v>
      </c>
      <c r="AJ29" s="292">
        <v>0.7</v>
      </c>
      <c r="AK29" s="348" t="str">
        <f t="shared" si="2"/>
        <v>AMARILLO</v>
      </c>
      <c r="AL29" s="406"/>
      <c r="AM29" s="99"/>
      <c r="AN29" s="407"/>
      <c r="AO29" s="298">
        <v>43462</v>
      </c>
      <c r="AP29" s="99" t="s">
        <v>3789</v>
      </c>
      <c r="AQ29" s="292">
        <v>0.9</v>
      </c>
      <c r="AR29" s="348" t="str">
        <f t="shared" si="3"/>
        <v>AMARILLO</v>
      </c>
      <c r="AS29" s="264">
        <v>43462</v>
      </c>
      <c r="AT29" s="99" t="s">
        <v>3790</v>
      </c>
      <c r="AU29" s="407" t="s">
        <v>3807</v>
      </c>
      <c r="AV29" s="298">
        <v>43584</v>
      </c>
      <c r="AW29" s="305" t="s">
        <v>3791</v>
      </c>
      <c r="AX29" s="292">
        <v>1</v>
      </c>
      <c r="AY29" s="348" t="str">
        <f t="shared" si="4"/>
        <v>OK</v>
      </c>
      <c r="AZ29" s="264">
        <v>43584</v>
      </c>
      <c r="BA29" s="99" t="s">
        <v>3808</v>
      </c>
      <c r="BB29" s="407" t="s">
        <v>3779</v>
      </c>
      <c r="BC29" s="144"/>
      <c r="BD29" s="99"/>
      <c r="BE29" s="99"/>
      <c r="BF29" s="273" t="str">
        <f t="shared" si="5"/>
        <v>Sin</v>
      </c>
      <c r="BG29" s="302"/>
      <c r="BH29" s="99"/>
      <c r="BI29" s="407"/>
      <c r="BJ29" s="163">
        <f t="shared" si="6"/>
        <v>1</v>
      </c>
      <c r="BK29" s="302" t="s">
        <v>233</v>
      </c>
      <c r="BL29" s="407" t="s">
        <v>29</v>
      </c>
      <c r="BM29" s="164" t="s">
        <v>233</v>
      </c>
      <c r="BN29" s="165" t="s">
        <v>29</v>
      </c>
      <c r="BO29" s="170" t="s">
        <v>1808</v>
      </c>
      <c r="BP29" s="166" t="str">
        <f t="shared" si="7"/>
        <v>Inefectiva</v>
      </c>
      <c r="BQ29" s="305">
        <v>44001</v>
      </c>
      <c r="BR29" s="99" t="s">
        <v>1814</v>
      </c>
      <c r="BS29" s="407" t="s">
        <v>358</v>
      </c>
      <c r="BT29" s="246"/>
    </row>
    <row r="30" spans="1:72" s="230" customFormat="1" ht="45" customHeight="1" x14ac:dyDescent="0.25">
      <c r="A30" s="95" t="s">
        <v>51</v>
      </c>
      <c r="B30" s="401">
        <v>43304</v>
      </c>
      <c r="C30" s="402" t="s">
        <v>419</v>
      </c>
      <c r="D30" s="95" t="s">
        <v>371</v>
      </c>
      <c r="E30" s="158" t="s">
        <v>1160</v>
      </c>
      <c r="F30" s="95" t="s">
        <v>423</v>
      </c>
      <c r="G30" s="158" t="s">
        <v>1161</v>
      </c>
      <c r="H30" s="95">
        <v>2</v>
      </c>
      <c r="I30" s="158" t="s">
        <v>420</v>
      </c>
      <c r="J30" s="95" t="s">
        <v>88</v>
      </c>
      <c r="K30" s="95" t="s">
        <v>421</v>
      </c>
      <c r="L30" s="229">
        <v>1</v>
      </c>
      <c r="M30" s="95" t="s">
        <v>422</v>
      </c>
      <c r="N30" s="95" t="s">
        <v>423</v>
      </c>
      <c r="O30" s="159" t="s">
        <v>48</v>
      </c>
      <c r="P30" s="403">
        <v>43299</v>
      </c>
      <c r="Q30" s="404">
        <v>43663</v>
      </c>
      <c r="R30" s="104">
        <v>0</v>
      </c>
      <c r="S30" s="245">
        <f t="shared" si="0"/>
        <v>43663</v>
      </c>
      <c r="T30" s="405">
        <v>43451</v>
      </c>
      <c r="U30" s="101" t="s">
        <v>3809</v>
      </c>
      <c r="V30" s="292">
        <v>1</v>
      </c>
      <c r="W30" s="307" t="str">
        <f t="shared" si="8"/>
        <v>OK</v>
      </c>
      <c r="X30" s="406"/>
      <c r="Y30" s="101" t="s">
        <v>3810</v>
      </c>
      <c r="Z30" s="300"/>
      <c r="AA30" s="144"/>
      <c r="AB30" s="99"/>
      <c r="AC30" s="292"/>
      <c r="AD30" s="348" t="str">
        <f t="shared" si="1"/>
        <v>Sin</v>
      </c>
      <c r="AE30" s="406"/>
      <c r="AF30" s="99"/>
      <c r="AG30" s="407"/>
      <c r="AH30" s="144"/>
      <c r="AI30" s="99"/>
      <c r="AJ30" s="292"/>
      <c r="AK30" s="348" t="str">
        <f t="shared" si="2"/>
        <v>Sin</v>
      </c>
      <c r="AL30" s="406"/>
      <c r="AM30" s="99"/>
      <c r="AN30" s="407"/>
      <c r="AO30" s="144"/>
      <c r="AP30" s="99"/>
      <c r="AQ30" s="292"/>
      <c r="AR30" s="348" t="str">
        <f t="shared" si="3"/>
        <v>Sin</v>
      </c>
      <c r="AS30" s="406"/>
      <c r="AT30" s="99"/>
      <c r="AU30" s="407"/>
      <c r="AV30" s="144"/>
      <c r="AW30" s="99"/>
      <c r="AX30" s="99"/>
      <c r="AY30" s="348" t="str">
        <f t="shared" si="4"/>
        <v>Sin</v>
      </c>
      <c r="AZ30" s="302"/>
      <c r="BA30" s="99"/>
      <c r="BB30" s="407"/>
      <c r="BC30" s="144"/>
      <c r="BD30" s="99"/>
      <c r="BE30" s="99"/>
      <c r="BF30" s="273" t="str">
        <f t="shared" si="5"/>
        <v>Sin</v>
      </c>
      <c r="BG30" s="302"/>
      <c r="BH30" s="99"/>
      <c r="BI30" s="407"/>
      <c r="BJ30" s="163">
        <f t="shared" si="6"/>
        <v>1</v>
      </c>
      <c r="BK30" s="302" t="s">
        <v>233</v>
      </c>
      <c r="BL30" s="407" t="s">
        <v>29</v>
      </c>
      <c r="BM30" s="164" t="s">
        <v>233</v>
      </c>
      <c r="BN30" s="165" t="s">
        <v>29</v>
      </c>
      <c r="BO30" s="170" t="s">
        <v>1808</v>
      </c>
      <c r="BP30" s="166" t="str">
        <f t="shared" si="7"/>
        <v>Inefectiva</v>
      </c>
      <c r="BQ30" s="305">
        <v>44001</v>
      </c>
      <c r="BR30" s="99" t="s">
        <v>1815</v>
      </c>
      <c r="BS30" s="407" t="s">
        <v>358</v>
      </c>
      <c r="BT30" s="246"/>
    </row>
    <row r="31" spans="1:72" s="230" customFormat="1" ht="45" customHeight="1" x14ac:dyDescent="0.25">
      <c r="A31" s="95" t="s">
        <v>51</v>
      </c>
      <c r="B31" s="401">
        <v>43304</v>
      </c>
      <c r="C31" s="402" t="s">
        <v>424</v>
      </c>
      <c r="D31" s="95" t="s">
        <v>371</v>
      </c>
      <c r="E31" s="158" t="s">
        <v>1162</v>
      </c>
      <c r="F31" s="95" t="s">
        <v>427</v>
      </c>
      <c r="G31" s="158" t="s">
        <v>1163</v>
      </c>
      <c r="H31" s="95">
        <v>1</v>
      </c>
      <c r="I31" s="158" t="s">
        <v>425</v>
      </c>
      <c r="J31" s="95" t="s">
        <v>24</v>
      </c>
      <c r="K31" s="95" t="s">
        <v>426</v>
      </c>
      <c r="L31" s="230">
        <v>1</v>
      </c>
      <c r="M31" s="95" t="s">
        <v>428</v>
      </c>
      <c r="N31" s="95" t="s">
        <v>427</v>
      </c>
      <c r="O31" s="159" t="s">
        <v>48</v>
      </c>
      <c r="P31" s="403">
        <v>43313</v>
      </c>
      <c r="Q31" s="404">
        <v>43646</v>
      </c>
      <c r="R31" s="104">
        <v>0</v>
      </c>
      <c r="S31" s="245">
        <f t="shared" si="0"/>
        <v>43646</v>
      </c>
      <c r="T31" s="405">
        <v>43426</v>
      </c>
      <c r="U31" s="101" t="s">
        <v>3811</v>
      </c>
      <c r="V31" s="292">
        <v>0.5</v>
      </c>
      <c r="W31" s="307" t="str">
        <f t="shared" si="8"/>
        <v>AMARILLO</v>
      </c>
      <c r="X31" s="406"/>
      <c r="Y31" s="101"/>
      <c r="Z31" s="300"/>
      <c r="AA31" s="298">
        <v>43451</v>
      </c>
      <c r="AB31" s="99" t="s">
        <v>3812</v>
      </c>
      <c r="AC31" s="292">
        <v>0.9</v>
      </c>
      <c r="AD31" s="348" t="str">
        <f t="shared" si="1"/>
        <v>AMARILLO</v>
      </c>
      <c r="AE31" s="406"/>
      <c r="AF31" s="99" t="s">
        <v>3813</v>
      </c>
      <c r="AG31" s="407"/>
      <c r="AH31" s="298">
        <v>43518</v>
      </c>
      <c r="AI31" s="99" t="s">
        <v>3814</v>
      </c>
      <c r="AJ31" s="292">
        <v>1</v>
      </c>
      <c r="AK31" s="348" t="str">
        <f t="shared" si="2"/>
        <v>OK</v>
      </c>
      <c r="AL31" s="406"/>
      <c r="AM31" s="99" t="s">
        <v>3815</v>
      </c>
      <c r="AN31" s="407" t="s">
        <v>3816</v>
      </c>
      <c r="AO31" s="144"/>
      <c r="AP31" s="99"/>
      <c r="AQ31" s="292"/>
      <c r="AR31" s="348" t="str">
        <f t="shared" si="3"/>
        <v>Sin</v>
      </c>
      <c r="AS31" s="406"/>
      <c r="AT31" s="99"/>
      <c r="AU31" s="407"/>
      <c r="AV31" s="144"/>
      <c r="AW31" s="99"/>
      <c r="AX31" s="99"/>
      <c r="AY31" s="348" t="str">
        <f t="shared" si="4"/>
        <v>Sin</v>
      </c>
      <c r="AZ31" s="302"/>
      <c r="BA31" s="99"/>
      <c r="BB31" s="407"/>
      <c r="BC31" s="144"/>
      <c r="BD31" s="99"/>
      <c r="BE31" s="99"/>
      <c r="BF31" s="273" t="str">
        <f t="shared" si="5"/>
        <v>Sin</v>
      </c>
      <c r="BG31" s="302"/>
      <c r="BH31" s="99"/>
      <c r="BI31" s="407"/>
      <c r="BJ31" s="163">
        <f t="shared" si="6"/>
        <v>1</v>
      </c>
      <c r="BK31" s="302" t="s">
        <v>233</v>
      </c>
      <c r="BL31" s="407" t="s">
        <v>29</v>
      </c>
      <c r="BM31" s="164" t="s">
        <v>233</v>
      </c>
      <c r="BN31" s="165" t="s">
        <v>29</v>
      </c>
      <c r="BO31" s="170" t="s">
        <v>1808</v>
      </c>
      <c r="BP31" s="166" t="str">
        <f t="shared" si="7"/>
        <v>Inefectiva</v>
      </c>
      <c r="BQ31" s="305">
        <v>44001</v>
      </c>
      <c r="BR31" s="99" t="s">
        <v>1816</v>
      </c>
      <c r="BS31" s="407" t="s">
        <v>358</v>
      </c>
      <c r="BT31" s="246"/>
    </row>
    <row r="32" spans="1:72" s="230" customFormat="1" ht="45" customHeight="1" x14ac:dyDescent="0.25">
      <c r="A32" s="95" t="s">
        <v>51</v>
      </c>
      <c r="B32" s="401">
        <v>43304</v>
      </c>
      <c r="C32" s="99" t="s">
        <v>370</v>
      </c>
      <c r="D32" s="95" t="s">
        <v>371</v>
      </c>
      <c r="E32" s="158" t="s">
        <v>1141</v>
      </c>
      <c r="F32" s="95" t="s">
        <v>58</v>
      </c>
      <c r="G32" s="158" t="s">
        <v>1142</v>
      </c>
      <c r="H32" s="95">
        <v>1</v>
      </c>
      <c r="I32" s="158" t="s">
        <v>372</v>
      </c>
      <c r="J32" s="95" t="s">
        <v>24</v>
      </c>
      <c r="K32" s="95" t="s">
        <v>373</v>
      </c>
      <c r="L32" s="402">
        <v>1</v>
      </c>
      <c r="M32" s="95" t="s">
        <v>374</v>
      </c>
      <c r="N32" s="95" t="s">
        <v>58</v>
      </c>
      <c r="O32" s="159" t="s">
        <v>58</v>
      </c>
      <c r="P32" s="405">
        <v>43300</v>
      </c>
      <c r="Q32" s="404">
        <v>43646</v>
      </c>
      <c r="R32" s="104">
        <v>0</v>
      </c>
      <c r="S32" s="245">
        <f t="shared" si="0"/>
        <v>43646</v>
      </c>
      <c r="T32" s="405">
        <v>43420</v>
      </c>
      <c r="U32" s="101" t="s">
        <v>3817</v>
      </c>
      <c r="V32" s="292">
        <v>1</v>
      </c>
      <c r="W32" s="307" t="str">
        <f t="shared" si="8"/>
        <v>OK</v>
      </c>
      <c r="X32" s="406"/>
      <c r="Y32" s="101"/>
      <c r="Z32" s="300"/>
      <c r="AA32" s="144"/>
      <c r="AB32" s="99"/>
      <c r="AC32" s="292"/>
      <c r="AD32" s="348" t="str">
        <f t="shared" si="1"/>
        <v>Sin</v>
      </c>
      <c r="AE32" s="406"/>
      <c r="AF32" s="99"/>
      <c r="AG32" s="407"/>
      <c r="AH32" s="144"/>
      <c r="AI32" s="99"/>
      <c r="AJ32" s="292"/>
      <c r="AK32" s="348" t="str">
        <f t="shared" si="2"/>
        <v>Sin</v>
      </c>
      <c r="AL32" s="406"/>
      <c r="AM32" s="99"/>
      <c r="AN32" s="407"/>
      <c r="AO32" s="144"/>
      <c r="AP32" s="99"/>
      <c r="AQ32" s="292"/>
      <c r="AR32" s="348" t="str">
        <f t="shared" si="3"/>
        <v>Sin</v>
      </c>
      <c r="AS32" s="406"/>
      <c r="AT32" s="99"/>
      <c r="AU32" s="407"/>
      <c r="AV32" s="144"/>
      <c r="AW32" s="99"/>
      <c r="AX32" s="99"/>
      <c r="AY32" s="348" t="str">
        <f t="shared" si="4"/>
        <v>Sin</v>
      </c>
      <c r="AZ32" s="302"/>
      <c r="BA32" s="99"/>
      <c r="BB32" s="407"/>
      <c r="BC32" s="144"/>
      <c r="BD32" s="99"/>
      <c r="BE32" s="99"/>
      <c r="BF32" s="273" t="str">
        <f t="shared" si="5"/>
        <v>Sin</v>
      </c>
      <c r="BG32" s="302"/>
      <c r="BH32" s="99"/>
      <c r="BI32" s="407"/>
      <c r="BJ32" s="163">
        <f t="shared" si="6"/>
        <v>1</v>
      </c>
      <c r="BK32" s="302" t="s">
        <v>233</v>
      </c>
      <c r="BL32" s="407"/>
      <c r="BM32" s="164" t="s">
        <v>233</v>
      </c>
      <c r="BN32" s="165"/>
      <c r="BO32" s="165"/>
      <c r="BP32" s="166" t="str">
        <f t="shared" si="7"/>
        <v>Cumplida</v>
      </c>
      <c r="BQ32" s="305"/>
      <c r="BR32" s="99"/>
      <c r="BS32" s="407"/>
      <c r="BT32" s="246"/>
    </row>
    <row r="33" spans="1:72" s="230" customFormat="1" ht="45" customHeight="1" x14ac:dyDescent="0.25">
      <c r="A33" s="95" t="s">
        <v>51</v>
      </c>
      <c r="B33" s="401">
        <v>43304</v>
      </c>
      <c r="C33" s="402" t="s">
        <v>377</v>
      </c>
      <c r="D33" s="95" t="s">
        <v>371</v>
      </c>
      <c r="E33" s="158" t="s">
        <v>1143</v>
      </c>
      <c r="F33" s="95" t="s">
        <v>28</v>
      </c>
      <c r="G33" s="158" t="s">
        <v>1144</v>
      </c>
      <c r="H33" s="95">
        <v>1</v>
      </c>
      <c r="I33" s="158" t="s">
        <v>378</v>
      </c>
      <c r="J33" s="95" t="s">
        <v>24</v>
      </c>
      <c r="K33" s="95" t="s">
        <v>379</v>
      </c>
      <c r="L33" s="99">
        <v>1</v>
      </c>
      <c r="M33" s="95" t="s">
        <v>380</v>
      </c>
      <c r="N33" s="95" t="s">
        <v>28</v>
      </c>
      <c r="O33" s="159" t="s">
        <v>28</v>
      </c>
      <c r="P33" s="405">
        <v>43299</v>
      </c>
      <c r="Q33" s="404">
        <v>43661</v>
      </c>
      <c r="R33" s="104">
        <v>0</v>
      </c>
      <c r="S33" s="245">
        <f t="shared" si="0"/>
        <v>43661</v>
      </c>
      <c r="T33" s="405">
        <v>43391</v>
      </c>
      <c r="U33" s="101" t="s">
        <v>3818</v>
      </c>
      <c r="V33" s="292">
        <v>0</v>
      </c>
      <c r="W33" s="307" t="str">
        <f t="shared" si="8"/>
        <v>ROJO</v>
      </c>
      <c r="X33" s="406"/>
      <c r="Y33" s="143"/>
      <c r="Z33" s="300"/>
      <c r="AA33" s="298">
        <v>43410</v>
      </c>
      <c r="AB33" s="99" t="s">
        <v>3819</v>
      </c>
      <c r="AC33" s="292">
        <v>0.8</v>
      </c>
      <c r="AD33" s="348" t="str">
        <f t="shared" si="1"/>
        <v>AMARILLO</v>
      </c>
      <c r="AE33" s="406"/>
      <c r="AF33" s="99" t="s">
        <v>3820</v>
      </c>
      <c r="AG33" s="407"/>
      <c r="AH33" s="298">
        <v>43440</v>
      </c>
      <c r="AI33" s="99" t="s">
        <v>3821</v>
      </c>
      <c r="AJ33" s="292">
        <v>1</v>
      </c>
      <c r="AK33" s="348" t="str">
        <f t="shared" si="2"/>
        <v>OK</v>
      </c>
      <c r="AL33" s="406"/>
      <c r="AM33" s="99" t="s">
        <v>3820</v>
      </c>
      <c r="AN33" s="407"/>
      <c r="AO33" s="298">
        <v>43500</v>
      </c>
      <c r="AP33" s="99" t="s">
        <v>3822</v>
      </c>
      <c r="AQ33" s="292">
        <v>1</v>
      </c>
      <c r="AR33" s="348" t="str">
        <f t="shared" si="3"/>
        <v>OK</v>
      </c>
      <c r="AS33" s="406"/>
      <c r="AT33" s="99" t="s">
        <v>3823</v>
      </c>
      <c r="AU33" s="408"/>
      <c r="AV33" s="144"/>
      <c r="AW33" s="99"/>
      <c r="AX33" s="99"/>
      <c r="AY33" s="348" t="str">
        <f t="shared" si="4"/>
        <v>Sin</v>
      </c>
      <c r="AZ33" s="302"/>
      <c r="BA33" s="99"/>
      <c r="BB33" s="407"/>
      <c r="BC33" s="144"/>
      <c r="BD33" s="99"/>
      <c r="BE33" s="99"/>
      <c r="BF33" s="273" t="str">
        <f t="shared" si="5"/>
        <v>Sin</v>
      </c>
      <c r="BG33" s="302"/>
      <c r="BH33" s="99"/>
      <c r="BI33" s="407"/>
      <c r="BJ33" s="163">
        <f t="shared" si="6"/>
        <v>1</v>
      </c>
      <c r="BK33" s="302" t="s">
        <v>233</v>
      </c>
      <c r="BL33" s="407"/>
      <c r="BM33" s="164" t="s">
        <v>233</v>
      </c>
      <c r="BN33" s="165"/>
      <c r="BO33" s="165"/>
      <c r="BP33" s="166" t="str">
        <f t="shared" si="7"/>
        <v>Cumplida</v>
      </c>
      <c r="BQ33" s="305"/>
      <c r="BR33" s="99"/>
      <c r="BS33" s="407"/>
      <c r="BT33" s="246"/>
    </row>
    <row r="34" spans="1:72" s="230" customFormat="1" ht="45" customHeight="1" x14ac:dyDescent="0.25">
      <c r="A34" s="95" t="s">
        <v>51</v>
      </c>
      <c r="B34" s="401">
        <v>43304</v>
      </c>
      <c r="C34" s="402" t="s">
        <v>414</v>
      </c>
      <c r="D34" s="95" t="s">
        <v>371</v>
      </c>
      <c r="E34" s="158" t="s">
        <v>1157</v>
      </c>
      <c r="F34" s="95" t="s">
        <v>416</v>
      </c>
      <c r="G34" s="158" t="s">
        <v>1158</v>
      </c>
      <c r="H34" s="95">
        <v>1</v>
      </c>
      <c r="I34" s="158" t="s">
        <v>415</v>
      </c>
      <c r="J34" s="95" t="s">
        <v>24</v>
      </c>
      <c r="K34" s="95" t="s">
        <v>360</v>
      </c>
      <c r="L34" s="230">
        <v>1</v>
      </c>
      <c r="M34" s="95" t="s">
        <v>361</v>
      </c>
      <c r="N34" s="95" t="s">
        <v>416</v>
      </c>
      <c r="O34" s="159" t="s">
        <v>102</v>
      </c>
      <c r="P34" s="403">
        <v>43313</v>
      </c>
      <c r="Q34" s="404">
        <v>43647</v>
      </c>
      <c r="R34" s="104">
        <v>0</v>
      </c>
      <c r="S34" s="245">
        <f t="shared" si="0"/>
        <v>43647</v>
      </c>
      <c r="T34" s="405">
        <v>43395</v>
      </c>
      <c r="U34" s="101" t="s">
        <v>3824</v>
      </c>
      <c r="V34" s="292">
        <v>1</v>
      </c>
      <c r="W34" s="307" t="str">
        <f t="shared" si="8"/>
        <v>OK</v>
      </c>
      <c r="X34" s="406"/>
      <c r="Y34" s="101" t="s">
        <v>3825</v>
      </c>
      <c r="Z34" s="300"/>
      <c r="AA34" s="144"/>
      <c r="AB34" s="99"/>
      <c r="AC34" s="292"/>
      <c r="AD34" s="348" t="str">
        <f t="shared" si="1"/>
        <v>Sin</v>
      </c>
      <c r="AE34" s="406"/>
      <c r="AF34" s="99"/>
      <c r="AG34" s="407"/>
      <c r="AH34" s="144"/>
      <c r="AI34" s="99"/>
      <c r="AJ34" s="292"/>
      <c r="AK34" s="348" t="str">
        <f t="shared" si="2"/>
        <v>Sin</v>
      </c>
      <c r="AL34" s="406"/>
      <c r="AM34" s="99"/>
      <c r="AN34" s="407"/>
      <c r="AO34" s="144"/>
      <c r="AP34" s="99"/>
      <c r="AQ34" s="292"/>
      <c r="AR34" s="348" t="str">
        <f t="shared" si="3"/>
        <v>Sin</v>
      </c>
      <c r="AS34" s="406"/>
      <c r="AT34" s="99"/>
      <c r="AU34" s="408"/>
      <c r="AV34" s="144"/>
      <c r="AW34" s="99"/>
      <c r="AX34" s="99"/>
      <c r="AY34" s="348" t="str">
        <f t="shared" si="4"/>
        <v>Sin</v>
      </c>
      <c r="AZ34" s="302"/>
      <c r="BA34" s="99"/>
      <c r="BB34" s="407"/>
      <c r="BC34" s="144"/>
      <c r="BD34" s="99"/>
      <c r="BE34" s="99"/>
      <c r="BF34" s="273" t="str">
        <f t="shared" si="5"/>
        <v>Sin</v>
      </c>
      <c r="BG34" s="302"/>
      <c r="BH34" s="99"/>
      <c r="BI34" s="407"/>
      <c r="BJ34" s="163">
        <f t="shared" si="6"/>
        <v>1</v>
      </c>
      <c r="BK34" s="302" t="s">
        <v>233</v>
      </c>
      <c r="BL34" s="407"/>
      <c r="BM34" s="164" t="s">
        <v>233</v>
      </c>
      <c r="BN34" s="165"/>
      <c r="BO34" s="165"/>
      <c r="BP34" s="166" t="str">
        <f t="shared" si="7"/>
        <v>Cumplida</v>
      </c>
      <c r="BQ34" s="305"/>
      <c r="BR34" s="99"/>
      <c r="BS34" s="407"/>
      <c r="BT34" s="246"/>
    </row>
    <row r="35" spans="1:72" s="230" customFormat="1" ht="45" customHeight="1" x14ac:dyDescent="0.25">
      <c r="A35" s="95" t="s">
        <v>51</v>
      </c>
      <c r="B35" s="401">
        <v>43304</v>
      </c>
      <c r="C35" s="402" t="s">
        <v>414</v>
      </c>
      <c r="D35" s="95" t="s">
        <v>371</v>
      </c>
      <c r="E35" s="158" t="s">
        <v>1157</v>
      </c>
      <c r="F35" s="95" t="s">
        <v>416</v>
      </c>
      <c r="G35" s="158" t="s">
        <v>1159</v>
      </c>
      <c r="H35" s="95">
        <v>2</v>
      </c>
      <c r="I35" s="158" t="s">
        <v>417</v>
      </c>
      <c r="J35" s="95" t="s">
        <v>88</v>
      </c>
      <c r="K35" s="95" t="s">
        <v>418</v>
      </c>
      <c r="L35" s="230">
        <v>1</v>
      </c>
      <c r="M35" s="95" t="s">
        <v>362</v>
      </c>
      <c r="N35" s="95" t="s">
        <v>416</v>
      </c>
      <c r="O35" s="159" t="s">
        <v>102</v>
      </c>
      <c r="P35" s="403">
        <v>43313</v>
      </c>
      <c r="Q35" s="404">
        <v>43647</v>
      </c>
      <c r="R35" s="104">
        <v>0</v>
      </c>
      <c r="S35" s="245">
        <f t="shared" si="0"/>
        <v>43647</v>
      </c>
      <c r="T35" s="405">
        <v>43360</v>
      </c>
      <c r="U35" s="101" t="s">
        <v>3826</v>
      </c>
      <c r="V35" s="292">
        <v>0.8</v>
      </c>
      <c r="W35" s="307" t="str">
        <f t="shared" si="8"/>
        <v>AMARILLO</v>
      </c>
      <c r="X35" s="406"/>
      <c r="Y35" s="143" t="s">
        <v>3827</v>
      </c>
      <c r="Z35" s="300"/>
      <c r="AA35" s="298">
        <v>43542</v>
      </c>
      <c r="AB35" s="99" t="s">
        <v>3828</v>
      </c>
      <c r="AC35" s="292">
        <v>1</v>
      </c>
      <c r="AD35" s="348" t="str">
        <f t="shared" si="1"/>
        <v>OK</v>
      </c>
      <c r="AE35" s="406"/>
      <c r="AF35" s="99" t="s">
        <v>3829</v>
      </c>
      <c r="AG35" s="407" t="s">
        <v>3830</v>
      </c>
      <c r="AH35" s="144"/>
      <c r="AI35" s="99"/>
      <c r="AJ35" s="292"/>
      <c r="AK35" s="348" t="str">
        <f t="shared" si="2"/>
        <v>Sin</v>
      </c>
      <c r="AL35" s="406"/>
      <c r="AM35" s="99"/>
      <c r="AN35" s="407"/>
      <c r="AO35" s="144"/>
      <c r="AP35" s="99"/>
      <c r="AQ35" s="292"/>
      <c r="AR35" s="348" t="str">
        <f t="shared" si="3"/>
        <v>Sin</v>
      </c>
      <c r="AS35" s="406"/>
      <c r="AT35" s="99"/>
      <c r="AU35" s="408"/>
      <c r="AV35" s="144"/>
      <c r="AW35" s="99"/>
      <c r="AX35" s="99"/>
      <c r="AY35" s="348" t="str">
        <f t="shared" si="4"/>
        <v>Sin</v>
      </c>
      <c r="AZ35" s="302"/>
      <c r="BA35" s="99"/>
      <c r="BB35" s="407"/>
      <c r="BC35" s="144"/>
      <c r="BD35" s="99"/>
      <c r="BE35" s="99"/>
      <c r="BF35" s="273" t="str">
        <f t="shared" si="5"/>
        <v>Sin</v>
      </c>
      <c r="BG35" s="302"/>
      <c r="BH35" s="99"/>
      <c r="BI35" s="407"/>
      <c r="BJ35" s="163">
        <f t="shared" si="6"/>
        <v>1</v>
      </c>
      <c r="BK35" s="302" t="s">
        <v>233</v>
      </c>
      <c r="BL35" s="407"/>
      <c r="BM35" s="164" t="s">
        <v>233</v>
      </c>
      <c r="BN35" s="165"/>
      <c r="BO35" s="165"/>
      <c r="BP35" s="166" t="str">
        <f t="shared" si="7"/>
        <v>Cumplida</v>
      </c>
      <c r="BQ35" s="305"/>
      <c r="BR35" s="99"/>
      <c r="BS35" s="407"/>
      <c r="BT35" s="246"/>
    </row>
    <row r="36" spans="1:72" s="230" customFormat="1" ht="45" customHeight="1" x14ac:dyDescent="0.25">
      <c r="A36" s="95" t="s">
        <v>51</v>
      </c>
      <c r="B36" s="401">
        <v>43304</v>
      </c>
      <c r="C36" s="402" t="s">
        <v>115</v>
      </c>
      <c r="D36" s="95" t="s">
        <v>371</v>
      </c>
      <c r="E36" s="158" t="s">
        <v>1164</v>
      </c>
      <c r="F36" s="95" t="s">
        <v>101</v>
      </c>
      <c r="G36" s="158" t="s">
        <v>1165</v>
      </c>
      <c r="H36" s="95">
        <v>1</v>
      </c>
      <c r="I36" s="158" t="s">
        <v>429</v>
      </c>
      <c r="J36" s="95" t="s">
        <v>88</v>
      </c>
      <c r="K36" s="95" t="s">
        <v>430</v>
      </c>
      <c r="M36" s="95" t="s">
        <v>431</v>
      </c>
      <c r="N36" s="171" t="s">
        <v>101</v>
      </c>
      <c r="O36" s="172" t="s">
        <v>101</v>
      </c>
      <c r="P36" s="409">
        <v>43344</v>
      </c>
      <c r="Q36" s="410">
        <v>43646</v>
      </c>
      <c r="R36" s="411">
        <v>0</v>
      </c>
      <c r="S36" s="412">
        <f t="shared" si="0"/>
        <v>43646</v>
      </c>
      <c r="T36" s="413">
        <v>43424</v>
      </c>
      <c r="U36" s="414" t="s">
        <v>3831</v>
      </c>
      <c r="V36" s="292">
        <v>0.3</v>
      </c>
      <c r="W36" s="307" t="str">
        <f t="shared" si="8"/>
        <v>AMARILLO</v>
      </c>
      <c r="X36" s="406"/>
      <c r="Y36" s="143"/>
      <c r="Z36" s="300"/>
      <c r="AA36" s="298">
        <v>43644</v>
      </c>
      <c r="AB36" s="99" t="s">
        <v>3832</v>
      </c>
      <c r="AC36" s="292">
        <v>1</v>
      </c>
      <c r="AD36" s="348" t="str">
        <f t="shared" si="1"/>
        <v>OK</v>
      </c>
      <c r="AE36" s="264">
        <v>43644</v>
      </c>
      <c r="AF36" s="99" t="s">
        <v>3833</v>
      </c>
      <c r="AG36" s="407" t="s">
        <v>3834</v>
      </c>
      <c r="AH36" s="144"/>
      <c r="AI36" s="99"/>
      <c r="AJ36" s="292"/>
      <c r="AK36" s="348" t="str">
        <f t="shared" si="2"/>
        <v>Sin</v>
      </c>
      <c r="AL36" s="406"/>
      <c r="AM36" s="99"/>
      <c r="AN36" s="407"/>
      <c r="AO36" s="144"/>
      <c r="AP36" s="99"/>
      <c r="AQ36" s="292"/>
      <c r="AR36" s="348" t="str">
        <f t="shared" si="3"/>
        <v>Sin</v>
      </c>
      <c r="AS36" s="406"/>
      <c r="AT36" s="99"/>
      <c r="AU36" s="408"/>
      <c r="AV36" s="144"/>
      <c r="AW36" s="99"/>
      <c r="AX36" s="99"/>
      <c r="AY36" s="348" t="str">
        <f t="shared" si="4"/>
        <v>Sin</v>
      </c>
      <c r="AZ36" s="302"/>
      <c r="BA36" s="99"/>
      <c r="BB36" s="407"/>
      <c r="BC36" s="144"/>
      <c r="BD36" s="99"/>
      <c r="BE36" s="99"/>
      <c r="BF36" s="273" t="str">
        <f t="shared" si="5"/>
        <v>Sin</v>
      </c>
      <c r="BG36" s="302"/>
      <c r="BH36" s="99"/>
      <c r="BI36" s="407"/>
      <c r="BJ36" s="163">
        <f t="shared" si="6"/>
        <v>1</v>
      </c>
      <c r="BK36" s="302" t="s">
        <v>233</v>
      </c>
      <c r="BL36" s="407"/>
      <c r="BM36" s="164"/>
      <c r="BN36" s="165"/>
      <c r="BO36" s="165"/>
      <c r="BP36" s="166" t="str">
        <f t="shared" si="7"/>
        <v>Cumplida</v>
      </c>
      <c r="BQ36" s="305"/>
      <c r="BR36" s="99"/>
      <c r="BS36" s="407"/>
      <c r="BT36" s="246"/>
    </row>
    <row r="37" spans="1:72" s="230" customFormat="1" ht="45" customHeight="1" thickBot="1" x14ac:dyDescent="0.3">
      <c r="A37" s="95" t="s">
        <v>51</v>
      </c>
      <c r="B37" s="401">
        <v>43304</v>
      </c>
      <c r="C37" s="402" t="s">
        <v>115</v>
      </c>
      <c r="D37" s="95" t="s">
        <v>371</v>
      </c>
      <c r="E37" s="158" t="s">
        <v>1164</v>
      </c>
      <c r="F37" s="95" t="s">
        <v>101</v>
      </c>
      <c r="G37" s="158" t="s">
        <v>1166</v>
      </c>
      <c r="H37" s="95">
        <v>2</v>
      </c>
      <c r="I37" s="158" t="s">
        <v>432</v>
      </c>
      <c r="J37" s="95" t="s">
        <v>88</v>
      </c>
      <c r="K37" s="95" t="s">
        <v>433</v>
      </c>
      <c r="M37" s="95" t="s">
        <v>434</v>
      </c>
      <c r="N37" s="95" t="s">
        <v>101</v>
      </c>
      <c r="O37" s="159" t="s">
        <v>101</v>
      </c>
      <c r="P37" s="403">
        <v>43344</v>
      </c>
      <c r="Q37" s="404">
        <v>43646</v>
      </c>
      <c r="R37" s="104">
        <v>0</v>
      </c>
      <c r="S37" s="245">
        <f t="shared" si="0"/>
        <v>43646</v>
      </c>
      <c r="T37" s="405">
        <v>43424</v>
      </c>
      <c r="U37" s="101" t="s">
        <v>3831</v>
      </c>
      <c r="V37" s="292">
        <v>0.3</v>
      </c>
      <c r="W37" s="307" t="str">
        <f t="shared" si="8"/>
        <v>AMARILLO</v>
      </c>
      <c r="X37" s="406"/>
      <c r="Y37" s="143"/>
      <c r="Z37" s="300"/>
      <c r="AA37" s="298">
        <v>43644</v>
      </c>
      <c r="AB37" s="99" t="s">
        <v>3832</v>
      </c>
      <c r="AC37" s="292">
        <v>1</v>
      </c>
      <c r="AD37" s="348" t="str">
        <f t="shared" si="1"/>
        <v>OK</v>
      </c>
      <c r="AE37" s="264">
        <v>43644</v>
      </c>
      <c r="AF37" s="99" t="s">
        <v>3835</v>
      </c>
      <c r="AG37" s="407" t="s">
        <v>3834</v>
      </c>
      <c r="AH37" s="144"/>
      <c r="AI37" s="99"/>
      <c r="AJ37" s="292"/>
      <c r="AK37" s="348" t="str">
        <f t="shared" si="2"/>
        <v>Sin</v>
      </c>
      <c r="AL37" s="406"/>
      <c r="AM37" s="99"/>
      <c r="AN37" s="407"/>
      <c r="AO37" s="144"/>
      <c r="AP37" s="99"/>
      <c r="AQ37" s="292"/>
      <c r="AR37" s="348" t="str">
        <f t="shared" si="3"/>
        <v>Sin</v>
      </c>
      <c r="AS37" s="406"/>
      <c r="AT37" s="99"/>
      <c r="AU37" s="408"/>
      <c r="AV37" s="144"/>
      <c r="AW37" s="99"/>
      <c r="AX37" s="99"/>
      <c r="AY37" s="348" t="str">
        <f t="shared" si="4"/>
        <v>Sin</v>
      </c>
      <c r="AZ37" s="302"/>
      <c r="BA37" s="99"/>
      <c r="BB37" s="407"/>
      <c r="BC37" s="144"/>
      <c r="BD37" s="99"/>
      <c r="BE37" s="99"/>
      <c r="BF37" s="273" t="str">
        <f t="shared" si="5"/>
        <v>Sin</v>
      </c>
      <c r="BG37" s="302"/>
      <c r="BH37" s="99"/>
      <c r="BI37" s="407"/>
      <c r="BJ37" s="163">
        <f t="shared" si="6"/>
        <v>1</v>
      </c>
      <c r="BK37" s="302" t="s">
        <v>233</v>
      </c>
      <c r="BL37" s="407"/>
      <c r="BM37" s="164"/>
      <c r="BN37" s="165"/>
      <c r="BO37" s="165"/>
      <c r="BP37" s="166" t="str">
        <f t="shared" si="7"/>
        <v>Cumplida</v>
      </c>
      <c r="BQ37" s="305"/>
      <c r="BR37" s="99"/>
      <c r="BS37" s="407"/>
      <c r="BT37" s="246"/>
    </row>
    <row r="38" spans="1:72" s="230" customFormat="1" ht="45" customHeight="1" x14ac:dyDescent="0.25">
      <c r="A38" s="95" t="s">
        <v>51</v>
      </c>
      <c r="B38" s="401">
        <v>43304</v>
      </c>
      <c r="C38" s="402" t="s">
        <v>435</v>
      </c>
      <c r="D38" s="95" t="s">
        <v>371</v>
      </c>
      <c r="E38" s="158" t="s">
        <v>1167</v>
      </c>
      <c r="F38" s="95" t="s">
        <v>416</v>
      </c>
      <c r="G38" s="158" t="s">
        <v>1619</v>
      </c>
      <c r="H38" s="95">
        <v>1</v>
      </c>
      <c r="I38" s="158" t="s">
        <v>382</v>
      </c>
      <c r="J38" s="95" t="s">
        <v>24</v>
      </c>
      <c r="K38" s="95" t="s">
        <v>383</v>
      </c>
      <c r="M38" s="95" t="s">
        <v>384</v>
      </c>
      <c r="N38" s="95" t="s">
        <v>416</v>
      </c>
      <c r="O38" s="159" t="s">
        <v>102</v>
      </c>
      <c r="P38" s="403">
        <v>43313</v>
      </c>
      <c r="Q38" s="404">
        <v>43647</v>
      </c>
      <c r="R38" s="104">
        <v>0</v>
      </c>
      <c r="S38" s="245">
        <f t="shared" si="0"/>
        <v>43647</v>
      </c>
      <c r="T38" s="405">
        <v>43395</v>
      </c>
      <c r="U38" s="101" t="s">
        <v>3836</v>
      </c>
      <c r="V38" s="292">
        <v>1</v>
      </c>
      <c r="W38" s="307" t="str">
        <f t="shared" si="8"/>
        <v>OK</v>
      </c>
      <c r="X38" s="406"/>
      <c r="Y38" s="101" t="s">
        <v>3837</v>
      </c>
      <c r="Z38" s="300"/>
      <c r="AA38" s="144"/>
      <c r="AB38" s="99"/>
      <c r="AC38" s="292"/>
      <c r="AD38" s="348" t="str">
        <f t="shared" si="1"/>
        <v>Sin</v>
      </c>
      <c r="AE38" s="406"/>
      <c r="AF38" s="99"/>
      <c r="AG38" s="407"/>
      <c r="AH38" s="144"/>
      <c r="AI38" s="99"/>
      <c r="AJ38" s="292"/>
      <c r="AK38" s="348" t="str">
        <f t="shared" si="2"/>
        <v>Sin</v>
      </c>
      <c r="AL38" s="415"/>
      <c r="AM38" s="416"/>
      <c r="AN38" s="417"/>
      <c r="AO38" s="144"/>
      <c r="AP38" s="99"/>
      <c r="AQ38" s="292"/>
      <c r="AR38" s="348" t="str">
        <f t="shared" si="3"/>
        <v>Sin</v>
      </c>
      <c r="AS38" s="406"/>
      <c r="AT38" s="99"/>
      <c r="AU38" s="407"/>
      <c r="AV38" s="144"/>
      <c r="AW38" s="99"/>
      <c r="AX38" s="99"/>
      <c r="AY38" s="348" t="str">
        <f t="shared" si="4"/>
        <v>Sin</v>
      </c>
      <c r="AZ38" s="302"/>
      <c r="BA38" s="99"/>
      <c r="BB38" s="407"/>
      <c r="BC38" s="144"/>
      <c r="BD38" s="99"/>
      <c r="BE38" s="99"/>
      <c r="BF38" s="273" t="str">
        <f t="shared" si="5"/>
        <v>Sin</v>
      </c>
      <c r="BG38" s="302"/>
      <c r="BH38" s="99"/>
      <c r="BI38" s="407"/>
      <c r="BJ38" s="163">
        <f t="shared" si="6"/>
        <v>1</v>
      </c>
      <c r="BK38" s="302" t="s">
        <v>233</v>
      </c>
      <c r="BL38" s="418"/>
      <c r="BM38" s="164" t="s">
        <v>233</v>
      </c>
      <c r="BN38" s="165"/>
      <c r="BO38" s="165"/>
      <c r="BP38" s="166" t="str">
        <f t="shared" si="7"/>
        <v>Cumplida</v>
      </c>
      <c r="BQ38" s="305"/>
      <c r="BR38" s="99"/>
      <c r="BS38" s="407"/>
      <c r="BT38" s="246"/>
    </row>
    <row r="39" spans="1:72" s="230" customFormat="1" ht="45" customHeight="1" x14ac:dyDescent="0.25">
      <c r="A39" s="95" t="s">
        <v>51</v>
      </c>
      <c r="B39" s="401">
        <v>43304</v>
      </c>
      <c r="C39" s="402" t="s">
        <v>436</v>
      </c>
      <c r="D39" s="95" t="s">
        <v>371</v>
      </c>
      <c r="E39" s="158" t="s">
        <v>1168</v>
      </c>
      <c r="F39" s="95" t="s">
        <v>359</v>
      </c>
      <c r="G39" s="158" t="s">
        <v>1169</v>
      </c>
      <c r="H39" s="95">
        <v>1</v>
      </c>
      <c r="I39" s="158" t="s">
        <v>437</v>
      </c>
      <c r="J39" s="95" t="s">
        <v>88</v>
      </c>
      <c r="K39" s="95" t="s">
        <v>438</v>
      </c>
      <c r="M39" s="95" t="s">
        <v>439</v>
      </c>
      <c r="N39" s="95" t="s">
        <v>359</v>
      </c>
      <c r="O39" s="159" t="s">
        <v>359</v>
      </c>
      <c r="P39" s="403">
        <v>43313</v>
      </c>
      <c r="Q39" s="404">
        <v>43647</v>
      </c>
      <c r="R39" s="104">
        <v>0</v>
      </c>
      <c r="S39" s="245">
        <f t="shared" si="0"/>
        <v>43647</v>
      </c>
      <c r="T39" s="405">
        <v>43423</v>
      </c>
      <c r="U39" s="101" t="s">
        <v>3776</v>
      </c>
      <c r="V39" s="292">
        <v>0</v>
      </c>
      <c r="W39" s="307" t="str">
        <f t="shared" si="8"/>
        <v>ROJO</v>
      </c>
      <c r="X39" s="406"/>
      <c r="Y39" s="101"/>
      <c r="Z39" s="300"/>
      <c r="AA39" s="298">
        <v>43446</v>
      </c>
      <c r="AB39" s="99" t="s">
        <v>3838</v>
      </c>
      <c r="AC39" s="292">
        <v>0.5</v>
      </c>
      <c r="AD39" s="348" t="str">
        <f t="shared" si="1"/>
        <v>AMARILLO</v>
      </c>
      <c r="AE39" s="406"/>
      <c r="AF39" s="99" t="s">
        <v>3839</v>
      </c>
      <c r="AG39" s="407"/>
      <c r="AH39" s="298">
        <v>43475</v>
      </c>
      <c r="AI39" s="99" t="s">
        <v>3840</v>
      </c>
      <c r="AJ39" s="292">
        <v>0.9</v>
      </c>
      <c r="AK39" s="348" t="str">
        <f t="shared" si="2"/>
        <v>AMARILLO</v>
      </c>
      <c r="AL39" s="406"/>
      <c r="AM39" s="99" t="s">
        <v>3841</v>
      </c>
      <c r="AN39" s="407"/>
      <c r="AO39" s="298">
        <v>43542</v>
      </c>
      <c r="AP39" s="99" t="s">
        <v>3842</v>
      </c>
      <c r="AQ39" s="292">
        <v>0.95</v>
      </c>
      <c r="AR39" s="348" t="str">
        <f t="shared" si="3"/>
        <v>AMARILLO</v>
      </c>
      <c r="AS39" s="406"/>
      <c r="AT39" s="99" t="s">
        <v>3843</v>
      </c>
      <c r="AU39" s="407" t="s">
        <v>3830</v>
      </c>
      <c r="AV39" s="298">
        <v>43668</v>
      </c>
      <c r="AW39" s="99" t="s">
        <v>3844</v>
      </c>
      <c r="AX39" s="292">
        <v>1</v>
      </c>
      <c r="AY39" s="348" t="str">
        <f t="shared" si="4"/>
        <v>OK</v>
      </c>
      <c r="AZ39" s="264">
        <v>43668</v>
      </c>
      <c r="BA39" s="99" t="s">
        <v>3845</v>
      </c>
      <c r="BB39" s="407" t="s">
        <v>3846</v>
      </c>
      <c r="BC39" s="144"/>
      <c r="BD39" s="99"/>
      <c r="BE39" s="99"/>
      <c r="BF39" s="273" t="str">
        <f t="shared" si="5"/>
        <v>Sin</v>
      </c>
      <c r="BG39" s="302"/>
      <c r="BH39" s="99"/>
      <c r="BI39" s="407"/>
      <c r="BJ39" s="163">
        <f t="shared" si="6"/>
        <v>1</v>
      </c>
      <c r="BK39" s="302" t="s">
        <v>233</v>
      </c>
      <c r="BL39" s="407"/>
      <c r="BM39" s="164"/>
      <c r="BN39" s="165"/>
      <c r="BO39" s="165"/>
      <c r="BP39" s="166" t="str">
        <f t="shared" si="7"/>
        <v>Cumplida</v>
      </c>
      <c r="BQ39" s="305"/>
      <c r="BR39" s="99"/>
      <c r="BS39" s="407"/>
      <c r="BT39" s="246"/>
    </row>
    <row r="40" spans="1:72" s="230" customFormat="1" ht="45" customHeight="1" x14ac:dyDescent="0.25">
      <c r="A40" s="95" t="s">
        <v>51</v>
      </c>
      <c r="B40" s="401">
        <v>43304</v>
      </c>
      <c r="C40" s="402" t="s">
        <v>436</v>
      </c>
      <c r="D40" s="95" t="s">
        <v>371</v>
      </c>
      <c r="E40" s="158" t="s">
        <v>1170</v>
      </c>
      <c r="F40" s="95" t="s">
        <v>359</v>
      </c>
      <c r="G40" s="158" t="s">
        <v>1169</v>
      </c>
      <c r="H40" s="95">
        <v>2</v>
      </c>
      <c r="I40" s="158" t="s">
        <v>440</v>
      </c>
      <c r="J40" s="95" t="s">
        <v>24</v>
      </c>
      <c r="K40" s="95" t="s">
        <v>441</v>
      </c>
      <c r="M40" s="95" t="s">
        <v>442</v>
      </c>
      <c r="N40" s="95" t="s">
        <v>359</v>
      </c>
      <c r="O40" s="159" t="s">
        <v>359</v>
      </c>
      <c r="P40" s="403">
        <v>43313</v>
      </c>
      <c r="Q40" s="404">
        <v>43647</v>
      </c>
      <c r="R40" s="104">
        <v>0</v>
      </c>
      <c r="S40" s="245">
        <f t="shared" si="0"/>
        <v>43647</v>
      </c>
      <c r="T40" s="405">
        <v>43446</v>
      </c>
      <c r="U40" s="101" t="s">
        <v>3847</v>
      </c>
      <c r="V40" s="292">
        <v>1</v>
      </c>
      <c r="W40" s="307" t="str">
        <f t="shared" si="8"/>
        <v>OK</v>
      </c>
      <c r="X40" s="406"/>
      <c r="Y40" s="101"/>
      <c r="Z40" s="300"/>
      <c r="AA40" s="298">
        <v>43668</v>
      </c>
      <c r="AB40" s="99" t="s">
        <v>3848</v>
      </c>
      <c r="AC40" s="292">
        <v>1</v>
      </c>
      <c r="AD40" s="348" t="str">
        <f t="shared" si="1"/>
        <v>OK</v>
      </c>
      <c r="AE40" s="265">
        <v>43668</v>
      </c>
      <c r="AF40" s="99" t="s">
        <v>3849</v>
      </c>
      <c r="AG40" s="407" t="s">
        <v>3846</v>
      </c>
      <c r="AH40" s="144"/>
      <c r="AI40" s="99"/>
      <c r="AJ40" s="292"/>
      <c r="AK40" s="348" t="str">
        <f t="shared" si="2"/>
        <v>Sin</v>
      </c>
      <c r="AL40" s="406"/>
      <c r="AM40" s="99"/>
      <c r="AN40" s="407"/>
      <c r="AO40" s="144"/>
      <c r="AP40" s="99"/>
      <c r="AQ40" s="292"/>
      <c r="AR40" s="348" t="str">
        <f t="shared" si="3"/>
        <v>Sin</v>
      </c>
      <c r="AS40" s="406"/>
      <c r="AT40" s="99"/>
      <c r="AU40" s="407"/>
      <c r="AV40" s="144"/>
      <c r="AW40" s="99"/>
      <c r="AX40" s="99"/>
      <c r="AY40" s="348" t="str">
        <f t="shared" si="4"/>
        <v>Sin</v>
      </c>
      <c r="AZ40" s="302"/>
      <c r="BA40" s="99"/>
      <c r="BB40" s="407"/>
      <c r="BC40" s="144"/>
      <c r="BD40" s="99"/>
      <c r="BE40" s="99"/>
      <c r="BF40" s="273" t="str">
        <f t="shared" si="5"/>
        <v>Sin</v>
      </c>
      <c r="BG40" s="302"/>
      <c r="BH40" s="99"/>
      <c r="BI40" s="407"/>
      <c r="BJ40" s="163">
        <f t="shared" si="6"/>
        <v>1</v>
      </c>
      <c r="BK40" s="302" t="s">
        <v>233</v>
      </c>
      <c r="BL40" s="407"/>
      <c r="BM40" s="164"/>
      <c r="BN40" s="165"/>
      <c r="BO40" s="165"/>
      <c r="BP40" s="166" t="str">
        <f t="shared" si="7"/>
        <v>Cumplida</v>
      </c>
      <c r="BQ40" s="305"/>
      <c r="BR40" s="99"/>
      <c r="BS40" s="407"/>
      <c r="BT40" s="246"/>
    </row>
    <row r="41" spans="1:72" s="230" customFormat="1" ht="45" customHeight="1" x14ac:dyDescent="0.25">
      <c r="A41" s="95" t="s">
        <v>51</v>
      </c>
      <c r="B41" s="401">
        <v>43304</v>
      </c>
      <c r="C41" s="402" t="s">
        <v>443</v>
      </c>
      <c r="D41" s="95" t="s">
        <v>371</v>
      </c>
      <c r="E41" s="158" t="s">
        <v>1171</v>
      </c>
      <c r="F41" s="95" t="s">
        <v>359</v>
      </c>
      <c r="G41" s="158" t="s">
        <v>1172</v>
      </c>
      <c r="H41" s="95">
        <v>1</v>
      </c>
      <c r="I41" s="158" t="s">
        <v>801</v>
      </c>
      <c r="J41" s="95" t="s">
        <v>88</v>
      </c>
      <c r="K41" s="95" t="s">
        <v>444</v>
      </c>
      <c r="M41" s="95" t="s">
        <v>445</v>
      </c>
      <c r="N41" s="95" t="s">
        <v>359</v>
      </c>
      <c r="O41" s="159" t="s">
        <v>359</v>
      </c>
      <c r="P41" s="403">
        <v>43313</v>
      </c>
      <c r="Q41" s="404">
        <v>43647</v>
      </c>
      <c r="R41" s="104">
        <v>0</v>
      </c>
      <c r="S41" s="245">
        <f t="shared" si="0"/>
        <v>43647</v>
      </c>
      <c r="T41" s="405">
        <v>43395</v>
      </c>
      <c r="U41" s="101" t="s">
        <v>3850</v>
      </c>
      <c r="V41" s="292">
        <v>0.7</v>
      </c>
      <c r="W41" s="307" t="str">
        <f t="shared" si="8"/>
        <v>AMARILLO</v>
      </c>
      <c r="X41" s="406"/>
      <c r="Y41" s="101" t="s">
        <v>3851</v>
      </c>
      <c r="Z41" s="300"/>
      <c r="AA41" s="298">
        <v>43542</v>
      </c>
      <c r="AB41" s="99" t="s">
        <v>3852</v>
      </c>
      <c r="AC41" s="292">
        <v>0.7</v>
      </c>
      <c r="AD41" s="348" t="str">
        <f t="shared" si="1"/>
        <v>AMARILLO</v>
      </c>
      <c r="AE41" s="406"/>
      <c r="AF41" s="99" t="s">
        <v>3853</v>
      </c>
      <c r="AG41" s="407" t="s">
        <v>3830</v>
      </c>
      <c r="AH41" s="298">
        <v>43668</v>
      </c>
      <c r="AI41" s="99" t="s">
        <v>3854</v>
      </c>
      <c r="AJ41" s="292">
        <v>1</v>
      </c>
      <c r="AK41" s="348" t="str">
        <f t="shared" si="2"/>
        <v>OK</v>
      </c>
      <c r="AL41" s="264">
        <v>43668</v>
      </c>
      <c r="AM41" s="99" t="s">
        <v>3855</v>
      </c>
      <c r="AN41" s="407" t="s">
        <v>3856</v>
      </c>
      <c r="AO41" s="144"/>
      <c r="AP41" s="99"/>
      <c r="AQ41" s="292"/>
      <c r="AR41" s="348" t="str">
        <f t="shared" si="3"/>
        <v>Sin</v>
      </c>
      <c r="AS41" s="406"/>
      <c r="AT41" s="99"/>
      <c r="AU41" s="407"/>
      <c r="AV41" s="144"/>
      <c r="AW41" s="99"/>
      <c r="AX41" s="99"/>
      <c r="AY41" s="348" t="str">
        <f t="shared" si="4"/>
        <v>Sin</v>
      </c>
      <c r="AZ41" s="302"/>
      <c r="BA41" s="99"/>
      <c r="BB41" s="407"/>
      <c r="BC41" s="144"/>
      <c r="BD41" s="99"/>
      <c r="BE41" s="99"/>
      <c r="BF41" s="273" t="str">
        <f t="shared" si="5"/>
        <v>Sin</v>
      </c>
      <c r="BG41" s="302"/>
      <c r="BH41" s="99"/>
      <c r="BI41" s="407"/>
      <c r="BJ41" s="163">
        <f t="shared" si="6"/>
        <v>1</v>
      </c>
      <c r="BK41" s="302" t="s">
        <v>233</v>
      </c>
      <c r="BL41" s="407"/>
      <c r="BM41" s="164"/>
      <c r="BN41" s="165"/>
      <c r="BO41" s="165"/>
      <c r="BP41" s="166" t="str">
        <f t="shared" si="7"/>
        <v>Cumplida</v>
      </c>
      <c r="BQ41" s="305"/>
      <c r="BR41" s="99"/>
      <c r="BS41" s="407"/>
      <c r="BT41" s="246"/>
    </row>
    <row r="42" spans="1:72" s="230" customFormat="1" ht="45" customHeight="1" x14ac:dyDescent="0.25">
      <c r="A42" s="95" t="s">
        <v>51</v>
      </c>
      <c r="B42" s="401">
        <v>43304</v>
      </c>
      <c r="C42" s="402" t="s">
        <v>443</v>
      </c>
      <c r="D42" s="95" t="s">
        <v>371</v>
      </c>
      <c r="E42" s="158" t="s">
        <v>1171</v>
      </c>
      <c r="F42" s="95" t="s">
        <v>359</v>
      </c>
      <c r="G42" s="158" t="s">
        <v>1173</v>
      </c>
      <c r="H42" s="95">
        <v>2</v>
      </c>
      <c r="I42" s="158" t="s">
        <v>1620</v>
      </c>
      <c r="J42" s="95" t="s">
        <v>88</v>
      </c>
      <c r="K42" s="95" t="s">
        <v>446</v>
      </c>
      <c r="M42" s="95" t="s">
        <v>447</v>
      </c>
      <c r="N42" s="95" t="s">
        <v>359</v>
      </c>
      <c r="O42" s="159" t="s">
        <v>359</v>
      </c>
      <c r="P42" s="403">
        <v>43313</v>
      </c>
      <c r="Q42" s="404">
        <v>43647</v>
      </c>
      <c r="R42" s="104">
        <v>0</v>
      </c>
      <c r="S42" s="245">
        <f t="shared" si="0"/>
        <v>43647</v>
      </c>
      <c r="T42" s="405">
        <v>43500</v>
      </c>
      <c r="U42" s="101" t="s">
        <v>3857</v>
      </c>
      <c r="V42" s="292">
        <v>0.5</v>
      </c>
      <c r="W42" s="307" t="str">
        <f t="shared" si="8"/>
        <v>ROJO</v>
      </c>
      <c r="X42" s="406"/>
      <c r="Y42" s="101" t="s">
        <v>3858</v>
      </c>
      <c r="Z42" s="300"/>
      <c r="AA42" s="298">
        <v>43542</v>
      </c>
      <c r="AB42" s="99" t="s">
        <v>3859</v>
      </c>
      <c r="AC42" s="292">
        <v>0.8</v>
      </c>
      <c r="AD42" s="348" t="str">
        <f t="shared" si="1"/>
        <v>AMARILLO</v>
      </c>
      <c r="AE42" s="406"/>
      <c r="AF42" s="99" t="s">
        <v>3860</v>
      </c>
      <c r="AG42" s="407" t="s">
        <v>3861</v>
      </c>
      <c r="AH42" s="298">
        <v>43668</v>
      </c>
      <c r="AI42" s="99" t="s">
        <v>3862</v>
      </c>
      <c r="AJ42" s="292">
        <v>1</v>
      </c>
      <c r="AK42" s="348" t="str">
        <f t="shared" si="2"/>
        <v>OK</v>
      </c>
      <c r="AL42" s="264">
        <v>43668</v>
      </c>
      <c r="AM42" s="99" t="s">
        <v>3863</v>
      </c>
      <c r="AN42" s="407" t="s">
        <v>3856</v>
      </c>
      <c r="AO42" s="144"/>
      <c r="AP42" s="99"/>
      <c r="AQ42" s="292"/>
      <c r="AR42" s="348" t="str">
        <f t="shared" si="3"/>
        <v>Sin</v>
      </c>
      <c r="AS42" s="406"/>
      <c r="AT42" s="99"/>
      <c r="AU42" s="407"/>
      <c r="AV42" s="144"/>
      <c r="AW42" s="99"/>
      <c r="AX42" s="99"/>
      <c r="AY42" s="348" t="str">
        <f t="shared" si="4"/>
        <v>Sin</v>
      </c>
      <c r="AZ42" s="302"/>
      <c r="BA42" s="99"/>
      <c r="BB42" s="407"/>
      <c r="BC42" s="144"/>
      <c r="BD42" s="99"/>
      <c r="BE42" s="99"/>
      <c r="BF42" s="273" t="str">
        <f t="shared" si="5"/>
        <v>Sin</v>
      </c>
      <c r="BG42" s="302"/>
      <c r="BH42" s="99"/>
      <c r="BI42" s="407"/>
      <c r="BJ42" s="163">
        <f t="shared" si="6"/>
        <v>1</v>
      </c>
      <c r="BK42" s="302" t="s">
        <v>233</v>
      </c>
      <c r="BL42" s="407"/>
      <c r="BM42" s="164"/>
      <c r="BN42" s="165"/>
      <c r="BO42" s="165"/>
      <c r="BP42" s="166" t="str">
        <f t="shared" si="7"/>
        <v>Cumplida</v>
      </c>
      <c r="BQ42" s="305"/>
      <c r="BR42" s="99"/>
      <c r="BS42" s="407"/>
      <c r="BT42" s="246"/>
    </row>
    <row r="43" spans="1:72" s="230" customFormat="1" ht="45" customHeight="1" x14ac:dyDescent="0.25">
      <c r="A43" s="95" t="s">
        <v>51</v>
      </c>
      <c r="B43" s="401">
        <v>43304</v>
      </c>
      <c r="C43" s="402" t="s">
        <v>448</v>
      </c>
      <c r="D43" s="95" t="s">
        <v>371</v>
      </c>
      <c r="E43" s="158" t="s">
        <v>1174</v>
      </c>
      <c r="F43" s="95" t="s">
        <v>416</v>
      </c>
      <c r="G43" s="158" t="s">
        <v>1175</v>
      </c>
      <c r="H43" s="95">
        <v>1</v>
      </c>
      <c r="I43" s="158" t="s">
        <v>449</v>
      </c>
      <c r="J43" s="95" t="s">
        <v>88</v>
      </c>
      <c r="K43" s="95" t="s">
        <v>450</v>
      </c>
      <c r="M43" s="95" t="s">
        <v>116</v>
      </c>
      <c r="N43" s="95" t="s">
        <v>416</v>
      </c>
      <c r="O43" s="159" t="s">
        <v>102</v>
      </c>
      <c r="P43" s="403">
        <v>43313</v>
      </c>
      <c r="Q43" s="404">
        <v>43647</v>
      </c>
      <c r="R43" s="104">
        <v>0</v>
      </c>
      <c r="S43" s="245">
        <f t="shared" si="0"/>
        <v>43647</v>
      </c>
      <c r="T43" s="405">
        <v>43500</v>
      </c>
      <c r="U43" s="101" t="s">
        <v>3864</v>
      </c>
      <c r="V43" s="292">
        <v>0.5</v>
      </c>
      <c r="W43" s="307" t="str">
        <f t="shared" si="8"/>
        <v>ROJO</v>
      </c>
      <c r="X43" s="406"/>
      <c r="Y43" s="101" t="s">
        <v>3865</v>
      </c>
      <c r="Z43" s="300"/>
      <c r="AA43" s="298">
        <v>43542</v>
      </c>
      <c r="AB43" s="99" t="s">
        <v>3852</v>
      </c>
      <c r="AC43" s="292">
        <v>0.5</v>
      </c>
      <c r="AD43" s="348" t="str">
        <f t="shared" si="1"/>
        <v>ROJO</v>
      </c>
      <c r="AE43" s="406"/>
      <c r="AF43" s="99" t="s">
        <v>3866</v>
      </c>
      <c r="AG43" s="407" t="s">
        <v>3861</v>
      </c>
      <c r="AH43" s="298">
        <v>43668</v>
      </c>
      <c r="AI43" s="99" t="s">
        <v>3867</v>
      </c>
      <c r="AJ43" s="292">
        <v>1</v>
      </c>
      <c r="AK43" s="348" t="str">
        <f t="shared" si="2"/>
        <v>OK</v>
      </c>
      <c r="AL43" s="265">
        <v>43668</v>
      </c>
      <c r="AM43" s="99" t="s">
        <v>3868</v>
      </c>
      <c r="AN43" s="407" t="s">
        <v>3856</v>
      </c>
      <c r="AO43" s="144"/>
      <c r="AP43" s="99"/>
      <c r="AQ43" s="292"/>
      <c r="AR43" s="348" t="str">
        <f t="shared" si="3"/>
        <v>Sin</v>
      </c>
      <c r="AS43" s="406"/>
      <c r="AT43" s="99"/>
      <c r="AU43" s="407"/>
      <c r="AV43" s="144"/>
      <c r="AW43" s="99"/>
      <c r="AX43" s="99"/>
      <c r="AY43" s="348" t="str">
        <f t="shared" si="4"/>
        <v>Sin</v>
      </c>
      <c r="AZ43" s="302"/>
      <c r="BA43" s="99"/>
      <c r="BB43" s="407"/>
      <c r="BC43" s="144"/>
      <c r="BD43" s="99"/>
      <c r="BE43" s="99"/>
      <c r="BF43" s="273" t="str">
        <f t="shared" si="5"/>
        <v>Sin</v>
      </c>
      <c r="BG43" s="302"/>
      <c r="BH43" s="99"/>
      <c r="BI43" s="407"/>
      <c r="BJ43" s="163">
        <f t="shared" si="6"/>
        <v>1</v>
      </c>
      <c r="BK43" s="302" t="s">
        <v>233</v>
      </c>
      <c r="BL43" s="407"/>
      <c r="BM43" s="164"/>
      <c r="BN43" s="165"/>
      <c r="BO43" s="165"/>
      <c r="BP43" s="166" t="str">
        <f t="shared" si="7"/>
        <v>Cumplida</v>
      </c>
      <c r="BQ43" s="305"/>
      <c r="BR43" s="99"/>
      <c r="BS43" s="407"/>
      <c r="BT43" s="246"/>
    </row>
    <row r="44" spans="1:72" s="230" customFormat="1" ht="45" customHeight="1" x14ac:dyDescent="0.25">
      <c r="A44" s="95" t="s">
        <v>51</v>
      </c>
      <c r="B44" s="401">
        <v>43304</v>
      </c>
      <c r="C44" s="402" t="s">
        <v>451</v>
      </c>
      <c r="D44" s="95" t="s">
        <v>371</v>
      </c>
      <c r="E44" s="158" t="s">
        <v>1176</v>
      </c>
      <c r="F44" s="95" t="s">
        <v>41</v>
      </c>
      <c r="G44" s="158" t="s">
        <v>1177</v>
      </c>
      <c r="H44" s="95">
        <v>1</v>
      </c>
      <c r="I44" s="158" t="s">
        <v>452</v>
      </c>
      <c r="J44" s="95" t="s">
        <v>24</v>
      </c>
      <c r="K44" s="95" t="s">
        <v>453</v>
      </c>
      <c r="M44" s="95" t="s">
        <v>454</v>
      </c>
      <c r="N44" s="95" t="s">
        <v>41</v>
      </c>
      <c r="O44" s="159" t="s">
        <v>41</v>
      </c>
      <c r="P44" s="403">
        <v>43315</v>
      </c>
      <c r="Q44" s="404">
        <v>43663</v>
      </c>
      <c r="R44" s="104">
        <v>0</v>
      </c>
      <c r="S44" s="245">
        <f t="shared" si="0"/>
        <v>43663</v>
      </c>
      <c r="T44" s="405">
        <v>43392</v>
      </c>
      <c r="U44" s="101" t="s">
        <v>3869</v>
      </c>
      <c r="V44" s="292">
        <v>0</v>
      </c>
      <c r="W44" s="307" t="str">
        <f t="shared" si="8"/>
        <v>ROJO</v>
      </c>
      <c r="X44" s="406"/>
      <c r="Y44" s="101"/>
      <c r="Z44" s="300"/>
      <c r="AA44" s="298">
        <v>43454</v>
      </c>
      <c r="AB44" s="99" t="s">
        <v>3870</v>
      </c>
      <c r="AC44" s="292">
        <v>1</v>
      </c>
      <c r="AD44" s="348" t="str">
        <f t="shared" si="1"/>
        <v>OK</v>
      </c>
      <c r="AE44" s="406"/>
      <c r="AF44" s="99" t="s">
        <v>3871</v>
      </c>
      <c r="AG44" s="407"/>
      <c r="AH44" s="144"/>
      <c r="AI44" s="99"/>
      <c r="AJ44" s="292"/>
      <c r="AK44" s="348" t="str">
        <f t="shared" si="2"/>
        <v>Sin</v>
      </c>
      <c r="AL44" s="406"/>
      <c r="AM44" s="99"/>
      <c r="AN44" s="407"/>
      <c r="AO44" s="144"/>
      <c r="AP44" s="99"/>
      <c r="AQ44" s="292"/>
      <c r="AR44" s="348" t="str">
        <f t="shared" si="3"/>
        <v>Sin</v>
      </c>
      <c r="AS44" s="406"/>
      <c r="AT44" s="99"/>
      <c r="AU44" s="407"/>
      <c r="AV44" s="144"/>
      <c r="AW44" s="99"/>
      <c r="AX44" s="99"/>
      <c r="AY44" s="348" t="str">
        <f t="shared" si="4"/>
        <v>Sin</v>
      </c>
      <c r="AZ44" s="302"/>
      <c r="BA44" s="99"/>
      <c r="BB44" s="407"/>
      <c r="BC44" s="144"/>
      <c r="BD44" s="99"/>
      <c r="BE44" s="99"/>
      <c r="BF44" s="273" t="str">
        <f t="shared" si="5"/>
        <v>Sin</v>
      </c>
      <c r="BG44" s="302"/>
      <c r="BH44" s="99"/>
      <c r="BI44" s="407"/>
      <c r="BJ44" s="163">
        <f t="shared" si="6"/>
        <v>1</v>
      </c>
      <c r="BK44" s="302" t="s">
        <v>233</v>
      </c>
      <c r="BL44" s="407"/>
      <c r="BM44" s="164" t="s">
        <v>233</v>
      </c>
      <c r="BN44" s="165"/>
      <c r="BO44" s="165"/>
      <c r="BP44" s="166" t="str">
        <f t="shared" si="7"/>
        <v>Cumplida</v>
      </c>
      <c r="BQ44" s="305"/>
      <c r="BR44" s="99"/>
      <c r="BS44" s="407"/>
      <c r="BT44" s="246"/>
    </row>
    <row r="45" spans="1:72" s="230" customFormat="1" ht="45" customHeight="1" x14ac:dyDescent="0.25">
      <c r="A45" s="84" t="s">
        <v>118</v>
      </c>
      <c r="B45" s="105">
        <v>43350</v>
      </c>
      <c r="C45" s="106">
        <v>1</v>
      </c>
      <c r="D45" s="107" t="s">
        <v>119</v>
      </c>
      <c r="E45" s="108" t="s">
        <v>120</v>
      </c>
      <c r="F45" s="83" t="s">
        <v>317</v>
      </c>
      <c r="G45" s="109" t="s">
        <v>121</v>
      </c>
      <c r="H45" s="110">
        <v>1</v>
      </c>
      <c r="I45" s="109" t="s">
        <v>122</v>
      </c>
      <c r="J45" s="111" t="s">
        <v>24</v>
      </c>
      <c r="K45" s="106" t="s">
        <v>123</v>
      </c>
      <c r="L45" s="90">
        <v>1</v>
      </c>
      <c r="M45" s="106" t="s">
        <v>124</v>
      </c>
      <c r="N45" s="112" t="s">
        <v>114</v>
      </c>
      <c r="O45" s="139" t="s">
        <v>48</v>
      </c>
      <c r="P45" s="113">
        <v>43466</v>
      </c>
      <c r="Q45" s="105">
        <v>43677</v>
      </c>
      <c r="R45" s="110">
        <f>518+212</f>
        <v>730</v>
      </c>
      <c r="S45" s="141">
        <f t="shared" ref="S45:S65" si="9">Q45+R45</f>
        <v>44407</v>
      </c>
      <c r="T45" s="114">
        <v>43580</v>
      </c>
      <c r="U45" s="109" t="s">
        <v>260</v>
      </c>
      <c r="V45" s="157">
        <v>0</v>
      </c>
      <c r="W45" s="115" t="str">
        <f t="shared" ref="W45:W65" si="10">IF(T45="","Sin",IF(T45&gt;=$S45,IF(V45=100%,"OK","ROJO"),IF(V45&lt;($T45-$P45)/($S45-$P45),"ROJO",IF(V45=100%,"OK","AMARILLO"))))</f>
        <v>ROJO</v>
      </c>
      <c r="X45" s="116">
        <v>43580</v>
      </c>
      <c r="Y45" s="109" t="s">
        <v>260</v>
      </c>
      <c r="Z45" s="117" t="s">
        <v>259</v>
      </c>
      <c r="AA45" s="118"/>
      <c r="AB45" s="119"/>
      <c r="AC45" s="119"/>
      <c r="AD45" s="115" t="str">
        <f t="shared" ref="AD45:AD54" si="11">IF(AA45="","Sin",IF(AA45&gt;=$S45,IF(AC45=100%,"OK","ROJO"),IF(AC45&lt;(AA45-$P45)/($S45-$P45),"ROJO",IF(AC45=100%,"OK","AMARILLO"))))</f>
        <v>Sin</v>
      </c>
      <c r="AE45" s="120"/>
      <c r="AF45" s="119"/>
      <c r="AG45" s="121"/>
      <c r="AH45" s="122">
        <v>43829</v>
      </c>
      <c r="AI45" s="123" t="s">
        <v>1593</v>
      </c>
      <c r="AJ45" s="119"/>
      <c r="AK45" s="115" t="str">
        <f t="shared" ref="AK45:AK54" si="12">IF(AH45="","Sin",IF(AH45&gt;=$S45,IF(AJ45=100%,"OK","ROJO"),IF(AJ45&lt;(AH45-$P45)/($S45-$P45),"ROJO",IF(AJ45=100%,"OK","AMARILLO"))))</f>
        <v>ROJO</v>
      </c>
      <c r="AL45" s="124">
        <v>43837</v>
      </c>
      <c r="AM45" s="123" t="s">
        <v>1594</v>
      </c>
      <c r="AN45" s="125" t="s">
        <v>838</v>
      </c>
      <c r="AO45" s="122">
        <v>44006</v>
      </c>
      <c r="AP45" s="126" t="s">
        <v>1796</v>
      </c>
      <c r="AQ45" s="127"/>
      <c r="AR45" s="115" t="str">
        <f t="shared" ref="AR45:AR54" si="13">IF(AO45="","Sin",IF(AO45&gt;=$S45,IF(AQ45=100%,"OK","ROJO"),IF(AQ45&lt;(AO45-$P45)/($S45-$P45),"ROJO",IF(AQ45=100%,"OK","AMARILLO"))))</f>
        <v>ROJO</v>
      </c>
      <c r="AS45" s="124">
        <v>44014</v>
      </c>
      <c r="AT45" s="126" t="s">
        <v>1797</v>
      </c>
      <c r="AU45" s="128" t="s">
        <v>1798</v>
      </c>
      <c r="AV45" s="118"/>
      <c r="AW45" s="121"/>
      <c r="AX45" s="119"/>
      <c r="AY45" s="115" t="str">
        <f t="shared" ref="AY45:AY54" si="14">IF(AV45="","Sin",IF(AV45&gt;=$S45,IF(AX45=100%,"OK","ROJO"),IF(AX45&lt;(AV45-$P45)/($S45-$P45),"ROJO",IF(AX45=100%,"OK","AMARILLO"))))</f>
        <v>Sin</v>
      </c>
      <c r="AZ45" s="129">
        <v>44200</v>
      </c>
      <c r="BA45" s="126" t="s">
        <v>3682</v>
      </c>
      <c r="BB45" s="155" t="s">
        <v>3239</v>
      </c>
      <c r="BC45" s="118"/>
      <c r="BD45" s="121"/>
      <c r="BE45" s="119"/>
      <c r="BF45" s="115" t="str">
        <f t="shared" ref="BF45:BF65" si="15">IF(BC45="","Sin",IF(BC45&gt;=$S45,IF(BE45=100%,"OK","ROJO"),IF(BE45&lt;(BC45-$P45)/($S45-$P45),"ROJO",IF(BE45=100%,"OK","AMARILLO"))))</f>
        <v>Sin</v>
      </c>
      <c r="BG45" s="120"/>
      <c r="BH45" s="119"/>
      <c r="BI45" s="130"/>
      <c r="BJ45" s="131">
        <f t="shared" ref="BJ45:BJ54" si="16">IF(E45="","",IF(OR(V45=100%,AC45=100%,AJ45=100%,AQ45=100%,AX45=100%,BE45=100%),100%,IF(T45="","Sin",MAX(V45,AC45,AJ45,AQ45,AX45,BE45))))</f>
        <v>0</v>
      </c>
      <c r="BK45" s="118"/>
      <c r="BL45" s="121"/>
      <c r="BM45" s="118"/>
      <c r="BN45" s="119"/>
      <c r="BO45" s="119"/>
      <c r="BP45" s="132" t="str">
        <f t="shared" ref="BP45:BP54" si="17">IF(BJ45=100%,IF(BM45="SI",IF(BN45="SI","Cerrada",IF(BN45="NO","Inefectiva",IF(A45="Auditoria Externa","Cumplida","Pendiente"))),"Cumplida"),"")</f>
        <v/>
      </c>
      <c r="BQ45" s="121"/>
      <c r="BR45" s="119"/>
      <c r="BS45" s="133"/>
    </row>
    <row r="46" spans="1:72" s="230" customFormat="1" ht="45" customHeight="1" x14ac:dyDescent="0.25">
      <c r="A46" s="84" t="s">
        <v>118</v>
      </c>
      <c r="B46" s="105">
        <v>43350</v>
      </c>
      <c r="C46" s="106">
        <v>5</v>
      </c>
      <c r="D46" s="107" t="s">
        <v>119</v>
      </c>
      <c r="E46" s="108" t="s">
        <v>456</v>
      </c>
      <c r="F46" s="83" t="s">
        <v>317</v>
      </c>
      <c r="G46" s="109" t="s">
        <v>457</v>
      </c>
      <c r="H46" s="134">
        <v>1</v>
      </c>
      <c r="I46" s="109" t="s">
        <v>458</v>
      </c>
      <c r="J46" s="111" t="s">
        <v>24</v>
      </c>
      <c r="K46" s="106" t="s">
        <v>459</v>
      </c>
      <c r="L46" s="90">
        <v>1</v>
      </c>
      <c r="M46" s="106" t="s">
        <v>460</v>
      </c>
      <c r="N46" s="112" t="s">
        <v>114</v>
      </c>
      <c r="O46" s="139" t="s">
        <v>48</v>
      </c>
      <c r="P46" s="113">
        <v>43405</v>
      </c>
      <c r="Q46" s="105">
        <v>43585</v>
      </c>
      <c r="R46" s="110">
        <f>610+212</f>
        <v>822</v>
      </c>
      <c r="S46" s="141">
        <f t="shared" si="9"/>
        <v>44407</v>
      </c>
      <c r="T46" s="114">
        <v>43580</v>
      </c>
      <c r="U46" s="109" t="s">
        <v>461</v>
      </c>
      <c r="V46" s="157">
        <v>0</v>
      </c>
      <c r="W46" s="115" t="str">
        <f t="shared" si="10"/>
        <v>ROJO</v>
      </c>
      <c r="X46" s="116">
        <v>43580</v>
      </c>
      <c r="Y46" s="109" t="s">
        <v>461</v>
      </c>
      <c r="Z46" s="117" t="s">
        <v>259</v>
      </c>
      <c r="AA46" s="118"/>
      <c r="AB46" s="119"/>
      <c r="AC46" s="119"/>
      <c r="AD46" s="115" t="str">
        <f t="shared" si="11"/>
        <v>Sin</v>
      </c>
      <c r="AE46" s="120"/>
      <c r="AF46" s="119"/>
      <c r="AG46" s="117"/>
      <c r="AH46" s="122">
        <v>43829</v>
      </c>
      <c r="AI46" s="123" t="s">
        <v>1593</v>
      </c>
      <c r="AJ46" s="119"/>
      <c r="AK46" s="115" t="str">
        <f t="shared" si="12"/>
        <v>ROJO</v>
      </c>
      <c r="AL46" s="124">
        <v>43837</v>
      </c>
      <c r="AM46" s="123" t="s">
        <v>1595</v>
      </c>
      <c r="AN46" s="125" t="s">
        <v>838</v>
      </c>
      <c r="AO46" s="122">
        <v>44006</v>
      </c>
      <c r="AP46" s="135" t="s">
        <v>1799</v>
      </c>
      <c r="AQ46" s="136"/>
      <c r="AR46" s="115" t="str">
        <f t="shared" si="13"/>
        <v>ROJO</v>
      </c>
      <c r="AS46" s="124">
        <v>44014</v>
      </c>
      <c r="AT46" s="126" t="s">
        <v>1800</v>
      </c>
      <c r="AU46" s="128" t="s">
        <v>1798</v>
      </c>
      <c r="AV46" s="118"/>
      <c r="AW46" s="121"/>
      <c r="AX46" s="119"/>
      <c r="AY46" s="115" t="str">
        <f t="shared" si="14"/>
        <v>Sin</v>
      </c>
      <c r="AZ46" s="129">
        <v>44200</v>
      </c>
      <c r="BA46" s="126" t="s">
        <v>3682</v>
      </c>
      <c r="BB46" s="155" t="s">
        <v>3239</v>
      </c>
      <c r="BC46" s="118"/>
      <c r="BD46" s="121"/>
      <c r="BE46" s="119"/>
      <c r="BF46" s="115" t="str">
        <f t="shared" si="15"/>
        <v>Sin</v>
      </c>
      <c r="BG46" s="120"/>
      <c r="BH46" s="119"/>
      <c r="BI46" s="130"/>
      <c r="BJ46" s="131">
        <f t="shared" si="16"/>
        <v>0</v>
      </c>
      <c r="BK46" s="118"/>
      <c r="BL46" s="121"/>
      <c r="BM46" s="118"/>
      <c r="BN46" s="119"/>
      <c r="BO46" s="119"/>
      <c r="BP46" s="132" t="str">
        <f t="shared" si="17"/>
        <v/>
      </c>
      <c r="BQ46" s="121"/>
      <c r="BR46" s="119"/>
      <c r="BS46" s="133"/>
    </row>
    <row r="47" spans="1:72" s="230" customFormat="1" ht="45" customHeight="1" x14ac:dyDescent="0.25">
      <c r="A47" s="84" t="s">
        <v>118</v>
      </c>
      <c r="B47" s="105">
        <v>43350</v>
      </c>
      <c r="C47" s="106">
        <v>6</v>
      </c>
      <c r="D47" s="95" t="s">
        <v>119</v>
      </c>
      <c r="E47" s="95" t="s">
        <v>462</v>
      </c>
      <c r="F47" s="95" t="s">
        <v>317</v>
      </c>
      <c r="G47" s="95" t="s">
        <v>463</v>
      </c>
      <c r="H47" s="95">
        <v>1</v>
      </c>
      <c r="I47" s="95" t="s">
        <v>1596</v>
      </c>
      <c r="J47" s="95" t="s">
        <v>24</v>
      </c>
      <c r="K47" s="95" t="s">
        <v>1597</v>
      </c>
      <c r="L47" s="90">
        <v>1</v>
      </c>
      <c r="M47" s="95" t="s">
        <v>464</v>
      </c>
      <c r="N47" s="95" t="s">
        <v>114</v>
      </c>
      <c r="O47" s="95" t="s">
        <v>48</v>
      </c>
      <c r="P47" s="113">
        <v>43405</v>
      </c>
      <c r="Q47" s="105">
        <v>43738</v>
      </c>
      <c r="R47" s="110">
        <v>274</v>
      </c>
      <c r="S47" s="255">
        <f t="shared" si="9"/>
        <v>44012</v>
      </c>
      <c r="T47" s="114">
        <v>43580</v>
      </c>
      <c r="U47" s="109" t="s">
        <v>465</v>
      </c>
      <c r="V47" s="157">
        <v>0</v>
      </c>
      <c r="W47" s="256" t="str">
        <f t="shared" si="10"/>
        <v>ROJO</v>
      </c>
      <c r="X47" s="116">
        <v>43580</v>
      </c>
      <c r="Y47" s="109" t="s">
        <v>465</v>
      </c>
      <c r="Z47" s="117" t="s">
        <v>259</v>
      </c>
      <c r="AA47" s="118"/>
      <c r="AB47" s="119"/>
      <c r="AC47" s="119"/>
      <c r="AD47" s="115" t="str">
        <f t="shared" si="11"/>
        <v>Sin</v>
      </c>
      <c r="AE47" s="120"/>
      <c r="AF47" s="119"/>
      <c r="AG47" s="121"/>
      <c r="AH47" s="122">
        <v>43829</v>
      </c>
      <c r="AI47" s="123" t="s">
        <v>1598</v>
      </c>
      <c r="AJ47" s="119"/>
      <c r="AK47" s="257" t="str">
        <f t="shared" si="12"/>
        <v>ROJO</v>
      </c>
      <c r="AL47" s="124">
        <v>43472</v>
      </c>
      <c r="AM47" s="123" t="s">
        <v>1599</v>
      </c>
      <c r="AN47" s="125" t="s">
        <v>838</v>
      </c>
      <c r="AO47" s="122">
        <v>44006</v>
      </c>
      <c r="AP47" s="135" t="s">
        <v>1801</v>
      </c>
      <c r="AQ47" s="258">
        <v>1</v>
      </c>
      <c r="AR47" s="115" t="str">
        <f t="shared" si="13"/>
        <v>OK</v>
      </c>
      <c r="AS47" s="124">
        <v>44014</v>
      </c>
      <c r="AT47" s="135" t="s">
        <v>1802</v>
      </c>
      <c r="AU47" s="128" t="s">
        <v>1798</v>
      </c>
      <c r="AV47" s="118"/>
      <c r="AW47" s="121"/>
      <c r="AX47" s="119"/>
      <c r="AY47" s="257" t="str">
        <f t="shared" si="14"/>
        <v>Sin</v>
      </c>
      <c r="AZ47" s="120"/>
      <c r="BA47" s="119"/>
      <c r="BB47" s="121"/>
      <c r="BC47" s="118"/>
      <c r="BD47" s="121"/>
      <c r="BE47" s="119"/>
      <c r="BF47" s="256" t="str">
        <f t="shared" si="15"/>
        <v>Sin</v>
      </c>
      <c r="BG47" s="120"/>
      <c r="BH47" s="119"/>
      <c r="BI47" s="130"/>
      <c r="BJ47" s="131">
        <f t="shared" si="16"/>
        <v>1</v>
      </c>
      <c r="BK47" s="118" t="s">
        <v>233</v>
      </c>
      <c r="BL47" s="121" t="s">
        <v>233</v>
      </c>
      <c r="BM47" s="118" t="s">
        <v>233</v>
      </c>
      <c r="BN47" s="119"/>
      <c r="BO47" s="119"/>
      <c r="BP47" s="132" t="str">
        <f t="shared" si="17"/>
        <v>Pendiente</v>
      </c>
      <c r="BQ47" s="121"/>
      <c r="BR47" s="119"/>
      <c r="BS47" s="133"/>
    </row>
    <row r="48" spans="1:72" s="106" customFormat="1" ht="45" customHeight="1" x14ac:dyDescent="0.25">
      <c r="A48" s="84" t="s">
        <v>118</v>
      </c>
      <c r="B48" s="105">
        <v>43350</v>
      </c>
      <c r="C48" s="106">
        <v>8</v>
      </c>
      <c r="D48" s="95" t="s">
        <v>119</v>
      </c>
      <c r="E48" s="95" t="s">
        <v>466</v>
      </c>
      <c r="F48" s="95" t="s">
        <v>317</v>
      </c>
      <c r="G48" s="95" t="s">
        <v>467</v>
      </c>
      <c r="H48" s="95">
        <v>1</v>
      </c>
      <c r="I48" s="95" t="s">
        <v>1600</v>
      </c>
      <c r="J48" s="95" t="s">
        <v>24</v>
      </c>
      <c r="K48" s="95" t="s">
        <v>468</v>
      </c>
      <c r="L48" s="90">
        <v>1</v>
      </c>
      <c r="M48" s="95" t="s">
        <v>469</v>
      </c>
      <c r="N48" s="95" t="s">
        <v>114</v>
      </c>
      <c r="O48" s="151" t="s">
        <v>48</v>
      </c>
      <c r="P48" s="113">
        <v>43405</v>
      </c>
      <c r="Q48" s="105">
        <v>43738</v>
      </c>
      <c r="R48" s="110">
        <v>274</v>
      </c>
      <c r="S48" s="255">
        <f t="shared" si="9"/>
        <v>44012</v>
      </c>
      <c r="T48" s="114">
        <v>43580</v>
      </c>
      <c r="U48" s="109" t="s">
        <v>461</v>
      </c>
      <c r="V48" s="157">
        <v>0</v>
      </c>
      <c r="W48" s="256" t="str">
        <f t="shared" si="10"/>
        <v>ROJO</v>
      </c>
      <c r="X48" s="116">
        <v>43580</v>
      </c>
      <c r="Y48" s="109" t="s">
        <v>461</v>
      </c>
      <c r="Z48" s="117" t="s">
        <v>259</v>
      </c>
      <c r="AA48" s="118"/>
      <c r="AB48" s="119"/>
      <c r="AC48" s="119"/>
      <c r="AD48" s="115" t="str">
        <f t="shared" si="11"/>
        <v>Sin</v>
      </c>
      <c r="AE48" s="120"/>
      <c r="AF48" s="119"/>
      <c r="AG48" s="121"/>
      <c r="AH48" s="122">
        <v>43829</v>
      </c>
      <c r="AI48" s="123" t="s">
        <v>1601</v>
      </c>
      <c r="AJ48" s="119"/>
      <c r="AK48" s="257" t="str">
        <f t="shared" si="12"/>
        <v>ROJO</v>
      </c>
      <c r="AL48" s="124">
        <v>43472</v>
      </c>
      <c r="AM48" s="123" t="s">
        <v>1602</v>
      </c>
      <c r="AN48" s="125" t="s">
        <v>838</v>
      </c>
      <c r="AO48" s="122">
        <v>44006</v>
      </c>
      <c r="AP48" s="126" t="s">
        <v>1803</v>
      </c>
      <c r="AQ48" s="258">
        <v>1</v>
      </c>
      <c r="AR48" s="115" t="str">
        <f t="shared" si="13"/>
        <v>OK</v>
      </c>
      <c r="AS48" s="124">
        <v>44014</v>
      </c>
      <c r="AT48" s="135" t="s">
        <v>1804</v>
      </c>
      <c r="AU48" s="128" t="s">
        <v>1798</v>
      </c>
      <c r="AV48" s="118"/>
      <c r="AW48" s="121"/>
      <c r="AX48" s="119"/>
      <c r="AY48" s="257" t="str">
        <f t="shared" si="14"/>
        <v>Sin</v>
      </c>
      <c r="AZ48" s="120"/>
      <c r="BA48" s="119"/>
      <c r="BB48" s="119"/>
      <c r="BC48" s="118"/>
      <c r="BD48" s="121"/>
      <c r="BE48" s="119"/>
      <c r="BF48" s="256" t="str">
        <f t="shared" si="15"/>
        <v>Sin</v>
      </c>
      <c r="BG48" s="120"/>
      <c r="BH48" s="119"/>
      <c r="BI48" s="130"/>
      <c r="BJ48" s="131">
        <f t="shared" si="16"/>
        <v>1</v>
      </c>
      <c r="BK48" s="118" t="s">
        <v>233</v>
      </c>
      <c r="BL48" s="121" t="s">
        <v>233</v>
      </c>
      <c r="BM48" s="118" t="s">
        <v>233</v>
      </c>
      <c r="BN48" s="119"/>
      <c r="BO48" s="119"/>
      <c r="BP48" s="132" t="str">
        <f t="shared" si="17"/>
        <v>Pendiente</v>
      </c>
      <c r="BQ48" s="121"/>
      <c r="BR48" s="119"/>
      <c r="BS48" s="133"/>
    </row>
    <row r="49" spans="1:72" s="106" customFormat="1" ht="45" customHeight="1" x14ac:dyDescent="0.25">
      <c r="A49" s="84" t="s">
        <v>118</v>
      </c>
      <c r="B49" s="105">
        <v>43350</v>
      </c>
      <c r="C49" s="106">
        <v>9</v>
      </c>
      <c r="D49" s="95" t="s">
        <v>119</v>
      </c>
      <c r="E49" s="95" t="s">
        <v>126</v>
      </c>
      <c r="F49" s="95" t="s">
        <v>317</v>
      </c>
      <c r="G49" s="95" t="s">
        <v>127</v>
      </c>
      <c r="H49" s="95">
        <v>1</v>
      </c>
      <c r="I49" s="95" t="s">
        <v>128</v>
      </c>
      <c r="J49" s="95" t="s">
        <v>24</v>
      </c>
      <c r="K49" s="95" t="s">
        <v>129</v>
      </c>
      <c r="L49" s="90">
        <v>1</v>
      </c>
      <c r="M49" s="95" t="s">
        <v>130</v>
      </c>
      <c r="N49" s="95" t="s">
        <v>114</v>
      </c>
      <c r="O49" s="95" t="s">
        <v>48</v>
      </c>
      <c r="P49" s="113">
        <v>43405</v>
      </c>
      <c r="Q49" s="105">
        <v>43555</v>
      </c>
      <c r="R49" s="110">
        <v>457</v>
      </c>
      <c r="S49" s="255">
        <f t="shared" si="9"/>
        <v>44012</v>
      </c>
      <c r="T49" s="114">
        <v>43580</v>
      </c>
      <c r="U49" s="109" t="s">
        <v>261</v>
      </c>
      <c r="V49" s="157">
        <v>0</v>
      </c>
      <c r="W49" s="256" t="str">
        <f t="shared" si="10"/>
        <v>ROJO</v>
      </c>
      <c r="X49" s="116">
        <v>43580</v>
      </c>
      <c r="Y49" s="109" t="s">
        <v>261</v>
      </c>
      <c r="Z49" s="117" t="s">
        <v>259</v>
      </c>
      <c r="AA49" s="118"/>
      <c r="AB49" s="119"/>
      <c r="AC49" s="119"/>
      <c r="AD49" s="115" t="str">
        <f t="shared" si="11"/>
        <v>Sin</v>
      </c>
      <c r="AE49" s="129">
        <v>43739</v>
      </c>
      <c r="AF49" s="109" t="s">
        <v>1603</v>
      </c>
      <c r="AG49" s="117"/>
      <c r="AH49" s="122">
        <v>43829</v>
      </c>
      <c r="AI49" s="123" t="s">
        <v>1593</v>
      </c>
      <c r="AJ49" s="119"/>
      <c r="AK49" s="257" t="str">
        <f t="shared" si="12"/>
        <v>ROJO</v>
      </c>
      <c r="AL49" s="124">
        <v>43837</v>
      </c>
      <c r="AM49" s="123" t="s">
        <v>1594</v>
      </c>
      <c r="AN49" s="125" t="s">
        <v>838</v>
      </c>
      <c r="AO49" s="122">
        <v>44006</v>
      </c>
      <c r="AP49" s="135" t="s">
        <v>1805</v>
      </c>
      <c r="AQ49" s="258">
        <v>1</v>
      </c>
      <c r="AR49" s="115" t="str">
        <f t="shared" si="13"/>
        <v>OK</v>
      </c>
      <c r="AS49" s="124">
        <v>44014</v>
      </c>
      <c r="AT49" s="135" t="s">
        <v>1806</v>
      </c>
      <c r="AU49" s="128" t="s">
        <v>1798</v>
      </c>
      <c r="AV49" s="118"/>
      <c r="AW49" s="119"/>
      <c r="AX49" s="119"/>
      <c r="AY49" s="257" t="str">
        <f t="shared" si="14"/>
        <v>Sin</v>
      </c>
      <c r="AZ49" s="120"/>
      <c r="BA49" s="119"/>
      <c r="BB49" s="121"/>
      <c r="BC49" s="118"/>
      <c r="BD49" s="119"/>
      <c r="BE49" s="119"/>
      <c r="BF49" s="256" t="str">
        <f t="shared" si="15"/>
        <v>Sin</v>
      </c>
      <c r="BG49" s="120"/>
      <c r="BH49" s="119"/>
      <c r="BI49" s="119"/>
      <c r="BJ49" s="131">
        <f t="shared" si="16"/>
        <v>1</v>
      </c>
      <c r="BK49" s="118" t="s">
        <v>233</v>
      </c>
      <c r="BL49" s="121" t="s">
        <v>233</v>
      </c>
      <c r="BM49" s="118" t="s">
        <v>233</v>
      </c>
      <c r="BN49" s="119"/>
      <c r="BO49" s="119"/>
      <c r="BP49" s="132" t="str">
        <f t="shared" si="17"/>
        <v>Pendiente</v>
      </c>
      <c r="BQ49" s="119"/>
      <c r="BR49" s="119"/>
      <c r="BS49" s="130"/>
    </row>
    <row r="50" spans="1:72" s="106" customFormat="1" ht="45" customHeight="1" x14ac:dyDescent="0.25">
      <c r="A50" s="84" t="s">
        <v>118</v>
      </c>
      <c r="B50" s="105">
        <v>43350</v>
      </c>
      <c r="C50" s="106">
        <v>10</v>
      </c>
      <c r="D50" s="107" t="s">
        <v>119</v>
      </c>
      <c r="E50" s="108" t="s">
        <v>131</v>
      </c>
      <c r="F50" s="83" t="s">
        <v>317</v>
      </c>
      <c r="G50" s="109" t="s">
        <v>125</v>
      </c>
      <c r="H50" s="134">
        <v>1</v>
      </c>
      <c r="I50" s="109" t="s">
        <v>132</v>
      </c>
      <c r="J50" s="111" t="s">
        <v>24</v>
      </c>
      <c r="K50" s="106" t="s">
        <v>133</v>
      </c>
      <c r="L50" s="90">
        <v>1</v>
      </c>
      <c r="M50" s="106" t="s">
        <v>124</v>
      </c>
      <c r="N50" s="112" t="s">
        <v>114</v>
      </c>
      <c r="O50" s="139" t="s">
        <v>48</v>
      </c>
      <c r="P50" s="113">
        <v>43466</v>
      </c>
      <c r="Q50" s="105">
        <v>43677</v>
      </c>
      <c r="R50" s="110">
        <f>518+212</f>
        <v>730</v>
      </c>
      <c r="S50" s="141">
        <f t="shared" si="9"/>
        <v>44407</v>
      </c>
      <c r="T50" s="114">
        <v>43580</v>
      </c>
      <c r="U50" s="109" t="s">
        <v>262</v>
      </c>
      <c r="V50" s="157">
        <v>0</v>
      </c>
      <c r="W50" s="115" t="str">
        <f t="shared" si="10"/>
        <v>ROJO</v>
      </c>
      <c r="X50" s="116">
        <v>43580</v>
      </c>
      <c r="Y50" s="109" t="s">
        <v>262</v>
      </c>
      <c r="Z50" s="117" t="s">
        <v>259</v>
      </c>
      <c r="AA50" s="118"/>
      <c r="AB50" s="119"/>
      <c r="AC50" s="119"/>
      <c r="AD50" s="115" t="str">
        <f t="shared" si="11"/>
        <v>Sin</v>
      </c>
      <c r="AE50" s="120"/>
      <c r="AF50" s="119"/>
      <c r="AG50" s="121"/>
      <c r="AH50" s="122">
        <v>43829</v>
      </c>
      <c r="AI50" s="123" t="s">
        <v>1593</v>
      </c>
      <c r="AJ50" s="119"/>
      <c r="AK50" s="115" t="str">
        <f t="shared" si="12"/>
        <v>ROJO</v>
      </c>
      <c r="AL50" s="124">
        <v>43837</v>
      </c>
      <c r="AM50" s="123" t="s">
        <v>1594</v>
      </c>
      <c r="AN50" s="125" t="s">
        <v>838</v>
      </c>
      <c r="AO50" s="122">
        <v>44006</v>
      </c>
      <c r="AP50" s="126" t="s">
        <v>1807</v>
      </c>
      <c r="AQ50" s="137"/>
      <c r="AR50" s="115" t="str">
        <f t="shared" si="13"/>
        <v>ROJO</v>
      </c>
      <c r="AS50" s="124">
        <v>44014</v>
      </c>
      <c r="AT50" s="126" t="s">
        <v>1797</v>
      </c>
      <c r="AU50" s="128" t="s">
        <v>1798</v>
      </c>
      <c r="AV50" s="118"/>
      <c r="AW50" s="121"/>
      <c r="AX50" s="119"/>
      <c r="AY50" s="115" t="str">
        <f t="shared" si="14"/>
        <v>Sin</v>
      </c>
      <c r="AZ50" s="129">
        <v>44200</v>
      </c>
      <c r="BA50" s="126" t="s">
        <v>3682</v>
      </c>
      <c r="BB50" s="155" t="s">
        <v>3239</v>
      </c>
      <c r="BC50" s="118"/>
      <c r="BD50" s="119"/>
      <c r="BE50" s="119"/>
      <c r="BF50" s="115" t="str">
        <f t="shared" si="15"/>
        <v>Sin</v>
      </c>
      <c r="BG50" s="120"/>
      <c r="BH50" s="119"/>
      <c r="BI50" s="119"/>
      <c r="BJ50" s="131">
        <f t="shared" si="16"/>
        <v>0</v>
      </c>
      <c r="BK50" s="118"/>
      <c r="BL50" s="121"/>
      <c r="BM50" s="118"/>
      <c r="BN50" s="119"/>
      <c r="BO50" s="119"/>
      <c r="BP50" s="132" t="str">
        <f t="shared" si="17"/>
        <v/>
      </c>
      <c r="BQ50" s="119"/>
      <c r="BR50" s="119"/>
      <c r="BS50" s="130"/>
    </row>
    <row r="51" spans="1:72" s="230" customFormat="1" ht="45" customHeight="1" x14ac:dyDescent="0.25">
      <c r="A51" s="95" t="s">
        <v>18</v>
      </c>
      <c r="B51" s="305">
        <v>43357</v>
      </c>
      <c r="C51" s="99" t="s">
        <v>109</v>
      </c>
      <c r="D51" s="95" t="s">
        <v>470</v>
      </c>
      <c r="E51" s="95" t="s">
        <v>475</v>
      </c>
      <c r="F51" s="95" t="s">
        <v>67</v>
      </c>
      <c r="G51" s="95" t="s">
        <v>476</v>
      </c>
      <c r="H51" s="95">
        <v>1</v>
      </c>
      <c r="I51" s="95" t="s">
        <v>477</v>
      </c>
      <c r="J51" s="95" t="s">
        <v>471</v>
      </c>
      <c r="K51" s="95" t="s">
        <v>478</v>
      </c>
      <c r="L51" s="99">
        <v>1</v>
      </c>
      <c r="M51" s="95" t="s">
        <v>479</v>
      </c>
      <c r="N51" s="95" t="s">
        <v>480</v>
      </c>
      <c r="O51" s="95" t="s">
        <v>481</v>
      </c>
      <c r="P51" s="296">
        <v>43357</v>
      </c>
      <c r="Q51" s="103">
        <v>43721</v>
      </c>
      <c r="R51" s="104">
        <v>180</v>
      </c>
      <c r="S51" s="142">
        <f t="shared" si="9"/>
        <v>43901</v>
      </c>
      <c r="T51" s="264">
        <v>43740</v>
      </c>
      <c r="U51" s="101" t="s">
        <v>844</v>
      </c>
      <c r="V51" s="292"/>
      <c r="W51" s="257" t="str">
        <f t="shared" si="10"/>
        <v>ROJO</v>
      </c>
      <c r="X51" s="266">
        <v>43742</v>
      </c>
      <c r="Y51" s="101" t="s">
        <v>844</v>
      </c>
      <c r="Z51" s="300" t="s">
        <v>841</v>
      </c>
      <c r="AA51" s="298">
        <v>43810</v>
      </c>
      <c r="AB51" s="101" t="s">
        <v>1608</v>
      </c>
      <c r="AC51" s="292">
        <v>1</v>
      </c>
      <c r="AD51" s="257" t="str">
        <f t="shared" si="11"/>
        <v>OK</v>
      </c>
      <c r="AE51" s="265">
        <v>43861</v>
      </c>
      <c r="AF51" s="101" t="s">
        <v>1609</v>
      </c>
      <c r="AG51" s="407" t="s">
        <v>1606</v>
      </c>
      <c r="AH51" s="302"/>
      <c r="AI51" s="101"/>
      <c r="AJ51" s="292"/>
      <c r="AK51" s="257" t="str">
        <f t="shared" si="12"/>
        <v>Sin</v>
      </c>
      <c r="AL51" s="406"/>
      <c r="AM51" s="101"/>
      <c r="AN51" s="143"/>
      <c r="AO51" s="302"/>
      <c r="AP51" s="101"/>
      <c r="AQ51" s="292"/>
      <c r="AR51" s="257" t="str">
        <f t="shared" si="13"/>
        <v>Sin</v>
      </c>
      <c r="AS51" s="406"/>
      <c r="AT51" s="101"/>
      <c r="AU51" s="143"/>
      <c r="AV51" s="421"/>
      <c r="AW51" s="143"/>
      <c r="AX51" s="101"/>
      <c r="AY51" s="257" t="str">
        <f t="shared" si="14"/>
        <v>Sin</v>
      </c>
      <c r="AZ51" s="421"/>
      <c r="BA51" s="101"/>
      <c r="BB51" s="143"/>
      <c r="BC51" s="421"/>
      <c r="BD51" s="143"/>
      <c r="BE51" s="101"/>
      <c r="BF51" s="257" t="str">
        <f t="shared" si="15"/>
        <v>Sin</v>
      </c>
      <c r="BG51" s="421"/>
      <c r="BH51" s="101"/>
      <c r="BI51" s="143"/>
      <c r="BJ51" s="131">
        <f t="shared" si="16"/>
        <v>1</v>
      </c>
      <c r="BK51" s="302" t="s">
        <v>233</v>
      </c>
      <c r="BL51" s="148"/>
      <c r="BM51" s="259" t="s">
        <v>233</v>
      </c>
      <c r="BN51" s="165"/>
      <c r="BO51" s="165"/>
      <c r="BP51" s="132" t="str">
        <f t="shared" si="17"/>
        <v>Pendiente</v>
      </c>
      <c r="BQ51" s="456"/>
      <c r="BR51" s="99" t="s">
        <v>1607</v>
      </c>
      <c r="BS51" s="408" t="s">
        <v>1606</v>
      </c>
    </row>
    <row r="52" spans="1:72" s="230" customFormat="1" ht="45" customHeight="1" x14ac:dyDescent="0.25">
      <c r="A52" s="95" t="s">
        <v>18</v>
      </c>
      <c r="B52" s="305">
        <v>43357</v>
      </c>
      <c r="C52" s="99" t="s">
        <v>50</v>
      </c>
      <c r="D52" s="95" t="s">
        <v>470</v>
      </c>
      <c r="E52" s="95" t="s">
        <v>483</v>
      </c>
      <c r="F52" s="95" t="s">
        <v>67</v>
      </c>
      <c r="G52" s="95" t="s">
        <v>484</v>
      </c>
      <c r="H52" s="95">
        <v>1</v>
      </c>
      <c r="I52" s="95" t="s">
        <v>485</v>
      </c>
      <c r="J52" s="95" t="s">
        <v>24</v>
      </c>
      <c r="K52" s="95" t="s">
        <v>486</v>
      </c>
      <c r="L52" s="292" t="s">
        <v>487</v>
      </c>
      <c r="M52" s="95" t="s">
        <v>488</v>
      </c>
      <c r="N52" s="95" t="s">
        <v>68</v>
      </c>
      <c r="O52" s="95" t="s">
        <v>472</v>
      </c>
      <c r="P52" s="296">
        <v>43357</v>
      </c>
      <c r="Q52" s="103">
        <v>43721</v>
      </c>
      <c r="R52" s="104">
        <v>0</v>
      </c>
      <c r="S52" s="142">
        <f t="shared" si="9"/>
        <v>43721</v>
      </c>
      <c r="T52" s="264">
        <v>43740</v>
      </c>
      <c r="U52" s="101" t="s">
        <v>845</v>
      </c>
      <c r="V52" s="292">
        <v>1</v>
      </c>
      <c r="W52" s="257" t="str">
        <f t="shared" si="10"/>
        <v>OK</v>
      </c>
      <c r="X52" s="266">
        <v>43742</v>
      </c>
      <c r="Y52" s="101" t="s">
        <v>846</v>
      </c>
      <c r="Z52" s="143" t="s">
        <v>841</v>
      </c>
      <c r="AA52" s="302"/>
      <c r="AB52" s="101"/>
      <c r="AC52" s="292"/>
      <c r="AD52" s="257" t="str">
        <f t="shared" si="11"/>
        <v>Sin</v>
      </c>
      <c r="AE52" s="150"/>
      <c r="AF52" s="101"/>
      <c r="AG52" s="143"/>
      <c r="AH52" s="302"/>
      <c r="AI52" s="101"/>
      <c r="AJ52" s="292"/>
      <c r="AK52" s="257" t="str">
        <f t="shared" si="12"/>
        <v>Sin</v>
      </c>
      <c r="AL52" s="150"/>
      <c r="AM52" s="101"/>
      <c r="AN52" s="143"/>
      <c r="AO52" s="302"/>
      <c r="AP52" s="101"/>
      <c r="AQ52" s="292"/>
      <c r="AR52" s="257" t="str">
        <f t="shared" si="13"/>
        <v>Sin</v>
      </c>
      <c r="AS52" s="150"/>
      <c r="AT52" s="101"/>
      <c r="AU52" s="143"/>
      <c r="AV52" s="421"/>
      <c r="AW52" s="143"/>
      <c r="AX52" s="101"/>
      <c r="AY52" s="257" t="str">
        <f t="shared" si="14"/>
        <v>Sin</v>
      </c>
      <c r="AZ52" s="420"/>
      <c r="BA52" s="101"/>
      <c r="BB52" s="143"/>
      <c r="BC52" s="421"/>
      <c r="BD52" s="143"/>
      <c r="BE52" s="101"/>
      <c r="BF52" s="257" t="str">
        <f t="shared" si="15"/>
        <v>Sin</v>
      </c>
      <c r="BG52" s="420"/>
      <c r="BH52" s="101"/>
      <c r="BI52" s="300"/>
      <c r="BJ52" s="131">
        <f t="shared" si="16"/>
        <v>1</v>
      </c>
      <c r="BK52" s="302" t="s">
        <v>233</v>
      </c>
      <c r="BL52" s="148" t="s">
        <v>233</v>
      </c>
      <c r="BM52" s="164" t="s">
        <v>233</v>
      </c>
      <c r="BN52" s="165"/>
      <c r="BO52" s="165"/>
      <c r="BP52" s="132" t="str">
        <f t="shared" si="17"/>
        <v>Pendiente</v>
      </c>
      <c r="BQ52" s="456"/>
      <c r="BR52" s="99"/>
      <c r="BS52" s="548" t="s">
        <v>841</v>
      </c>
    </row>
    <row r="53" spans="1:72" s="230" customFormat="1" ht="45" customHeight="1" x14ac:dyDescent="0.25">
      <c r="A53" s="95" t="s">
        <v>18</v>
      </c>
      <c r="B53" s="305">
        <v>43357</v>
      </c>
      <c r="C53" s="99" t="s">
        <v>50</v>
      </c>
      <c r="D53" s="95" t="s">
        <v>470</v>
      </c>
      <c r="E53" s="95" t="s">
        <v>483</v>
      </c>
      <c r="F53" s="95" t="s">
        <v>67</v>
      </c>
      <c r="G53" s="95" t="s">
        <v>847</v>
      </c>
      <c r="H53" s="95">
        <v>2</v>
      </c>
      <c r="I53" s="95" t="s">
        <v>848</v>
      </c>
      <c r="J53" s="95" t="s">
        <v>489</v>
      </c>
      <c r="K53" s="95" t="s">
        <v>490</v>
      </c>
      <c r="L53" s="292" t="s">
        <v>491</v>
      </c>
      <c r="M53" s="95" t="s">
        <v>492</v>
      </c>
      <c r="N53" s="95" t="s">
        <v>68</v>
      </c>
      <c r="O53" s="95" t="s">
        <v>472</v>
      </c>
      <c r="P53" s="296">
        <v>43357</v>
      </c>
      <c r="Q53" s="103">
        <v>43721</v>
      </c>
      <c r="R53" s="104">
        <v>0</v>
      </c>
      <c r="S53" s="142">
        <f t="shared" si="9"/>
        <v>43721</v>
      </c>
      <c r="T53" s="264">
        <v>43740</v>
      </c>
      <c r="U53" s="101" t="s">
        <v>849</v>
      </c>
      <c r="V53" s="292">
        <v>1</v>
      </c>
      <c r="W53" s="257" t="str">
        <f t="shared" si="10"/>
        <v>OK</v>
      </c>
      <c r="X53" s="266">
        <v>43742</v>
      </c>
      <c r="Y53" s="101" t="s">
        <v>850</v>
      </c>
      <c r="Z53" s="143" t="s">
        <v>841</v>
      </c>
      <c r="AA53" s="302"/>
      <c r="AB53" s="101"/>
      <c r="AC53" s="292"/>
      <c r="AD53" s="257" t="str">
        <f t="shared" si="11"/>
        <v>Sin</v>
      </c>
      <c r="AE53" s="150"/>
      <c r="AF53" s="101"/>
      <c r="AG53" s="143"/>
      <c r="AH53" s="302"/>
      <c r="AI53" s="101"/>
      <c r="AJ53" s="292"/>
      <c r="AK53" s="257" t="str">
        <f t="shared" si="12"/>
        <v>Sin</v>
      </c>
      <c r="AL53" s="150"/>
      <c r="AM53" s="101"/>
      <c r="AN53" s="143"/>
      <c r="AO53" s="302"/>
      <c r="AP53" s="101"/>
      <c r="AQ53" s="292"/>
      <c r="AR53" s="257" t="str">
        <f t="shared" si="13"/>
        <v>Sin</v>
      </c>
      <c r="AS53" s="150"/>
      <c r="AT53" s="101"/>
      <c r="AU53" s="143"/>
      <c r="AV53" s="421"/>
      <c r="AW53" s="143"/>
      <c r="AX53" s="101"/>
      <c r="AY53" s="257" t="str">
        <f t="shared" si="14"/>
        <v>Sin</v>
      </c>
      <c r="AZ53" s="420"/>
      <c r="BA53" s="101"/>
      <c r="BB53" s="143"/>
      <c r="BC53" s="421"/>
      <c r="BD53" s="143"/>
      <c r="BE53" s="101"/>
      <c r="BF53" s="257" t="str">
        <f t="shared" si="15"/>
        <v>Sin</v>
      </c>
      <c r="BG53" s="420"/>
      <c r="BH53" s="101"/>
      <c r="BI53" s="300"/>
      <c r="BJ53" s="131">
        <f t="shared" si="16"/>
        <v>1</v>
      </c>
      <c r="BK53" s="302" t="s">
        <v>233</v>
      </c>
      <c r="BL53" s="148" t="s">
        <v>233</v>
      </c>
      <c r="BM53" s="164" t="s">
        <v>233</v>
      </c>
      <c r="BN53" s="165"/>
      <c r="BO53" s="165"/>
      <c r="BP53" s="132" t="str">
        <f t="shared" si="17"/>
        <v>Pendiente</v>
      </c>
      <c r="BQ53" s="456"/>
      <c r="BR53" s="99"/>
      <c r="BS53" s="548" t="s">
        <v>841</v>
      </c>
    </row>
    <row r="54" spans="1:72" s="230" customFormat="1" ht="45" customHeight="1" x14ac:dyDescent="0.25">
      <c r="A54" s="95" t="s">
        <v>18</v>
      </c>
      <c r="B54" s="305">
        <v>43357</v>
      </c>
      <c r="C54" s="99" t="s">
        <v>50</v>
      </c>
      <c r="D54" s="95" t="s">
        <v>470</v>
      </c>
      <c r="E54" s="95" t="s">
        <v>483</v>
      </c>
      <c r="F54" s="95" t="s">
        <v>67</v>
      </c>
      <c r="G54" s="95" t="s">
        <v>847</v>
      </c>
      <c r="H54" s="95">
        <v>3</v>
      </c>
      <c r="I54" s="95" t="s">
        <v>851</v>
      </c>
      <c r="J54" s="95" t="s">
        <v>489</v>
      </c>
      <c r="K54" s="95" t="s">
        <v>493</v>
      </c>
      <c r="L54" s="292" t="s">
        <v>491</v>
      </c>
      <c r="M54" s="95" t="s">
        <v>494</v>
      </c>
      <c r="N54" s="95" t="s">
        <v>68</v>
      </c>
      <c r="O54" s="95" t="s">
        <v>472</v>
      </c>
      <c r="P54" s="296">
        <v>43357</v>
      </c>
      <c r="Q54" s="103">
        <v>43721</v>
      </c>
      <c r="R54" s="104">
        <v>0</v>
      </c>
      <c r="S54" s="142">
        <f t="shared" si="9"/>
        <v>43721</v>
      </c>
      <c r="T54" s="264">
        <v>43740</v>
      </c>
      <c r="U54" s="101" t="s">
        <v>852</v>
      </c>
      <c r="V54" s="292">
        <v>1</v>
      </c>
      <c r="W54" s="257" t="str">
        <f t="shared" si="10"/>
        <v>OK</v>
      </c>
      <c r="X54" s="265">
        <v>43742</v>
      </c>
      <c r="Y54" s="101" t="s">
        <v>853</v>
      </c>
      <c r="Z54" s="300" t="s">
        <v>841</v>
      </c>
      <c r="AA54" s="302"/>
      <c r="AB54" s="101"/>
      <c r="AC54" s="292"/>
      <c r="AD54" s="257" t="str">
        <f t="shared" si="11"/>
        <v>Sin</v>
      </c>
      <c r="AE54" s="406"/>
      <c r="AF54" s="101"/>
      <c r="AG54" s="300"/>
      <c r="AH54" s="144"/>
      <c r="AI54" s="101"/>
      <c r="AJ54" s="292"/>
      <c r="AK54" s="257" t="str">
        <f t="shared" si="12"/>
        <v>Sin</v>
      </c>
      <c r="AL54" s="406"/>
      <c r="AM54" s="101"/>
      <c r="AN54" s="300"/>
      <c r="AO54" s="144"/>
      <c r="AP54" s="101"/>
      <c r="AQ54" s="292"/>
      <c r="AR54" s="257" t="str">
        <f t="shared" si="13"/>
        <v>Sin</v>
      </c>
      <c r="AS54" s="406"/>
      <c r="AT54" s="101"/>
      <c r="AU54" s="300"/>
      <c r="AV54" s="420"/>
      <c r="AW54" s="101"/>
      <c r="AX54" s="101"/>
      <c r="AY54" s="257" t="str">
        <f t="shared" si="14"/>
        <v>Sin</v>
      </c>
      <c r="AZ54" s="421"/>
      <c r="BA54" s="101"/>
      <c r="BB54" s="300"/>
      <c r="BC54" s="420"/>
      <c r="BD54" s="143"/>
      <c r="BE54" s="101"/>
      <c r="BF54" s="257" t="str">
        <f t="shared" si="15"/>
        <v>Sin</v>
      </c>
      <c r="BG54" s="421"/>
      <c r="BH54" s="101"/>
      <c r="BI54" s="300"/>
      <c r="BJ54" s="131">
        <f t="shared" si="16"/>
        <v>1</v>
      </c>
      <c r="BK54" s="302" t="s">
        <v>233</v>
      </c>
      <c r="BL54" s="407" t="s">
        <v>233</v>
      </c>
      <c r="BM54" s="260" t="s">
        <v>233</v>
      </c>
      <c r="BN54" s="165"/>
      <c r="BO54" s="165"/>
      <c r="BP54" s="132" t="str">
        <f t="shared" si="17"/>
        <v>Pendiente</v>
      </c>
      <c r="BQ54" s="305"/>
      <c r="BR54" s="99"/>
      <c r="BS54" s="101" t="s">
        <v>841</v>
      </c>
    </row>
    <row r="55" spans="1:72" s="230" customFormat="1" ht="45" customHeight="1" x14ac:dyDescent="0.25">
      <c r="A55" s="95" t="s">
        <v>18</v>
      </c>
      <c r="B55" s="305">
        <v>43357</v>
      </c>
      <c r="C55" s="99" t="s">
        <v>34</v>
      </c>
      <c r="D55" s="95" t="s">
        <v>470</v>
      </c>
      <c r="E55" s="95" t="s">
        <v>495</v>
      </c>
      <c r="F55" s="95" t="s">
        <v>67</v>
      </c>
      <c r="G55" s="95" t="s">
        <v>496</v>
      </c>
      <c r="H55" s="95">
        <v>2</v>
      </c>
      <c r="I55" s="95" t="s">
        <v>854</v>
      </c>
      <c r="J55" s="95" t="s">
        <v>24</v>
      </c>
      <c r="K55" s="95" t="s">
        <v>497</v>
      </c>
      <c r="L55" s="102">
        <v>1</v>
      </c>
      <c r="M55" s="95" t="s">
        <v>498</v>
      </c>
      <c r="N55" s="95" t="s">
        <v>68</v>
      </c>
      <c r="O55" s="95" t="s">
        <v>472</v>
      </c>
      <c r="P55" s="296">
        <v>43357</v>
      </c>
      <c r="Q55" s="103">
        <v>43721</v>
      </c>
      <c r="R55" s="104">
        <v>0</v>
      </c>
      <c r="S55" s="142">
        <f t="shared" si="9"/>
        <v>43721</v>
      </c>
      <c r="T55" s="264">
        <v>43740</v>
      </c>
      <c r="U55" s="101" t="s">
        <v>855</v>
      </c>
      <c r="V55" s="292">
        <v>1</v>
      </c>
      <c r="W55" s="257" t="str">
        <f t="shared" si="10"/>
        <v>OK</v>
      </c>
      <c r="X55" s="266">
        <v>43742</v>
      </c>
      <c r="Y55" s="101" t="s">
        <v>856</v>
      </c>
      <c r="Z55" s="143" t="s">
        <v>841</v>
      </c>
      <c r="AA55" s="302"/>
      <c r="AB55" s="101"/>
      <c r="AC55" s="292"/>
      <c r="AD55" s="257" t="str">
        <f t="shared" ref="AD55:AD92" si="18">IF(AA55="","Sin",IF(AA55&gt;=$S55,IF(AC55=100%,"OK","ROJO"),IF(AC55&lt;(AA55-$P55)/($S55-$P55),"ROJO",IF(AC55=100%,"OK","AMARILLO"))))</f>
        <v>Sin</v>
      </c>
      <c r="AE55" s="150"/>
      <c r="AF55" s="101"/>
      <c r="AG55" s="143"/>
      <c r="AH55" s="302"/>
      <c r="AI55" s="101"/>
      <c r="AJ55" s="292"/>
      <c r="AK55" s="257" t="str">
        <f t="shared" ref="AK55:AK92" si="19">IF(AH55="","Sin",IF(AH55&gt;=$S55,IF(AJ55=100%,"OK","ROJO"),IF(AJ55&lt;(AH55-$P55)/($S55-$P55),"ROJO",IF(AJ55=100%,"OK","AMARILLO"))))</f>
        <v>Sin</v>
      </c>
      <c r="AL55" s="150"/>
      <c r="AM55" s="101"/>
      <c r="AN55" s="143"/>
      <c r="AO55" s="302"/>
      <c r="AP55" s="101"/>
      <c r="AQ55" s="292"/>
      <c r="AR55" s="257" t="str">
        <f t="shared" ref="AR55:AR92" si="20">IF(AO55="","Sin",IF(AO55&gt;=$S55,IF(AQ55=100%,"OK","ROJO"),IF(AQ55&lt;(AO55-$P55)/($S55-$P55),"ROJO",IF(AQ55=100%,"OK","AMARILLO"))))</f>
        <v>Sin</v>
      </c>
      <c r="AS55" s="150"/>
      <c r="AT55" s="101"/>
      <c r="AU55" s="143"/>
      <c r="AV55" s="421"/>
      <c r="AW55" s="143"/>
      <c r="AX55" s="101"/>
      <c r="AY55" s="257" t="str">
        <f t="shared" ref="AY55:AY92" si="21">IF(AV55="","Sin",IF(AV55&gt;=$S55,IF(AX55=100%,"OK","ROJO"),IF(AX55&lt;(AV55-$P55)/($S55-$P55),"ROJO",IF(AX55=100%,"OK","AMARILLO"))))</f>
        <v>Sin</v>
      </c>
      <c r="AZ55" s="420"/>
      <c r="BA55" s="101"/>
      <c r="BB55" s="143"/>
      <c r="BC55" s="421"/>
      <c r="BD55" s="143"/>
      <c r="BE55" s="101"/>
      <c r="BF55" s="257" t="str">
        <f t="shared" si="15"/>
        <v>Sin</v>
      </c>
      <c r="BG55" s="420"/>
      <c r="BH55" s="101"/>
      <c r="BI55" s="300"/>
      <c r="BJ55" s="131">
        <f t="shared" ref="BJ55:BJ92" si="22">IF(E55="","",IF(OR(V55=100%,AC55=100%,AJ55=100%,AQ55=100%,AX55=100%,BE55=100%),100%,IF(T55="","Sin",MAX(V55,AC55,AJ55,AQ55,AX55,BE55))))</f>
        <v>1</v>
      </c>
      <c r="BK55" s="302" t="s">
        <v>233</v>
      </c>
      <c r="BL55" s="148" t="s">
        <v>233</v>
      </c>
      <c r="BM55" s="164" t="s">
        <v>233</v>
      </c>
      <c r="BN55" s="165"/>
      <c r="BO55" s="165"/>
      <c r="BP55" s="132" t="str">
        <f t="shared" ref="BP55:BP92" si="23">IF(BJ55=100%,IF(BM55="SI",IF(BN55="SI","Cerrada",IF(BN55="NO","Inefectiva",IF(A55="Auditoria Externa","Cumplida","Pendiente"))),"Cumplida"),"")</f>
        <v>Pendiente</v>
      </c>
      <c r="BQ55" s="456"/>
      <c r="BR55" s="99"/>
      <c r="BS55" s="548" t="s">
        <v>841</v>
      </c>
    </row>
    <row r="56" spans="1:72" s="230" customFormat="1" ht="45" customHeight="1" x14ac:dyDescent="0.25">
      <c r="A56" s="95" t="s">
        <v>18</v>
      </c>
      <c r="B56" s="305">
        <v>43357</v>
      </c>
      <c r="C56" s="99" t="s">
        <v>112</v>
      </c>
      <c r="D56" s="95" t="s">
        <v>470</v>
      </c>
      <c r="E56" s="95" t="s">
        <v>499</v>
      </c>
      <c r="F56" s="95" t="s">
        <v>67</v>
      </c>
      <c r="G56" s="95" t="s">
        <v>500</v>
      </c>
      <c r="H56" s="95">
        <v>3</v>
      </c>
      <c r="I56" s="95" t="s">
        <v>482</v>
      </c>
      <c r="J56" s="95" t="s">
        <v>471</v>
      </c>
      <c r="K56" s="95" t="s">
        <v>473</v>
      </c>
      <c r="L56" s="102">
        <v>1</v>
      </c>
      <c r="M56" s="95" t="s">
        <v>474</v>
      </c>
      <c r="N56" s="95" t="s">
        <v>472</v>
      </c>
      <c r="O56" s="95" t="s">
        <v>472</v>
      </c>
      <c r="P56" s="296">
        <v>43357</v>
      </c>
      <c r="Q56" s="103">
        <v>43721</v>
      </c>
      <c r="R56" s="104">
        <v>180</v>
      </c>
      <c r="S56" s="142">
        <f t="shared" si="9"/>
        <v>43901</v>
      </c>
      <c r="T56" s="264">
        <v>43740</v>
      </c>
      <c r="U56" s="101" t="s">
        <v>842</v>
      </c>
      <c r="V56" s="292"/>
      <c r="W56" s="257" t="str">
        <f t="shared" si="10"/>
        <v>ROJO</v>
      </c>
      <c r="X56" s="266">
        <v>43742</v>
      </c>
      <c r="Y56" s="101" t="s">
        <v>843</v>
      </c>
      <c r="Z56" s="143" t="s">
        <v>841</v>
      </c>
      <c r="AA56" s="264">
        <v>43853</v>
      </c>
      <c r="AB56" s="101" t="s">
        <v>1604</v>
      </c>
      <c r="AC56" s="292">
        <v>1</v>
      </c>
      <c r="AD56" s="257" t="str">
        <f t="shared" si="18"/>
        <v>OK</v>
      </c>
      <c r="AE56" s="266">
        <v>43861</v>
      </c>
      <c r="AF56" s="101" t="s">
        <v>1605</v>
      </c>
      <c r="AG56" s="148" t="s">
        <v>1606</v>
      </c>
      <c r="AH56" s="302"/>
      <c r="AI56" s="101"/>
      <c r="AJ56" s="292"/>
      <c r="AK56" s="257" t="str">
        <f t="shared" si="19"/>
        <v>Sin</v>
      </c>
      <c r="AL56" s="150"/>
      <c r="AM56" s="101"/>
      <c r="AN56" s="143"/>
      <c r="AO56" s="302"/>
      <c r="AP56" s="101"/>
      <c r="AQ56" s="292"/>
      <c r="AR56" s="257" t="str">
        <f t="shared" si="20"/>
        <v>Sin</v>
      </c>
      <c r="AS56" s="150"/>
      <c r="AT56" s="101"/>
      <c r="AU56" s="143"/>
      <c r="AV56" s="421"/>
      <c r="AW56" s="143"/>
      <c r="AX56" s="101"/>
      <c r="AY56" s="257" t="str">
        <f t="shared" si="21"/>
        <v>Sin</v>
      </c>
      <c r="AZ56" s="420"/>
      <c r="BA56" s="101"/>
      <c r="BB56" s="143"/>
      <c r="BC56" s="421"/>
      <c r="BD56" s="143"/>
      <c r="BE56" s="101"/>
      <c r="BF56" s="257" t="str">
        <f t="shared" si="15"/>
        <v>Sin</v>
      </c>
      <c r="BG56" s="420"/>
      <c r="BH56" s="101"/>
      <c r="BI56" s="300"/>
      <c r="BJ56" s="131">
        <f t="shared" si="22"/>
        <v>1</v>
      </c>
      <c r="BK56" s="302" t="s">
        <v>233</v>
      </c>
      <c r="BL56" s="148"/>
      <c r="BM56" s="164" t="s">
        <v>233</v>
      </c>
      <c r="BN56" s="165"/>
      <c r="BO56" s="165"/>
      <c r="BP56" s="132" t="str">
        <f t="shared" si="23"/>
        <v>Pendiente</v>
      </c>
      <c r="BQ56" s="456"/>
      <c r="BR56" s="99" t="s">
        <v>1607</v>
      </c>
      <c r="BS56" s="408" t="s">
        <v>1606</v>
      </c>
    </row>
    <row r="57" spans="1:72" s="230" customFormat="1" ht="45" customHeight="1" thickBot="1" x14ac:dyDescent="0.3">
      <c r="A57" s="95" t="s">
        <v>18</v>
      </c>
      <c r="B57" s="305">
        <v>43357</v>
      </c>
      <c r="C57" s="99" t="s">
        <v>112</v>
      </c>
      <c r="D57" s="95" t="s">
        <v>470</v>
      </c>
      <c r="E57" s="95" t="s">
        <v>499</v>
      </c>
      <c r="F57" s="95" t="s">
        <v>67</v>
      </c>
      <c r="G57" s="95" t="s">
        <v>500</v>
      </c>
      <c r="H57" s="95">
        <v>4</v>
      </c>
      <c r="I57" s="95" t="s">
        <v>501</v>
      </c>
      <c r="J57" s="95" t="s">
        <v>471</v>
      </c>
      <c r="K57" s="95" t="s">
        <v>502</v>
      </c>
      <c r="L57" s="99">
        <v>16</v>
      </c>
      <c r="M57" s="95" t="s">
        <v>503</v>
      </c>
      <c r="N57" s="95" t="s">
        <v>504</v>
      </c>
      <c r="O57" s="95" t="s">
        <v>226</v>
      </c>
      <c r="P57" s="296">
        <v>43357</v>
      </c>
      <c r="Q57" s="103">
        <v>43721</v>
      </c>
      <c r="R57" s="104">
        <v>0</v>
      </c>
      <c r="S57" s="142">
        <f t="shared" si="9"/>
        <v>43721</v>
      </c>
      <c r="T57" s="264">
        <v>43740</v>
      </c>
      <c r="U57" s="101" t="s">
        <v>857</v>
      </c>
      <c r="V57" s="292">
        <v>1</v>
      </c>
      <c r="W57" s="257" t="str">
        <f t="shared" si="10"/>
        <v>OK</v>
      </c>
      <c r="X57" s="266">
        <v>43742</v>
      </c>
      <c r="Y57" s="101" t="s">
        <v>858</v>
      </c>
      <c r="Z57" s="143" t="s">
        <v>841</v>
      </c>
      <c r="AA57" s="302"/>
      <c r="AB57" s="101"/>
      <c r="AC57" s="292"/>
      <c r="AD57" s="257" t="str">
        <f t="shared" si="18"/>
        <v>Sin</v>
      </c>
      <c r="AE57" s="150"/>
      <c r="AF57" s="101"/>
      <c r="AG57" s="143"/>
      <c r="AH57" s="302"/>
      <c r="AI57" s="101"/>
      <c r="AJ57" s="292"/>
      <c r="AK57" s="257" t="str">
        <f t="shared" si="19"/>
        <v>Sin</v>
      </c>
      <c r="AL57" s="150"/>
      <c r="AM57" s="101"/>
      <c r="AN57" s="143"/>
      <c r="AO57" s="302"/>
      <c r="AP57" s="101"/>
      <c r="AQ57" s="292"/>
      <c r="AR57" s="257" t="str">
        <f t="shared" si="20"/>
        <v>Sin</v>
      </c>
      <c r="AS57" s="150"/>
      <c r="AT57" s="101"/>
      <c r="AU57" s="143"/>
      <c r="AV57" s="421"/>
      <c r="AW57" s="143"/>
      <c r="AX57" s="101"/>
      <c r="AY57" s="257" t="str">
        <f t="shared" si="21"/>
        <v>Sin</v>
      </c>
      <c r="AZ57" s="420"/>
      <c r="BA57" s="101"/>
      <c r="BB57" s="143"/>
      <c r="BC57" s="421"/>
      <c r="BD57" s="143"/>
      <c r="BE57" s="101"/>
      <c r="BF57" s="257" t="str">
        <f t="shared" si="15"/>
        <v>Sin</v>
      </c>
      <c r="BG57" s="420"/>
      <c r="BH57" s="101"/>
      <c r="BI57" s="300"/>
      <c r="BJ57" s="131">
        <f t="shared" si="22"/>
        <v>1</v>
      </c>
      <c r="BK57" s="302" t="s">
        <v>233</v>
      </c>
      <c r="BL57" s="148" t="s">
        <v>233</v>
      </c>
      <c r="BM57" s="164" t="s">
        <v>233</v>
      </c>
      <c r="BN57" s="165"/>
      <c r="BO57" s="165"/>
      <c r="BP57" s="132" t="str">
        <f t="shared" si="23"/>
        <v>Pendiente</v>
      </c>
      <c r="BQ57" s="456"/>
      <c r="BR57" s="99"/>
      <c r="BS57" s="548" t="s">
        <v>841</v>
      </c>
    </row>
    <row r="58" spans="1:72" s="230" customFormat="1" ht="45" customHeight="1" x14ac:dyDescent="0.25">
      <c r="A58" s="95" t="s">
        <v>18</v>
      </c>
      <c r="B58" s="305">
        <v>43357</v>
      </c>
      <c r="C58" s="99" t="s">
        <v>112</v>
      </c>
      <c r="D58" s="95" t="s">
        <v>470</v>
      </c>
      <c r="E58" s="95" t="s">
        <v>499</v>
      </c>
      <c r="F58" s="95" t="s">
        <v>67</v>
      </c>
      <c r="G58" s="95" t="s">
        <v>505</v>
      </c>
      <c r="H58" s="95">
        <v>5</v>
      </c>
      <c r="I58" s="95" t="s">
        <v>506</v>
      </c>
      <c r="J58" s="95" t="s">
        <v>24</v>
      </c>
      <c r="K58" s="95" t="s">
        <v>507</v>
      </c>
      <c r="L58" s="292">
        <v>1</v>
      </c>
      <c r="M58" s="95" t="s">
        <v>508</v>
      </c>
      <c r="N58" s="95" t="s">
        <v>504</v>
      </c>
      <c r="O58" s="159" t="s">
        <v>509</v>
      </c>
      <c r="P58" s="296">
        <v>43357</v>
      </c>
      <c r="Q58" s="103">
        <v>43721</v>
      </c>
      <c r="R58" s="104">
        <v>0</v>
      </c>
      <c r="S58" s="142">
        <f t="shared" si="9"/>
        <v>43721</v>
      </c>
      <c r="T58" s="264">
        <v>43740</v>
      </c>
      <c r="U58" s="101" t="s">
        <v>859</v>
      </c>
      <c r="V58" s="292">
        <v>1</v>
      </c>
      <c r="W58" s="257" t="str">
        <f t="shared" si="10"/>
        <v>OK</v>
      </c>
      <c r="X58" s="265">
        <v>43742</v>
      </c>
      <c r="Y58" s="101" t="s">
        <v>860</v>
      </c>
      <c r="Z58" s="300" t="s">
        <v>841</v>
      </c>
      <c r="AA58" s="144"/>
      <c r="AB58" s="101"/>
      <c r="AC58" s="292"/>
      <c r="AD58" s="348" t="str">
        <f t="shared" si="18"/>
        <v>Sin</v>
      </c>
      <c r="AE58" s="406"/>
      <c r="AF58" s="101"/>
      <c r="AG58" s="300"/>
      <c r="AH58" s="144"/>
      <c r="AI58" s="101"/>
      <c r="AJ58" s="292"/>
      <c r="AK58" s="348" t="str">
        <f t="shared" si="19"/>
        <v>Sin</v>
      </c>
      <c r="AL58" s="415"/>
      <c r="AM58" s="549"/>
      <c r="AN58" s="550"/>
      <c r="AO58" s="144"/>
      <c r="AP58" s="101"/>
      <c r="AQ58" s="292"/>
      <c r="AR58" s="348" t="str">
        <f t="shared" si="20"/>
        <v>Sin</v>
      </c>
      <c r="AS58" s="406"/>
      <c r="AT58" s="101"/>
      <c r="AU58" s="300"/>
      <c r="AV58" s="420"/>
      <c r="AW58" s="101"/>
      <c r="AX58" s="101"/>
      <c r="AY58" s="348" t="str">
        <f t="shared" si="21"/>
        <v>Sin</v>
      </c>
      <c r="AZ58" s="421"/>
      <c r="BA58" s="101"/>
      <c r="BB58" s="300"/>
      <c r="BC58" s="420"/>
      <c r="BD58" s="101"/>
      <c r="BE58" s="101"/>
      <c r="BF58" s="348" t="str">
        <f t="shared" si="15"/>
        <v>Sin</v>
      </c>
      <c r="BG58" s="421"/>
      <c r="BH58" s="101"/>
      <c r="BI58" s="300"/>
      <c r="BJ58" s="163">
        <f t="shared" si="22"/>
        <v>1</v>
      </c>
      <c r="BK58" s="302" t="s">
        <v>233</v>
      </c>
      <c r="BL58" s="418" t="s">
        <v>233</v>
      </c>
      <c r="BM58" s="164" t="s">
        <v>233</v>
      </c>
      <c r="BN58" s="165"/>
      <c r="BO58" s="165"/>
      <c r="BP58" s="166" t="str">
        <f t="shared" si="23"/>
        <v>Pendiente</v>
      </c>
      <c r="BQ58" s="305"/>
      <c r="BR58" s="99"/>
      <c r="BS58" s="300" t="s">
        <v>841</v>
      </c>
      <c r="BT58" s="246"/>
    </row>
    <row r="59" spans="1:72" s="230" customFormat="1" ht="45" customHeight="1" x14ac:dyDescent="0.25">
      <c r="A59" s="95" t="s">
        <v>18</v>
      </c>
      <c r="B59" s="305">
        <v>43360</v>
      </c>
      <c r="C59" s="97" t="s">
        <v>106</v>
      </c>
      <c r="D59" s="95" t="s">
        <v>134</v>
      </c>
      <c r="E59" s="95" t="s">
        <v>510</v>
      </c>
      <c r="F59" s="95" t="s">
        <v>95</v>
      </c>
      <c r="G59" s="95" t="s">
        <v>511</v>
      </c>
      <c r="H59" s="95"/>
      <c r="I59" s="95" t="s">
        <v>1366</v>
      </c>
      <c r="J59" s="95" t="s">
        <v>135</v>
      </c>
      <c r="K59" s="95" t="s">
        <v>1367</v>
      </c>
      <c r="L59" s="97">
        <v>1</v>
      </c>
      <c r="M59" s="95" t="s">
        <v>1368</v>
      </c>
      <c r="N59" s="95" t="s">
        <v>84</v>
      </c>
      <c r="O59" s="159" t="s">
        <v>62</v>
      </c>
      <c r="P59" s="296">
        <v>43466</v>
      </c>
      <c r="Q59" s="103">
        <v>43800</v>
      </c>
      <c r="R59" s="104">
        <v>0</v>
      </c>
      <c r="S59" s="142">
        <f t="shared" si="9"/>
        <v>43800</v>
      </c>
      <c r="T59" s="264"/>
      <c r="U59" s="101"/>
      <c r="V59" s="292"/>
      <c r="W59" s="257" t="str">
        <f t="shared" si="10"/>
        <v>Sin</v>
      </c>
      <c r="X59" s="406"/>
      <c r="Y59" s="143"/>
      <c r="Z59" s="300"/>
      <c r="AA59" s="284">
        <v>43803</v>
      </c>
      <c r="AB59" s="422" t="s">
        <v>1369</v>
      </c>
      <c r="AC59" s="97">
        <v>1</v>
      </c>
      <c r="AD59" s="348" t="str">
        <f t="shared" si="18"/>
        <v>OK</v>
      </c>
      <c r="AE59" s="265">
        <v>43813</v>
      </c>
      <c r="AF59" s="101" t="s">
        <v>1370</v>
      </c>
      <c r="AG59" s="300" t="s">
        <v>841</v>
      </c>
      <c r="AH59" s="144"/>
      <c r="AI59" s="101"/>
      <c r="AJ59" s="292"/>
      <c r="AK59" s="348" t="str">
        <f t="shared" si="19"/>
        <v>Sin</v>
      </c>
      <c r="AL59" s="406"/>
      <c r="AM59" s="101"/>
      <c r="AN59" s="300"/>
      <c r="AO59" s="144"/>
      <c r="AP59" s="101"/>
      <c r="AQ59" s="292"/>
      <c r="AR59" s="348" t="str">
        <f t="shared" si="20"/>
        <v>Sin</v>
      </c>
      <c r="AS59" s="406"/>
      <c r="AT59" s="101"/>
      <c r="AU59" s="548"/>
      <c r="AV59" s="420"/>
      <c r="AW59" s="101"/>
      <c r="AX59" s="101"/>
      <c r="AY59" s="348" t="str">
        <f t="shared" si="21"/>
        <v>Sin</v>
      </c>
      <c r="AZ59" s="421"/>
      <c r="BA59" s="101"/>
      <c r="BB59" s="300"/>
      <c r="BC59" s="420"/>
      <c r="BD59" s="101"/>
      <c r="BE59" s="101"/>
      <c r="BF59" s="348" t="str">
        <f t="shared" si="15"/>
        <v>Sin</v>
      </c>
      <c r="BG59" s="421"/>
      <c r="BH59" s="101"/>
      <c r="BI59" s="300"/>
      <c r="BJ59" s="163">
        <f t="shared" si="22"/>
        <v>1</v>
      </c>
      <c r="BK59" s="302" t="s">
        <v>233</v>
      </c>
      <c r="BL59" s="407"/>
      <c r="BM59" s="164" t="s">
        <v>233</v>
      </c>
      <c r="BN59" s="165"/>
      <c r="BO59" s="165"/>
      <c r="BP59" s="166" t="str">
        <f t="shared" si="23"/>
        <v>Pendiente</v>
      </c>
      <c r="BQ59" s="305"/>
      <c r="BR59" s="101" t="s">
        <v>1023</v>
      </c>
      <c r="BS59" s="300" t="s">
        <v>841</v>
      </c>
      <c r="BT59" s="246"/>
    </row>
    <row r="60" spans="1:72" s="230" customFormat="1" ht="45" customHeight="1" x14ac:dyDescent="0.25">
      <c r="A60" s="95" t="s">
        <v>51</v>
      </c>
      <c r="B60" s="401">
        <v>43382</v>
      </c>
      <c r="C60" s="402" t="s">
        <v>73</v>
      </c>
      <c r="D60" s="95" t="s">
        <v>512</v>
      </c>
      <c r="E60" s="158" t="s">
        <v>2539</v>
      </c>
      <c r="F60" s="95" t="s">
        <v>513</v>
      </c>
      <c r="G60" s="158" t="s">
        <v>2540</v>
      </c>
      <c r="H60" s="95">
        <v>1</v>
      </c>
      <c r="I60" s="158" t="s">
        <v>2541</v>
      </c>
      <c r="J60" s="95" t="s">
        <v>88</v>
      </c>
      <c r="K60" s="95" t="s">
        <v>2542</v>
      </c>
      <c r="L60" s="99">
        <v>1</v>
      </c>
      <c r="M60" s="95" t="s">
        <v>2542</v>
      </c>
      <c r="N60" s="95" t="s">
        <v>513</v>
      </c>
      <c r="O60" s="159" t="s">
        <v>513</v>
      </c>
      <c r="P60" s="403">
        <v>43397</v>
      </c>
      <c r="Q60" s="404">
        <v>43646</v>
      </c>
      <c r="R60" s="104">
        <v>0</v>
      </c>
      <c r="S60" s="245">
        <f t="shared" si="9"/>
        <v>43646</v>
      </c>
      <c r="T60" s="405">
        <v>43500</v>
      </c>
      <c r="U60" s="101" t="s">
        <v>3872</v>
      </c>
      <c r="V60" s="292">
        <v>0.9</v>
      </c>
      <c r="W60" s="307" t="str">
        <f t="shared" si="10"/>
        <v>AMARILLO</v>
      </c>
      <c r="X60" s="406"/>
      <c r="Y60" s="101" t="s">
        <v>3873</v>
      </c>
      <c r="Z60" s="300" t="s">
        <v>3874</v>
      </c>
      <c r="AA60" s="298">
        <v>43671</v>
      </c>
      <c r="AB60" s="99" t="s">
        <v>3875</v>
      </c>
      <c r="AC60" s="292">
        <v>1</v>
      </c>
      <c r="AD60" s="348" t="str">
        <f t="shared" si="18"/>
        <v>OK</v>
      </c>
      <c r="AE60" s="265">
        <v>43671</v>
      </c>
      <c r="AF60" s="99" t="s">
        <v>3876</v>
      </c>
      <c r="AG60" s="407" t="s">
        <v>3877</v>
      </c>
      <c r="AH60" s="144"/>
      <c r="AI60" s="99"/>
      <c r="AJ60" s="292"/>
      <c r="AK60" s="348" t="str">
        <f t="shared" si="19"/>
        <v>Sin</v>
      </c>
      <c r="AL60" s="406"/>
      <c r="AM60" s="99"/>
      <c r="AN60" s="407"/>
      <c r="AO60" s="144"/>
      <c r="AP60" s="99"/>
      <c r="AQ60" s="292"/>
      <c r="AR60" s="348" t="str">
        <f t="shared" si="20"/>
        <v>Sin</v>
      </c>
      <c r="AS60" s="406"/>
      <c r="AT60" s="99"/>
      <c r="AU60" s="407"/>
      <c r="AV60" s="144"/>
      <c r="AW60" s="99"/>
      <c r="AX60" s="99"/>
      <c r="AY60" s="348" t="str">
        <f t="shared" si="21"/>
        <v>Sin</v>
      </c>
      <c r="AZ60" s="302"/>
      <c r="BA60" s="99"/>
      <c r="BB60" s="407"/>
      <c r="BC60" s="144"/>
      <c r="BD60" s="99"/>
      <c r="BE60" s="99"/>
      <c r="BF60" s="273" t="str">
        <f t="shared" si="15"/>
        <v>Sin</v>
      </c>
      <c r="BG60" s="302"/>
      <c r="BH60" s="99"/>
      <c r="BI60" s="407"/>
      <c r="BJ60" s="163">
        <f t="shared" si="22"/>
        <v>1</v>
      </c>
      <c r="BK60" s="302" t="s">
        <v>233</v>
      </c>
      <c r="BL60" s="407" t="s">
        <v>29</v>
      </c>
      <c r="BM60" s="164" t="s">
        <v>233</v>
      </c>
      <c r="BN60" s="165" t="s">
        <v>29</v>
      </c>
      <c r="BO60" s="170" t="s">
        <v>1808</v>
      </c>
      <c r="BP60" s="166" t="str">
        <f t="shared" si="23"/>
        <v>Inefectiva</v>
      </c>
      <c r="BQ60" s="305">
        <v>44001</v>
      </c>
      <c r="BR60" s="99" t="s">
        <v>2543</v>
      </c>
      <c r="BS60" s="407" t="s">
        <v>358</v>
      </c>
      <c r="BT60" s="246"/>
    </row>
    <row r="61" spans="1:72" s="230" customFormat="1" ht="45" customHeight="1" x14ac:dyDescent="0.25">
      <c r="A61" s="95" t="s">
        <v>51</v>
      </c>
      <c r="B61" s="401">
        <v>43382</v>
      </c>
      <c r="C61" s="402" t="s">
        <v>73</v>
      </c>
      <c r="D61" s="95" t="s">
        <v>512</v>
      </c>
      <c r="E61" s="158" t="s">
        <v>2539</v>
      </c>
      <c r="F61" s="95" t="s">
        <v>513</v>
      </c>
      <c r="G61" s="158" t="s">
        <v>2544</v>
      </c>
      <c r="H61" s="95">
        <v>2</v>
      </c>
      <c r="I61" s="158" t="s">
        <v>2545</v>
      </c>
      <c r="J61" s="95" t="s">
        <v>88</v>
      </c>
      <c r="K61" s="95" t="s">
        <v>2542</v>
      </c>
      <c r="L61" s="99">
        <v>1</v>
      </c>
      <c r="M61" s="95" t="s">
        <v>2542</v>
      </c>
      <c r="N61" s="95" t="s">
        <v>513</v>
      </c>
      <c r="O61" s="159" t="s">
        <v>513</v>
      </c>
      <c r="P61" s="403">
        <v>43397</v>
      </c>
      <c r="Q61" s="404">
        <v>43646</v>
      </c>
      <c r="R61" s="104">
        <v>0</v>
      </c>
      <c r="S61" s="245">
        <f t="shared" si="9"/>
        <v>43646</v>
      </c>
      <c r="T61" s="405">
        <v>43500</v>
      </c>
      <c r="U61" s="101" t="s">
        <v>3878</v>
      </c>
      <c r="V61" s="292">
        <v>0</v>
      </c>
      <c r="W61" s="307" t="str">
        <f t="shared" si="10"/>
        <v>ROJO</v>
      </c>
      <c r="X61" s="406"/>
      <c r="Y61" s="101" t="s">
        <v>3879</v>
      </c>
      <c r="Z61" s="300" t="s">
        <v>3874</v>
      </c>
      <c r="AA61" s="298">
        <v>43671</v>
      </c>
      <c r="AB61" s="99" t="s">
        <v>3880</v>
      </c>
      <c r="AC61" s="292">
        <v>1</v>
      </c>
      <c r="AD61" s="348" t="str">
        <f t="shared" si="18"/>
        <v>OK</v>
      </c>
      <c r="AE61" s="265">
        <v>43671</v>
      </c>
      <c r="AF61" s="99" t="s">
        <v>3881</v>
      </c>
      <c r="AG61" s="407" t="s">
        <v>3877</v>
      </c>
      <c r="AH61" s="144"/>
      <c r="AI61" s="99"/>
      <c r="AJ61" s="292"/>
      <c r="AK61" s="348" t="str">
        <f t="shared" si="19"/>
        <v>Sin</v>
      </c>
      <c r="AL61" s="406"/>
      <c r="AM61" s="99"/>
      <c r="AN61" s="407"/>
      <c r="AO61" s="144"/>
      <c r="AP61" s="99"/>
      <c r="AQ61" s="292"/>
      <c r="AR61" s="348" t="str">
        <f t="shared" si="20"/>
        <v>Sin</v>
      </c>
      <c r="AS61" s="406"/>
      <c r="AT61" s="99"/>
      <c r="AU61" s="407"/>
      <c r="AV61" s="144"/>
      <c r="AW61" s="99"/>
      <c r="AX61" s="99"/>
      <c r="AY61" s="348" t="str">
        <f t="shared" si="21"/>
        <v>Sin</v>
      </c>
      <c r="AZ61" s="302"/>
      <c r="BA61" s="99"/>
      <c r="BB61" s="407"/>
      <c r="BC61" s="144"/>
      <c r="BD61" s="99"/>
      <c r="BE61" s="99"/>
      <c r="BF61" s="273" t="str">
        <f t="shared" si="15"/>
        <v>Sin</v>
      </c>
      <c r="BG61" s="302"/>
      <c r="BH61" s="99"/>
      <c r="BI61" s="407"/>
      <c r="BJ61" s="163">
        <f t="shared" si="22"/>
        <v>1</v>
      </c>
      <c r="BK61" s="302" t="s">
        <v>233</v>
      </c>
      <c r="BL61" s="407" t="s">
        <v>29</v>
      </c>
      <c r="BM61" s="164" t="s">
        <v>233</v>
      </c>
      <c r="BN61" s="165" t="s">
        <v>29</v>
      </c>
      <c r="BO61" s="170" t="s">
        <v>1808</v>
      </c>
      <c r="BP61" s="166" t="str">
        <f t="shared" si="23"/>
        <v>Inefectiva</v>
      </c>
      <c r="BQ61" s="305">
        <v>44001</v>
      </c>
      <c r="BR61" s="99" t="s">
        <v>2543</v>
      </c>
      <c r="BS61" s="407" t="s">
        <v>358</v>
      </c>
      <c r="BT61" s="246"/>
    </row>
    <row r="62" spans="1:72" s="230" customFormat="1" ht="45" customHeight="1" x14ac:dyDescent="0.25">
      <c r="A62" s="95" t="s">
        <v>51</v>
      </c>
      <c r="B62" s="401">
        <v>43382</v>
      </c>
      <c r="C62" s="402" t="s">
        <v>2546</v>
      </c>
      <c r="D62" s="95" t="s">
        <v>512</v>
      </c>
      <c r="E62" s="158" t="s">
        <v>2547</v>
      </c>
      <c r="F62" s="95" t="s">
        <v>513</v>
      </c>
      <c r="G62" s="158" t="s">
        <v>2548</v>
      </c>
      <c r="H62" s="95">
        <v>1</v>
      </c>
      <c r="I62" s="158" t="s">
        <v>2549</v>
      </c>
      <c r="J62" s="95" t="s">
        <v>88</v>
      </c>
      <c r="K62" s="95" t="s">
        <v>2550</v>
      </c>
      <c r="L62" s="99">
        <v>1</v>
      </c>
      <c r="M62" s="95" t="s">
        <v>514</v>
      </c>
      <c r="N62" s="95" t="s">
        <v>513</v>
      </c>
      <c r="O62" s="159" t="s">
        <v>513</v>
      </c>
      <c r="P62" s="403">
        <v>43397</v>
      </c>
      <c r="Q62" s="404">
        <v>43646</v>
      </c>
      <c r="R62" s="104">
        <v>0</v>
      </c>
      <c r="S62" s="245">
        <f t="shared" si="9"/>
        <v>43646</v>
      </c>
      <c r="T62" s="405">
        <v>43500</v>
      </c>
      <c r="U62" s="101" t="s">
        <v>3882</v>
      </c>
      <c r="V62" s="292">
        <v>0.9</v>
      </c>
      <c r="W62" s="307" t="str">
        <f t="shared" si="10"/>
        <v>AMARILLO</v>
      </c>
      <c r="X62" s="265">
        <v>43500</v>
      </c>
      <c r="Y62" s="101" t="s">
        <v>3883</v>
      </c>
      <c r="Z62" s="300" t="s">
        <v>3874</v>
      </c>
      <c r="AA62" s="298">
        <v>43671</v>
      </c>
      <c r="AB62" s="99" t="s">
        <v>3884</v>
      </c>
      <c r="AC62" s="292">
        <v>1</v>
      </c>
      <c r="AD62" s="348" t="str">
        <f t="shared" si="18"/>
        <v>OK</v>
      </c>
      <c r="AE62" s="265">
        <v>43671</v>
      </c>
      <c r="AF62" s="99" t="s">
        <v>3885</v>
      </c>
      <c r="AG62" s="407" t="s">
        <v>3877</v>
      </c>
      <c r="AH62" s="144"/>
      <c r="AI62" s="99"/>
      <c r="AJ62" s="292"/>
      <c r="AK62" s="348" t="str">
        <f t="shared" si="19"/>
        <v>Sin</v>
      </c>
      <c r="AL62" s="406"/>
      <c r="AM62" s="99"/>
      <c r="AN62" s="407"/>
      <c r="AO62" s="144"/>
      <c r="AP62" s="99"/>
      <c r="AQ62" s="292"/>
      <c r="AR62" s="348" t="str">
        <f t="shared" si="20"/>
        <v>Sin</v>
      </c>
      <c r="AS62" s="406"/>
      <c r="AT62" s="99"/>
      <c r="AU62" s="407"/>
      <c r="AV62" s="144"/>
      <c r="AW62" s="99"/>
      <c r="AX62" s="99"/>
      <c r="AY62" s="348" t="str">
        <f t="shared" si="21"/>
        <v>Sin</v>
      </c>
      <c r="AZ62" s="302"/>
      <c r="BA62" s="99"/>
      <c r="BB62" s="407"/>
      <c r="BC62" s="144"/>
      <c r="BD62" s="99"/>
      <c r="BE62" s="99"/>
      <c r="BF62" s="273" t="str">
        <f t="shared" si="15"/>
        <v>Sin</v>
      </c>
      <c r="BG62" s="302"/>
      <c r="BH62" s="99"/>
      <c r="BI62" s="407"/>
      <c r="BJ62" s="163">
        <f t="shared" si="22"/>
        <v>1</v>
      </c>
      <c r="BK62" s="302" t="s">
        <v>233</v>
      </c>
      <c r="BL62" s="407" t="s">
        <v>29</v>
      </c>
      <c r="BM62" s="164" t="s">
        <v>233</v>
      </c>
      <c r="BN62" s="165" t="s">
        <v>29</v>
      </c>
      <c r="BO62" s="170" t="s">
        <v>1808</v>
      </c>
      <c r="BP62" s="166" t="str">
        <f t="shared" si="23"/>
        <v>Inefectiva</v>
      </c>
      <c r="BQ62" s="305">
        <v>44001</v>
      </c>
      <c r="BR62" s="99" t="s">
        <v>2551</v>
      </c>
      <c r="BS62" s="407" t="s">
        <v>358</v>
      </c>
      <c r="BT62" s="246"/>
    </row>
    <row r="63" spans="1:72" s="230" customFormat="1" ht="45" customHeight="1" x14ac:dyDescent="0.25">
      <c r="A63" s="95" t="s">
        <v>51</v>
      </c>
      <c r="B63" s="401">
        <v>43382</v>
      </c>
      <c r="C63" s="402" t="s">
        <v>74</v>
      </c>
      <c r="D63" s="95" t="s">
        <v>512</v>
      </c>
      <c r="E63" s="158" t="s">
        <v>1178</v>
      </c>
      <c r="F63" s="95" t="s">
        <v>513</v>
      </c>
      <c r="G63" s="158" t="s">
        <v>1179</v>
      </c>
      <c r="H63" s="95">
        <v>1</v>
      </c>
      <c r="I63" s="158" t="s">
        <v>515</v>
      </c>
      <c r="J63" s="95" t="s">
        <v>88</v>
      </c>
      <c r="K63" s="95" t="s">
        <v>516</v>
      </c>
      <c r="L63" s="99">
        <v>1</v>
      </c>
      <c r="M63" s="95" t="s">
        <v>514</v>
      </c>
      <c r="N63" s="95" t="s">
        <v>513</v>
      </c>
      <c r="O63" s="159" t="s">
        <v>513</v>
      </c>
      <c r="P63" s="403">
        <v>43397</v>
      </c>
      <c r="Q63" s="404">
        <v>43646</v>
      </c>
      <c r="R63" s="104">
        <v>0</v>
      </c>
      <c r="S63" s="245">
        <f t="shared" si="9"/>
        <v>43646</v>
      </c>
      <c r="T63" s="405">
        <v>43500</v>
      </c>
      <c r="U63" s="101" t="s">
        <v>3886</v>
      </c>
      <c r="V63" s="292">
        <v>0.9</v>
      </c>
      <c r="W63" s="307" t="str">
        <f t="shared" si="10"/>
        <v>AMARILLO</v>
      </c>
      <c r="X63" s="406"/>
      <c r="Y63" s="101" t="s">
        <v>3887</v>
      </c>
      <c r="Z63" s="300" t="s">
        <v>3874</v>
      </c>
      <c r="AA63" s="298">
        <v>43671</v>
      </c>
      <c r="AB63" s="99" t="s">
        <v>3884</v>
      </c>
      <c r="AC63" s="292">
        <v>1</v>
      </c>
      <c r="AD63" s="348" t="str">
        <f t="shared" si="18"/>
        <v>OK</v>
      </c>
      <c r="AE63" s="265">
        <v>43671</v>
      </c>
      <c r="AF63" s="99" t="s">
        <v>3888</v>
      </c>
      <c r="AG63" s="407" t="s">
        <v>3877</v>
      </c>
      <c r="AH63" s="144"/>
      <c r="AI63" s="99"/>
      <c r="AJ63" s="292"/>
      <c r="AK63" s="348" t="str">
        <f t="shared" si="19"/>
        <v>Sin</v>
      </c>
      <c r="AL63" s="406"/>
      <c r="AM63" s="99"/>
      <c r="AN63" s="407"/>
      <c r="AO63" s="144"/>
      <c r="AP63" s="99"/>
      <c r="AQ63" s="292"/>
      <c r="AR63" s="348" t="str">
        <f t="shared" si="20"/>
        <v>Sin</v>
      </c>
      <c r="AS63" s="406"/>
      <c r="AT63" s="99"/>
      <c r="AU63" s="407"/>
      <c r="AV63" s="144"/>
      <c r="AW63" s="99"/>
      <c r="AX63" s="99"/>
      <c r="AY63" s="348" t="str">
        <f t="shared" si="21"/>
        <v>Sin</v>
      </c>
      <c r="AZ63" s="302"/>
      <c r="BA63" s="99"/>
      <c r="BB63" s="407"/>
      <c r="BC63" s="144"/>
      <c r="BD63" s="99"/>
      <c r="BE63" s="99"/>
      <c r="BF63" s="273" t="str">
        <f t="shared" si="15"/>
        <v>Sin</v>
      </c>
      <c r="BG63" s="302"/>
      <c r="BH63" s="99"/>
      <c r="BI63" s="407"/>
      <c r="BJ63" s="163">
        <f t="shared" si="22"/>
        <v>1</v>
      </c>
      <c r="BK63" s="302" t="s">
        <v>233</v>
      </c>
      <c r="BL63" s="407" t="s">
        <v>29</v>
      </c>
      <c r="BM63" s="164" t="s">
        <v>233</v>
      </c>
      <c r="BN63" s="165" t="s">
        <v>29</v>
      </c>
      <c r="BO63" s="170" t="s">
        <v>1808</v>
      </c>
      <c r="BP63" s="166" t="str">
        <f t="shared" si="23"/>
        <v>Inefectiva</v>
      </c>
      <c r="BQ63" s="305">
        <v>44001</v>
      </c>
      <c r="BR63" s="99" t="s">
        <v>1817</v>
      </c>
      <c r="BS63" s="407" t="s">
        <v>358</v>
      </c>
      <c r="BT63" s="246"/>
    </row>
    <row r="64" spans="1:72" s="230" customFormat="1" ht="45" customHeight="1" x14ac:dyDescent="0.25">
      <c r="A64" s="95" t="s">
        <v>51</v>
      </c>
      <c r="B64" s="401">
        <v>43382</v>
      </c>
      <c r="C64" s="402" t="s">
        <v>2533</v>
      </c>
      <c r="D64" s="95" t="s">
        <v>512</v>
      </c>
      <c r="E64" s="158" t="s">
        <v>2534</v>
      </c>
      <c r="F64" s="95" t="s">
        <v>513</v>
      </c>
      <c r="G64" s="158" t="s">
        <v>2535</v>
      </c>
      <c r="H64" s="95">
        <v>1</v>
      </c>
      <c r="I64" s="158" t="s">
        <v>2536</v>
      </c>
      <c r="J64" s="95" t="s">
        <v>88</v>
      </c>
      <c r="K64" s="95" t="s">
        <v>2537</v>
      </c>
      <c r="L64" s="99">
        <v>1</v>
      </c>
      <c r="M64" s="95" t="s">
        <v>2538</v>
      </c>
      <c r="N64" s="95" t="s">
        <v>513</v>
      </c>
      <c r="O64" s="159" t="s">
        <v>513</v>
      </c>
      <c r="P64" s="403">
        <v>43397</v>
      </c>
      <c r="Q64" s="404">
        <v>43646</v>
      </c>
      <c r="R64" s="104">
        <v>0</v>
      </c>
      <c r="S64" s="245">
        <f t="shared" si="9"/>
        <v>43646</v>
      </c>
      <c r="T64" s="405">
        <v>43500</v>
      </c>
      <c r="U64" s="101" t="s">
        <v>3889</v>
      </c>
      <c r="V64" s="292">
        <v>0.7</v>
      </c>
      <c r="W64" s="307" t="str">
        <f t="shared" si="10"/>
        <v>AMARILLO</v>
      </c>
      <c r="X64" s="265">
        <v>43500</v>
      </c>
      <c r="Y64" s="101" t="s">
        <v>3890</v>
      </c>
      <c r="Z64" s="300" t="s">
        <v>3874</v>
      </c>
      <c r="AA64" s="298">
        <v>43671</v>
      </c>
      <c r="AB64" s="99" t="s">
        <v>3891</v>
      </c>
      <c r="AC64" s="292">
        <v>1</v>
      </c>
      <c r="AD64" s="348" t="str">
        <f t="shared" si="18"/>
        <v>OK</v>
      </c>
      <c r="AE64" s="265">
        <v>43671</v>
      </c>
      <c r="AF64" s="99" t="s">
        <v>3892</v>
      </c>
      <c r="AG64" s="407" t="s">
        <v>3877</v>
      </c>
      <c r="AH64" s="144"/>
      <c r="AI64" s="99"/>
      <c r="AJ64" s="292"/>
      <c r="AK64" s="348" t="str">
        <f t="shared" si="19"/>
        <v>Sin</v>
      </c>
      <c r="AL64" s="406"/>
      <c r="AM64" s="99"/>
      <c r="AN64" s="407"/>
      <c r="AO64" s="144"/>
      <c r="AP64" s="99"/>
      <c r="AQ64" s="292"/>
      <c r="AR64" s="348" t="str">
        <f t="shared" si="20"/>
        <v>Sin</v>
      </c>
      <c r="AS64" s="406"/>
      <c r="AT64" s="99"/>
      <c r="AU64" s="407"/>
      <c r="AV64" s="144"/>
      <c r="AW64" s="99"/>
      <c r="AX64" s="99"/>
      <c r="AY64" s="348" t="str">
        <f t="shared" si="21"/>
        <v>Sin</v>
      </c>
      <c r="AZ64" s="302"/>
      <c r="BA64" s="99"/>
      <c r="BB64" s="407"/>
      <c r="BC64" s="144"/>
      <c r="BD64" s="99"/>
      <c r="BE64" s="99"/>
      <c r="BF64" s="273" t="str">
        <f t="shared" si="15"/>
        <v>Sin</v>
      </c>
      <c r="BG64" s="302"/>
      <c r="BH64" s="99"/>
      <c r="BI64" s="407"/>
      <c r="BJ64" s="163">
        <f t="shared" si="22"/>
        <v>1</v>
      </c>
      <c r="BK64" s="302" t="s">
        <v>233</v>
      </c>
      <c r="BL64" s="407"/>
      <c r="BM64" s="164"/>
      <c r="BN64" s="165"/>
      <c r="BO64" s="165"/>
      <c r="BP64" s="166" t="str">
        <f t="shared" si="23"/>
        <v>Cumplida</v>
      </c>
      <c r="BQ64" s="305"/>
      <c r="BR64" s="99"/>
      <c r="BS64" s="407"/>
      <c r="BT64" s="246"/>
    </row>
    <row r="65" spans="1:72" s="230" customFormat="1" ht="45" customHeight="1" x14ac:dyDescent="0.25">
      <c r="A65" s="95" t="s">
        <v>51</v>
      </c>
      <c r="B65" s="401">
        <v>43382</v>
      </c>
      <c r="C65" s="402" t="s">
        <v>73</v>
      </c>
      <c r="D65" s="95" t="s">
        <v>802</v>
      </c>
      <c r="E65" s="158" t="s">
        <v>1180</v>
      </c>
      <c r="F65" s="95" t="s">
        <v>28</v>
      </c>
      <c r="G65" s="158" t="s">
        <v>1181</v>
      </c>
      <c r="H65" s="95">
        <v>3</v>
      </c>
      <c r="I65" s="158" t="s">
        <v>517</v>
      </c>
      <c r="J65" s="95" t="s">
        <v>88</v>
      </c>
      <c r="K65" s="95" t="s">
        <v>518</v>
      </c>
      <c r="L65" s="99">
        <v>1</v>
      </c>
      <c r="M65" s="95" t="s">
        <v>519</v>
      </c>
      <c r="N65" s="95" t="s">
        <v>28</v>
      </c>
      <c r="O65" s="159" t="s">
        <v>28</v>
      </c>
      <c r="P65" s="403">
        <v>43402</v>
      </c>
      <c r="Q65" s="404">
        <v>43676</v>
      </c>
      <c r="R65" s="104">
        <v>0</v>
      </c>
      <c r="S65" s="245">
        <f t="shared" si="9"/>
        <v>43676</v>
      </c>
      <c r="T65" s="405">
        <v>43500</v>
      </c>
      <c r="U65" s="101" t="s">
        <v>3893</v>
      </c>
      <c r="V65" s="292">
        <v>0.9</v>
      </c>
      <c r="W65" s="307" t="str">
        <f t="shared" si="10"/>
        <v>AMARILLO</v>
      </c>
      <c r="X65" s="406"/>
      <c r="Y65" s="101" t="s">
        <v>3894</v>
      </c>
      <c r="Z65" s="300" t="s">
        <v>3895</v>
      </c>
      <c r="AA65" s="298">
        <v>43536</v>
      </c>
      <c r="AB65" s="99" t="s">
        <v>3896</v>
      </c>
      <c r="AC65" s="292">
        <v>1</v>
      </c>
      <c r="AD65" s="348" t="str">
        <f t="shared" si="18"/>
        <v>OK</v>
      </c>
      <c r="AE65" s="265">
        <v>43536</v>
      </c>
      <c r="AF65" s="99" t="s">
        <v>3897</v>
      </c>
      <c r="AG65" s="407" t="s">
        <v>3898</v>
      </c>
      <c r="AH65" s="144"/>
      <c r="AI65" s="99"/>
      <c r="AJ65" s="292"/>
      <c r="AK65" s="348" t="str">
        <f t="shared" si="19"/>
        <v>Sin</v>
      </c>
      <c r="AL65" s="406"/>
      <c r="AM65" s="99"/>
      <c r="AN65" s="407"/>
      <c r="AO65" s="144"/>
      <c r="AP65" s="99"/>
      <c r="AQ65" s="292"/>
      <c r="AR65" s="348" t="str">
        <f t="shared" si="20"/>
        <v>Sin</v>
      </c>
      <c r="AS65" s="406"/>
      <c r="AT65" s="99"/>
      <c r="AU65" s="407"/>
      <c r="AV65" s="144"/>
      <c r="AW65" s="99"/>
      <c r="AX65" s="99"/>
      <c r="AY65" s="348" t="str">
        <f t="shared" si="21"/>
        <v>Sin</v>
      </c>
      <c r="AZ65" s="302"/>
      <c r="BA65" s="99"/>
      <c r="BB65" s="407"/>
      <c r="BC65" s="144"/>
      <c r="BD65" s="99"/>
      <c r="BE65" s="99"/>
      <c r="BF65" s="273" t="str">
        <f t="shared" si="15"/>
        <v>Sin</v>
      </c>
      <c r="BG65" s="302"/>
      <c r="BH65" s="99"/>
      <c r="BI65" s="407"/>
      <c r="BJ65" s="163">
        <f t="shared" si="22"/>
        <v>1</v>
      </c>
      <c r="BK65" s="302" t="s">
        <v>233</v>
      </c>
      <c r="BL65" s="407"/>
      <c r="BM65" s="164" t="s">
        <v>233</v>
      </c>
      <c r="BN65" s="165"/>
      <c r="BO65" s="165"/>
      <c r="BP65" s="166" t="str">
        <f t="shared" si="23"/>
        <v>Cumplida</v>
      </c>
      <c r="BQ65" s="305"/>
      <c r="BR65" s="99"/>
      <c r="BS65" s="407"/>
      <c r="BT65" s="246"/>
    </row>
    <row r="66" spans="1:72" s="230" customFormat="1" ht="45" customHeight="1" x14ac:dyDescent="0.25">
      <c r="A66" s="95" t="s">
        <v>18</v>
      </c>
      <c r="B66" s="305">
        <v>43438</v>
      </c>
      <c r="C66" s="99" t="s">
        <v>139</v>
      </c>
      <c r="D66" s="95" t="s">
        <v>136</v>
      </c>
      <c r="E66" s="95" t="s">
        <v>521</v>
      </c>
      <c r="F66" s="95" t="s">
        <v>87</v>
      </c>
      <c r="G66" s="95" t="s">
        <v>2498</v>
      </c>
      <c r="H66" s="95"/>
      <c r="I66" s="95" t="s">
        <v>522</v>
      </c>
      <c r="J66" s="95" t="s">
        <v>24</v>
      </c>
      <c r="K66" s="95" t="s">
        <v>2499</v>
      </c>
      <c r="L66" s="99" t="s">
        <v>523</v>
      </c>
      <c r="M66" s="95" t="s">
        <v>2500</v>
      </c>
      <c r="N66" s="95" t="s">
        <v>101</v>
      </c>
      <c r="O66" s="95" t="s">
        <v>524</v>
      </c>
      <c r="P66" s="264">
        <v>43466</v>
      </c>
      <c r="Q66" s="103">
        <v>43827</v>
      </c>
      <c r="R66" s="104">
        <v>338</v>
      </c>
      <c r="S66" s="142">
        <v>44165</v>
      </c>
      <c r="T66" s="264">
        <v>43819</v>
      </c>
      <c r="U66" s="101" t="s">
        <v>1371</v>
      </c>
      <c r="V66" s="292"/>
      <c r="W66" s="257" t="s">
        <v>2501</v>
      </c>
      <c r="X66" s="266">
        <v>43825</v>
      </c>
      <c r="Y66" s="101" t="s">
        <v>1372</v>
      </c>
      <c r="Z66" s="143" t="s">
        <v>1373</v>
      </c>
      <c r="AA66" s="264">
        <v>44064</v>
      </c>
      <c r="AB66" s="230" t="s">
        <v>2502</v>
      </c>
      <c r="AC66" s="292"/>
      <c r="AD66" s="257" t="str">
        <f t="shared" si="18"/>
        <v>ROJO</v>
      </c>
      <c r="AE66" s="264">
        <v>44075</v>
      </c>
      <c r="AF66" s="230" t="s">
        <v>2892</v>
      </c>
      <c r="AG66" s="230" t="s">
        <v>2503</v>
      </c>
      <c r="AH66" s="264">
        <v>44165</v>
      </c>
      <c r="AI66" s="95" t="s">
        <v>3192</v>
      </c>
      <c r="AJ66" s="292">
        <v>1</v>
      </c>
      <c r="AK66" s="257" t="str">
        <f t="shared" si="19"/>
        <v>OK</v>
      </c>
      <c r="AL66" s="266">
        <v>44168</v>
      </c>
      <c r="AM66" s="101" t="s">
        <v>3193</v>
      </c>
      <c r="AN66" s="143" t="s">
        <v>3194</v>
      </c>
      <c r="AO66" s="302"/>
      <c r="AP66" s="101"/>
      <c r="AQ66" s="292"/>
      <c r="AR66" s="257" t="str">
        <f t="shared" si="20"/>
        <v>Sin</v>
      </c>
      <c r="AS66" s="150"/>
      <c r="AT66" s="101"/>
      <c r="AU66" s="143"/>
      <c r="AV66" s="421"/>
      <c r="AW66" s="101"/>
      <c r="AX66" s="101"/>
      <c r="AY66" s="257" t="str">
        <f t="shared" si="21"/>
        <v>Sin</v>
      </c>
      <c r="AZ66" s="420"/>
      <c r="BA66" s="101"/>
      <c r="BB66" s="143"/>
      <c r="BC66" s="421"/>
      <c r="BD66" s="101"/>
      <c r="BE66" s="101"/>
      <c r="BF66" s="257" t="s">
        <v>164</v>
      </c>
      <c r="BG66" s="420"/>
      <c r="BH66" s="101"/>
      <c r="BI66" s="101"/>
      <c r="BJ66" s="131">
        <f t="shared" si="22"/>
        <v>1</v>
      </c>
      <c r="BK66" s="302" t="s">
        <v>233</v>
      </c>
      <c r="BL66" s="148" t="s">
        <v>233</v>
      </c>
      <c r="BM66" s="164" t="s">
        <v>233</v>
      </c>
      <c r="BN66" s="165"/>
      <c r="BO66" s="165"/>
      <c r="BP66" s="166" t="str">
        <f t="shared" si="23"/>
        <v>Pendiente</v>
      </c>
      <c r="BQ66" s="305"/>
      <c r="BR66" s="99"/>
      <c r="BS66" s="300" t="s">
        <v>3194</v>
      </c>
    </row>
    <row r="67" spans="1:72" s="230" customFormat="1" ht="45" customHeight="1" x14ac:dyDescent="0.25">
      <c r="A67" s="95" t="s">
        <v>18</v>
      </c>
      <c r="B67" s="305">
        <v>43438</v>
      </c>
      <c r="C67" s="99" t="s">
        <v>528</v>
      </c>
      <c r="D67" s="95" t="s">
        <v>136</v>
      </c>
      <c r="E67" s="95" t="s">
        <v>525</v>
      </c>
      <c r="F67" s="95" t="s">
        <v>87</v>
      </c>
      <c r="G67" s="95" t="s">
        <v>526</v>
      </c>
      <c r="H67" s="95"/>
      <c r="I67" s="95" t="s">
        <v>529</v>
      </c>
      <c r="J67" s="95" t="s">
        <v>24</v>
      </c>
      <c r="K67" s="95" t="s">
        <v>530</v>
      </c>
      <c r="L67" s="99">
        <v>1</v>
      </c>
      <c r="M67" s="95" t="s">
        <v>527</v>
      </c>
      <c r="N67" s="95" t="s">
        <v>42</v>
      </c>
      <c r="O67" s="95" t="s">
        <v>101</v>
      </c>
      <c r="P67" s="264">
        <v>43494</v>
      </c>
      <c r="Q67" s="103">
        <v>43585</v>
      </c>
      <c r="R67" s="104">
        <v>792</v>
      </c>
      <c r="S67" s="142">
        <f>Q67+R67</f>
        <v>44377</v>
      </c>
      <c r="T67" s="264">
        <v>43602</v>
      </c>
      <c r="U67" s="101" t="s">
        <v>799</v>
      </c>
      <c r="V67" s="292"/>
      <c r="W67" s="257" t="str">
        <f>IF(T67="","Sin",IF(T67&gt;=$S67,IF(V67=100%,"OK","ROJO"),IF(V67&lt;($T67-$P67)/($S67-$P67),"ROJO",IF(V67=100%,"OK","AMARILLO"))))</f>
        <v>ROJO</v>
      </c>
      <c r="X67" s="266">
        <v>43662</v>
      </c>
      <c r="Y67" s="101" t="s">
        <v>799</v>
      </c>
      <c r="Z67" s="143" t="s">
        <v>800</v>
      </c>
      <c r="AA67" s="264">
        <v>43797</v>
      </c>
      <c r="AB67" s="101" t="s">
        <v>1016</v>
      </c>
      <c r="AC67" s="292"/>
      <c r="AD67" s="257" t="str">
        <f t="shared" si="18"/>
        <v>ROJO</v>
      </c>
      <c r="AE67" s="266">
        <v>43799</v>
      </c>
      <c r="AF67" s="101" t="s">
        <v>1017</v>
      </c>
      <c r="AG67" s="143" t="s">
        <v>1018</v>
      </c>
      <c r="AH67" s="264">
        <v>43819</v>
      </c>
      <c r="AI67" s="101" t="s">
        <v>1371</v>
      </c>
      <c r="AJ67" s="292"/>
      <c r="AK67" s="257" t="str">
        <f t="shared" si="19"/>
        <v>ROJO</v>
      </c>
      <c r="AL67" s="266">
        <v>43825</v>
      </c>
      <c r="AM67" s="101" t="s">
        <v>1372</v>
      </c>
      <c r="AN67" s="143" t="s">
        <v>1373</v>
      </c>
      <c r="AO67" s="264">
        <v>44158</v>
      </c>
      <c r="AP67" s="101" t="s">
        <v>3186</v>
      </c>
      <c r="AQ67" s="292"/>
      <c r="AR67" s="257" t="str">
        <f t="shared" si="20"/>
        <v>ROJO</v>
      </c>
      <c r="AS67" s="298">
        <v>44166</v>
      </c>
      <c r="AT67" s="101" t="s">
        <v>3187</v>
      </c>
      <c r="AU67" s="143" t="s">
        <v>2507</v>
      </c>
      <c r="AV67" s="421"/>
      <c r="AW67" s="143"/>
      <c r="AX67" s="101"/>
      <c r="AY67" s="257" t="str">
        <f t="shared" si="21"/>
        <v>Sin</v>
      </c>
      <c r="AZ67" s="420"/>
      <c r="BA67" s="101"/>
      <c r="BB67" s="143"/>
      <c r="BC67" s="421"/>
      <c r="BD67" s="143"/>
      <c r="BE67" s="101"/>
      <c r="BF67" s="257" t="str">
        <f>IF(BC67="","Sin",IF(BC67&gt;=$S67,IF(BE67=100%,"OK","ROJO"),IF(BE67&lt;(BC67-$P67)/($S67-$P67),"ROJO",IF(BE67=100%,"OK","AMARILLO"))))</f>
        <v>Sin</v>
      </c>
      <c r="BG67" s="420"/>
      <c r="BH67" s="101"/>
      <c r="BI67" s="300"/>
      <c r="BJ67" s="131">
        <f t="shared" si="22"/>
        <v>0</v>
      </c>
      <c r="BK67" s="302"/>
      <c r="BL67" s="148"/>
      <c r="BM67" s="164"/>
      <c r="BN67" s="165"/>
      <c r="BO67" s="165"/>
      <c r="BP67" s="166" t="str">
        <f t="shared" si="23"/>
        <v/>
      </c>
      <c r="BQ67" s="456"/>
      <c r="BR67" s="99"/>
      <c r="BS67" s="148"/>
    </row>
    <row r="68" spans="1:72" s="230" customFormat="1" ht="45" customHeight="1" x14ac:dyDescent="0.25">
      <c r="A68" s="95" t="s">
        <v>18</v>
      </c>
      <c r="B68" s="305">
        <v>43438</v>
      </c>
      <c r="C68" s="99" t="s">
        <v>108</v>
      </c>
      <c r="D68" s="95" t="s">
        <v>136</v>
      </c>
      <c r="E68" s="95" t="s">
        <v>531</v>
      </c>
      <c r="F68" s="95" t="s">
        <v>87</v>
      </c>
      <c r="G68" s="95" t="s">
        <v>532</v>
      </c>
      <c r="H68" s="95"/>
      <c r="I68" s="95" t="s">
        <v>533</v>
      </c>
      <c r="J68" s="95" t="s">
        <v>24</v>
      </c>
      <c r="K68" s="95" t="s">
        <v>534</v>
      </c>
      <c r="L68" s="99">
        <v>1</v>
      </c>
      <c r="M68" s="95" t="s">
        <v>535</v>
      </c>
      <c r="N68" s="95" t="s">
        <v>42</v>
      </c>
      <c r="O68" s="95" t="s">
        <v>472</v>
      </c>
      <c r="P68" s="264">
        <v>43494</v>
      </c>
      <c r="Q68" s="103">
        <v>43815</v>
      </c>
      <c r="R68" s="104">
        <v>0</v>
      </c>
      <c r="S68" s="142">
        <f>Q68+R68</f>
        <v>43815</v>
      </c>
      <c r="T68" s="264">
        <v>43809</v>
      </c>
      <c r="U68" s="101" t="s">
        <v>1374</v>
      </c>
      <c r="V68" s="292">
        <v>1</v>
      </c>
      <c r="W68" s="257" t="str">
        <f>IF(T68="","Sin",IF(T68&gt;=$S68,IF(V68=100%,"OK","ROJO"),IF(V68&lt;($T68-$P68)/($S68-$P68),"ROJO",IF(V68=100%,"OK","AMARILLO"))))</f>
        <v>OK</v>
      </c>
      <c r="X68" s="266">
        <v>43810</v>
      </c>
      <c r="Y68" s="101" t="s">
        <v>1375</v>
      </c>
      <c r="Z68" s="143" t="s">
        <v>841</v>
      </c>
      <c r="AA68" s="302"/>
      <c r="AB68" s="101"/>
      <c r="AC68" s="292"/>
      <c r="AD68" s="257" t="str">
        <f t="shared" si="18"/>
        <v>Sin</v>
      </c>
      <c r="AE68" s="406"/>
      <c r="AF68" s="101"/>
      <c r="AG68" s="143"/>
      <c r="AH68" s="302"/>
      <c r="AI68" s="101"/>
      <c r="AJ68" s="292"/>
      <c r="AK68" s="257" t="str">
        <f t="shared" si="19"/>
        <v>Sin</v>
      </c>
      <c r="AL68" s="150"/>
      <c r="AM68" s="101"/>
      <c r="AN68" s="143"/>
      <c r="AO68" s="302"/>
      <c r="AP68" s="101"/>
      <c r="AQ68" s="292"/>
      <c r="AR68" s="257" t="str">
        <f t="shared" si="20"/>
        <v>Sin</v>
      </c>
      <c r="AS68" s="150"/>
      <c r="AT68" s="101"/>
      <c r="AU68" s="143"/>
      <c r="AV68" s="421"/>
      <c r="AW68" s="101"/>
      <c r="AX68" s="101"/>
      <c r="AY68" s="257" t="str">
        <f t="shared" si="21"/>
        <v>Sin</v>
      </c>
      <c r="AZ68" s="421"/>
      <c r="BA68" s="101"/>
      <c r="BB68" s="143"/>
      <c r="BC68" s="421"/>
      <c r="BD68" s="101"/>
      <c r="BE68" s="101"/>
      <c r="BF68" s="257" t="str">
        <f>IF(BC68="","Sin",IF(BC68&gt;=$S68,IF(BE68=100%,"OK","ROJO"),IF(BE68&lt;(BC68-$P68)/($S68-$P68),"ROJO",IF(BE68=100%,"OK","AMARILLO"))))</f>
        <v>Sin</v>
      </c>
      <c r="BG68" s="420"/>
      <c r="BH68" s="101"/>
      <c r="BI68" s="101"/>
      <c r="BJ68" s="131">
        <f t="shared" si="22"/>
        <v>1</v>
      </c>
      <c r="BK68" s="302" t="s">
        <v>233</v>
      </c>
      <c r="BL68" s="148"/>
      <c r="BM68" s="164" t="s">
        <v>233</v>
      </c>
      <c r="BN68" s="165"/>
      <c r="BO68" s="165"/>
      <c r="BP68" s="166" t="str">
        <f t="shared" si="23"/>
        <v>Pendiente</v>
      </c>
      <c r="BQ68" s="305"/>
      <c r="BR68" s="99" t="s">
        <v>1376</v>
      </c>
      <c r="BS68" s="300" t="s">
        <v>841</v>
      </c>
    </row>
    <row r="69" spans="1:72" s="552" customFormat="1" ht="45" customHeight="1" x14ac:dyDescent="0.25">
      <c r="A69" s="95" t="s">
        <v>18</v>
      </c>
      <c r="B69" s="305">
        <v>43438</v>
      </c>
      <c r="C69" s="99" t="s">
        <v>536</v>
      </c>
      <c r="D69" s="95" t="s">
        <v>136</v>
      </c>
      <c r="E69" s="95" t="s">
        <v>537</v>
      </c>
      <c r="F69" s="95" t="s">
        <v>87</v>
      </c>
      <c r="G69" s="95" t="s">
        <v>2504</v>
      </c>
      <c r="H69" s="95"/>
      <c r="I69" s="95" t="s">
        <v>522</v>
      </c>
      <c r="J69" s="95" t="s">
        <v>24</v>
      </c>
      <c r="K69" s="95" t="s">
        <v>2499</v>
      </c>
      <c r="L69" s="99" t="s">
        <v>523</v>
      </c>
      <c r="M69" s="95" t="s">
        <v>2500</v>
      </c>
      <c r="N69" s="95" t="s">
        <v>101</v>
      </c>
      <c r="O69" s="95" t="s">
        <v>524</v>
      </c>
      <c r="P69" s="264">
        <v>43466</v>
      </c>
      <c r="Q69" s="103">
        <v>43827</v>
      </c>
      <c r="R69" s="104">
        <v>338</v>
      </c>
      <c r="S69" s="142">
        <v>44165</v>
      </c>
      <c r="T69" s="264">
        <v>43819</v>
      </c>
      <c r="U69" s="101" t="s">
        <v>1371</v>
      </c>
      <c r="V69" s="292"/>
      <c r="W69" s="551" t="s">
        <v>2501</v>
      </c>
      <c r="X69" s="266">
        <v>43825</v>
      </c>
      <c r="Y69" s="101" t="s">
        <v>1372</v>
      </c>
      <c r="Z69" s="143" t="s">
        <v>1373</v>
      </c>
      <c r="AA69" s="264">
        <v>44064</v>
      </c>
      <c r="AB69" s="230" t="s">
        <v>2505</v>
      </c>
      <c r="AC69" s="292"/>
      <c r="AD69" s="257" t="str">
        <f t="shared" si="18"/>
        <v>ROJO</v>
      </c>
      <c r="AE69" s="298">
        <v>44075</v>
      </c>
      <c r="AF69" s="230" t="s">
        <v>2506</v>
      </c>
      <c r="AG69" s="273" t="s">
        <v>2503</v>
      </c>
      <c r="AH69" s="264">
        <v>44165</v>
      </c>
      <c r="AI69" s="95" t="s">
        <v>3192</v>
      </c>
      <c r="AJ69" s="292">
        <v>1</v>
      </c>
      <c r="AK69" s="257" t="str">
        <f t="shared" si="19"/>
        <v>OK</v>
      </c>
      <c r="AL69" s="266">
        <v>44168</v>
      </c>
      <c r="AM69" s="101" t="s">
        <v>3193</v>
      </c>
      <c r="AN69" s="143" t="s">
        <v>3194</v>
      </c>
      <c r="AO69" s="302"/>
      <c r="AP69" s="101"/>
      <c r="AQ69" s="292"/>
      <c r="AR69" s="257" t="str">
        <f t="shared" si="20"/>
        <v>Sin</v>
      </c>
      <c r="AS69" s="150"/>
      <c r="AT69" s="101"/>
      <c r="AU69" s="143"/>
      <c r="AV69" s="264"/>
      <c r="AW69" s="273"/>
      <c r="AX69" s="101"/>
      <c r="AY69" s="257" t="str">
        <f t="shared" si="21"/>
        <v>Sin</v>
      </c>
      <c r="AZ69" s="420"/>
      <c r="BA69" s="101"/>
      <c r="BB69" s="143"/>
      <c r="BC69" s="421"/>
      <c r="BD69" s="143"/>
      <c r="BE69" s="101"/>
      <c r="BF69" s="551" t="s">
        <v>164</v>
      </c>
      <c r="BG69" s="420"/>
      <c r="BH69" s="101"/>
      <c r="BI69" s="101"/>
      <c r="BJ69" s="261">
        <f t="shared" si="22"/>
        <v>1</v>
      </c>
      <c r="BK69" s="302" t="s">
        <v>233</v>
      </c>
      <c r="BL69" s="148" t="s">
        <v>233</v>
      </c>
      <c r="BM69" s="164" t="s">
        <v>233</v>
      </c>
      <c r="BN69" s="165"/>
      <c r="BO69" s="165"/>
      <c r="BP69" s="166" t="str">
        <f t="shared" si="23"/>
        <v>Pendiente</v>
      </c>
      <c r="BQ69" s="456"/>
      <c r="BR69" s="99"/>
      <c r="BS69" s="548" t="s">
        <v>3194</v>
      </c>
    </row>
    <row r="70" spans="1:72" s="552" customFormat="1" ht="45" customHeight="1" x14ac:dyDescent="0.25">
      <c r="A70" s="95" t="s">
        <v>18</v>
      </c>
      <c r="B70" s="305">
        <v>43438</v>
      </c>
      <c r="C70" s="99" t="s">
        <v>105</v>
      </c>
      <c r="D70" s="95" t="s">
        <v>136</v>
      </c>
      <c r="E70" s="95" t="s">
        <v>539</v>
      </c>
      <c r="F70" s="95" t="s">
        <v>87</v>
      </c>
      <c r="G70" s="95" t="s">
        <v>540</v>
      </c>
      <c r="H70" s="95"/>
      <c r="I70" s="95" t="s">
        <v>541</v>
      </c>
      <c r="J70" s="95" t="s">
        <v>24</v>
      </c>
      <c r="K70" s="95" t="s">
        <v>542</v>
      </c>
      <c r="L70" s="292">
        <v>1</v>
      </c>
      <c r="M70" s="95" t="s">
        <v>543</v>
      </c>
      <c r="N70" s="95" t="s">
        <v>101</v>
      </c>
      <c r="O70" s="95" t="s">
        <v>101</v>
      </c>
      <c r="P70" s="264">
        <v>43487</v>
      </c>
      <c r="Q70" s="103">
        <v>43826</v>
      </c>
      <c r="R70" s="104">
        <v>551</v>
      </c>
      <c r="S70" s="142">
        <f t="shared" ref="S70:S92" si="24">Q70+R70</f>
        <v>44377</v>
      </c>
      <c r="T70" s="264">
        <v>43819</v>
      </c>
      <c r="U70" s="101" t="s">
        <v>1371</v>
      </c>
      <c r="V70" s="292"/>
      <c r="W70" s="551" t="str">
        <f t="shared" ref="W70:W92" si="25">IF(T70="","Sin",IF(T70&gt;=$S70,IF(V70=100%,"OK","ROJO"),IF(V70&lt;($T70-$P70)/($S70-$P70),"ROJO",IF(V70=100%,"OK","AMARILLO"))))</f>
        <v>ROJO</v>
      </c>
      <c r="X70" s="266">
        <v>43825</v>
      </c>
      <c r="Y70" s="101" t="s">
        <v>1372</v>
      </c>
      <c r="Z70" s="143" t="s">
        <v>1373</v>
      </c>
      <c r="AA70" s="264">
        <v>44158</v>
      </c>
      <c r="AB70" s="101" t="s">
        <v>3186</v>
      </c>
      <c r="AC70" s="292"/>
      <c r="AD70" s="257" t="str">
        <f t="shared" si="18"/>
        <v>ROJO</v>
      </c>
      <c r="AE70" s="298">
        <v>44166</v>
      </c>
      <c r="AF70" s="101" t="s">
        <v>3187</v>
      </c>
      <c r="AG70" s="143" t="s">
        <v>2507</v>
      </c>
      <c r="AH70" s="302"/>
      <c r="AI70" s="101"/>
      <c r="AJ70" s="292"/>
      <c r="AK70" s="257" t="str">
        <f t="shared" si="19"/>
        <v>Sin</v>
      </c>
      <c r="AL70" s="150"/>
      <c r="AM70" s="101"/>
      <c r="AN70" s="143"/>
      <c r="AO70" s="302"/>
      <c r="AP70" s="101"/>
      <c r="AQ70" s="292"/>
      <c r="AR70" s="257" t="str">
        <f t="shared" si="20"/>
        <v>Sin</v>
      </c>
      <c r="AS70" s="150"/>
      <c r="AT70" s="101"/>
      <c r="AU70" s="143"/>
      <c r="AV70" s="421"/>
      <c r="AW70" s="143"/>
      <c r="AX70" s="101"/>
      <c r="AY70" s="257" t="str">
        <f t="shared" si="21"/>
        <v>Sin</v>
      </c>
      <c r="AZ70" s="420"/>
      <c r="BA70" s="101"/>
      <c r="BB70" s="143"/>
      <c r="BC70" s="421"/>
      <c r="BD70" s="143"/>
      <c r="BE70" s="101"/>
      <c r="BF70" s="551" t="str">
        <f t="shared" ref="BF70:BF92" si="26">IF(BC70="","Sin",IF(BC70&gt;=$S70,IF(BE70=100%,"OK","ROJO"),IF(BE70&lt;(BC70-$P70)/($S70-$P70),"ROJO",IF(BE70=100%,"OK","AMARILLO"))))</f>
        <v>Sin</v>
      </c>
      <c r="BG70" s="420"/>
      <c r="BH70" s="101"/>
      <c r="BI70" s="143"/>
      <c r="BJ70" s="261">
        <f t="shared" si="22"/>
        <v>0</v>
      </c>
      <c r="BK70" s="302"/>
      <c r="BL70" s="148"/>
      <c r="BM70" s="164"/>
      <c r="BN70" s="165"/>
      <c r="BO70" s="165"/>
      <c r="BP70" s="132" t="str">
        <f t="shared" si="23"/>
        <v/>
      </c>
      <c r="BQ70" s="456"/>
      <c r="BR70" s="99"/>
      <c r="BS70" s="408"/>
    </row>
    <row r="71" spans="1:72" s="230" customFormat="1" ht="45" customHeight="1" x14ac:dyDescent="0.25">
      <c r="A71" s="95" t="s">
        <v>18</v>
      </c>
      <c r="B71" s="305">
        <v>43448</v>
      </c>
      <c r="C71" s="99" t="s">
        <v>140</v>
      </c>
      <c r="D71" s="95" t="s">
        <v>546</v>
      </c>
      <c r="E71" s="95" t="s">
        <v>547</v>
      </c>
      <c r="F71" s="95" t="s">
        <v>141</v>
      </c>
      <c r="G71" s="95" t="s">
        <v>548</v>
      </c>
      <c r="H71" s="95"/>
      <c r="I71" s="95" t="s">
        <v>549</v>
      </c>
      <c r="J71" s="95" t="s">
        <v>24</v>
      </c>
      <c r="K71" s="95" t="s">
        <v>550</v>
      </c>
      <c r="L71" s="99">
        <v>2</v>
      </c>
      <c r="M71" s="95" t="s">
        <v>551</v>
      </c>
      <c r="N71" s="95" t="s">
        <v>142</v>
      </c>
      <c r="O71" s="95" t="s">
        <v>62</v>
      </c>
      <c r="P71" s="264">
        <v>43466</v>
      </c>
      <c r="Q71" s="305">
        <v>43812</v>
      </c>
      <c r="R71" s="104">
        <v>0</v>
      </c>
      <c r="S71" s="142">
        <f t="shared" si="24"/>
        <v>43812</v>
      </c>
      <c r="T71" s="264">
        <v>43784</v>
      </c>
      <c r="U71" s="422" t="s">
        <v>1019</v>
      </c>
      <c r="V71" s="292">
        <v>0.5</v>
      </c>
      <c r="W71" s="257" t="str">
        <f t="shared" si="25"/>
        <v>ROJO</v>
      </c>
      <c r="X71" s="266">
        <v>43802</v>
      </c>
      <c r="Y71" s="101" t="s">
        <v>1020</v>
      </c>
      <c r="Z71" s="300" t="s">
        <v>841</v>
      </c>
      <c r="AA71" s="284">
        <v>43803</v>
      </c>
      <c r="AB71" s="101" t="s">
        <v>1377</v>
      </c>
      <c r="AC71" s="292">
        <v>1</v>
      </c>
      <c r="AD71" s="257" t="str">
        <f t="shared" si="18"/>
        <v>OK</v>
      </c>
      <c r="AE71" s="265">
        <v>43813</v>
      </c>
      <c r="AF71" s="101" t="s">
        <v>1378</v>
      </c>
      <c r="AG71" s="300" t="s">
        <v>841</v>
      </c>
      <c r="AH71" s="302"/>
      <c r="AI71" s="101"/>
      <c r="AJ71" s="292"/>
      <c r="AK71" s="257" t="str">
        <f t="shared" si="19"/>
        <v>Sin</v>
      </c>
      <c r="AL71" s="406"/>
      <c r="AM71" s="101"/>
      <c r="AN71" s="143"/>
      <c r="AO71" s="302"/>
      <c r="AP71" s="101"/>
      <c r="AQ71" s="292"/>
      <c r="AR71" s="257" t="str">
        <f t="shared" si="20"/>
        <v>Sin</v>
      </c>
      <c r="AS71" s="406"/>
      <c r="AT71" s="101"/>
      <c r="AU71" s="143"/>
      <c r="AV71" s="421"/>
      <c r="AW71" s="143"/>
      <c r="AX71" s="101"/>
      <c r="AY71" s="257" t="str">
        <f t="shared" si="21"/>
        <v>Sin</v>
      </c>
      <c r="AZ71" s="421"/>
      <c r="BA71" s="101"/>
      <c r="BB71" s="143"/>
      <c r="BC71" s="421"/>
      <c r="BD71" s="143"/>
      <c r="BE71" s="101"/>
      <c r="BF71" s="257" t="str">
        <f t="shared" si="26"/>
        <v>Sin</v>
      </c>
      <c r="BG71" s="421"/>
      <c r="BH71" s="101"/>
      <c r="BI71" s="143"/>
      <c r="BJ71" s="131">
        <f t="shared" si="22"/>
        <v>1</v>
      </c>
      <c r="BK71" s="302" t="s">
        <v>233</v>
      </c>
      <c r="BL71" s="148"/>
      <c r="BM71" s="259" t="s">
        <v>233</v>
      </c>
      <c r="BN71" s="165"/>
      <c r="BO71" s="165"/>
      <c r="BP71" s="132" t="str">
        <f t="shared" si="23"/>
        <v>Pendiente</v>
      </c>
      <c r="BQ71" s="456"/>
      <c r="BR71" s="101" t="s">
        <v>1023</v>
      </c>
      <c r="BS71" s="548" t="s">
        <v>841</v>
      </c>
    </row>
    <row r="72" spans="1:72" s="230" customFormat="1" ht="42.75" customHeight="1" x14ac:dyDescent="0.25">
      <c r="A72" s="95" t="s">
        <v>18</v>
      </c>
      <c r="B72" s="305">
        <v>43448</v>
      </c>
      <c r="C72" s="99" t="s">
        <v>137</v>
      </c>
      <c r="D72" s="95" t="s">
        <v>546</v>
      </c>
      <c r="E72" s="95" t="s">
        <v>553</v>
      </c>
      <c r="F72" s="95" t="s">
        <v>141</v>
      </c>
      <c r="G72" s="95" t="s">
        <v>554</v>
      </c>
      <c r="H72" s="95"/>
      <c r="I72" s="95" t="s">
        <v>555</v>
      </c>
      <c r="J72" s="95" t="s">
        <v>24</v>
      </c>
      <c r="K72" s="95" t="s">
        <v>556</v>
      </c>
      <c r="L72" s="99">
        <v>1</v>
      </c>
      <c r="M72" s="95" t="s">
        <v>557</v>
      </c>
      <c r="N72" s="95" t="s">
        <v>142</v>
      </c>
      <c r="O72" s="95" t="s">
        <v>62</v>
      </c>
      <c r="P72" s="264">
        <v>43466</v>
      </c>
      <c r="Q72" s="305">
        <v>43812</v>
      </c>
      <c r="R72" s="262">
        <v>380</v>
      </c>
      <c r="S72" s="245">
        <f t="shared" si="24"/>
        <v>44192</v>
      </c>
      <c r="T72" s="298"/>
      <c r="U72" s="101"/>
      <c r="V72" s="292"/>
      <c r="W72" s="257" t="str">
        <f t="shared" si="25"/>
        <v>Sin</v>
      </c>
      <c r="X72" s="150"/>
      <c r="Y72" s="101"/>
      <c r="Z72" s="300"/>
      <c r="AA72" s="298">
        <v>43784</v>
      </c>
      <c r="AB72" s="422" t="s">
        <v>1379</v>
      </c>
      <c r="AC72" s="297"/>
      <c r="AD72" s="257" t="str">
        <f t="shared" si="18"/>
        <v>ROJO</v>
      </c>
      <c r="AE72" s="265">
        <v>43813</v>
      </c>
      <c r="AF72" s="263" t="s">
        <v>1380</v>
      </c>
      <c r="AG72" s="300" t="s">
        <v>841</v>
      </c>
      <c r="AH72" s="264"/>
      <c r="AI72" s="101"/>
      <c r="AJ72" s="292"/>
      <c r="AK72" s="257" t="str">
        <f t="shared" si="19"/>
        <v>Sin</v>
      </c>
      <c r="AL72" s="264">
        <v>44012</v>
      </c>
      <c r="AM72" s="101" t="s">
        <v>1665</v>
      </c>
      <c r="AN72" s="143" t="s">
        <v>1666</v>
      </c>
      <c r="AO72" s="264">
        <v>44232</v>
      </c>
      <c r="AP72" s="101" t="s">
        <v>3703</v>
      </c>
      <c r="AQ72" s="292">
        <v>1</v>
      </c>
      <c r="AR72" s="257" t="str">
        <f t="shared" si="20"/>
        <v>OK</v>
      </c>
      <c r="AS72" s="265">
        <v>44235</v>
      </c>
      <c r="AT72" s="101" t="s">
        <v>3704</v>
      </c>
      <c r="AU72" s="143" t="s">
        <v>1666</v>
      </c>
      <c r="AV72" s="421"/>
      <c r="AW72" s="143"/>
      <c r="AX72" s="101"/>
      <c r="AY72" s="257" t="str">
        <f t="shared" si="21"/>
        <v>Sin</v>
      </c>
      <c r="AZ72" s="421"/>
      <c r="BA72" s="101"/>
      <c r="BB72" s="143"/>
      <c r="BC72" s="421"/>
      <c r="BD72" s="143"/>
      <c r="BE72" s="101"/>
      <c r="BF72" s="257" t="str">
        <f t="shared" si="26"/>
        <v>Sin</v>
      </c>
      <c r="BG72" s="421"/>
      <c r="BH72" s="101"/>
      <c r="BI72" s="143"/>
      <c r="BJ72" s="131">
        <f t="shared" si="22"/>
        <v>1</v>
      </c>
      <c r="BK72" s="302" t="s">
        <v>233</v>
      </c>
      <c r="BL72" s="148" t="s">
        <v>233</v>
      </c>
      <c r="BM72" s="259"/>
      <c r="BN72" s="165"/>
      <c r="BO72" s="165"/>
      <c r="BP72" s="132" t="str">
        <f t="shared" si="23"/>
        <v>Cumplida</v>
      </c>
      <c r="BQ72" s="456"/>
      <c r="BR72" s="101"/>
      <c r="BS72" s="548"/>
    </row>
    <row r="73" spans="1:72" s="230" customFormat="1" ht="46.5" customHeight="1" x14ac:dyDescent="0.25">
      <c r="A73" s="95" t="s">
        <v>18</v>
      </c>
      <c r="B73" s="305">
        <v>43448</v>
      </c>
      <c r="C73" s="99" t="s">
        <v>138</v>
      </c>
      <c r="D73" s="95" t="s">
        <v>546</v>
      </c>
      <c r="E73" s="95" t="s">
        <v>553</v>
      </c>
      <c r="F73" s="95" t="s">
        <v>141</v>
      </c>
      <c r="G73" s="95" t="s">
        <v>554</v>
      </c>
      <c r="H73" s="95"/>
      <c r="I73" s="95" t="s">
        <v>558</v>
      </c>
      <c r="J73" s="95" t="s">
        <v>24</v>
      </c>
      <c r="K73" s="95" t="s">
        <v>559</v>
      </c>
      <c r="L73" s="99">
        <v>1</v>
      </c>
      <c r="M73" s="95" t="s">
        <v>557</v>
      </c>
      <c r="N73" s="95" t="s">
        <v>142</v>
      </c>
      <c r="O73" s="95" t="s">
        <v>62</v>
      </c>
      <c r="P73" s="264">
        <v>43466</v>
      </c>
      <c r="Q73" s="305">
        <v>43812</v>
      </c>
      <c r="R73" s="262">
        <v>380</v>
      </c>
      <c r="S73" s="245">
        <f t="shared" si="24"/>
        <v>44192</v>
      </c>
      <c r="T73" s="264"/>
      <c r="U73" s="101"/>
      <c r="V73" s="292"/>
      <c r="W73" s="257" t="str">
        <f t="shared" si="25"/>
        <v>Sin</v>
      </c>
      <c r="X73" s="150"/>
      <c r="Y73" s="101"/>
      <c r="Z73" s="143"/>
      <c r="AA73" s="264">
        <v>43784</v>
      </c>
      <c r="AB73" s="101" t="s">
        <v>1379</v>
      </c>
      <c r="AC73" s="297"/>
      <c r="AD73" s="257" t="str">
        <f t="shared" si="18"/>
        <v>ROJO</v>
      </c>
      <c r="AE73" s="266">
        <v>43813</v>
      </c>
      <c r="AF73" s="101"/>
      <c r="AG73" s="143" t="s">
        <v>841</v>
      </c>
      <c r="AH73" s="264"/>
      <c r="AI73" s="101"/>
      <c r="AJ73" s="292"/>
      <c r="AK73" s="257" t="str">
        <f t="shared" si="19"/>
        <v>Sin</v>
      </c>
      <c r="AL73" s="298">
        <v>44012</v>
      </c>
      <c r="AM73" s="101" t="s">
        <v>1665</v>
      </c>
      <c r="AN73" s="143" t="s">
        <v>1666</v>
      </c>
      <c r="AO73" s="264">
        <v>44232</v>
      </c>
      <c r="AP73" s="101" t="s">
        <v>3703</v>
      </c>
      <c r="AQ73" s="292">
        <v>1</v>
      </c>
      <c r="AR73" s="257" t="str">
        <f t="shared" si="20"/>
        <v>OK</v>
      </c>
      <c r="AS73" s="266">
        <v>44235</v>
      </c>
      <c r="AT73" s="101" t="s">
        <v>3705</v>
      </c>
      <c r="AU73" s="143" t="s">
        <v>1666</v>
      </c>
      <c r="AV73" s="421"/>
      <c r="AW73" s="143"/>
      <c r="AX73" s="101"/>
      <c r="AY73" s="257" t="str">
        <f t="shared" si="21"/>
        <v>Sin</v>
      </c>
      <c r="AZ73" s="420"/>
      <c r="BA73" s="101"/>
      <c r="BB73" s="143"/>
      <c r="BC73" s="421"/>
      <c r="BD73" s="143"/>
      <c r="BE73" s="101"/>
      <c r="BF73" s="257" t="str">
        <f t="shared" si="26"/>
        <v>Sin</v>
      </c>
      <c r="BG73" s="420"/>
      <c r="BH73" s="101"/>
      <c r="BI73" s="300"/>
      <c r="BJ73" s="131">
        <f t="shared" si="22"/>
        <v>1</v>
      </c>
      <c r="BK73" s="302" t="s">
        <v>233</v>
      </c>
      <c r="BL73" s="148" t="s">
        <v>233</v>
      </c>
      <c r="BM73" s="164"/>
      <c r="BN73" s="165"/>
      <c r="BO73" s="165"/>
      <c r="BP73" s="132" t="str">
        <f t="shared" si="23"/>
        <v>Cumplida</v>
      </c>
      <c r="BQ73" s="456"/>
      <c r="BR73" s="101"/>
      <c r="BS73" s="548"/>
    </row>
    <row r="74" spans="1:72" s="230" customFormat="1" ht="45" customHeight="1" x14ac:dyDescent="0.25">
      <c r="A74" s="95" t="s">
        <v>18</v>
      </c>
      <c r="B74" s="305">
        <v>43448</v>
      </c>
      <c r="C74" s="99" t="s">
        <v>520</v>
      </c>
      <c r="D74" s="95" t="s">
        <v>546</v>
      </c>
      <c r="E74" s="95" t="s">
        <v>561</v>
      </c>
      <c r="F74" s="95" t="s">
        <v>141</v>
      </c>
      <c r="G74" s="95" t="s">
        <v>562</v>
      </c>
      <c r="H74" s="95"/>
      <c r="I74" s="95" t="s">
        <v>563</v>
      </c>
      <c r="J74" s="95" t="s">
        <v>24</v>
      </c>
      <c r="K74" s="95" t="s">
        <v>564</v>
      </c>
      <c r="L74" s="99">
        <v>1</v>
      </c>
      <c r="M74" s="95" t="s">
        <v>565</v>
      </c>
      <c r="N74" s="95" t="s">
        <v>142</v>
      </c>
      <c r="O74" s="95" t="s">
        <v>62</v>
      </c>
      <c r="P74" s="264">
        <v>43466</v>
      </c>
      <c r="Q74" s="305">
        <v>43812</v>
      </c>
      <c r="R74" s="104">
        <v>0</v>
      </c>
      <c r="S74" s="142">
        <f t="shared" si="24"/>
        <v>43812</v>
      </c>
      <c r="T74" s="264">
        <v>43784</v>
      </c>
      <c r="U74" s="101" t="s">
        <v>1021</v>
      </c>
      <c r="V74" s="292">
        <v>1</v>
      </c>
      <c r="W74" s="257" t="str">
        <f t="shared" si="25"/>
        <v>OK</v>
      </c>
      <c r="X74" s="266">
        <v>43802</v>
      </c>
      <c r="Y74" s="101" t="s">
        <v>1022</v>
      </c>
      <c r="Z74" s="143" t="s">
        <v>841</v>
      </c>
      <c r="AA74" s="264">
        <v>43803</v>
      </c>
      <c r="AB74" s="101" t="s">
        <v>1381</v>
      </c>
      <c r="AC74" s="297">
        <v>1</v>
      </c>
      <c r="AD74" s="257" t="str">
        <f t="shared" si="18"/>
        <v>OK</v>
      </c>
      <c r="AE74" s="150"/>
      <c r="AF74" s="263" t="s">
        <v>1380</v>
      </c>
      <c r="AG74" s="143"/>
      <c r="AH74" s="302"/>
      <c r="AI74" s="101"/>
      <c r="AJ74" s="292"/>
      <c r="AK74" s="257" t="str">
        <f t="shared" si="19"/>
        <v>Sin</v>
      </c>
      <c r="AL74" s="150"/>
      <c r="AM74" s="101"/>
      <c r="AN74" s="143"/>
      <c r="AO74" s="302"/>
      <c r="AP74" s="101"/>
      <c r="AQ74" s="292"/>
      <c r="AR74" s="257" t="str">
        <f t="shared" si="20"/>
        <v>Sin</v>
      </c>
      <c r="AS74" s="150"/>
      <c r="AT74" s="101"/>
      <c r="AU74" s="143"/>
      <c r="AV74" s="421"/>
      <c r="AW74" s="143"/>
      <c r="AX74" s="101"/>
      <c r="AY74" s="257" t="str">
        <f t="shared" si="21"/>
        <v>Sin</v>
      </c>
      <c r="AZ74" s="420"/>
      <c r="BA74" s="101"/>
      <c r="BB74" s="143"/>
      <c r="BC74" s="421"/>
      <c r="BD74" s="143"/>
      <c r="BE74" s="101"/>
      <c r="BF74" s="257" t="str">
        <f t="shared" si="26"/>
        <v>Sin</v>
      </c>
      <c r="BG74" s="420"/>
      <c r="BH74" s="101"/>
      <c r="BI74" s="143"/>
      <c r="BJ74" s="131">
        <f t="shared" si="22"/>
        <v>1</v>
      </c>
      <c r="BK74" s="302" t="s">
        <v>233</v>
      </c>
      <c r="BL74" s="148"/>
      <c r="BM74" s="164" t="s">
        <v>233</v>
      </c>
      <c r="BN74" s="165"/>
      <c r="BO74" s="165"/>
      <c r="BP74" s="132" t="str">
        <f t="shared" si="23"/>
        <v>Pendiente</v>
      </c>
      <c r="BQ74" s="456"/>
      <c r="BR74" s="101" t="s">
        <v>1023</v>
      </c>
      <c r="BS74" s="548" t="s">
        <v>841</v>
      </c>
    </row>
    <row r="75" spans="1:72" s="230" customFormat="1" ht="45" customHeight="1" x14ac:dyDescent="0.25">
      <c r="A75" s="95" t="s">
        <v>18</v>
      </c>
      <c r="B75" s="305">
        <v>43448</v>
      </c>
      <c r="C75" s="99" t="s">
        <v>536</v>
      </c>
      <c r="D75" s="95" t="s">
        <v>546</v>
      </c>
      <c r="E75" s="95" t="s">
        <v>566</v>
      </c>
      <c r="F75" s="95" t="s">
        <v>141</v>
      </c>
      <c r="G75" s="95" t="s">
        <v>567</v>
      </c>
      <c r="H75" s="95"/>
      <c r="I75" s="95" t="s">
        <v>568</v>
      </c>
      <c r="J75" s="95" t="s">
        <v>24</v>
      </c>
      <c r="K75" s="95" t="s">
        <v>569</v>
      </c>
      <c r="L75" s="99">
        <v>1</v>
      </c>
      <c r="M75" s="95" t="s">
        <v>570</v>
      </c>
      <c r="N75" s="95" t="s">
        <v>142</v>
      </c>
      <c r="O75" s="95" t="s">
        <v>62</v>
      </c>
      <c r="P75" s="264">
        <v>43466</v>
      </c>
      <c r="Q75" s="305">
        <v>43812</v>
      </c>
      <c r="R75" s="104">
        <v>0</v>
      </c>
      <c r="S75" s="142">
        <f t="shared" si="24"/>
        <v>43812</v>
      </c>
      <c r="T75" s="264"/>
      <c r="U75" s="143"/>
      <c r="V75" s="292"/>
      <c r="W75" s="257" t="str">
        <f t="shared" si="25"/>
        <v>Sin</v>
      </c>
      <c r="X75" s="150"/>
      <c r="Y75" s="101"/>
      <c r="Z75" s="143"/>
      <c r="AA75" s="264">
        <v>43803</v>
      </c>
      <c r="AB75" s="101" t="s">
        <v>1381</v>
      </c>
      <c r="AC75" s="297">
        <v>1</v>
      </c>
      <c r="AD75" s="257" t="str">
        <f t="shared" si="18"/>
        <v>OK</v>
      </c>
      <c r="AE75" s="266">
        <v>43813</v>
      </c>
      <c r="AF75" s="263" t="s">
        <v>1382</v>
      </c>
      <c r="AG75" s="143" t="s">
        <v>841</v>
      </c>
      <c r="AH75" s="302"/>
      <c r="AI75" s="101"/>
      <c r="AJ75" s="292"/>
      <c r="AK75" s="257" t="str">
        <f t="shared" si="19"/>
        <v>Sin</v>
      </c>
      <c r="AL75" s="150"/>
      <c r="AM75" s="101"/>
      <c r="AN75" s="143"/>
      <c r="AO75" s="302"/>
      <c r="AP75" s="101"/>
      <c r="AQ75" s="292"/>
      <c r="AR75" s="257" t="str">
        <f t="shared" si="20"/>
        <v>Sin</v>
      </c>
      <c r="AS75" s="150"/>
      <c r="AT75" s="101"/>
      <c r="AU75" s="143"/>
      <c r="AV75" s="421"/>
      <c r="AW75" s="143"/>
      <c r="AX75" s="101"/>
      <c r="AY75" s="257" t="str">
        <f t="shared" si="21"/>
        <v>Sin</v>
      </c>
      <c r="AZ75" s="420"/>
      <c r="BA75" s="101"/>
      <c r="BB75" s="143"/>
      <c r="BC75" s="421"/>
      <c r="BD75" s="143"/>
      <c r="BE75" s="101"/>
      <c r="BF75" s="257" t="str">
        <f t="shared" si="26"/>
        <v>Sin</v>
      </c>
      <c r="BG75" s="420"/>
      <c r="BH75" s="101"/>
      <c r="BI75" s="300"/>
      <c r="BJ75" s="131">
        <f t="shared" si="22"/>
        <v>1</v>
      </c>
      <c r="BK75" s="302" t="s">
        <v>233</v>
      </c>
      <c r="BL75" s="148"/>
      <c r="BM75" s="164" t="s">
        <v>233</v>
      </c>
      <c r="BN75" s="165"/>
      <c r="BO75" s="165"/>
      <c r="BP75" s="132" t="str">
        <f t="shared" si="23"/>
        <v>Pendiente</v>
      </c>
      <c r="BQ75" s="456"/>
      <c r="BR75" s="101" t="s">
        <v>1023</v>
      </c>
      <c r="BS75" s="548" t="s">
        <v>841</v>
      </c>
    </row>
    <row r="76" spans="1:72" s="230" customFormat="1" ht="45" customHeight="1" x14ac:dyDescent="0.25">
      <c r="A76" s="95" t="s">
        <v>18</v>
      </c>
      <c r="B76" s="305">
        <v>43448</v>
      </c>
      <c r="C76" s="99" t="s">
        <v>538</v>
      </c>
      <c r="D76" s="95" t="s">
        <v>546</v>
      </c>
      <c r="E76" s="95" t="s">
        <v>566</v>
      </c>
      <c r="F76" s="95" t="s">
        <v>141</v>
      </c>
      <c r="G76" s="95" t="s">
        <v>567</v>
      </c>
      <c r="H76" s="95"/>
      <c r="I76" s="95" t="s">
        <v>571</v>
      </c>
      <c r="J76" s="95" t="s">
        <v>24</v>
      </c>
      <c r="K76" s="95" t="s">
        <v>572</v>
      </c>
      <c r="L76" s="99">
        <v>1</v>
      </c>
      <c r="M76" s="95" t="s">
        <v>573</v>
      </c>
      <c r="N76" s="95" t="s">
        <v>142</v>
      </c>
      <c r="O76" s="95" t="s">
        <v>62</v>
      </c>
      <c r="P76" s="264">
        <v>43466</v>
      </c>
      <c r="Q76" s="305">
        <v>43812</v>
      </c>
      <c r="R76" s="104">
        <v>0</v>
      </c>
      <c r="S76" s="142">
        <f t="shared" si="24"/>
        <v>43812</v>
      </c>
      <c r="T76" s="264"/>
      <c r="U76" s="101"/>
      <c r="V76" s="292"/>
      <c r="W76" s="257" t="str">
        <f t="shared" si="25"/>
        <v>Sin</v>
      </c>
      <c r="X76" s="150"/>
      <c r="Y76" s="101"/>
      <c r="Z76" s="300"/>
      <c r="AA76" s="264">
        <v>43803</v>
      </c>
      <c r="AB76" s="101" t="s">
        <v>1383</v>
      </c>
      <c r="AC76" s="297">
        <v>1</v>
      </c>
      <c r="AD76" s="257" t="str">
        <f t="shared" si="18"/>
        <v>OK</v>
      </c>
      <c r="AE76" s="266">
        <v>43813</v>
      </c>
      <c r="AF76" s="263" t="s">
        <v>1384</v>
      </c>
      <c r="AG76" s="143" t="s">
        <v>841</v>
      </c>
      <c r="AH76" s="302"/>
      <c r="AI76" s="101"/>
      <c r="AJ76" s="292"/>
      <c r="AK76" s="257" t="str">
        <f t="shared" si="19"/>
        <v>Sin</v>
      </c>
      <c r="AL76" s="150"/>
      <c r="AM76" s="101"/>
      <c r="AN76" s="143"/>
      <c r="AO76" s="302"/>
      <c r="AP76" s="101"/>
      <c r="AQ76" s="292"/>
      <c r="AR76" s="257" t="str">
        <f t="shared" si="20"/>
        <v>Sin</v>
      </c>
      <c r="AS76" s="150"/>
      <c r="AT76" s="101"/>
      <c r="AU76" s="143"/>
      <c r="AV76" s="421"/>
      <c r="AW76" s="143"/>
      <c r="AX76" s="101"/>
      <c r="AY76" s="257" t="str">
        <f t="shared" si="21"/>
        <v>Sin</v>
      </c>
      <c r="AZ76" s="420"/>
      <c r="BA76" s="101"/>
      <c r="BB76" s="143"/>
      <c r="BC76" s="421"/>
      <c r="BD76" s="143"/>
      <c r="BE76" s="101"/>
      <c r="BF76" s="257" t="str">
        <f t="shared" si="26"/>
        <v>Sin</v>
      </c>
      <c r="BG76" s="420"/>
      <c r="BH76" s="101"/>
      <c r="BI76" s="300"/>
      <c r="BJ76" s="131">
        <f t="shared" si="22"/>
        <v>1</v>
      </c>
      <c r="BK76" s="302" t="s">
        <v>233</v>
      </c>
      <c r="BL76" s="148"/>
      <c r="BM76" s="164" t="s">
        <v>233</v>
      </c>
      <c r="BN76" s="165"/>
      <c r="BO76" s="165"/>
      <c r="BP76" s="132" t="str">
        <f t="shared" si="23"/>
        <v>Pendiente</v>
      </c>
      <c r="BQ76" s="456"/>
      <c r="BR76" s="101" t="s">
        <v>1023</v>
      </c>
      <c r="BS76" s="548" t="s">
        <v>841</v>
      </c>
    </row>
    <row r="77" spans="1:72" s="230" customFormat="1" ht="45" customHeight="1" thickBot="1" x14ac:dyDescent="0.3">
      <c r="A77" s="95" t="s">
        <v>18</v>
      </c>
      <c r="B77" s="305">
        <v>43448</v>
      </c>
      <c r="C77" s="99" t="s">
        <v>110</v>
      </c>
      <c r="D77" s="95" t="s">
        <v>546</v>
      </c>
      <c r="E77" s="95" t="s">
        <v>574</v>
      </c>
      <c r="F77" s="95" t="s">
        <v>141</v>
      </c>
      <c r="G77" s="95" t="s">
        <v>575</v>
      </c>
      <c r="H77" s="95"/>
      <c r="I77" s="95" t="s">
        <v>576</v>
      </c>
      <c r="J77" s="95" t="s">
        <v>24</v>
      </c>
      <c r="K77" s="95" t="s">
        <v>577</v>
      </c>
      <c r="L77" s="99">
        <v>1</v>
      </c>
      <c r="M77" s="95" t="s">
        <v>578</v>
      </c>
      <c r="N77" s="95" t="s">
        <v>142</v>
      </c>
      <c r="O77" s="95" t="s">
        <v>62</v>
      </c>
      <c r="P77" s="264">
        <v>43466</v>
      </c>
      <c r="Q77" s="305">
        <v>43812</v>
      </c>
      <c r="R77" s="104">
        <v>0</v>
      </c>
      <c r="S77" s="142">
        <f t="shared" si="24"/>
        <v>43812</v>
      </c>
      <c r="T77" s="264">
        <v>43784</v>
      </c>
      <c r="U77" s="422" t="s">
        <v>1024</v>
      </c>
      <c r="V77" s="292">
        <v>1</v>
      </c>
      <c r="W77" s="257" t="str">
        <f t="shared" si="25"/>
        <v>OK</v>
      </c>
      <c r="X77" s="266">
        <v>43802</v>
      </c>
      <c r="Y77" s="101" t="s">
        <v>1025</v>
      </c>
      <c r="Z77" s="143" t="s">
        <v>841</v>
      </c>
      <c r="AA77" s="264">
        <v>43803</v>
      </c>
      <c r="AB77" s="101"/>
      <c r="AC77" s="297">
        <v>1</v>
      </c>
      <c r="AD77" s="257" t="str">
        <f t="shared" si="18"/>
        <v>OK</v>
      </c>
      <c r="AE77" s="150"/>
      <c r="AF77" s="101"/>
      <c r="AG77" s="143"/>
      <c r="AH77" s="553"/>
      <c r="AI77" s="554"/>
      <c r="AJ77" s="555"/>
      <c r="AK77" s="257" t="str">
        <f t="shared" si="19"/>
        <v>Sin</v>
      </c>
      <c r="AL77" s="556"/>
      <c r="AM77" s="554"/>
      <c r="AN77" s="554"/>
      <c r="AO77" s="553"/>
      <c r="AP77" s="554"/>
      <c r="AQ77" s="555"/>
      <c r="AR77" s="257" t="str">
        <f t="shared" si="20"/>
        <v>Sin</v>
      </c>
      <c r="AS77" s="556"/>
      <c r="AT77" s="554"/>
      <c r="AU77" s="554"/>
      <c r="AV77" s="557"/>
      <c r="AW77" s="554"/>
      <c r="AX77" s="101"/>
      <c r="AY77" s="257" t="str">
        <f t="shared" si="21"/>
        <v>Sin</v>
      </c>
      <c r="AZ77" s="554"/>
      <c r="BA77" s="554"/>
      <c r="BB77" s="554"/>
      <c r="BC77" s="557"/>
      <c r="BD77" s="554"/>
      <c r="BE77" s="101"/>
      <c r="BF77" s="257" t="str">
        <f t="shared" si="26"/>
        <v>Sin</v>
      </c>
      <c r="BG77" s="554"/>
      <c r="BH77" s="554"/>
      <c r="BI77" s="554"/>
      <c r="BJ77" s="131">
        <f t="shared" si="22"/>
        <v>1</v>
      </c>
      <c r="BK77" s="553" t="s">
        <v>233</v>
      </c>
      <c r="BL77" s="558"/>
      <c r="BM77" s="267" t="s">
        <v>233</v>
      </c>
      <c r="BN77" s="268"/>
      <c r="BO77" s="268"/>
      <c r="BP77" s="132" t="str">
        <f t="shared" si="23"/>
        <v>Pendiente</v>
      </c>
      <c r="BQ77" s="559"/>
      <c r="BR77" s="101" t="s">
        <v>1026</v>
      </c>
      <c r="BS77" s="560" t="s">
        <v>841</v>
      </c>
    </row>
    <row r="78" spans="1:72" s="230" customFormat="1" ht="45" customHeight="1" x14ac:dyDescent="0.25">
      <c r="A78" s="95" t="s">
        <v>18</v>
      </c>
      <c r="B78" s="305">
        <v>43448</v>
      </c>
      <c r="C78" s="99" t="s">
        <v>579</v>
      </c>
      <c r="D78" s="95" t="s">
        <v>546</v>
      </c>
      <c r="E78" s="95" t="s">
        <v>580</v>
      </c>
      <c r="F78" s="95" t="s">
        <v>141</v>
      </c>
      <c r="G78" s="95" t="s">
        <v>562</v>
      </c>
      <c r="H78" s="95"/>
      <c r="I78" s="95" t="s">
        <v>563</v>
      </c>
      <c r="J78" s="95" t="s">
        <v>24</v>
      </c>
      <c r="K78" s="95" t="s">
        <v>564</v>
      </c>
      <c r="L78" s="99">
        <v>1</v>
      </c>
      <c r="M78" s="95" t="s">
        <v>565</v>
      </c>
      <c r="N78" s="95" t="s">
        <v>142</v>
      </c>
      <c r="O78" s="159" t="s">
        <v>62</v>
      </c>
      <c r="P78" s="264">
        <v>43466</v>
      </c>
      <c r="Q78" s="305">
        <v>43812</v>
      </c>
      <c r="R78" s="104">
        <v>0</v>
      </c>
      <c r="S78" s="142">
        <f t="shared" si="24"/>
        <v>43812</v>
      </c>
      <c r="T78" s="264">
        <v>43784</v>
      </c>
      <c r="U78" s="101" t="s">
        <v>1021</v>
      </c>
      <c r="V78" s="292">
        <v>1</v>
      </c>
      <c r="W78" s="257" t="str">
        <f t="shared" si="25"/>
        <v>OK</v>
      </c>
      <c r="X78" s="265">
        <v>43802</v>
      </c>
      <c r="Y78" s="101" t="s">
        <v>1022</v>
      </c>
      <c r="Z78" s="300" t="s">
        <v>841</v>
      </c>
      <c r="AA78" s="298">
        <v>43803</v>
      </c>
      <c r="AB78" s="101" t="s">
        <v>1381</v>
      </c>
      <c r="AC78" s="297">
        <v>1</v>
      </c>
      <c r="AD78" s="348" t="str">
        <f t="shared" si="18"/>
        <v>OK</v>
      </c>
      <c r="AE78" s="406"/>
      <c r="AF78" s="101"/>
      <c r="AG78" s="300"/>
      <c r="AH78" s="144"/>
      <c r="AI78" s="101"/>
      <c r="AJ78" s="292"/>
      <c r="AK78" s="348" t="str">
        <f t="shared" si="19"/>
        <v>Sin</v>
      </c>
      <c r="AL78" s="415"/>
      <c r="AM78" s="549"/>
      <c r="AN78" s="550"/>
      <c r="AO78" s="144"/>
      <c r="AP78" s="101"/>
      <c r="AQ78" s="292"/>
      <c r="AR78" s="348" t="str">
        <f t="shared" si="20"/>
        <v>Sin</v>
      </c>
      <c r="AS78" s="406"/>
      <c r="AT78" s="101"/>
      <c r="AU78" s="300"/>
      <c r="AV78" s="420"/>
      <c r="AW78" s="101"/>
      <c r="AX78" s="101"/>
      <c r="AY78" s="348" t="str">
        <f t="shared" si="21"/>
        <v>Sin</v>
      </c>
      <c r="AZ78" s="421"/>
      <c r="BA78" s="101"/>
      <c r="BB78" s="300"/>
      <c r="BC78" s="420"/>
      <c r="BD78" s="101"/>
      <c r="BE78" s="101"/>
      <c r="BF78" s="348" t="str">
        <f t="shared" si="26"/>
        <v>Sin</v>
      </c>
      <c r="BG78" s="421"/>
      <c r="BH78" s="101"/>
      <c r="BI78" s="300"/>
      <c r="BJ78" s="163">
        <f t="shared" si="22"/>
        <v>1</v>
      </c>
      <c r="BK78" s="302" t="s">
        <v>233</v>
      </c>
      <c r="BL78" s="418"/>
      <c r="BM78" s="164" t="s">
        <v>233</v>
      </c>
      <c r="BN78" s="165"/>
      <c r="BO78" s="165"/>
      <c r="BP78" s="166" t="str">
        <f t="shared" si="23"/>
        <v>Pendiente</v>
      </c>
      <c r="BQ78" s="305"/>
      <c r="BR78" s="101" t="s">
        <v>1023</v>
      </c>
      <c r="BS78" s="300" t="s">
        <v>841</v>
      </c>
      <c r="BT78" s="246"/>
    </row>
    <row r="79" spans="1:72" s="230" customFormat="1" ht="45" customHeight="1" x14ac:dyDescent="0.25">
      <c r="A79" s="95" t="s">
        <v>51</v>
      </c>
      <c r="B79" s="401">
        <v>43456</v>
      </c>
      <c r="C79" s="402">
        <v>4</v>
      </c>
      <c r="D79" s="95" t="s">
        <v>581</v>
      </c>
      <c r="E79" s="158" t="s">
        <v>1182</v>
      </c>
      <c r="F79" s="95" t="s">
        <v>39</v>
      </c>
      <c r="G79" s="158" t="s">
        <v>1183</v>
      </c>
      <c r="H79" s="95">
        <v>1</v>
      </c>
      <c r="I79" s="158" t="s">
        <v>582</v>
      </c>
      <c r="J79" s="95" t="s">
        <v>24</v>
      </c>
      <c r="K79" s="95" t="s">
        <v>583</v>
      </c>
      <c r="L79" s="97">
        <v>5</v>
      </c>
      <c r="M79" s="95" t="s">
        <v>584</v>
      </c>
      <c r="N79" s="95" t="s">
        <v>39</v>
      </c>
      <c r="O79" s="159" t="s">
        <v>39</v>
      </c>
      <c r="P79" s="403">
        <v>43511</v>
      </c>
      <c r="Q79" s="404">
        <v>43615</v>
      </c>
      <c r="R79" s="104">
        <v>0</v>
      </c>
      <c r="S79" s="245">
        <f t="shared" si="24"/>
        <v>43615</v>
      </c>
      <c r="T79" s="405">
        <v>43606</v>
      </c>
      <c r="U79" s="101" t="s">
        <v>3899</v>
      </c>
      <c r="V79" s="292">
        <v>1</v>
      </c>
      <c r="W79" s="307" t="str">
        <f t="shared" si="25"/>
        <v>OK</v>
      </c>
      <c r="X79" s="265">
        <v>43613</v>
      </c>
      <c r="Y79" s="101" t="s">
        <v>3900</v>
      </c>
      <c r="Z79" s="300" t="s">
        <v>3801</v>
      </c>
      <c r="AA79" s="298">
        <v>44022</v>
      </c>
      <c r="AB79" s="99" t="s">
        <v>3901</v>
      </c>
      <c r="AC79" s="292">
        <v>1</v>
      </c>
      <c r="AD79" s="348" t="str">
        <f t="shared" si="18"/>
        <v>OK</v>
      </c>
      <c r="AE79" s="265">
        <v>44025</v>
      </c>
      <c r="AF79" s="99" t="s">
        <v>3902</v>
      </c>
      <c r="AG79" s="407" t="s">
        <v>3903</v>
      </c>
      <c r="AH79" s="144"/>
      <c r="AI79" s="99"/>
      <c r="AJ79" s="292"/>
      <c r="AK79" s="348" t="str">
        <f t="shared" si="19"/>
        <v>Sin</v>
      </c>
      <c r="AL79" s="406"/>
      <c r="AM79" s="99"/>
      <c r="AN79" s="407"/>
      <c r="AO79" s="144"/>
      <c r="AP79" s="99"/>
      <c r="AQ79" s="292"/>
      <c r="AR79" s="348" t="str">
        <f t="shared" si="20"/>
        <v>Sin</v>
      </c>
      <c r="AS79" s="406"/>
      <c r="AT79" s="99"/>
      <c r="AU79" s="407"/>
      <c r="AV79" s="144"/>
      <c r="AW79" s="99"/>
      <c r="AX79" s="99"/>
      <c r="AY79" s="348" t="str">
        <f t="shared" si="21"/>
        <v>Sin</v>
      </c>
      <c r="AZ79" s="302"/>
      <c r="BA79" s="99"/>
      <c r="BB79" s="407"/>
      <c r="BC79" s="144"/>
      <c r="BD79" s="99"/>
      <c r="BE79" s="99"/>
      <c r="BF79" s="273" t="str">
        <f t="shared" si="26"/>
        <v>Sin</v>
      </c>
      <c r="BG79" s="302"/>
      <c r="BH79" s="99"/>
      <c r="BI79" s="407"/>
      <c r="BJ79" s="163">
        <f t="shared" si="22"/>
        <v>1</v>
      </c>
      <c r="BK79" s="302" t="s">
        <v>233</v>
      </c>
      <c r="BL79" s="407"/>
      <c r="BM79" s="164"/>
      <c r="BN79" s="165"/>
      <c r="BO79" s="165"/>
      <c r="BP79" s="166" t="str">
        <f t="shared" si="23"/>
        <v>Cumplida</v>
      </c>
      <c r="BQ79" s="305"/>
      <c r="BR79" s="99"/>
      <c r="BS79" s="407"/>
      <c r="BT79" s="246"/>
    </row>
    <row r="80" spans="1:72" s="230" customFormat="1" ht="45" customHeight="1" x14ac:dyDescent="0.25">
      <c r="A80" s="95" t="s">
        <v>51</v>
      </c>
      <c r="B80" s="401">
        <v>43456</v>
      </c>
      <c r="C80" s="402">
        <v>4</v>
      </c>
      <c r="D80" s="95" t="s">
        <v>581</v>
      </c>
      <c r="E80" s="158" t="s">
        <v>1182</v>
      </c>
      <c r="F80" s="95" t="s">
        <v>39</v>
      </c>
      <c r="G80" s="158" t="s">
        <v>1184</v>
      </c>
      <c r="H80" s="95">
        <v>2</v>
      </c>
      <c r="I80" s="158" t="s">
        <v>585</v>
      </c>
      <c r="J80" s="95" t="s">
        <v>24</v>
      </c>
      <c r="K80" s="95" t="s">
        <v>586</v>
      </c>
      <c r="L80" s="97">
        <v>1</v>
      </c>
      <c r="M80" s="95" t="s">
        <v>587</v>
      </c>
      <c r="N80" s="95" t="s">
        <v>39</v>
      </c>
      <c r="O80" s="159" t="s">
        <v>39</v>
      </c>
      <c r="P80" s="403">
        <v>43617</v>
      </c>
      <c r="Q80" s="404">
        <v>43738</v>
      </c>
      <c r="R80" s="104">
        <v>0</v>
      </c>
      <c r="S80" s="245">
        <f t="shared" si="24"/>
        <v>43738</v>
      </c>
      <c r="T80" s="405">
        <v>43691</v>
      </c>
      <c r="U80" s="101" t="s">
        <v>3904</v>
      </c>
      <c r="V80" s="292">
        <v>1</v>
      </c>
      <c r="W80" s="307" t="str">
        <f t="shared" si="25"/>
        <v>OK</v>
      </c>
      <c r="X80" s="265">
        <v>43756</v>
      </c>
      <c r="Y80" s="101" t="s">
        <v>3905</v>
      </c>
      <c r="Z80" s="300" t="s">
        <v>3801</v>
      </c>
      <c r="AA80" s="266">
        <v>43775</v>
      </c>
      <c r="AB80" s="99" t="s">
        <v>3906</v>
      </c>
      <c r="AC80" s="292">
        <v>1</v>
      </c>
      <c r="AD80" s="348" t="str">
        <f t="shared" si="18"/>
        <v>OK</v>
      </c>
      <c r="AE80" s="265">
        <v>43775</v>
      </c>
      <c r="AF80" s="99" t="s">
        <v>3907</v>
      </c>
      <c r="AG80" s="407" t="s">
        <v>358</v>
      </c>
      <c r="AH80" s="298">
        <v>44022</v>
      </c>
      <c r="AI80" s="99" t="s">
        <v>3901</v>
      </c>
      <c r="AJ80" s="292">
        <v>1</v>
      </c>
      <c r="AK80" s="348" t="str">
        <f t="shared" si="19"/>
        <v>OK</v>
      </c>
      <c r="AL80" s="265">
        <v>44025</v>
      </c>
      <c r="AM80" s="99" t="s">
        <v>3902</v>
      </c>
      <c r="AN80" s="407" t="s">
        <v>3903</v>
      </c>
      <c r="AO80" s="144"/>
      <c r="AP80" s="99"/>
      <c r="AQ80" s="292"/>
      <c r="AR80" s="348" t="str">
        <f t="shared" si="20"/>
        <v>Sin</v>
      </c>
      <c r="AS80" s="406"/>
      <c r="AT80" s="99"/>
      <c r="AU80" s="407"/>
      <c r="AV80" s="144"/>
      <c r="AW80" s="99"/>
      <c r="AX80" s="99"/>
      <c r="AY80" s="348" t="str">
        <f t="shared" si="21"/>
        <v>Sin</v>
      </c>
      <c r="AZ80" s="302"/>
      <c r="BA80" s="99"/>
      <c r="BB80" s="407"/>
      <c r="BC80" s="144"/>
      <c r="BD80" s="99"/>
      <c r="BE80" s="99"/>
      <c r="BF80" s="273" t="str">
        <f t="shared" si="26"/>
        <v>Sin</v>
      </c>
      <c r="BG80" s="302"/>
      <c r="BH80" s="99"/>
      <c r="BI80" s="407"/>
      <c r="BJ80" s="163">
        <f t="shared" si="22"/>
        <v>1</v>
      </c>
      <c r="BK80" s="302" t="s">
        <v>233</v>
      </c>
      <c r="BL80" s="407"/>
      <c r="BM80" s="164"/>
      <c r="BN80" s="165"/>
      <c r="BO80" s="165"/>
      <c r="BP80" s="166" t="str">
        <f t="shared" si="23"/>
        <v>Cumplida</v>
      </c>
      <c r="BQ80" s="305"/>
      <c r="BR80" s="99"/>
      <c r="BS80" s="407"/>
      <c r="BT80" s="246"/>
    </row>
    <row r="81" spans="1:72" s="230" customFormat="1" ht="45" customHeight="1" x14ac:dyDescent="0.25">
      <c r="A81" s="95" t="s">
        <v>51</v>
      </c>
      <c r="B81" s="401">
        <v>43456</v>
      </c>
      <c r="C81" s="402">
        <v>4</v>
      </c>
      <c r="D81" s="95" t="s">
        <v>581</v>
      </c>
      <c r="E81" s="158" t="s">
        <v>1182</v>
      </c>
      <c r="F81" s="95" t="s">
        <v>39</v>
      </c>
      <c r="G81" s="158" t="s">
        <v>1184</v>
      </c>
      <c r="H81" s="95">
        <v>3</v>
      </c>
      <c r="I81" s="158" t="s">
        <v>588</v>
      </c>
      <c r="J81" s="95" t="s">
        <v>24</v>
      </c>
      <c r="K81" s="95" t="s">
        <v>589</v>
      </c>
      <c r="L81" s="97">
        <v>1</v>
      </c>
      <c r="M81" s="95" t="s">
        <v>143</v>
      </c>
      <c r="N81" s="95" t="s">
        <v>39</v>
      </c>
      <c r="O81" s="159" t="s">
        <v>39</v>
      </c>
      <c r="P81" s="403">
        <v>43739</v>
      </c>
      <c r="Q81" s="404">
        <v>43799</v>
      </c>
      <c r="R81" s="104">
        <v>0</v>
      </c>
      <c r="S81" s="245">
        <f t="shared" si="24"/>
        <v>43799</v>
      </c>
      <c r="T81" s="283">
        <v>43840</v>
      </c>
      <c r="U81" s="101" t="s">
        <v>3908</v>
      </c>
      <c r="V81" s="292">
        <v>1</v>
      </c>
      <c r="W81" s="307" t="str">
        <f t="shared" si="25"/>
        <v>OK</v>
      </c>
      <c r="X81" s="265">
        <v>43871</v>
      </c>
      <c r="Y81" s="143" t="s">
        <v>3909</v>
      </c>
      <c r="Z81" s="300" t="s">
        <v>3910</v>
      </c>
      <c r="AA81" s="298">
        <v>44022</v>
      </c>
      <c r="AB81" s="99" t="s">
        <v>3901</v>
      </c>
      <c r="AC81" s="292">
        <v>1</v>
      </c>
      <c r="AD81" s="348" t="str">
        <f t="shared" si="18"/>
        <v>OK</v>
      </c>
      <c r="AE81" s="265">
        <v>44025</v>
      </c>
      <c r="AF81" s="99" t="s">
        <v>3911</v>
      </c>
      <c r="AG81" s="407" t="s">
        <v>3903</v>
      </c>
      <c r="AH81" s="144"/>
      <c r="AI81" s="99"/>
      <c r="AJ81" s="292"/>
      <c r="AK81" s="348" t="str">
        <f t="shared" si="19"/>
        <v>Sin</v>
      </c>
      <c r="AL81" s="406"/>
      <c r="AM81" s="99"/>
      <c r="AN81" s="407"/>
      <c r="AO81" s="144"/>
      <c r="AP81" s="99"/>
      <c r="AQ81" s="292"/>
      <c r="AR81" s="348" t="str">
        <f t="shared" si="20"/>
        <v>Sin</v>
      </c>
      <c r="AS81" s="406"/>
      <c r="AT81" s="99"/>
      <c r="AU81" s="408"/>
      <c r="AV81" s="144"/>
      <c r="AW81" s="99"/>
      <c r="AX81" s="99"/>
      <c r="AY81" s="348" t="str">
        <f t="shared" si="21"/>
        <v>Sin</v>
      </c>
      <c r="AZ81" s="302"/>
      <c r="BA81" s="99"/>
      <c r="BB81" s="407"/>
      <c r="BC81" s="144"/>
      <c r="BD81" s="99"/>
      <c r="BE81" s="99"/>
      <c r="BF81" s="273" t="str">
        <f t="shared" si="26"/>
        <v>Sin</v>
      </c>
      <c r="BG81" s="302"/>
      <c r="BH81" s="99"/>
      <c r="BI81" s="407"/>
      <c r="BJ81" s="163">
        <f t="shared" si="22"/>
        <v>1</v>
      </c>
      <c r="BK81" s="302" t="s">
        <v>233</v>
      </c>
      <c r="BL81" s="407"/>
      <c r="BM81" s="164"/>
      <c r="BN81" s="165"/>
      <c r="BO81" s="165"/>
      <c r="BP81" s="166" t="str">
        <f t="shared" si="23"/>
        <v>Cumplida</v>
      </c>
      <c r="BQ81" s="305"/>
      <c r="BR81" s="99"/>
      <c r="BS81" s="407"/>
      <c r="BT81" s="246"/>
    </row>
    <row r="82" spans="1:72" s="230" customFormat="1" ht="45" customHeight="1" x14ac:dyDescent="0.25">
      <c r="A82" s="95" t="s">
        <v>51</v>
      </c>
      <c r="B82" s="401">
        <v>43458</v>
      </c>
      <c r="C82" s="97" t="s">
        <v>144</v>
      </c>
      <c r="D82" s="95" t="s">
        <v>145</v>
      </c>
      <c r="E82" s="158" t="s">
        <v>1195</v>
      </c>
      <c r="F82" s="95" t="s">
        <v>33</v>
      </c>
      <c r="G82" s="158" t="s">
        <v>1196</v>
      </c>
      <c r="H82" s="95">
        <v>2</v>
      </c>
      <c r="I82" s="158" t="s">
        <v>146</v>
      </c>
      <c r="J82" s="95" t="s">
        <v>24</v>
      </c>
      <c r="K82" s="95" t="s">
        <v>147</v>
      </c>
      <c r="L82" s="97">
        <v>1</v>
      </c>
      <c r="M82" s="95" t="s">
        <v>148</v>
      </c>
      <c r="N82" s="95" t="s">
        <v>33</v>
      </c>
      <c r="O82" s="159" t="s">
        <v>149</v>
      </c>
      <c r="P82" s="296">
        <v>43517</v>
      </c>
      <c r="Q82" s="296">
        <v>43769</v>
      </c>
      <c r="R82" s="104">
        <v>0</v>
      </c>
      <c r="S82" s="245">
        <f t="shared" si="24"/>
        <v>43769</v>
      </c>
      <c r="T82" s="405">
        <v>43560</v>
      </c>
      <c r="U82" s="101" t="s">
        <v>3912</v>
      </c>
      <c r="V82" s="292">
        <v>0.1</v>
      </c>
      <c r="W82" s="307" t="str">
        <f t="shared" si="25"/>
        <v>ROJO</v>
      </c>
      <c r="X82" s="265">
        <v>43560</v>
      </c>
      <c r="Y82" s="143" t="s">
        <v>3913</v>
      </c>
      <c r="Z82" s="300" t="s">
        <v>3914</v>
      </c>
      <c r="AA82" s="298">
        <v>43662</v>
      </c>
      <c r="AB82" s="99" t="s">
        <v>3915</v>
      </c>
      <c r="AC82" s="292">
        <v>0.75</v>
      </c>
      <c r="AD82" s="348" t="str">
        <f t="shared" si="18"/>
        <v>AMARILLO</v>
      </c>
      <c r="AE82" s="264">
        <v>43663</v>
      </c>
      <c r="AF82" s="99" t="s">
        <v>3916</v>
      </c>
      <c r="AG82" s="300" t="s">
        <v>3914</v>
      </c>
      <c r="AH82" s="264">
        <v>43767</v>
      </c>
      <c r="AI82" s="99" t="s">
        <v>3917</v>
      </c>
      <c r="AJ82" s="292">
        <v>1</v>
      </c>
      <c r="AK82" s="348" t="str">
        <f t="shared" si="19"/>
        <v>OK</v>
      </c>
      <c r="AL82" s="265">
        <v>43774</v>
      </c>
      <c r="AM82" s="99" t="s">
        <v>3918</v>
      </c>
      <c r="AN82" s="407" t="s">
        <v>3919</v>
      </c>
      <c r="AO82" s="144"/>
      <c r="AP82" s="144"/>
      <c r="AQ82" s="292"/>
      <c r="AR82" s="348" t="str">
        <f t="shared" si="20"/>
        <v>Sin</v>
      </c>
      <c r="AS82" s="406"/>
      <c r="AT82" s="99"/>
      <c r="AU82" s="408"/>
      <c r="AV82" s="144"/>
      <c r="AW82" s="99"/>
      <c r="AX82" s="99"/>
      <c r="AY82" s="348" t="str">
        <f t="shared" si="21"/>
        <v>Sin</v>
      </c>
      <c r="AZ82" s="302"/>
      <c r="BA82" s="99"/>
      <c r="BB82" s="407"/>
      <c r="BC82" s="144"/>
      <c r="BD82" s="148"/>
      <c r="BE82" s="99"/>
      <c r="BF82" s="273" t="str">
        <f t="shared" si="26"/>
        <v>Sin</v>
      </c>
      <c r="BG82" s="302"/>
      <c r="BH82" s="99"/>
      <c r="BI82" s="407"/>
      <c r="BJ82" s="163">
        <f t="shared" si="22"/>
        <v>1</v>
      </c>
      <c r="BK82" s="302" t="s">
        <v>233</v>
      </c>
      <c r="BL82" s="407" t="s">
        <v>233</v>
      </c>
      <c r="BM82" s="164" t="s">
        <v>233</v>
      </c>
      <c r="BN82" s="165"/>
      <c r="BO82" s="165"/>
      <c r="BP82" s="132" t="str">
        <f t="shared" si="23"/>
        <v>Cumplida</v>
      </c>
      <c r="BQ82" s="305"/>
      <c r="BR82" s="99"/>
      <c r="BS82" s="407"/>
      <c r="BT82" s="246"/>
    </row>
    <row r="83" spans="1:72" s="230" customFormat="1" ht="45" customHeight="1" x14ac:dyDescent="0.25">
      <c r="A83" s="95" t="s">
        <v>51</v>
      </c>
      <c r="B83" s="401">
        <v>43458</v>
      </c>
      <c r="C83" s="97" t="s">
        <v>71</v>
      </c>
      <c r="D83" s="95" t="s">
        <v>590</v>
      </c>
      <c r="E83" s="158" t="s">
        <v>1185</v>
      </c>
      <c r="F83" s="95" t="s">
        <v>594</v>
      </c>
      <c r="G83" s="158" t="s">
        <v>1186</v>
      </c>
      <c r="H83" s="95">
        <v>1</v>
      </c>
      <c r="I83" s="158" t="s">
        <v>591</v>
      </c>
      <c r="J83" s="95" t="s">
        <v>24</v>
      </c>
      <c r="K83" s="95" t="s">
        <v>592</v>
      </c>
      <c r="L83" s="97">
        <v>1</v>
      </c>
      <c r="M83" s="95" t="s">
        <v>593</v>
      </c>
      <c r="N83" s="95" t="s">
        <v>594</v>
      </c>
      <c r="O83" s="159" t="s">
        <v>594</v>
      </c>
      <c r="P83" s="296">
        <v>43469</v>
      </c>
      <c r="Q83" s="296">
        <v>43819</v>
      </c>
      <c r="R83" s="104">
        <v>0</v>
      </c>
      <c r="S83" s="245">
        <f t="shared" si="24"/>
        <v>43819</v>
      </c>
      <c r="T83" s="405">
        <v>43542</v>
      </c>
      <c r="U83" s="101" t="s">
        <v>3920</v>
      </c>
      <c r="V83" s="292">
        <v>0</v>
      </c>
      <c r="W83" s="307" t="str">
        <f t="shared" si="25"/>
        <v>ROJO</v>
      </c>
      <c r="X83" s="405">
        <v>43542</v>
      </c>
      <c r="Y83" s="143" t="s">
        <v>3921</v>
      </c>
      <c r="Z83" s="300" t="s">
        <v>3922</v>
      </c>
      <c r="AA83" s="298">
        <v>43560</v>
      </c>
      <c r="AB83" s="99" t="s">
        <v>3923</v>
      </c>
      <c r="AC83" s="292">
        <v>0</v>
      </c>
      <c r="AD83" s="348" t="str">
        <f t="shared" si="18"/>
        <v>ROJO</v>
      </c>
      <c r="AE83" s="264">
        <v>43560</v>
      </c>
      <c r="AF83" s="99" t="s">
        <v>3924</v>
      </c>
      <c r="AG83" s="407" t="s">
        <v>3779</v>
      </c>
      <c r="AH83" s="264">
        <v>43775</v>
      </c>
      <c r="AI83" s="99" t="s">
        <v>3925</v>
      </c>
      <c r="AJ83" s="292">
        <v>1</v>
      </c>
      <c r="AK83" s="348" t="str">
        <f t="shared" si="19"/>
        <v>OK</v>
      </c>
      <c r="AL83" s="265">
        <v>43810</v>
      </c>
      <c r="AM83" s="99" t="s">
        <v>3926</v>
      </c>
      <c r="AN83" s="407" t="s">
        <v>3927</v>
      </c>
      <c r="AO83" s="144"/>
      <c r="AP83" s="144"/>
      <c r="AQ83" s="292"/>
      <c r="AR83" s="348" t="str">
        <f t="shared" si="20"/>
        <v>Sin</v>
      </c>
      <c r="AS83" s="406"/>
      <c r="AT83" s="99"/>
      <c r="AU83" s="408"/>
      <c r="AV83" s="144"/>
      <c r="AW83" s="99"/>
      <c r="AX83" s="99"/>
      <c r="AY83" s="348" t="str">
        <f t="shared" si="21"/>
        <v>Sin</v>
      </c>
      <c r="AZ83" s="302"/>
      <c r="BA83" s="99"/>
      <c r="BB83" s="407"/>
      <c r="BC83" s="144"/>
      <c r="BD83" s="148"/>
      <c r="BE83" s="99"/>
      <c r="BF83" s="273" t="str">
        <f t="shared" si="26"/>
        <v>Sin</v>
      </c>
      <c r="BG83" s="302"/>
      <c r="BH83" s="99"/>
      <c r="BI83" s="407"/>
      <c r="BJ83" s="163">
        <f t="shared" si="22"/>
        <v>1</v>
      </c>
      <c r="BK83" s="302" t="s">
        <v>233</v>
      </c>
      <c r="BL83" s="407" t="s">
        <v>29</v>
      </c>
      <c r="BM83" s="164" t="s">
        <v>233</v>
      </c>
      <c r="BN83" s="165" t="s">
        <v>29</v>
      </c>
      <c r="BO83" s="170" t="s">
        <v>1808</v>
      </c>
      <c r="BP83" s="132" t="str">
        <f t="shared" si="23"/>
        <v>Inefectiva</v>
      </c>
      <c r="BQ83" s="305">
        <v>44001</v>
      </c>
      <c r="BR83" s="99" t="s">
        <v>1818</v>
      </c>
      <c r="BS83" s="407" t="s">
        <v>358</v>
      </c>
      <c r="BT83" s="246"/>
    </row>
    <row r="84" spans="1:72" s="230" customFormat="1" ht="45" customHeight="1" x14ac:dyDescent="0.25">
      <c r="A84" s="95" t="s">
        <v>51</v>
      </c>
      <c r="B84" s="401">
        <v>43458</v>
      </c>
      <c r="C84" s="97" t="s">
        <v>71</v>
      </c>
      <c r="D84" s="95" t="s">
        <v>590</v>
      </c>
      <c r="E84" s="158" t="s">
        <v>1185</v>
      </c>
      <c r="F84" s="95" t="s">
        <v>594</v>
      </c>
      <c r="G84" s="158" t="s">
        <v>1186</v>
      </c>
      <c r="H84" s="95">
        <v>2</v>
      </c>
      <c r="I84" s="158" t="s">
        <v>595</v>
      </c>
      <c r="J84" s="95" t="s">
        <v>24</v>
      </c>
      <c r="K84" s="95" t="s">
        <v>596</v>
      </c>
      <c r="L84" s="97">
        <v>1</v>
      </c>
      <c r="M84" s="95" t="s">
        <v>597</v>
      </c>
      <c r="N84" s="95" t="s">
        <v>594</v>
      </c>
      <c r="O84" s="159" t="s">
        <v>594</v>
      </c>
      <c r="P84" s="296">
        <v>43469</v>
      </c>
      <c r="Q84" s="296">
        <v>43819</v>
      </c>
      <c r="R84" s="104">
        <v>0</v>
      </c>
      <c r="S84" s="245">
        <f t="shared" si="24"/>
        <v>43819</v>
      </c>
      <c r="T84" s="405">
        <v>43542</v>
      </c>
      <c r="U84" s="101" t="s">
        <v>3920</v>
      </c>
      <c r="V84" s="292">
        <v>0</v>
      </c>
      <c r="W84" s="307" t="str">
        <f t="shared" si="25"/>
        <v>ROJO</v>
      </c>
      <c r="X84" s="405">
        <v>43542</v>
      </c>
      <c r="Y84" s="143" t="s">
        <v>3921</v>
      </c>
      <c r="Z84" s="300" t="s">
        <v>3922</v>
      </c>
      <c r="AA84" s="298">
        <v>43560</v>
      </c>
      <c r="AB84" s="99" t="s">
        <v>3923</v>
      </c>
      <c r="AC84" s="292">
        <v>0</v>
      </c>
      <c r="AD84" s="348" t="str">
        <f t="shared" si="18"/>
        <v>ROJO</v>
      </c>
      <c r="AE84" s="264">
        <v>43560</v>
      </c>
      <c r="AF84" s="99" t="s">
        <v>3924</v>
      </c>
      <c r="AG84" s="407" t="s">
        <v>3914</v>
      </c>
      <c r="AH84" s="264">
        <v>43775</v>
      </c>
      <c r="AI84" s="99" t="s">
        <v>3928</v>
      </c>
      <c r="AJ84" s="292">
        <v>1</v>
      </c>
      <c r="AK84" s="348" t="str">
        <f t="shared" si="19"/>
        <v>OK</v>
      </c>
      <c r="AL84" s="265">
        <v>43810</v>
      </c>
      <c r="AM84" s="99" t="s">
        <v>3929</v>
      </c>
      <c r="AN84" s="407" t="s">
        <v>3927</v>
      </c>
      <c r="AO84" s="144"/>
      <c r="AP84" s="144"/>
      <c r="AQ84" s="292"/>
      <c r="AR84" s="348" t="str">
        <f t="shared" si="20"/>
        <v>Sin</v>
      </c>
      <c r="AS84" s="406"/>
      <c r="AT84" s="99"/>
      <c r="AU84" s="408"/>
      <c r="AV84" s="144"/>
      <c r="AW84" s="99"/>
      <c r="AX84" s="99"/>
      <c r="AY84" s="348" t="str">
        <f t="shared" si="21"/>
        <v>Sin</v>
      </c>
      <c r="AZ84" s="302"/>
      <c r="BA84" s="99"/>
      <c r="BB84" s="407"/>
      <c r="BC84" s="144"/>
      <c r="BD84" s="148"/>
      <c r="BE84" s="99"/>
      <c r="BF84" s="273" t="str">
        <f t="shared" si="26"/>
        <v>Sin</v>
      </c>
      <c r="BG84" s="302"/>
      <c r="BH84" s="99"/>
      <c r="BI84" s="407"/>
      <c r="BJ84" s="163">
        <f t="shared" si="22"/>
        <v>1</v>
      </c>
      <c r="BK84" s="302" t="s">
        <v>233</v>
      </c>
      <c r="BL84" s="407" t="s">
        <v>29</v>
      </c>
      <c r="BM84" s="164" t="s">
        <v>233</v>
      </c>
      <c r="BN84" s="165" t="s">
        <v>29</v>
      </c>
      <c r="BO84" s="170" t="s">
        <v>1808</v>
      </c>
      <c r="BP84" s="132" t="str">
        <f t="shared" si="23"/>
        <v>Inefectiva</v>
      </c>
      <c r="BQ84" s="305">
        <v>44001</v>
      </c>
      <c r="BR84" s="99" t="s">
        <v>1818</v>
      </c>
      <c r="BS84" s="407" t="s">
        <v>358</v>
      </c>
      <c r="BT84" s="246"/>
    </row>
    <row r="85" spans="1:72" s="230" customFormat="1" ht="45" customHeight="1" x14ac:dyDescent="0.25">
      <c r="A85" s="95" t="s">
        <v>51</v>
      </c>
      <c r="B85" s="401">
        <v>43458</v>
      </c>
      <c r="C85" s="97" t="s">
        <v>75</v>
      </c>
      <c r="D85" s="95" t="s">
        <v>590</v>
      </c>
      <c r="E85" s="158" t="s">
        <v>1187</v>
      </c>
      <c r="F85" s="95" t="s">
        <v>594</v>
      </c>
      <c r="G85" s="158" t="s">
        <v>1186</v>
      </c>
      <c r="H85" s="95">
        <v>1</v>
      </c>
      <c r="I85" s="158" t="s">
        <v>591</v>
      </c>
      <c r="J85" s="95" t="s">
        <v>24</v>
      </c>
      <c r="K85" s="95" t="s">
        <v>592</v>
      </c>
      <c r="L85" s="97">
        <v>1</v>
      </c>
      <c r="M85" s="95" t="s">
        <v>593</v>
      </c>
      <c r="N85" s="95" t="s">
        <v>594</v>
      </c>
      <c r="O85" s="159" t="s">
        <v>594</v>
      </c>
      <c r="P85" s="296">
        <v>43469</v>
      </c>
      <c r="Q85" s="296">
        <v>43819</v>
      </c>
      <c r="R85" s="104">
        <v>0</v>
      </c>
      <c r="S85" s="245">
        <f t="shared" si="24"/>
        <v>43819</v>
      </c>
      <c r="T85" s="405">
        <v>43542</v>
      </c>
      <c r="U85" s="101" t="s">
        <v>3920</v>
      </c>
      <c r="V85" s="292">
        <v>0</v>
      </c>
      <c r="W85" s="307" t="str">
        <f t="shared" si="25"/>
        <v>ROJO</v>
      </c>
      <c r="X85" s="405">
        <v>43542</v>
      </c>
      <c r="Y85" s="143" t="s">
        <v>3921</v>
      </c>
      <c r="Z85" s="300" t="s">
        <v>3922</v>
      </c>
      <c r="AA85" s="298">
        <v>43560</v>
      </c>
      <c r="AB85" s="99" t="s">
        <v>3923</v>
      </c>
      <c r="AC85" s="292">
        <v>0</v>
      </c>
      <c r="AD85" s="348" t="str">
        <f t="shared" si="18"/>
        <v>ROJO</v>
      </c>
      <c r="AE85" s="264">
        <v>43560</v>
      </c>
      <c r="AF85" s="99" t="s">
        <v>3924</v>
      </c>
      <c r="AG85" s="407" t="s">
        <v>3914</v>
      </c>
      <c r="AH85" s="264">
        <v>43775</v>
      </c>
      <c r="AI85" s="99" t="s">
        <v>3925</v>
      </c>
      <c r="AJ85" s="292">
        <v>1</v>
      </c>
      <c r="AK85" s="348" t="str">
        <f t="shared" si="19"/>
        <v>OK</v>
      </c>
      <c r="AL85" s="265">
        <v>43810</v>
      </c>
      <c r="AM85" s="99" t="s">
        <v>3930</v>
      </c>
      <c r="AN85" s="407" t="s">
        <v>3927</v>
      </c>
      <c r="AO85" s="144"/>
      <c r="AP85" s="144"/>
      <c r="AQ85" s="292"/>
      <c r="AR85" s="348" t="str">
        <f t="shared" si="20"/>
        <v>Sin</v>
      </c>
      <c r="AS85" s="406"/>
      <c r="AT85" s="99"/>
      <c r="AU85" s="408"/>
      <c r="AV85" s="144"/>
      <c r="AW85" s="99"/>
      <c r="AX85" s="99"/>
      <c r="AY85" s="348" t="str">
        <f t="shared" si="21"/>
        <v>Sin</v>
      </c>
      <c r="AZ85" s="302"/>
      <c r="BA85" s="99"/>
      <c r="BB85" s="407"/>
      <c r="BC85" s="144"/>
      <c r="BD85" s="148"/>
      <c r="BE85" s="99"/>
      <c r="BF85" s="273" t="str">
        <f t="shared" si="26"/>
        <v>Sin</v>
      </c>
      <c r="BG85" s="302"/>
      <c r="BH85" s="99"/>
      <c r="BI85" s="407"/>
      <c r="BJ85" s="163">
        <f t="shared" si="22"/>
        <v>1</v>
      </c>
      <c r="BK85" s="302" t="s">
        <v>233</v>
      </c>
      <c r="BL85" s="407" t="s">
        <v>29</v>
      </c>
      <c r="BM85" s="164" t="s">
        <v>233</v>
      </c>
      <c r="BN85" s="165" t="s">
        <v>29</v>
      </c>
      <c r="BO85" s="170" t="s">
        <v>1808</v>
      </c>
      <c r="BP85" s="132" t="str">
        <f t="shared" si="23"/>
        <v>Inefectiva</v>
      </c>
      <c r="BQ85" s="305">
        <v>44001</v>
      </c>
      <c r="BR85" s="99" t="s">
        <v>1819</v>
      </c>
      <c r="BS85" s="407" t="s">
        <v>358</v>
      </c>
      <c r="BT85" s="246"/>
    </row>
    <row r="86" spans="1:72" s="230" customFormat="1" ht="45" customHeight="1" x14ac:dyDescent="0.25">
      <c r="A86" s="95" t="s">
        <v>51</v>
      </c>
      <c r="B86" s="401">
        <v>43458</v>
      </c>
      <c r="C86" s="97" t="s">
        <v>75</v>
      </c>
      <c r="D86" s="95" t="s">
        <v>590</v>
      </c>
      <c r="E86" s="158" t="s">
        <v>1187</v>
      </c>
      <c r="F86" s="95" t="s">
        <v>599</v>
      </c>
      <c r="G86" s="158" t="s">
        <v>1186</v>
      </c>
      <c r="H86" s="95">
        <v>2</v>
      </c>
      <c r="I86" s="158" t="s">
        <v>598</v>
      </c>
      <c r="J86" s="95" t="s">
        <v>24</v>
      </c>
      <c r="K86" s="95" t="s">
        <v>596</v>
      </c>
      <c r="L86" s="97">
        <v>1</v>
      </c>
      <c r="M86" s="95" t="s">
        <v>597</v>
      </c>
      <c r="N86" s="95" t="s">
        <v>599</v>
      </c>
      <c r="O86" s="159" t="s">
        <v>599</v>
      </c>
      <c r="P86" s="296">
        <v>43469</v>
      </c>
      <c r="Q86" s="296">
        <v>43819</v>
      </c>
      <c r="R86" s="104">
        <v>0</v>
      </c>
      <c r="S86" s="245">
        <f t="shared" si="24"/>
        <v>43819</v>
      </c>
      <c r="T86" s="405">
        <v>43542</v>
      </c>
      <c r="U86" s="101" t="s">
        <v>3920</v>
      </c>
      <c r="V86" s="292">
        <v>0</v>
      </c>
      <c r="W86" s="307" t="str">
        <f t="shared" si="25"/>
        <v>ROJO</v>
      </c>
      <c r="X86" s="405">
        <v>43542</v>
      </c>
      <c r="Y86" s="143" t="s">
        <v>3921</v>
      </c>
      <c r="Z86" s="300" t="s">
        <v>3922</v>
      </c>
      <c r="AA86" s="298">
        <v>43560</v>
      </c>
      <c r="AB86" s="99" t="s">
        <v>3923</v>
      </c>
      <c r="AC86" s="292">
        <v>0</v>
      </c>
      <c r="AD86" s="348" t="str">
        <f t="shared" si="18"/>
        <v>ROJO</v>
      </c>
      <c r="AE86" s="264">
        <v>43560</v>
      </c>
      <c r="AF86" s="99" t="s">
        <v>3924</v>
      </c>
      <c r="AG86" s="407" t="s">
        <v>3914</v>
      </c>
      <c r="AH86" s="264">
        <v>43775</v>
      </c>
      <c r="AI86" s="99" t="s">
        <v>3931</v>
      </c>
      <c r="AJ86" s="292">
        <v>1</v>
      </c>
      <c r="AK86" s="348" t="str">
        <f t="shared" si="19"/>
        <v>OK</v>
      </c>
      <c r="AL86" s="265">
        <v>43810</v>
      </c>
      <c r="AM86" s="99" t="s">
        <v>3932</v>
      </c>
      <c r="AN86" s="407" t="s">
        <v>3927</v>
      </c>
      <c r="AO86" s="144"/>
      <c r="AP86" s="144"/>
      <c r="AQ86" s="292"/>
      <c r="AR86" s="348" t="str">
        <f t="shared" si="20"/>
        <v>Sin</v>
      </c>
      <c r="AS86" s="406"/>
      <c r="AT86" s="99"/>
      <c r="AU86" s="408"/>
      <c r="AV86" s="144"/>
      <c r="AW86" s="99"/>
      <c r="AX86" s="99"/>
      <c r="AY86" s="348" t="str">
        <f t="shared" si="21"/>
        <v>Sin</v>
      </c>
      <c r="AZ86" s="302"/>
      <c r="BA86" s="99"/>
      <c r="BB86" s="407"/>
      <c r="BC86" s="144"/>
      <c r="BD86" s="148"/>
      <c r="BE86" s="99"/>
      <c r="BF86" s="273" t="str">
        <f t="shared" si="26"/>
        <v>Sin</v>
      </c>
      <c r="BG86" s="302"/>
      <c r="BH86" s="99"/>
      <c r="BI86" s="407"/>
      <c r="BJ86" s="163">
        <f t="shared" si="22"/>
        <v>1</v>
      </c>
      <c r="BK86" s="302" t="s">
        <v>233</v>
      </c>
      <c r="BL86" s="407" t="s">
        <v>29</v>
      </c>
      <c r="BM86" s="164" t="s">
        <v>233</v>
      </c>
      <c r="BN86" s="165" t="s">
        <v>29</v>
      </c>
      <c r="BO86" s="170" t="s">
        <v>1808</v>
      </c>
      <c r="BP86" s="132" t="str">
        <f t="shared" si="23"/>
        <v>Inefectiva</v>
      </c>
      <c r="BQ86" s="305">
        <v>44001</v>
      </c>
      <c r="BR86" s="99" t="s">
        <v>1819</v>
      </c>
      <c r="BS86" s="407" t="s">
        <v>358</v>
      </c>
      <c r="BT86" s="246"/>
    </row>
    <row r="87" spans="1:72" s="230" customFormat="1" ht="45" customHeight="1" x14ac:dyDescent="0.25">
      <c r="A87" s="95" t="s">
        <v>51</v>
      </c>
      <c r="B87" s="401">
        <v>43458</v>
      </c>
      <c r="C87" s="97" t="s">
        <v>162</v>
      </c>
      <c r="D87" s="95" t="s">
        <v>590</v>
      </c>
      <c r="E87" s="158" t="s">
        <v>1188</v>
      </c>
      <c r="F87" s="95" t="s">
        <v>68</v>
      </c>
      <c r="G87" s="158" t="s">
        <v>1189</v>
      </c>
      <c r="H87" s="95">
        <v>1</v>
      </c>
      <c r="I87" s="158" t="s">
        <v>600</v>
      </c>
      <c r="J87" s="95" t="s">
        <v>24</v>
      </c>
      <c r="K87" s="95" t="s">
        <v>601</v>
      </c>
      <c r="L87" s="97">
        <v>1</v>
      </c>
      <c r="M87" s="95" t="s">
        <v>602</v>
      </c>
      <c r="N87" s="95" t="s">
        <v>68</v>
      </c>
      <c r="O87" s="159" t="s">
        <v>68</v>
      </c>
      <c r="P87" s="296">
        <v>43469</v>
      </c>
      <c r="Q87" s="296">
        <v>43819</v>
      </c>
      <c r="R87" s="104">
        <v>0</v>
      </c>
      <c r="S87" s="245">
        <f t="shared" si="24"/>
        <v>43819</v>
      </c>
      <c r="T87" s="296">
        <v>43819</v>
      </c>
      <c r="U87" s="101" t="s">
        <v>3933</v>
      </c>
      <c r="V87" s="292">
        <v>1</v>
      </c>
      <c r="W87" s="307" t="str">
        <f t="shared" si="25"/>
        <v>OK</v>
      </c>
      <c r="X87" s="265">
        <v>43825</v>
      </c>
      <c r="Y87" s="143" t="s">
        <v>3934</v>
      </c>
      <c r="Z87" s="300" t="s">
        <v>3935</v>
      </c>
      <c r="AA87" s="144"/>
      <c r="AB87" s="99"/>
      <c r="AC87" s="292"/>
      <c r="AD87" s="348" t="str">
        <f t="shared" si="18"/>
        <v>Sin</v>
      </c>
      <c r="AE87" s="406"/>
      <c r="AF87" s="99"/>
      <c r="AG87" s="407"/>
      <c r="AH87" s="302"/>
      <c r="AI87" s="99"/>
      <c r="AJ87" s="292"/>
      <c r="AK87" s="348" t="str">
        <f t="shared" si="19"/>
        <v>Sin</v>
      </c>
      <c r="AL87" s="406"/>
      <c r="AM87" s="99"/>
      <c r="AN87" s="407"/>
      <c r="AO87" s="144"/>
      <c r="AP87" s="144"/>
      <c r="AQ87" s="292"/>
      <c r="AR87" s="348" t="str">
        <f t="shared" si="20"/>
        <v>Sin</v>
      </c>
      <c r="AS87" s="406"/>
      <c r="AT87" s="99"/>
      <c r="AU87" s="408"/>
      <c r="AV87" s="144"/>
      <c r="AW87" s="99"/>
      <c r="AX87" s="99"/>
      <c r="AY87" s="348" t="str">
        <f t="shared" si="21"/>
        <v>Sin</v>
      </c>
      <c r="AZ87" s="302"/>
      <c r="BA87" s="99"/>
      <c r="BB87" s="407"/>
      <c r="BC87" s="144"/>
      <c r="BD87" s="148"/>
      <c r="BE87" s="99"/>
      <c r="BF87" s="273" t="str">
        <f t="shared" si="26"/>
        <v>Sin</v>
      </c>
      <c r="BG87" s="302"/>
      <c r="BH87" s="99"/>
      <c r="BI87" s="407"/>
      <c r="BJ87" s="163">
        <f t="shared" si="22"/>
        <v>1</v>
      </c>
      <c r="BK87" s="302" t="s">
        <v>233</v>
      </c>
      <c r="BL87" s="407" t="s">
        <v>29</v>
      </c>
      <c r="BM87" s="164" t="s">
        <v>233</v>
      </c>
      <c r="BN87" s="165" t="s">
        <v>29</v>
      </c>
      <c r="BO87" s="170" t="s">
        <v>1808</v>
      </c>
      <c r="BP87" s="132" t="str">
        <f t="shared" si="23"/>
        <v>Inefectiva</v>
      </c>
      <c r="BQ87" s="305">
        <v>44001</v>
      </c>
      <c r="BR87" s="99" t="s">
        <v>1820</v>
      </c>
      <c r="BS87" s="407" t="s">
        <v>358</v>
      </c>
      <c r="BT87" s="246"/>
    </row>
    <row r="88" spans="1:72" s="230" customFormat="1" ht="45" customHeight="1" x14ac:dyDescent="0.25">
      <c r="A88" s="95" t="s">
        <v>51</v>
      </c>
      <c r="B88" s="401">
        <v>43458</v>
      </c>
      <c r="C88" s="402" t="s">
        <v>163</v>
      </c>
      <c r="D88" s="95" t="s">
        <v>590</v>
      </c>
      <c r="E88" s="158" t="s">
        <v>1190</v>
      </c>
      <c r="F88" s="95" t="s">
        <v>36</v>
      </c>
      <c r="G88" s="158" t="s">
        <v>1191</v>
      </c>
      <c r="H88" s="95">
        <v>1</v>
      </c>
      <c r="I88" s="158" t="s">
        <v>603</v>
      </c>
      <c r="J88" s="95" t="s">
        <v>24</v>
      </c>
      <c r="K88" s="95" t="s">
        <v>604</v>
      </c>
      <c r="L88" s="97">
        <v>1</v>
      </c>
      <c r="M88" s="95" t="s">
        <v>605</v>
      </c>
      <c r="N88" s="95" t="s">
        <v>36</v>
      </c>
      <c r="O88" s="159" t="s">
        <v>36</v>
      </c>
      <c r="P88" s="403">
        <v>43469</v>
      </c>
      <c r="Q88" s="403">
        <v>43819</v>
      </c>
      <c r="R88" s="104">
        <v>0</v>
      </c>
      <c r="S88" s="245">
        <f t="shared" si="24"/>
        <v>43819</v>
      </c>
      <c r="T88" s="283">
        <v>43818</v>
      </c>
      <c r="U88" s="101" t="s">
        <v>3936</v>
      </c>
      <c r="V88" s="292">
        <v>1</v>
      </c>
      <c r="W88" s="307" t="str">
        <f t="shared" si="25"/>
        <v>OK</v>
      </c>
      <c r="X88" s="265">
        <v>43818</v>
      </c>
      <c r="Y88" s="143" t="s">
        <v>3937</v>
      </c>
      <c r="Z88" s="300" t="s">
        <v>3935</v>
      </c>
      <c r="AA88" s="144"/>
      <c r="AB88" s="99"/>
      <c r="AC88" s="292"/>
      <c r="AD88" s="348" t="str">
        <f t="shared" si="18"/>
        <v>Sin</v>
      </c>
      <c r="AE88" s="264"/>
      <c r="AF88" s="99"/>
      <c r="AG88" s="407"/>
      <c r="AH88" s="302"/>
      <c r="AI88" s="99"/>
      <c r="AJ88" s="292"/>
      <c r="AK88" s="348" t="str">
        <f t="shared" si="19"/>
        <v>Sin</v>
      </c>
      <c r="AL88" s="406"/>
      <c r="AM88" s="99"/>
      <c r="AN88" s="407"/>
      <c r="AO88" s="144"/>
      <c r="AP88" s="144"/>
      <c r="AQ88" s="292"/>
      <c r="AR88" s="348" t="str">
        <f t="shared" si="20"/>
        <v>Sin</v>
      </c>
      <c r="AS88" s="406"/>
      <c r="AT88" s="99"/>
      <c r="AU88" s="408"/>
      <c r="AV88" s="144"/>
      <c r="AW88" s="99"/>
      <c r="AX88" s="99"/>
      <c r="AY88" s="348" t="str">
        <f t="shared" si="21"/>
        <v>Sin</v>
      </c>
      <c r="AZ88" s="302"/>
      <c r="BA88" s="99"/>
      <c r="BB88" s="407"/>
      <c r="BC88" s="144"/>
      <c r="BD88" s="148"/>
      <c r="BE88" s="99"/>
      <c r="BF88" s="273" t="str">
        <f t="shared" si="26"/>
        <v>Sin</v>
      </c>
      <c r="BG88" s="302"/>
      <c r="BH88" s="99"/>
      <c r="BI88" s="407"/>
      <c r="BJ88" s="163">
        <f t="shared" si="22"/>
        <v>1</v>
      </c>
      <c r="BK88" s="302" t="s">
        <v>233</v>
      </c>
      <c r="BL88" s="407" t="s">
        <v>29</v>
      </c>
      <c r="BM88" s="164" t="s">
        <v>233</v>
      </c>
      <c r="BN88" s="165" t="s">
        <v>29</v>
      </c>
      <c r="BO88" s="170" t="s">
        <v>1808</v>
      </c>
      <c r="BP88" s="132" t="str">
        <f t="shared" si="23"/>
        <v>Inefectiva</v>
      </c>
      <c r="BQ88" s="305">
        <v>44001</v>
      </c>
      <c r="BR88" s="99" t="s">
        <v>1821</v>
      </c>
      <c r="BS88" s="407" t="s">
        <v>358</v>
      </c>
      <c r="BT88" s="246"/>
    </row>
    <row r="89" spans="1:72" s="230" customFormat="1" ht="45" customHeight="1" x14ac:dyDescent="0.25">
      <c r="A89" s="95" t="s">
        <v>51</v>
      </c>
      <c r="B89" s="401">
        <v>43458</v>
      </c>
      <c r="C89" s="97" t="s">
        <v>75</v>
      </c>
      <c r="D89" s="95" t="s">
        <v>153</v>
      </c>
      <c r="E89" s="158" t="s">
        <v>1192</v>
      </c>
      <c r="F89" s="95" t="s">
        <v>92</v>
      </c>
      <c r="G89" s="158" t="s">
        <v>1193</v>
      </c>
      <c r="H89" s="95">
        <v>2</v>
      </c>
      <c r="I89" s="158" t="s">
        <v>606</v>
      </c>
      <c r="J89" s="95" t="s">
        <v>24</v>
      </c>
      <c r="K89" s="95" t="s">
        <v>607</v>
      </c>
      <c r="L89" s="97">
        <v>1</v>
      </c>
      <c r="M89" s="95" t="s">
        <v>608</v>
      </c>
      <c r="N89" s="95" t="s">
        <v>92</v>
      </c>
      <c r="O89" s="159" t="s">
        <v>609</v>
      </c>
      <c r="P89" s="296">
        <v>43497</v>
      </c>
      <c r="Q89" s="296">
        <v>43585</v>
      </c>
      <c r="R89" s="104">
        <v>0</v>
      </c>
      <c r="S89" s="245">
        <f t="shared" si="24"/>
        <v>43585</v>
      </c>
      <c r="T89" s="419">
        <v>43607</v>
      </c>
      <c r="U89" s="101" t="s">
        <v>3938</v>
      </c>
      <c r="V89" s="292">
        <v>0</v>
      </c>
      <c r="W89" s="307" t="str">
        <f t="shared" si="25"/>
        <v>ROJO</v>
      </c>
      <c r="X89" s="265">
        <v>43607</v>
      </c>
      <c r="Y89" s="143" t="s">
        <v>3939</v>
      </c>
      <c r="Z89" s="300" t="s">
        <v>3914</v>
      </c>
      <c r="AA89" s="298">
        <v>43696</v>
      </c>
      <c r="AB89" s="99" t="s">
        <v>3940</v>
      </c>
      <c r="AC89" s="292">
        <v>1</v>
      </c>
      <c r="AD89" s="348" t="str">
        <f t="shared" si="18"/>
        <v>OK</v>
      </c>
      <c r="AE89" s="405">
        <v>43699</v>
      </c>
      <c r="AF89" s="99" t="s">
        <v>3941</v>
      </c>
      <c r="AG89" s="407" t="s">
        <v>3942</v>
      </c>
      <c r="AH89" s="302"/>
      <c r="AI89" s="99"/>
      <c r="AJ89" s="292"/>
      <c r="AK89" s="348" t="str">
        <f t="shared" si="19"/>
        <v>Sin</v>
      </c>
      <c r="AL89" s="406"/>
      <c r="AM89" s="99"/>
      <c r="AN89" s="407"/>
      <c r="AO89" s="144"/>
      <c r="AP89" s="144"/>
      <c r="AQ89" s="292"/>
      <c r="AR89" s="348" t="str">
        <f t="shared" si="20"/>
        <v>Sin</v>
      </c>
      <c r="AS89" s="406"/>
      <c r="AT89" s="99"/>
      <c r="AU89" s="408"/>
      <c r="AV89" s="144"/>
      <c r="AW89" s="99"/>
      <c r="AX89" s="99"/>
      <c r="AY89" s="348" t="str">
        <f t="shared" si="21"/>
        <v>Sin</v>
      </c>
      <c r="AZ89" s="302"/>
      <c r="BA89" s="99"/>
      <c r="BB89" s="407"/>
      <c r="BC89" s="144"/>
      <c r="BD89" s="148"/>
      <c r="BE89" s="99"/>
      <c r="BF89" s="273" t="str">
        <f t="shared" si="26"/>
        <v>Sin</v>
      </c>
      <c r="BG89" s="302"/>
      <c r="BH89" s="99"/>
      <c r="BI89" s="407"/>
      <c r="BJ89" s="163">
        <f t="shared" si="22"/>
        <v>1</v>
      </c>
      <c r="BK89" s="302" t="s">
        <v>233</v>
      </c>
      <c r="BL89" s="407" t="s">
        <v>29</v>
      </c>
      <c r="BM89" s="164" t="s">
        <v>233</v>
      </c>
      <c r="BN89" s="165" t="s">
        <v>29</v>
      </c>
      <c r="BO89" s="170" t="s">
        <v>1808</v>
      </c>
      <c r="BP89" s="132" t="str">
        <f t="shared" si="23"/>
        <v>Inefectiva</v>
      </c>
      <c r="BQ89" s="305">
        <v>44001</v>
      </c>
      <c r="BR89" s="99" t="s">
        <v>1822</v>
      </c>
      <c r="BS89" s="407" t="s">
        <v>358</v>
      </c>
      <c r="BT89" s="246"/>
    </row>
    <row r="90" spans="1:72" s="230" customFormat="1" ht="45" customHeight="1" x14ac:dyDescent="0.25">
      <c r="A90" s="95" t="s">
        <v>51</v>
      </c>
      <c r="B90" s="401">
        <v>43458</v>
      </c>
      <c r="C90" s="97" t="s">
        <v>75</v>
      </c>
      <c r="D90" s="95" t="s">
        <v>153</v>
      </c>
      <c r="E90" s="158" t="s">
        <v>1192</v>
      </c>
      <c r="F90" s="95" t="s">
        <v>92</v>
      </c>
      <c r="G90" s="158" t="s">
        <v>1194</v>
      </c>
      <c r="H90" s="95">
        <v>4</v>
      </c>
      <c r="I90" s="158" t="s">
        <v>611</v>
      </c>
      <c r="J90" s="95" t="s">
        <v>24</v>
      </c>
      <c r="K90" s="95" t="s">
        <v>612</v>
      </c>
      <c r="L90" s="97">
        <v>1</v>
      </c>
      <c r="M90" s="95" t="s">
        <v>613</v>
      </c>
      <c r="N90" s="95" t="s">
        <v>92</v>
      </c>
      <c r="O90" s="159" t="s">
        <v>92</v>
      </c>
      <c r="P90" s="296">
        <v>43497</v>
      </c>
      <c r="Q90" s="296">
        <v>43555</v>
      </c>
      <c r="R90" s="104">
        <v>0</v>
      </c>
      <c r="S90" s="245">
        <f t="shared" si="24"/>
        <v>43555</v>
      </c>
      <c r="T90" s="419">
        <v>43607</v>
      </c>
      <c r="U90" s="101" t="s">
        <v>3938</v>
      </c>
      <c r="V90" s="292">
        <v>0</v>
      </c>
      <c r="W90" s="307" t="str">
        <f t="shared" si="25"/>
        <v>ROJO</v>
      </c>
      <c r="X90" s="405">
        <v>43607</v>
      </c>
      <c r="Y90" s="143" t="s">
        <v>3939</v>
      </c>
      <c r="Z90" s="300" t="s">
        <v>3914</v>
      </c>
      <c r="AA90" s="298">
        <v>43696</v>
      </c>
      <c r="AB90" s="99" t="s">
        <v>3943</v>
      </c>
      <c r="AC90" s="292">
        <v>1</v>
      </c>
      <c r="AD90" s="348" t="str">
        <f t="shared" si="18"/>
        <v>OK</v>
      </c>
      <c r="AE90" s="405">
        <v>43699</v>
      </c>
      <c r="AF90" s="99" t="s">
        <v>3944</v>
      </c>
      <c r="AG90" s="407" t="s">
        <v>3942</v>
      </c>
      <c r="AH90" s="302"/>
      <c r="AI90" s="99"/>
      <c r="AJ90" s="292"/>
      <c r="AK90" s="348" t="str">
        <f t="shared" si="19"/>
        <v>Sin</v>
      </c>
      <c r="AL90" s="406"/>
      <c r="AM90" s="99"/>
      <c r="AN90" s="407"/>
      <c r="AO90" s="144"/>
      <c r="AP90" s="144"/>
      <c r="AQ90" s="292"/>
      <c r="AR90" s="348" t="str">
        <f t="shared" si="20"/>
        <v>Sin</v>
      </c>
      <c r="AS90" s="406"/>
      <c r="AT90" s="99"/>
      <c r="AU90" s="408"/>
      <c r="AV90" s="144"/>
      <c r="AW90" s="99"/>
      <c r="AX90" s="99"/>
      <c r="AY90" s="348" t="str">
        <f t="shared" si="21"/>
        <v>Sin</v>
      </c>
      <c r="AZ90" s="302"/>
      <c r="BA90" s="99"/>
      <c r="BB90" s="407"/>
      <c r="BC90" s="144"/>
      <c r="BD90" s="148"/>
      <c r="BE90" s="99"/>
      <c r="BF90" s="273" t="str">
        <f t="shared" si="26"/>
        <v>Sin</v>
      </c>
      <c r="BG90" s="302"/>
      <c r="BH90" s="99"/>
      <c r="BI90" s="407"/>
      <c r="BJ90" s="163">
        <f t="shared" si="22"/>
        <v>1</v>
      </c>
      <c r="BK90" s="302" t="s">
        <v>233</v>
      </c>
      <c r="BL90" s="407" t="s">
        <v>29</v>
      </c>
      <c r="BM90" s="164" t="s">
        <v>233</v>
      </c>
      <c r="BN90" s="165" t="s">
        <v>29</v>
      </c>
      <c r="BO90" s="170" t="s">
        <v>1808</v>
      </c>
      <c r="BP90" s="132" t="str">
        <f t="shared" si="23"/>
        <v>Inefectiva</v>
      </c>
      <c r="BQ90" s="305">
        <v>44001</v>
      </c>
      <c r="BR90" s="99" t="s">
        <v>1822</v>
      </c>
      <c r="BS90" s="407" t="s">
        <v>358</v>
      </c>
      <c r="BT90" s="246"/>
    </row>
    <row r="91" spans="1:72" s="230" customFormat="1" ht="45" customHeight="1" x14ac:dyDescent="0.25">
      <c r="A91" s="95" t="s">
        <v>51</v>
      </c>
      <c r="B91" s="401">
        <v>43458</v>
      </c>
      <c r="C91" s="97" t="s">
        <v>75</v>
      </c>
      <c r="D91" s="95" t="s">
        <v>153</v>
      </c>
      <c r="E91" s="158" t="s">
        <v>1192</v>
      </c>
      <c r="F91" s="95" t="s">
        <v>92</v>
      </c>
      <c r="G91" s="158" t="s">
        <v>1194</v>
      </c>
      <c r="H91" s="95">
        <v>5</v>
      </c>
      <c r="I91" s="158" t="s">
        <v>614</v>
      </c>
      <c r="J91" s="95" t="s">
        <v>24</v>
      </c>
      <c r="K91" s="95" t="s">
        <v>615</v>
      </c>
      <c r="L91" s="97">
        <v>1</v>
      </c>
      <c r="M91" s="95" t="s">
        <v>616</v>
      </c>
      <c r="N91" s="95" t="s">
        <v>92</v>
      </c>
      <c r="O91" s="159" t="s">
        <v>610</v>
      </c>
      <c r="P91" s="296">
        <v>43497</v>
      </c>
      <c r="Q91" s="296">
        <v>43555</v>
      </c>
      <c r="R91" s="104">
        <v>0</v>
      </c>
      <c r="S91" s="245">
        <f t="shared" si="24"/>
        <v>43555</v>
      </c>
      <c r="T91" s="419">
        <v>43607</v>
      </c>
      <c r="U91" s="101" t="s">
        <v>3938</v>
      </c>
      <c r="V91" s="292">
        <v>0</v>
      </c>
      <c r="W91" s="307" t="str">
        <f t="shared" si="25"/>
        <v>ROJO</v>
      </c>
      <c r="X91" s="405">
        <v>43607</v>
      </c>
      <c r="Y91" s="143" t="s">
        <v>3939</v>
      </c>
      <c r="Z91" s="300" t="s">
        <v>3914</v>
      </c>
      <c r="AA91" s="298">
        <v>43696</v>
      </c>
      <c r="AB91" s="99" t="s">
        <v>3945</v>
      </c>
      <c r="AC91" s="292">
        <v>1</v>
      </c>
      <c r="AD91" s="348" t="str">
        <f t="shared" si="18"/>
        <v>OK</v>
      </c>
      <c r="AE91" s="405">
        <v>43699</v>
      </c>
      <c r="AF91" s="99" t="s">
        <v>3946</v>
      </c>
      <c r="AG91" s="407" t="s">
        <v>3942</v>
      </c>
      <c r="AH91" s="302"/>
      <c r="AI91" s="99"/>
      <c r="AJ91" s="292"/>
      <c r="AK91" s="348" t="str">
        <f t="shared" si="19"/>
        <v>Sin</v>
      </c>
      <c r="AL91" s="406"/>
      <c r="AM91" s="99"/>
      <c r="AN91" s="407"/>
      <c r="AO91" s="144"/>
      <c r="AP91" s="144"/>
      <c r="AQ91" s="292"/>
      <c r="AR91" s="348" t="str">
        <f t="shared" si="20"/>
        <v>Sin</v>
      </c>
      <c r="AS91" s="406"/>
      <c r="AT91" s="99"/>
      <c r="AU91" s="408"/>
      <c r="AV91" s="144"/>
      <c r="AW91" s="99"/>
      <c r="AX91" s="99"/>
      <c r="AY91" s="348" t="str">
        <f t="shared" si="21"/>
        <v>Sin</v>
      </c>
      <c r="AZ91" s="302"/>
      <c r="BA91" s="99"/>
      <c r="BB91" s="407"/>
      <c r="BC91" s="144"/>
      <c r="BD91" s="148"/>
      <c r="BE91" s="99"/>
      <c r="BF91" s="273" t="str">
        <f t="shared" si="26"/>
        <v>Sin</v>
      </c>
      <c r="BG91" s="302"/>
      <c r="BH91" s="99"/>
      <c r="BI91" s="407"/>
      <c r="BJ91" s="163">
        <f t="shared" si="22"/>
        <v>1</v>
      </c>
      <c r="BK91" s="302" t="s">
        <v>233</v>
      </c>
      <c r="BL91" s="407" t="s">
        <v>29</v>
      </c>
      <c r="BM91" s="164" t="s">
        <v>233</v>
      </c>
      <c r="BN91" s="165" t="s">
        <v>29</v>
      </c>
      <c r="BO91" s="170" t="s">
        <v>1808</v>
      </c>
      <c r="BP91" s="132" t="str">
        <f t="shared" si="23"/>
        <v>Inefectiva</v>
      </c>
      <c r="BQ91" s="305">
        <v>44001</v>
      </c>
      <c r="BR91" s="99" t="s">
        <v>1822</v>
      </c>
      <c r="BS91" s="407" t="s">
        <v>358</v>
      </c>
      <c r="BT91" s="246"/>
    </row>
    <row r="92" spans="1:72" s="230" customFormat="1" ht="45" customHeight="1" x14ac:dyDescent="0.25">
      <c r="A92" s="95" t="s">
        <v>51</v>
      </c>
      <c r="B92" s="401">
        <v>43458</v>
      </c>
      <c r="C92" s="97" t="s">
        <v>150</v>
      </c>
      <c r="D92" s="95" t="s">
        <v>145</v>
      </c>
      <c r="E92" s="158" t="s">
        <v>1197</v>
      </c>
      <c r="F92" s="95" t="s">
        <v>33</v>
      </c>
      <c r="G92" s="158" t="s">
        <v>1198</v>
      </c>
      <c r="H92" s="95">
        <v>1</v>
      </c>
      <c r="I92" s="158" t="s">
        <v>1113</v>
      </c>
      <c r="J92" s="95" t="s">
        <v>24</v>
      </c>
      <c r="K92" s="95" t="s">
        <v>147</v>
      </c>
      <c r="L92" s="97">
        <v>1</v>
      </c>
      <c r="M92" s="95" t="s">
        <v>151</v>
      </c>
      <c r="N92" s="95" t="s">
        <v>33</v>
      </c>
      <c r="O92" s="159" t="s">
        <v>152</v>
      </c>
      <c r="P92" s="296">
        <v>43486</v>
      </c>
      <c r="Q92" s="296">
        <v>43769</v>
      </c>
      <c r="R92" s="104">
        <v>0</v>
      </c>
      <c r="S92" s="245">
        <f t="shared" si="24"/>
        <v>43769</v>
      </c>
      <c r="T92" s="419">
        <v>43560</v>
      </c>
      <c r="U92" s="101" t="s">
        <v>3947</v>
      </c>
      <c r="V92" s="292">
        <v>0.2</v>
      </c>
      <c r="W92" s="307" t="str">
        <f t="shared" si="25"/>
        <v>ROJO</v>
      </c>
      <c r="X92" s="265">
        <v>43560</v>
      </c>
      <c r="Y92" s="143" t="s">
        <v>3913</v>
      </c>
      <c r="Z92" s="300" t="s">
        <v>3914</v>
      </c>
      <c r="AA92" s="298">
        <v>43662</v>
      </c>
      <c r="AB92" s="99" t="s">
        <v>3915</v>
      </c>
      <c r="AC92" s="292">
        <v>0.8</v>
      </c>
      <c r="AD92" s="348" t="str">
        <f t="shared" si="18"/>
        <v>AMARILLO</v>
      </c>
      <c r="AE92" s="264">
        <v>43663</v>
      </c>
      <c r="AF92" s="99" t="s">
        <v>3948</v>
      </c>
      <c r="AG92" s="300" t="s">
        <v>3914</v>
      </c>
      <c r="AH92" s="264">
        <v>43767</v>
      </c>
      <c r="AI92" s="99" t="s">
        <v>3949</v>
      </c>
      <c r="AJ92" s="292">
        <v>1</v>
      </c>
      <c r="AK92" s="348" t="str">
        <f t="shared" si="19"/>
        <v>OK</v>
      </c>
      <c r="AL92" s="265">
        <v>43774</v>
      </c>
      <c r="AM92" s="99" t="s">
        <v>3950</v>
      </c>
      <c r="AN92" s="407" t="s">
        <v>3919</v>
      </c>
      <c r="AO92" s="144"/>
      <c r="AP92" s="144"/>
      <c r="AQ92" s="292"/>
      <c r="AR92" s="348" t="str">
        <f t="shared" si="20"/>
        <v>Sin</v>
      </c>
      <c r="AS92" s="406"/>
      <c r="AT92" s="99"/>
      <c r="AU92" s="408"/>
      <c r="AV92" s="144"/>
      <c r="AW92" s="99"/>
      <c r="AX92" s="99"/>
      <c r="AY92" s="348" t="str">
        <f t="shared" si="21"/>
        <v>Sin</v>
      </c>
      <c r="AZ92" s="302"/>
      <c r="BA92" s="99"/>
      <c r="BB92" s="407"/>
      <c r="BC92" s="144"/>
      <c r="BD92" s="148"/>
      <c r="BE92" s="99"/>
      <c r="BF92" s="273" t="str">
        <f t="shared" si="26"/>
        <v>Sin</v>
      </c>
      <c r="BG92" s="302"/>
      <c r="BH92" s="99"/>
      <c r="BI92" s="407"/>
      <c r="BJ92" s="163">
        <f t="shared" si="22"/>
        <v>1</v>
      </c>
      <c r="BK92" s="302" t="s">
        <v>233</v>
      </c>
      <c r="BL92" s="407" t="s">
        <v>233</v>
      </c>
      <c r="BM92" s="164" t="s">
        <v>233</v>
      </c>
      <c r="BN92" s="165"/>
      <c r="BO92" s="165"/>
      <c r="BP92" s="132" t="str">
        <f t="shared" si="23"/>
        <v>Cumplida</v>
      </c>
      <c r="BQ92" s="305"/>
      <c r="BR92" s="99"/>
      <c r="BS92" s="407"/>
      <c r="BT92" s="246"/>
    </row>
    <row r="93" spans="1:72" s="230" customFormat="1" ht="45" customHeight="1" x14ac:dyDescent="0.25">
      <c r="A93" s="95" t="s">
        <v>18</v>
      </c>
      <c r="B93" s="98">
        <v>43579</v>
      </c>
      <c r="C93" s="186" t="s">
        <v>620</v>
      </c>
      <c r="D93" s="95" t="s">
        <v>619</v>
      </c>
      <c r="E93" s="95" t="s">
        <v>621</v>
      </c>
      <c r="F93" s="95" t="s">
        <v>322</v>
      </c>
      <c r="G93" s="95" t="s">
        <v>622</v>
      </c>
      <c r="H93" s="95">
        <v>1</v>
      </c>
      <c r="I93" s="95" t="s">
        <v>623</v>
      </c>
      <c r="J93" s="95" t="s">
        <v>24</v>
      </c>
      <c r="K93" s="95" t="s">
        <v>624</v>
      </c>
      <c r="L93" s="269">
        <v>1</v>
      </c>
      <c r="M93" s="95" t="s">
        <v>625</v>
      </c>
      <c r="N93" s="95" t="s">
        <v>181</v>
      </c>
      <c r="O93" s="95" t="s">
        <v>62</v>
      </c>
      <c r="P93" s="296">
        <v>43600</v>
      </c>
      <c r="Q93" s="142">
        <v>43677</v>
      </c>
      <c r="R93" s="104">
        <v>0</v>
      </c>
      <c r="S93" s="142">
        <f t="shared" ref="S93:S156" si="27">Q93+R93</f>
        <v>43677</v>
      </c>
      <c r="T93" s="283">
        <v>43711</v>
      </c>
      <c r="U93" s="231" t="s">
        <v>861</v>
      </c>
      <c r="V93" s="229">
        <v>1</v>
      </c>
      <c r="W93" s="257" t="str">
        <f t="shared" ref="W93:W156" si="28">IF(T93="","Sin",IF(T93&gt;=$S93,IF(V93=100%,"OK","ROJO"),IF(V93&lt;($T93-$P93)/($S93-$P93),"ROJO",IF(V93=100%,"OK","AMARILLO"))))</f>
        <v>OK</v>
      </c>
      <c r="X93" s="283">
        <v>43719</v>
      </c>
      <c r="Y93" s="285" t="s">
        <v>862</v>
      </c>
      <c r="Z93" s="307" t="s">
        <v>841</v>
      </c>
      <c r="AA93" s="246"/>
      <c r="AD93" s="257" t="str">
        <f t="shared" ref="AD93:AD156" si="29">IF(AA93="","Sin",IF(AA93&gt;=$S93,IF(AC93=100%,"OK","ROJO"),IF(AC93&lt;(AA93-$P93)/($S93-$P93),"ROJO",IF(AC93=100%,"OK","AMARILLO"))))</f>
        <v>Sin</v>
      </c>
      <c r="AE93" s="272"/>
      <c r="AG93" s="307"/>
      <c r="AH93" s="272"/>
      <c r="AK93" s="257" t="str">
        <f t="shared" ref="AK93:AK156" si="30">IF(AH93="","Sin",IF(AH93&gt;=$S93,IF(AJ93=100%,"OK","ROJO"),IF(AJ93&lt;(AH93-$P93)/($S93-$P93),"ROJO",IF(AJ93=100%,"OK","AMARILLO"))))</f>
        <v>Sin</v>
      </c>
      <c r="AL93" s="272"/>
      <c r="AN93" s="273"/>
      <c r="AO93" s="272"/>
      <c r="AR93" s="257" t="str">
        <f t="shared" ref="AR93:AR156" si="31">IF(AO93="","Sin",IF(AO93&gt;=$S93,IF(AQ93=100%,"OK","ROJO"),IF(AQ93&lt;(AO93-$P93)/($S93-$P93),"ROJO",IF(AQ93=100%,"OK","AMARILLO"))))</f>
        <v>Sin</v>
      </c>
      <c r="AS93" s="272"/>
      <c r="AU93" s="273"/>
      <c r="AV93" s="272"/>
      <c r="AW93" s="273"/>
      <c r="AY93" s="257" t="str">
        <f t="shared" ref="AY93:AY156" si="32">IF(AV93="","Sin",IF(AV93&gt;=$S93,IF(AX93=100%,"OK","ROJO"),IF(AX93&lt;(AV93-$P93)/($S93-$P93),"ROJO",IF(AX93=100%,"OK","AMARILLO"))))</f>
        <v>Sin</v>
      </c>
      <c r="AZ93" s="272"/>
      <c r="BB93" s="273"/>
      <c r="BC93" s="272"/>
      <c r="BF93" s="257" t="str">
        <f t="shared" ref="BF93:BF156" si="33">IF(BC93="","Sin",IF(BC93&gt;=$S93,IF(BE93=100%,"OK","ROJO"),IF(BE93&lt;(BC93-$P93)/($S93-$P93),"ROJO",IF(BE93=100%,"OK","AMARILLO"))))</f>
        <v>Sin</v>
      </c>
      <c r="BG93" s="272"/>
      <c r="BI93" s="307"/>
      <c r="BJ93" s="131">
        <f t="shared" ref="BJ93:BJ156" si="34">IF(E93="","",IF(OR(V93=100%,AC93=100%,AJ93=100%,AQ93=100%,AX93=100%,BE93=100%),100%,IF(T93="","Sin",MAX(V93,AC93,AJ93,AQ93,AX93,BE93))))</f>
        <v>1</v>
      </c>
      <c r="BK93" s="302" t="s">
        <v>233</v>
      </c>
      <c r="BL93" s="273" t="s">
        <v>233</v>
      </c>
      <c r="BM93" s="131" t="s">
        <v>233</v>
      </c>
      <c r="BN93" s="166"/>
      <c r="BO93" s="285"/>
      <c r="BP93" s="132" t="str">
        <f>IF(BJ93=100%,IF(BM93="SI",IF(BN93="SI","Cerrada",IF(BN93="NO","Inefectiva",IF(A93="Auditoria Externa","Cumplida","Pendiente"))),"Cumplida"),"")</f>
        <v>Pendiente</v>
      </c>
      <c r="BQ93" s="273"/>
      <c r="BR93" s="101" t="s">
        <v>863</v>
      </c>
      <c r="BS93" s="548" t="s">
        <v>841</v>
      </c>
    </row>
    <row r="94" spans="1:72" s="230" customFormat="1" ht="45" customHeight="1" x14ac:dyDescent="0.25">
      <c r="A94" s="95" t="s">
        <v>18</v>
      </c>
      <c r="B94" s="98">
        <v>43579</v>
      </c>
      <c r="C94" s="186" t="s">
        <v>620</v>
      </c>
      <c r="D94" s="95" t="s">
        <v>619</v>
      </c>
      <c r="E94" s="95" t="s">
        <v>626</v>
      </c>
      <c r="F94" s="95" t="s">
        <v>322</v>
      </c>
      <c r="G94" s="95" t="s">
        <v>627</v>
      </c>
      <c r="H94" s="95">
        <v>3</v>
      </c>
      <c r="I94" s="95" t="s">
        <v>628</v>
      </c>
      <c r="J94" s="95" t="s">
        <v>24</v>
      </c>
      <c r="K94" s="95" t="s">
        <v>629</v>
      </c>
      <c r="L94" s="269">
        <v>1</v>
      </c>
      <c r="M94" s="95" t="s">
        <v>625</v>
      </c>
      <c r="N94" s="95" t="s">
        <v>181</v>
      </c>
      <c r="O94" s="95" t="s">
        <v>62</v>
      </c>
      <c r="P94" s="296">
        <v>43600</v>
      </c>
      <c r="Q94" s="103">
        <v>43677</v>
      </c>
      <c r="R94" s="104">
        <v>0</v>
      </c>
      <c r="S94" s="142">
        <f t="shared" si="27"/>
        <v>43677</v>
      </c>
      <c r="T94" s="283">
        <v>43711</v>
      </c>
      <c r="U94" s="231" t="s">
        <v>864</v>
      </c>
      <c r="V94" s="229">
        <v>1</v>
      </c>
      <c r="W94" s="257" t="str">
        <f t="shared" si="28"/>
        <v>OK</v>
      </c>
      <c r="X94" s="284">
        <v>43719</v>
      </c>
      <c r="Y94" s="285" t="s">
        <v>862</v>
      </c>
      <c r="Z94" s="273" t="s">
        <v>841</v>
      </c>
      <c r="AA94" s="272"/>
      <c r="AD94" s="257" t="str">
        <f t="shared" si="29"/>
        <v>Sin</v>
      </c>
      <c r="AE94" s="246"/>
      <c r="AG94" s="273"/>
      <c r="AH94" s="272"/>
      <c r="AK94" s="257" t="str">
        <f t="shared" si="30"/>
        <v>Sin</v>
      </c>
      <c r="AL94" s="246"/>
      <c r="AN94" s="273"/>
      <c r="AO94" s="272"/>
      <c r="AR94" s="257" t="str">
        <f t="shared" si="31"/>
        <v>Sin</v>
      </c>
      <c r="AS94" s="246"/>
      <c r="AU94" s="273"/>
      <c r="AV94" s="272"/>
      <c r="AW94" s="273"/>
      <c r="AY94" s="257" t="str">
        <f t="shared" si="32"/>
        <v>Sin</v>
      </c>
      <c r="AZ94" s="246"/>
      <c r="BB94" s="273"/>
      <c r="BC94" s="272"/>
      <c r="BD94" s="273"/>
      <c r="BF94" s="257" t="str">
        <f t="shared" si="33"/>
        <v>Sin</v>
      </c>
      <c r="BG94" s="246"/>
      <c r="BJ94" s="131">
        <f t="shared" si="34"/>
        <v>1</v>
      </c>
      <c r="BK94" s="302" t="s">
        <v>233</v>
      </c>
      <c r="BL94" s="273" t="s">
        <v>233</v>
      </c>
      <c r="BM94" s="131" t="s">
        <v>233</v>
      </c>
      <c r="BN94" s="166"/>
      <c r="BO94" s="285"/>
      <c r="BP94" s="132" t="str">
        <f>IF(BJ94=100%,IF(BM94="SI",IF(BN94="SI","Cerrada",IF(BN94="NO","Inefectiva",IF(A94="Auditoria Externa","Cumplida","Pendiente"))),"Cumplida"),"")</f>
        <v>Pendiente</v>
      </c>
      <c r="BQ94" s="273"/>
      <c r="BR94" s="101" t="s">
        <v>863</v>
      </c>
      <c r="BS94" s="548" t="s">
        <v>841</v>
      </c>
    </row>
    <row r="95" spans="1:72" s="230" customFormat="1" ht="45" customHeight="1" x14ac:dyDescent="0.25">
      <c r="A95" s="95" t="s">
        <v>18</v>
      </c>
      <c r="B95" s="98">
        <v>43626</v>
      </c>
      <c r="C95" s="99" t="s">
        <v>85</v>
      </c>
      <c r="D95" s="95" t="s">
        <v>2508</v>
      </c>
      <c r="E95" s="95" t="s">
        <v>809</v>
      </c>
      <c r="F95" s="95" t="s">
        <v>322</v>
      </c>
      <c r="G95" s="95" t="s">
        <v>2509</v>
      </c>
      <c r="H95" s="95">
        <v>1</v>
      </c>
      <c r="I95" s="95" t="s">
        <v>2510</v>
      </c>
      <c r="J95" s="95" t="s">
        <v>24</v>
      </c>
      <c r="K95" s="95" t="s">
        <v>2511</v>
      </c>
      <c r="L95" s="102">
        <v>1</v>
      </c>
      <c r="M95" s="95" t="s">
        <v>2512</v>
      </c>
      <c r="N95" s="95" t="s">
        <v>101</v>
      </c>
      <c r="O95" s="95" t="s">
        <v>101</v>
      </c>
      <c r="P95" s="296">
        <v>43678</v>
      </c>
      <c r="Q95" s="103">
        <v>44043</v>
      </c>
      <c r="R95" s="104">
        <v>364</v>
      </c>
      <c r="S95" s="142">
        <f t="shared" si="27"/>
        <v>44407</v>
      </c>
      <c r="T95" s="283">
        <v>44042</v>
      </c>
      <c r="U95" s="230" t="s">
        <v>2513</v>
      </c>
      <c r="W95" s="257" t="str">
        <f t="shared" si="28"/>
        <v>ROJO</v>
      </c>
      <c r="X95" s="284">
        <v>44075</v>
      </c>
      <c r="Y95" s="230" t="s">
        <v>2496</v>
      </c>
      <c r="Z95" s="273" t="s">
        <v>2503</v>
      </c>
      <c r="AA95" s="272"/>
      <c r="AD95" s="257" t="str">
        <f t="shared" si="29"/>
        <v>Sin</v>
      </c>
      <c r="AE95" s="246"/>
      <c r="AG95" s="273"/>
      <c r="AH95" s="272"/>
      <c r="AK95" s="257" t="str">
        <f t="shared" si="30"/>
        <v>Sin</v>
      </c>
      <c r="AL95" s="246"/>
      <c r="AN95" s="273"/>
      <c r="AO95" s="272"/>
      <c r="AR95" s="257" t="str">
        <f t="shared" si="31"/>
        <v>Sin</v>
      </c>
      <c r="AS95" s="246"/>
      <c r="AU95" s="273"/>
      <c r="AV95" s="272"/>
      <c r="AW95" s="273"/>
      <c r="AY95" s="257" t="str">
        <f t="shared" si="32"/>
        <v>Sin</v>
      </c>
      <c r="AZ95" s="246"/>
      <c r="BB95" s="273"/>
      <c r="BC95" s="272"/>
      <c r="BD95" s="273"/>
      <c r="BF95" s="257" t="str">
        <f t="shared" si="33"/>
        <v>Sin</v>
      </c>
      <c r="BG95" s="246"/>
      <c r="BI95" s="273"/>
      <c r="BJ95" s="131">
        <f t="shared" si="34"/>
        <v>0</v>
      </c>
      <c r="BK95" s="311"/>
      <c r="BL95" s="310"/>
      <c r="BM95" s="311"/>
      <c r="BN95" s="285"/>
      <c r="BO95" s="285"/>
      <c r="BP95" s="132" t="str">
        <f>IF(BJ95=100%,IF(BM95="SI",IF(BN95="SI","Cerrada",IF(BN95="NO","Inefectiva",IF(A95="Auditoria Externa","Cumplida","Pendiente"))),"Cumplida"),"")</f>
        <v/>
      </c>
      <c r="BQ95" s="273"/>
      <c r="BS95" s="470"/>
    </row>
    <row r="96" spans="1:72" s="230" customFormat="1" ht="45" customHeight="1" x14ac:dyDescent="0.25">
      <c r="A96" s="95" t="s">
        <v>18</v>
      </c>
      <c r="B96" s="98">
        <v>43626</v>
      </c>
      <c r="C96" s="99" t="s">
        <v>85</v>
      </c>
      <c r="D96" s="95" t="s">
        <v>2508</v>
      </c>
      <c r="E96" s="95" t="s">
        <v>809</v>
      </c>
      <c r="F96" s="95" t="s">
        <v>322</v>
      </c>
      <c r="G96" s="95" t="s">
        <v>2509</v>
      </c>
      <c r="H96" s="95">
        <v>2</v>
      </c>
      <c r="I96" s="95" t="s">
        <v>2521</v>
      </c>
      <c r="J96" s="95" t="s">
        <v>24</v>
      </c>
      <c r="K96" s="95" t="s">
        <v>2522</v>
      </c>
      <c r="L96" s="292">
        <v>1</v>
      </c>
      <c r="M96" s="95" t="s">
        <v>2523</v>
      </c>
      <c r="N96" s="95" t="s">
        <v>101</v>
      </c>
      <c r="O96" s="95" t="s">
        <v>101</v>
      </c>
      <c r="P96" s="296">
        <v>43678</v>
      </c>
      <c r="Q96" s="142">
        <v>44043</v>
      </c>
      <c r="R96" s="104">
        <v>364</v>
      </c>
      <c r="S96" s="142">
        <f t="shared" si="27"/>
        <v>44407</v>
      </c>
      <c r="T96" s="283">
        <v>44042</v>
      </c>
      <c r="U96" s="230" t="s">
        <v>2524</v>
      </c>
      <c r="V96" s="229"/>
      <c r="W96" s="257" t="str">
        <f t="shared" si="28"/>
        <v>ROJO</v>
      </c>
      <c r="X96" s="283">
        <v>44075</v>
      </c>
      <c r="Y96" s="230" t="s">
        <v>2496</v>
      </c>
      <c r="Z96" s="307" t="s">
        <v>2503</v>
      </c>
      <c r="AA96" s="246"/>
      <c r="AD96" s="257" t="str">
        <f t="shared" si="29"/>
        <v>Sin</v>
      </c>
      <c r="AE96" s="272"/>
      <c r="AG96" s="307"/>
      <c r="AH96" s="272"/>
      <c r="AK96" s="257" t="str">
        <f t="shared" si="30"/>
        <v>Sin</v>
      </c>
      <c r="AL96" s="272"/>
      <c r="AN96" s="273"/>
      <c r="AO96" s="272"/>
      <c r="AR96" s="257" t="str">
        <f t="shared" si="31"/>
        <v>Sin</v>
      </c>
      <c r="AS96" s="272"/>
      <c r="AU96" s="273"/>
      <c r="AV96" s="272"/>
      <c r="AW96" s="273"/>
      <c r="AY96" s="257" t="str">
        <f t="shared" si="32"/>
        <v>Sin</v>
      </c>
      <c r="AZ96" s="272"/>
      <c r="BB96" s="273"/>
      <c r="BC96" s="272"/>
      <c r="BF96" s="257" t="str">
        <f t="shared" si="33"/>
        <v>Sin</v>
      </c>
      <c r="BG96" s="272"/>
      <c r="BI96" s="307"/>
      <c r="BJ96" s="131">
        <f t="shared" si="34"/>
        <v>0</v>
      </c>
      <c r="BK96" s="311"/>
      <c r="BL96" s="310"/>
      <c r="BM96" s="311"/>
      <c r="BN96" s="285"/>
      <c r="BO96" s="285"/>
      <c r="BP96" s="132" t="str">
        <f>IF(BJ96=100%,IF(BM96="SI",IF(BN96="SI","Cerrada",IF(BN96="NO","Inefectiva",IF(A96="Auditoria Externa","Cumplida","Pendiente"))),"Cumplida"),"")</f>
        <v/>
      </c>
      <c r="BQ96" s="273"/>
      <c r="BS96" s="470"/>
    </row>
    <row r="97" spans="1:72" s="230" customFormat="1" ht="45" customHeight="1" thickBot="1" x14ac:dyDescent="0.3">
      <c r="A97" s="95" t="s">
        <v>18</v>
      </c>
      <c r="B97" s="98">
        <v>43626</v>
      </c>
      <c r="C97" s="99" t="s">
        <v>85</v>
      </c>
      <c r="D97" s="95" t="s">
        <v>2508</v>
      </c>
      <c r="E97" s="95" t="s">
        <v>809</v>
      </c>
      <c r="F97" s="95" t="s">
        <v>322</v>
      </c>
      <c r="G97" s="95" t="s">
        <v>2509</v>
      </c>
      <c r="H97" s="95">
        <v>3</v>
      </c>
      <c r="I97" s="95" t="s">
        <v>2525</v>
      </c>
      <c r="J97" s="95" t="s">
        <v>24</v>
      </c>
      <c r="K97" s="95" t="s">
        <v>2526</v>
      </c>
      <c r="L97" s="292">
        <v>1</v>
      </c>
      <c r="M97" s="95" t="s">
        <v>2527</v>
      </c>
      <c r="N97" s="95" t="s">
        <v>101</v>
      </c>
      <c r="O97" s="95" t="s">
        <v>101</v>
      </c>
      <c r="P97" s="296">
        <v>43678</v>
      </c>
      <c r="Q97" s="103">
        <v>44043</v>
      </c>
      <c r="R97" s="104">
        <v>364</v>
      </c>
      <c r="S97" s="142">
        <f t="shared" si="27"/>
        <v>44407</v>
      </c>
      <c r="T97" s="283">
        <v>44042</v>
      </c>
      <c r="U97" s="230" t="s">
        <v>2528</v>
      </c>
      <c r="V97" s="229"/>
      <c r="W97" s="257" t="str">
        <f t="shared" si="28"/>
        <v>ROJO</v>
      </c>
      <c r="X97" s="283">
        <v>44075</v>
      </c>
      <c r="Y97" s="230" t="s">
        <v>2496</v>
      </c>
      <c r="Z97" s="307" t="s">
        <v>2503</v>
      </c>
      <c r="AA97" s="246"/>
      <c r="AD97" s="257" t="str">
        <f t="shared" si="29"/>
        <v>Sin</v>
      </c>
      <c r="AE97" s="272"/>
      <c r="AG97" s="307"/>
      <c r="AH97" s="272"/>
      <c r="AK97" s="257" t="str">
        <f t="shared" si="30"/>
        <v>Sin</v>
      </c>
      <c r="AL97" s="272"/>
      <c r="AN97" s="273"/>
      <c r="AO97" s="272"/>
      <c r="AR97" s="257" t="str">
        <f t="shared" si="31"/>
        <v>Sin</v>
      </c>
      <c r="AS97" s="272"/>
      <c r="AU97" s="273"/>
      <c r="AV97" s="272"/>
      <c r="AW97" s="273"/>
      <c r="AY97" s="257" t="str">
        <f t="shared" si="32"/>
        <v>Sin</v>
      </c>
      <c r="AZ97" s="272"/>
      <c r="BB97" s="273"/>
      <c r="BC97" s="272"/>
      <c r="BF97" s="257" t="str">
        <f t="shared" si="33"/>
        <v>Sin</v>
      </c>
      <c r="BG97" s="272"/>
      <c r="BI97" s="307"/>
      <c r="BJ97" s="131">
        <f t="shared" si="34"/>
        <v>0</v>
      </c>
      <c r="BK97" s="311"/>
      <c r="BL97" s="310"/>
      <c r="BM97" s="311"/>
      <c r="BN97" s="285"/>
      <c r="BO97" s="285"/>
      <c r="BP97" s="132"/>
      <c r="BQ97" s="273"/>
      <c r="BS97" s="470"/>
    </row>
    <row r="98" spans="1:72" s="230" customFormat="1" ht="45" customHeight="1" x14ac:dyDescent="0.25">
      <c r="A98" s="95" t="s">
        <v>18</v>
      </c>
      <c r="B98" s="98">
        <v>43626</v>
      </c>
      <c r="C98" s="99" t="s">
        <v>50</v>
      </c>
      <c r="D98" s="95" t="s">
        <v>808</v>
      </c>
      <c r="E98" s="95" t="s">
        <v>810</v>
      </c>
      <c r="F98" s="95" t="s">
        <v>322</v>
      </c>
      <c r="G98" s="95" t="s">
        <v>811</v>
      </c>
      <c r="H98" s="95">
        <v>2</v>
      </c>
      <c r="I98" s="95" t="s">
        <v>812</v>
      </c>
      <c r="J98" s="95" t="s">
        <v>24</v>
      </c>
      <c r="K98" s="95" t="s">
        <v>813</v>
      </c>
      <c r="L98" s="292">
        <v>1</v>
      </c>
      <c r="M98" s="95" t="s">
        <v>814</v>
      </c>
      <c r="N98" s="95" t="s">
        <v>101</v>
      </c>
      <c r="O98" s="159" t="s">
        <v>101</v>
      </c>
      <c r="P98" s="296">
        <v>43678</v>
      </c>
      <c r="Q98" s="103">
        <v>44043</v>
      </c>
      <c r="R98" s="104">
        <v>364</v>
      </c>
      <c r="S98" s="142">
        <f t="shared" si="27"/>
        <v>44407</v>
      </c>
      <c r="T98" s="290">
        <v>43853</v>
      </c>
      <c r="U98" s="230" t="s">
        <v>1610</v>
      </c>
      <c r="V98" s="229">
        <v>0.2</v>
      </c>
      <c r="W98" s="257" t="str">
        <f t="shared" si="28"/>
        <v>ROJO</v>
      </c>
      <c r="X98" s="283">
        <v>43854</v>
      </c>
      <c r="Y98" s="230" t="s">
        <v>1611</v>
      </c>
      <c r="Z98" s="307" t="s">
        <v>1612</v>
      </c>
      <c r="AA98" s="284">
        <v>44042</v>
      </c>
      <c r="AB98" s="230" t="s">
        <v>2514</v>
      </c>
      <c r="AD98" s="348" t="str">
        <f t="shared" si="29"/>
        <v>ROJO</v>
      </c>
      <c r="AE98" s="283">
        <v>44075</v>
      </c>
      <c r="AF98" s="230" t="s">
        <v>2515</v>
      </c>
      <c r="AG98" s="307" t="s">
        <v>2503</v>
      </c>
      <c r="AH98" s="246"/>
      <c r="AK98" s="348" t="str">
        <f t="shared" si="30"/>
        <v>Sin</v>
      </c>
      <c r="AL98" s="465"/>
      <c r="AM98" s="466"/>
      <c r="AN98" s="467"/>
      <c r="AO98" s="246"/>
      <c r="AR98" s="348" t="str">
        <f t="shared" si="31"/>
        <v>Sin</v>
      </c>
      <c r="AS98" s="272"/>
      <c r="AU98" s="307"/>
      <c r="AV98" s="246"/>
      <c r="AY98" s="348" t="str">
        <f t="shared" si="32"/>
        <v>Sin</v>
      </c>
      <c r="AZ98" s="272"/>
      <c r="BB98" s="307"/>
      <c r="BC98" s="246"/>
      <c r="BF98" s="348" t="str">
        <f t="shared" si="33"/>
        <v>Sin</v>
      </c>
      <c r="BG98" s="272"/>
      <c r="BI98" s="307"/>
      <c r="BJ98" s="163">
        <f t="shared" si="34"/>
        <v>0.2</v>
      </c>
      <c r="BK98" s="311"/>
      <c r="BL98" s="468"/>
      <c r="BM98" s="311"/>
      <c r="BN98" s="285"/>
      <c r="BO98" s="285"/>
      <c r="BP98" s="166" t="str">
        <f t="shared" ref="BP98:BP161" si="35">IF(BJ98=100%,IF(BM98="SI",IF(BN98="SI","Cerrada",IF(BN98="NO","Inefectiva",IF(A98="Auditoria Externa","Cumplida","Pendiente"))),"Cumplida"),"")</f>
        <v/>
      </c>
      <c r="BS98" s="307"/>
      <c r="BT98" s="246"/>
    </row>
    <row r="99" spans="1:72" s="230" customFormat="1" ht="45" customHeight="1" x14ac:dyDescent="0.25">
      <c r="A99" s="95" t="s">
        <v>18</v>
      </c>
      <c r="B99" s="98">
        <v>43626</v>
      </c>
      <c r="C99" s="99" t="s">
        <v>86</v>
      </c>
      <c r="D99" s="95" t="s">
        <v>808</v>
      </c>
      <c r="E99" s="95" t="s">
        <v>1027</v>
      </c>
      <c r="F99" s="95" t="s">
        <v>322</v>
      </c>
      <c r="G99" s="95" t="s">
        <v>811</v>
      </c>
      <c r="H99" s="95">
        <v>2</v>
      </c>
      <c r="I99" s="95" t="s">
        <v>815</v>
      </c>
      <c r="J99" s="95" t="s">
        <v>24</v>
      </c>
      <c r="K99" s="95" t="s">
        <v>816</v>
      </c>
      <c r="L99" s="292">
        <v>1</v>
      </c>
      <c r="M99" s="95" t="s">
        <v>817</v>
      </c>
      <c r="N99" s="95" t="s">
        <v>101</v>
      </c>
      <c r="O99" s="159" t="s">
        <v>101</v>
      </c>
      <c r="P99" s="296">
        <v>43678</v>
      </c>
      <c r="Q99" s="103">
        <v>44043</v>
      </c>
      <c r="R99" s="104">
        <v>364</v>
      </c>
      <c r="S99" s="142">
        <f t="shared" si="27"/>
        <v>44407</v>
      </c>
      <c r="T99" s="283">
        <v>44042</v>
      </c>
      <c r="U99" s="230" t="s">
        <v>2495</v>
      </c>
      <c r="W99" s="257" t="str">
        <f t="shared" si="28"/>
        <v>ROJO</v>
      </c>
      <c r="X99" s="283">
        <v>44075</v>
      </c>
      <c r="Y99" s="230" t="s">
        <v>2496</v>
      </c>
      <c r="Z99" s="307" t="s">
        <v>2503</v>
      </c>
      <c r="AA99" s="246"/>
      <c r="AD99" s="348" t="str">
        <f t="shared" si="29"/>
        <v>Sin</v>
      </c>
      <c r="AE99" s="272"/>
      <c r="AG99" s="307"/>
      <c r="AH99" s="246"/>
      <c r="AK99" s="348" t="str">
        <f t="shared" si="30"/>
        <v>Sin</v>
      </c>
      <c r="AL99" s="272"/>
      <c r="AN99" s="307"/>
      <c r="AO99" s="246"/>
      <c r="AR99" s="348" t="str">
        <f t="shared" si="31"/>
        <v>Sin</v>
      </c>
      <c r="AS99" s="272"/>
      <c r="AU99" s="307"/>
      <c r="AV99" s="246"/>
      <c r="AY99" s="348" t="str">
        <f t="shared" si="32"/>
        <v>Sin</v>
      </c>
      <c r="AZ99" s="272"/>
      <c r="BB99" s="307"/>
      <c r="BC99" s="246"/>
      <c r="BF99" s="348" t="str">
        <f t="shared" si="33"/>
        <v>Sin</v>
      </c>
      <c r="BG99" s="272"/>
      <c r="BI99" s="307"/>
      <c r="BJ99" s="163">
        <f t="shared" si="34"/>
        <v>0</v>
      </c>
      <c r="BK99" s="311"/>
      <c r="BL99" s="349"/>
      <c r="BM99" s="311"/>
      <c r="BN99" s="285"/>
      <c r="BO99" s="285"/>
      <c r="BP99" s="166" t="str">
        <f t="shared" si="35"/>
        <v/>
      </c>
      <c r="BS99" s="307"/>
      <c r="BT99" s="246"/>
    </row>
    <row r="100" spans="1:72" s="230" customFormat="1" ht="45" customHeight="1" x14ac:dyDescent="0.25">
      <c r="A100" s="95" t="s">
        <v>51</v>
      </c>
      <c r="B100" s="305">
        <v>43633</v>
      </c>
      <c r="C100" s="97" t="s">
        <v>633</v>
      </c>
      <c r="D100" s="95" t="s">
        <v>1114</v>
      </c>
      <c r="E100" s="158" t="s">
        <v>1199</v>
      </c>
      <c r="F100" s="95" t="s">
        <v>58</v>
      </c>
      <c r="G100" s="158" t="s">
        <v>1200</v>
      </c>
      <c r="H100" s="95">
        <v>1</v>
      </c>
      <c r="I100" s="158" t="s">
        <v>634</v>
      </c>
      <c r="J100" s="95" t="s">
        <v>24</v>
      </c>
      <c r="K100" s="95" t="s">
        <v>635</v>
      </c>
      <c r="L100" s="97">
        <v>1</v>
      </c>
      <c r="M100" s="95" t="s">
        <v>636</v>
      </c>
      <c r="N100" s="95" t="s">
        <v>58</v>
      </c>
      <c r="O100" s="159" t="s">
        <v>58</v>
      </c>
      <c r="P100" s="296">
        <v>43647</v>
      </c>
      <c r="Q100" s="103">
        <v>43995</v>
      </c>
      <c r="R100" s="104">
        <v>0</v>
      </c>
      <c r="S100" s="245">
        <f t="shared" si="27"/>
        <v>43995</v>
      </c>
      <c r="T100" s="264">
        <v>43860</v>
      </c>
      <c r="U100" s="99" t="s">
        <v>3975</v>
      </c>
      <c r="V100" s="292">
        <v>0</v>
      </c>
      <c r="W100" s="307" t="str">
        <f t="shared" si="28"/>
        <v>ROJO</v>
      </c>
      <c r="X100" s="265">
        <v>43860</v>
      </c>
      <c r="Y100" s="99" t="s">
        <v>3976</v>
      </c>
      <c r="Z100" s="407" t="s">
        <v>3935</v>
      </c>
      <c r="AA100" s="298">
        <v>43965</v>
      </c>
      <c r="AB100" s="101" t="s">
        <v>3977</v>
      </c>
      <c r="AC100" s="292">
        <v>1</v>
      </c>
      <c r="AD100" s="348" t="str">
        <f t="shared" si="29"/>
        <v>OK</v>
      </c>
      <c r="AE100" s="406"/>
      <c r="AF100" s="99"/>
      <c r="AG100" s="407"/>
      <c r="AH100" s="144"/>
      <c r="AI100" s="99"/>
      <c r="AJ100" s="99"/>
      <c r="AK100" s="348" t="str">
        <f t="shared" si="30"/>
        <v>Sin</v>
      </c>
      <c r="AL100" s="406"/>
      <c r="AM100" s="99"/>
      <c r="AN100" s="407"/>
      <c r="AO100" s="144"/>
      <c r="AP100" s="99"/>
      <c r="AQ100" s="99"/>
      <c r="AR100" s="348" t="str">
        <f t="shared" si="31"/>
        <v>Sin</v>
      </c>
      <c r="AS100" s="406"/>
      <c r="AT100" s="99"/>
      <c r="AU100" s="407"/>
      <c r="AV100" s="144"/>
      <c r="AW100" s="99"/>
      <c r="AX100" s="99"/>
      <c r="AY100" s="348" t="str">
        <f t="shared" si="32"/>
        <v>Sin</v>
      </c>
      <c r="AZ100" s="302"/>
      <c r="BA100" s="99"/>
      <c r="BB100" s="407"/>
      <c r="BC100" s="144"/>
      <c r="BD100" s="99"/>
      <c r="BE100" s="99"/>
      <c r="BF100" s="273" t="str">
        <f t="shared" si="33"/>
        <v>Sin</v>
      </c>
      <c r="BG100" s="302"/>
      <c r="BH100" s="99"/>
      <c r="BI100" s="407"/>
      <c r="BJ100" s="163">
        <f t="shared" si="34"/>
        <v>1</v>
      </c>
      <c r="BK100" s="302" t="s">
        <v>233</v>
      </c>
      <c r="BL100" s="407"/>
      <c r="BM100" s="164" t="s">
        <v>233</v>
      </c>
      <c r="BN100" s="165"/>
      <c r="BO100" s="165"/>
      <c r="BP100" s="166" t="str">
        <f t="shared" si="35"/>
        <v>Cumplida</v>
      </c>
      <c r="BQ100" s="305"/>
      <c r="BR100" s="99"/>
      <c r="BS100" s="407"/>
      <c r="BT100" s="246"/>
    </row>
    <row r="101" spans="1:72" s="230" customFormat="1" ht="45" customHeight="1" thickBot="1" x14ac:dyDescent="0.3">
      <c r="A101" s="95" t="s">
        <v>51</v>
      </c>
      <c r="B101" s="305">
        <v>43633</v>
      </c>
      <c r="C101" s="97" t="s">
        <v>375</v>
      </c>
      <c r="D101" s="95" t="s">
        <v>1114</v>
      </c>
      <c r="E101" s="158" t="s">
        <v>1201</v>
      </c>
      <c r="F101" s="95" t="s">
        <v>637</v>
      </c>
      <c r="G101" s="158" t="s">
        <v>1202</v>
      </c>
      <c r="H101" s="95">
        <v>1</v>
      </c>
      <c r="I101" s="158" t="s">
        <v>638</v>
      </c>
      <c r="J101" s="95" t="s">
        <v>24</v>
      </c>
      <c r="K101" s="95" t="s">
        <v>97</v>
      </c>
      <c r="L101" s="97">
        <v>1</v>
      </c>
      <c r="M101" s="95" t="s">
        <v>91</v>
      </c>
      <c r="N101" s="95" t="s">
        <v>637</v>
      </c>
      <c r="O101" s="159" t="s">
        <v>637</v>
      </c>
      <c r="P101" s="296">
        <v>43647</v>
      </c>
      <c r="Q101" s="103">
        <v>43921</v>
      </c>
      <c r="R101" s="104">
        <v>0</v>
      </c>
      <c r="S101" s="245">
        <f t="shared" si="27"/>
        <v>43921</v>
      </c>
      <c r="T101" s="264">
        <v>43801</v>
      </c>
      <c r="U101" s="101" t="s">
        <v>3978</v>
      </c>
      <c r="V101" s="292">
        <v>0.6</v>
      </c>
      <c r="W101" s="307" t="str">
        <f t="shared" si="28"/>
        <v>AMARILLO</v>
      </c>
      <c r="X101" s="265">
        <v>43816</v>
      </c>
      <c r="Y101" s="99" t="s">
        <v>3979</v>
      </c>
      <c r="Z101" s="407" t="s">
        <v>3935</v>
      </c>
      <c r="AA101" s="298">
        <v>43865</v>
      </c>
      <c r="AB101" s="99" t="s">
        <v>3980</v>
      </c>
      <c r="AC101" s="292">
        <v>1</v>
      </c>
      <c r="AD101" s="348" t="str">
        <f t="shared" si="29"/>
        <v>OK</v>
      </c>
      <c r="AE101" s="265">
        <v>43878</v>
      </c>
      <c r="AF101" s="99" t="s">
        <v>3981</v>
      </c>
      <c r="AG101" s="407" t="s">
        <v>3982</v>
      </c>
      <c r="AH101" s="144"/>
      <c r="AI101" s="99"/>
      <c r="AJ101" s="99"/>
      <c r="AK101" s="348" t="str">
        <f t="shared" si="30"/>
        <v>Sin</v>
      </c>
      <c r="AL101" s="406"/>
      <c r="AM101" s="99"/>
      <c r="AN101" s="407"/>
      <c r="AO101" s="144"/>
      <c r="AP101" s="99"/>
      <c r="AQ101" s="99"/>
      <c r="AR101" s="348" t="str">
        <f t="shared" si="31"/>
        <v>Sin</v>
      </c>
      <c r="AS101" s="406"/>
      <c r="AT101" s="99"/>
      <c r="AU101" s="407"/>
      <c r="AV101" s="144"/>
      <c r="AW101" s="99"/>
      <c r="AX101" s="99"/>
      <c r="AY101" s="348" t="str">
        <f t="shared" si="32"/>
        <v>Sin</v>
      </c>
      <c r="AZ101" s="302"/>
      <c r="BA101" s="99"/>
      <c r="BB101" s="407"/>
      <c r="BC101" s="144"/>
      <c r="BD101" s="99"/>
      <c r="BE101" s="99"/>
      <c r="BF101" s="273" t="str">
        <f t="shared" si="33"/>
        <v>Sin</v>
      </c>
      <c r="BG101" s="302"/>
      <c r="BH101" s="99"/>
      <c r="BI101" s="407"/>
      <c r="BJ101" s="163">
        <f t="shared" si="34"/>
        <v>1</v>
      </c>
      <c r="BK101" s="302" t="s">
        <v>233</v>
      </c>
      <c r="BL101" s="407"/>
      <c r="BM101" s="164" t="s">
        <v>233</v>
      </c>
      <c r="BN101" s="165"/>
      <c r="BO101" s="165"/>
      <c r="BP101" s="166" t="str">
        <f t="shared" si="35"/>
        <v>Cumplida</v>
      </c>
      <c r="BQ101" s="305"/>
      <c r="BR101" s="99"/>
      <c r="BS101" s="407"/>
      <c r="BT101" s="246"/>
    </row>
    <row r="102" spans="1:72" s="230" customFormat="1" ht="45" customHeight="1" x14ac:dyDescent="0.25">
      <c r="A102" s="95" t="s">
        <v>51</v>
      </c>
      <c r="B102" s="305">
        <v>43633</v>
      </c>
      <c r="C102" s="97" t="s">
        <v>375</v>
      </c>
      <c r="D102" s="95" t="s">
        <v>1114</v>
      </c>
      <c r="E102" s="158" t="s">
        <v>1201</v>
      </c>
      <c r="F102" s="95" t="s">
        <v>637</v>
      </c>
      <c r="G102" s="158" t="s">
        <v>1203</v>
      </c>
      <c r="H102" s="95">
        <v>2</v>
      </c>
      <c r="I102" s="158" t="s">
        <v>639</v>
      </c>
      <c r="J102" s="95" t="s">
        <v>24</v>
      </c>
      <c r="K102" s="95" t="s">
        <v>640</v>
      </c>
      <c r="L102" s="97">
        <v>100</v>
      </c>
      <c r="M102" s="95" t="s">
        <v>641</v>
      </c>
      <c r="N102" s="95" t="s">
        <v>637</v>
      </c>
      <c r="O102" s="159" t="s">
        <v>637</v>
      </c>
      <c r="P102" s="296">
        <v>43831</v>
      </c>
      <c r="Q102" s="103">
        <v>43983</v>
      </c>
      <c r="R102" s="104">
        <v>0</v>
      </c>
      <c r="S102" s="245">
        <f t="shared" si="27"/>
        <v>43983</v>
      </c>
      <c r="T102" s="264">
        <v>43662</v>
      </c>
      <c r="U102" s="101" t="s">
        <v>3983</v>
      </c>
      <c r="V102" s="292">
        <v>0.1</v>
      </c>
      <c r="W102" s="307" t="str">
        <f t="shared" si="28"/>
        <v>AMARILLO</v>
      </c>
      <c r="X102" s="265">
        <v>43816</v>
      </c>
      <c r="Y102" s="99" t="s">
        <v>3984</v>
      </c>
      <c r="Z102" s="407" t="s">
        <v>3935</v>
      </c>
      <c r="AA102" s="298">
        <v>44012</v>
      </c>
      <c r="AB102" s="99" t="s">
        <v>3985</v>
      </c>
      <c r="AC102" s="292">
        <v>1</v>
      </c>
      <c r="AD102" s="348" t="str">
        <f t="shared" si="29"/>
        <v>OK</v>
      </c>
      <c r="AE102" s="265">
        <v>44022</v>
      </c>
      <c r="AF102" s="99" t="s">
        <v>3986</v>
      </c>
      <c r="AG102" s="407" t="s">
        <v>3935</v>
      </c>
      <c r="AH102" s="144"/>
      <c r="AI102" s="99"/>
      <c r="AJ102" s="99"/>
      <c r="AK102" s="348" t="str">
        <f t="shared" si="30"/>
        <v>Sin</v>
      </c>
      <c r="AL102" s="415"/>
      <c r="AM102" s="416"/>
      <c r="AN102" s="417"/>
      <c r="AO102" s="144"/>
      <c r="AP102" s="99"/>
      <c r="AQ102" s="99"/>
      <c r="AR102" s="348" t="str">
        <f t="shared" si="31"/>
        <v>Sin</v>
      </c>
      <c r="AS102" s="406"/>
      <c r="AT102" s="99"/>
      <c r="AU102" s="407"/>
      <c r="AV102" s="144"/>
      <c r="AW102" s="99"/>
      <c r="AX102" s="99"/>
      <c r="AY102" s="348" t="str">
        <f t="shared" si="32"/>
        <v>Sin</v>
      </c>
      <c r="AZ102" s="302"/>
      <c r="BA102" s="99"/>
      <c r="BB102" s="407"/>
      <c r="BC102" s="144"/>
      <c r="BD102" s="99"/>
      <c r="BE102" s="99"/>
      <c r="BF102" s="273" t="str">
        <f t="shared" si="33"/>
        <v>Sin</v>
      </c>
      <c r="BG102" s="302"/>
      <c r="BH102" s="99"/>
      <c r="BI102" s="407"/>
      <c r="BJ102" s="163">
        <f t="shared" si="34"/>
        <v>1</v>
      </c>
      <c r="BK102" s="302" t="s">
        <v>233</v>
      </c>
      <c r="BL102" s="418"/>
      <c r="BM102" s="164" t="s">
        <v>233</v>
      </c>
      <c r="BN102" s="165"/>
      <c r="BO102" s="165"/>
      <c r="BP102" s="166" t="str">
        <f t="shared" si="35"/>
        <v>Cumplida</v>
      </c>
      <c r="BQ102" s="305"/>
      <c r="BR102" s="99"/>
      <c r="BS102" s="407"/>
      <c r="BT102" s="246"/>
    </row>
    <row r="103" spans="1:72" s="230" customFormat="1" ht="45" customHeight="1" x14ac:dyDescent="0.25">
      <c r="A103" s="95" t="s">
        <v>51</v>
      </c>
      <c r="B103" s="305">
        <v>43633</v>
      </c>
      <c r="C103" s="97" t="s">
        <v>376</v>
      </c>
      <c r="D103" s="95" t="s">
        <v>1114</v>
      </c>
      <c r="E103" s="158" t="s">
        <v>1204</v>
      </c>
      <c r="F103" s="95" t="s">
        <v>41</v>
      </c>
      <c r="G103" s="158" t="s">
        <v>1205</v>
      </c>
      <c r="H103" s="95">
        <v>1</v>
      </c>
      <c r="I103" s="158" t="s">
        <v>642</v>
      </c>
      <c r="J103" s="95" t="s">
        <v>24</v>
      </c>
      <c r="K103" s="95" t="s">
        <v>545</v>
      </c>
      <c r="L103" s="97">
        <v>100</v>
      </c>
      <c r="M103" s="95" t="s">
        <v>643</v>
      </c>
      <c r="N103" s="95" t="s">
        <v>41</v>
      </c>
      <c r="O103" s="159" t="s">
        <v>41</v>
      </c>
      <c r="P103" s="296">
        <v>43633</v>
      </c>
      <c r="Q103" s="103">
        <v>43995</v>
      </c>
      <c r="R103" s="104">
        <v>0</v>
      </c>
      <c r="S103" s="245">
        <f t="shared" si="27"/>
        <v>43995</v>
      </c>
      <c r="T103" s="264">
        <v>43703</v>
      </c>
      <c r="U103" s="99" t="s">
        <v>3987</v>
      </c>
      <c r="V103" s="292">
        <v>1</v>
      </c>
      <c r="W103" s="307" t="str">
        <f t="shared" si="28"/>
        <v>OK</v>
      </c>
      <c r="X103" s="265">
        <v>43718</v>
      </c>
      <c r="Y103" s="99" t="s">
        <v>3988</v>
      </c>
      <c r="Z103" s="307" t="s">
        <v>3935</v>
      </c>
      <c r="AA103" s="144"/>
      <c r="AB103" s="99"/>
      <c r="AC103" s="99"/>
      <c r="AD103" s="348" t="str">
        <f t="shared" si="29"/>
        <v>Sin</v>
      </c>
      <c r="AE103" s="406"/>
      <c r="AF103" s="99"/>
      <c r="AG103" s="407"/>
      <c r="AH103" s="144"/>
      <c r="AI103" s="99"/>
      <c r="AJ103" s="99"/>
      <c r="AK103" s="348" t="str">
        <f t="shared" si="30"/>
        <v>Sin</v>
      </c>
      <c r="AL103" s="406"/>
      <c r="AM103" s="99"/>
      <c r="AN103" s="407"/>
      <c r="AO103" s="144"/>
      <c r="AP103" s="99"/>
      <c r="AQ103" s="99"/>
      <c r="AR103" s="348" t="str">
        <f t="shared" si="31"/>
        <v>Sin</v>
      </c>
      <c r="AS103" s="406"/>
      <c r="AT103" s="99"/>
      <c r="AU103" s="407"/>
      <c r="AV103" s="144"/>
      <c r="AW103" s="99"/>
      <c r="AX103" s="99"/>
      <c r="AY103" s="348" t="str">
        <f t="shared" si="32"/>
        <v>Sin</v>
      </c>
      <c r="AZ103" s="302"/>
      <c r="BA103" s="99"/>
      <c r="BB103" s="407"/>
      <c r="BC103" s="144"/>
      <c r="BD103" s="99"/>
      <c r="BE103" s="99"/>
      <c r="BF103" s="273" t="str">
        <f t="shared" si="33"/>
        <v>Sin</v>
      </c>
      <c r="BG103" s="302"/>
      <c r="BH103" s="99"/>
      <c r="BI103" s="407"/>
      <c r="BJ103" s="163">
        <f t="shared" si="34"/>
        <v>1</v>
      </c>
      <c r="BK103" s="302" t="s">
        <v>233</v>
      </c>
      <c r="BL103" s="407"/>
      <c r="BM103" s="164" t="s">
        <v>233</v>
      </c>
      <c r="BN103" s="165"/>
      <c r="BO103" s="165"/>
      <c r="BP103" s="166" t="str">
        <f t="shared" si="35"/>
        <v>Cumplida</v>
      </c>
      <c r="BQ103" s="305"/>
      <c r="BR103" s="99"/>
      <c r="BS103" s="407"/>
      <c r="BT103" s="246"/>
    </row>
    <row r="104" spans="1:72" s="230" customFormat="1" ht="45" customHeight="1" x14ac:dyDescent="0.25">
      <c r="A104" s="95" t="s">
        <v>51</v>
      </c>
      <c r="B104" s="305">
        <v>43633</v>
      </c>
      <c r="C104" s="97" t="s">
        <v>376</v>
      </c>
      <c r="D104" s="95" t="s">
        <v>1114</v>
      </c>
      <c r="E104" s="158" t="s">
        <v>1204</v>
      </c>
      <c r="F104" s="95" t="s">
        <v>58</v>
      </c>
      <c r="G104" s="158" t="s">
        <v>1206</v>
      </c>
      <c r="H104" s="95">
        <v>2</v>
      </c>
      <c r="I104" s="158" t="s">
        <v>644</v>
      </c>
      <c r="J104" s="95" t="s">
        <v>24</v>
      </c>
      <c r="K104" s="95" t="s">
        <v>645</v>
      </c>
      <c r="L104" s="97">
        <v>1</v>
      </c>
      <c r="M104" s="95" t="s">
        <v>646</v>
      </c>
      <c r="N104" s="95" t="s">
        <v>58</v>
      </c>
      <c r="O104" s="159" t="s">
        <v>58</v>
      </c>
      <c r="P104" s="296">
        <v>43647</v>
      </c>
      <c r="Q104" s="103">
        <v>43995</v>
      </c>
      <c r="R104" s="104">
        <v>0</v>
      </c>
      <c r="S104" s="245">
        <f t="shared" si="27"/>
        <v>43995</v>
      </c>
      <c r="T104" s="264">
        <v>43860</v>
      </c>
      <c r="U104" s="99" t="s">
        <v>3975</v>
      </c>
      <c r="V104" s="292">
        <v>0</v>
      </c>
      <c r="W104" s="307" t="str">
        <f t="shared" si="28"/>
        <v>ROJO</v>
      </c>
      <c r="X104" s="265">
        <v>43860</v>
      </c>
      <c r="Y104" s="99" t="s">
        <v>3976</v>
      </c>
      <c r="Z104" s="407" t="s">
        <v>3935</v>
      </c>
      <c r="AA104" s="298">
        <v>43965</v>
      </c>
      <c r="AB104" s="101" t="s">
        <v>3989</v>
      </c>
      <c r="AC104" s="292">
        <v>1</v>
      </c>
      <c r="AD104" s="348" t="str">
        <f t="shared" si="29"/>
        <v>OK</v>
      </c>
      <c r="AE104" s="406"/>
      <c r="AF104" s="99"/>
      <c r="AG104" s="407"/>
      <c r="AH104" s="144"/>
      <c r="AI104" s="99"/>
      <c r="AJ104" s="99"/>
      <c r="AK104" s="348" t="str">
        <f t="shared" si="30"/>
        <v>Sin</v>
      </c>
      <c r="AL104" s="406"/>
      <c r="AM104" s="99"/>
      <c r="AN104" s="407"/>
      <c r="AO104" s="144"/>
      <c r="AP104" s="99"/>
      <c r="AQ104" s="99"/>
      <c r="AR104" s="348" t="str">
        <f t="shared" si="31"/>
        <v>Sin</v>
      </c>
      <c r="AS104" s="406"/>
      <c r="AT104" s="99"/>
      <c r="AU104" s="407"/>
      <c r="AV104" s="144"/>
      <c r="AW104" s="99"/>
      <c r="AX104" s="99"/>
      <c r="AY104" s="348" t="str">
        <f t="shared" si="32"/>
        <v>Sin</v>
      </c>
      <c r="AZ104" s="302"/>
      <c r="BA104" s="99"/>
      <c r="BB104" s="407"/>
      <c r="BC104" s="144"/>
      <c r="BD104" s="99"/>
      <c r="BE104" s="99"/>
      <c r="BF104" s="273" t="str">
        <f t="shared" si="33"/>
        <v>Sin</v>
      </c>
      <c r="BG104" s="302"/>
      <c r="BH104" s="99"/>
      <c r="BI104" s="407"/>
      <c r="BJ104" s="163">
        <f t="shared" si="34"/>
        <v>1</v>
      </c>
      <c r="BK104" s="302" t="s">
        <v>233</v>
      </c>
      <c r="BL104" s="407"/>
      <c r="BM104" s="164" t="s">
        <v>233</v>
      </c>
      <c r="BN104" s="165"/>
      <c r="BO104" s="165"/>
      <c r="BP104" s="166" t="str">
        <f t="shared" si="35"/>
        <v>Cumplida</v>
      </c>
      <c r="BQ104" s="305"/>
      <c r="BR104" s="99"/>
      <c r="BS104" s="407"/>
      <c r="BT104" s="246"/>
    </row>
    <row r="105" spans="1:72" s="230" customFormat="1" ht="45" customHeight="1" x14ac:dyDescent="0.25">
      <c r="A105" s="95" t="s">
        <v>51</v>
      </c>
      <c r="B105" s="305">
        <v>43633</v>
      </c>
      <c r="C105" s="97" t="s">
        <v>376</v>
      </c>
      <c r="D105" s="95" t="s">
        <v>1114</v>
      </c>
      <c r="E105" s="158" t="s">
        <v>1204</v>
      </c>
      <c r="F105" s="95" t="s">
        <v>58</v>
      </c>
      <c r="G105" s="158" t="s">
        <v>1207</v>
      </c>
      <c r="H105" s="95">
        <v>3</v>
      </c>
      <c r="I105" s="158" t="s">
        <v>647</v>
      </c>
      <c r="J105" s="95" t="s">
        <v>24</v>
      </c>
      <c r="K105" s="95" t="s">
        <v>648</v>
      </c>
      <c r="L105" s="97">
        <v>2</v>
      </c>
      <c r="M105" s="95" t="s">
        <v>649</v>
      </c>
      <c r="N105" s="95" t="s">
        <v>58</v>
      </c>
      <c r="O105" s="159" t="s">
        <v>58</v>
      </c>
      <c r="P105" s="296">
        <v>43647</v>
      </c>
      <c r="Q105" s="103">
        <v>43995</v>
      </c>
      <c r="R105" s="104">
        <v>0</v>
      </c>
      <c r="S105" s="245">
        <f t="shared" si="27"/>
        <v>43995</v>
      </c>
      <c r="T105" s="264">
        <v>43860</v>
      </c>
      <c r="U105" s="99" t="s">
        <v>3975</v>
      </c>
      <c r="V105" s="292">
        <v>0</v>
      </c>
      <c r="W105" s="307" t="str">
        <f t="shared" si="28"/>
        <v>ROJO</v>
      </c>
      <c r="X105" s="265">
        <v>43860</v>
      </c>
      <c r="Y105" s="99" t="s">
        <v>3976</v>
      </c>
      <c r="Z105" s="407" t="s">
        <v>3935</v>
      </c>
      <c r="AA105" s="298">
        <v>43965</v>
      </c>
      <c r="AB105" s="101" t="s">
        <v>3990</v>
      </c>
      <c r="AC105" s="292">
        <v>1</v>
      </c>
      <c r="AD105" s="348" t="str">
        <f t="shared" si="29"/>
        <v>OK</v>
      </c>
      <c r="AE105" s="406"/>
      <c r="AF105" s="99"/>
      <c r="AG105" s="407"/>
      <c r="AH105" s="144"/>
      <c r="AI105" s="99"/>
      <c r="AJ105" s="99"/>
      <c r="AK105" s="348" t="str">
        <f t="shared" si="30"/>
        <v>Sin</v>
      </c>
      <c r="AL105" s="406"/>
      <c r="AM105" s="99"/>
      <c r="AN105" s="407"/>
      <c r="AO105" s="144"/>
      <c r="AP105" s="99"/>
      <c r="AQ105" s="99"/>
      <c r="AR105" s="348" t="str">
        <f t="shared" si="31"/>
        <v>Sin</v>
      </c>
      <c r="AS105" s="406"/>
      <c r="AT105" s="99"/>
      <c r="AU105" s="407"/>
      <c r="AV105" s="144"/>
      <c r="AW105" s="99"/>
      <c r="AX105" s="99"/>
      <c r="AY105" s="348" t="str">
        <f t="shared" si="32"/>
        <v>Sin</v>
      </c>
      <c r="AZ105" s="302"/>
      <c r="BA105" s="99"/>
      <c r="BB105" s="407"/>
      <c r="BC105" s="144"/>
      <c r="BD105" s="99"/>
      <c r="BE105" s="99"/>
      <c r="BF105" s="273" t="str">
        <f t="shared" si="33"/>
        <v>Sin</v>
      </c>
      <c r="BG105" s="302"/>
      <c r="BH105" s="99"/>
      <c r="BI105" s="407"/>
      <c r="BJ105" s="163">
        <f t="shared" si="34"/>
        <v>1</v>
      </c>
      <c r="BK105" s="302" t="s">
        <v>233</v>
      </c>
      <c r="BL105" s="407"/>
      <c r="BM105" s="164" t="s">
        <v>233</v>
      </c>
      <c r="BN105" s="165"/>
      <c r="BO105" s="165"/>
      <c r="BP105" s="166" t="str">
        <f t="shared" si="35"/>
        <v>Cumplida</v>
      </c>
      <c r="BQ105" s="305"/>
      <c r="BR105" s="99"/>
      <c r="BS105" s="407"/>
      <c r="BT105" s="246"/>
    </row>
    <row r="106" spans="1:72" s="230" customFormat="1" ht="45" customHeight="1" x14ac:dyDescent="0.25">
      <c r="A106" s="95" t="s">
        <v>51</v>
      </c>
      <c r="B106" s="305">
        <v>43633</v>
      </c>
      <c r="C106" s="97" t="s">
        <v>377</v>
      </c>
      <c r="D106" s="95" t="s">
        <v>1114</v>
      </c>
      <c r="E106" s="158" t="s">
        <v>1208</v>
      </c>
      <c r="F106" s="95" t="s">
        <v>62</v>
      </c>
      <c r="G106" s="158" t="s">
        <v>1209</v>
      </c>
      <c r="H106" s="95">
        <v>1</v>
      </c>
      <c r="I106" s="158" t="s">
        <v>650</v>
      </c>
      <c r="J106" s="95" t="s">
        <v>24</v>
      </c>
      <c r="K106" s="95" t="s">
        <v>651</v>
      </c>
      <c r="L106" s="97">
        <v>100</v>
      </c>
      <c r="M106" s="95" t="s">
        <v>652</v>
      </c>
      <c r="N106" s="95" t="s">
        <v>62</v>
      </c>
      <c r="O106" s="159" t="s">
        <v>62</v>
      </c>
      <c r="P106" s="296">
        <v>43678</v>
      </c>
      <c r="Q106" s="103">
        <v>43995</v>
      </c>
      <c r="R106" s="104">
        <v>0</v>
      </c>
      <c r="S106" s="245">
        <f t="shared" si="27"/>
        <v>43995</v>
      </c>
      <c r="T106" s="264">
        <v>43923</v>
      </c>
      <c r="U106" s="99" t="s">
        <v>3991</v>
      </c>
      <c r="V106" s="80">
        <v>0</v>
      </c>
      <c r="W106" s="307" t="str">
        <f t="shared" si="28"/>
        <v>ROJO</v>
      </c>
      <c r="X106" s="265">
        <v>43923</v>
      </c>
      <c r="Y106" s="99" t="s">
        <v>3992</v>
      </c>
      <c r="Z106" s="407" t="s">
        <v>3935</v>
      </c>
      <c r="AA106" s="298">
        <v>43979</v>
      </c>
      <c r="AB106" s="422" t="s">
        <v>3993</v>
      </c>
      <c r="AC106" s="292">
        <v>0.4</v>
      </c>
      <c r="AD106" s="348" t="str">
        <f t="shared" si="29"/>
        <v>ROJO</v>
      </c>
      <c r="AE106" s="264">
        <v>43994</v>
      </c>
      <c r="AF106" s="423" t="s">
        <v>3994</v>
      </c>
      <c r="AG106" s="407" t="s">
        <v>3935</v>
      </c>
      <c r="AH106" s="298">
        <v>44126</v>
      </c>
      <c r="AI106" s="99" t="s">
        <v>3995</v>
      </c>
      <c r="AJ106" s="292">
        <v>1</v>
      </c>
      <c r="AK106" s="348" t="str">
        <f t="shared" si="30"/>
        <v>OK</v>
      </c>
      <c r="AL106" s="265">
        <v>44158</v>
      </c>
      <c r="AM106" s="99" t="s">
        <v>3996</v>
      </c>
      <c r="AN106" s="407" t="s">
        <v>3935</v>
      </c>
      <c r="AO106" s="144"/>
      <c r="AP106" s="99"/>
      <c r="AQ106" s="99"/>
      <c r="AR106" s="348" t="str">
        <f t="shared" si="31"/>
        <v>Sin</v>
      </c>
      <c r="AS106" s="406"/>
      <c r="AT106" s="99"/>
      <c r="AU106" s="407"/>
      <c r="AV106" s="144"/>
      <c r="AW106" s="99"/>
      <c r="AX106" s="99"/>
      <c r="AY106" s="348" t="str">
        <f t="shared" si="32"/>
        <v>Sin</v>
      </c>
      <c r="AZ106" s="302"/>
      <c r="BA106" s="99"/>
      <c r="BB106" s="407"/>
      <c r="BC106" s="144"/>
      <c r="BD106" s="99"/>
      <c r="BE106" s="99"/>
      <c r="BF106" s="273" t="str">
        <f t="shared" si="33"/>
        <v>Sin</v>
      </c>
      <c r="BG106" s="302"/>
      <c r="BH106" s="99"/>
      <c r="BI106" s="407"/>
      <c r="BJ106" s="163">
        <f t="shared" si="34"/>
        <v>1</v>
      </c>
      <c r="BK106" s="302" t="s">
        <v>233</v>
      </c>
      <c r="BL106" s="407"/>
      <c r="BM106" s="164" t="s">
        <v>233</v>
      </c>
      <c r="BN106" s="165"/>
      <c r="BO106" s="165"/>
      <c r="BP106" s="166" t="str">
        <f t="shared" si="35"/>
        <v>Cumplida</v>
      </c>
      <c r="BQ106" s="305"/>
      <c r="BR106" s="99"/>
      <c r="BS106" s="407"/>
      <c r="BT106" s="246"/>
    </row>
    <row r="107" spans="1:72" s="230" customFormat="1" ht="45" customHeight="1" x14ac:dyDescent="0.25">
      <c r="A107" s="95" t="s">
        <v>51</v>
      </c>
      <c r="B107" s="305">
        <v>43633</v>
      </c>
      <c r="C107" s="97" t="s">
        <v>381</v>
      </c>
      <c r="D107" s="95" t="s">
        <v>1114</v>
      </c>
      <c r="E107" s="158" t="s">
        <v>1210</v>
      </c>
      <c r="F107" s="95" t="s">
        <v>58</v>
      </c>
      <c r="G107" s="158" t="s">
        <v>1211</v>
      </c>
      <c r="H107" s="95">
        <v>1</v>
      </c>
      <c r="I107" s="158" t="s">
        <v>653</v>
      </c>
      <c r="J107" s="95" t="s">
        <v>24</v>
      </c>
      <c r="K107" s="95" t="s">
        <v>654</v>
      </c>
      <c r="L107" s="97">
        <v>100</v>
      </c>
      <c r="M107" s="95" t="s">
        <v>655</v>
      </c>
      <c r="N107" s="95" t="s">
        <v>58</v>
      </c>
      <c r="O107" s="159" t="s">
        <v>58</v>
      </c>
      <c r="P107" s="296">
        <v>43648</v>
      </c>
      <c r="Q107" s="103">
        <v>43995</v>
      </c>
      <c r="R107" s="104">
        <v>0</v>
      </c>
      <c r="S107" s="245">
        <f t="shared" si="27"/>
        <v>43995</v>
      </c>
      <c r="T107" s="264">
        <v>43742</v>
      </c>
      <c r="U107" s="99" t="s">
        <v>3997</v>
      </c>
      <c r="V107" s="292">
        <v>0.35</v>
      </c>
      <c r="W107" s="307" t="str">
        <f t="shared" si="28"/>
        <v>AMARILLO</v>
      </c>
      <c r="X107" s="265">
        <v>43762</v>
      </c>
      <c r="Y107" s="148" t="s">
        <v>3998</v>
      </c>
      <c r="Z107" s="307" t="s">
        <v>3922</v>
      </c>
      <c r="AA107" s="298">
        <v>43815</v>
      </c>
      <c r="AB107" s="99" t="s">
        <v>3999</v>
      </c>
      <c r="AC107" s="292">
        <v>0.75</v>
      </c>
      <c r="AD107" s="348" t="str">
        <f t="shared" si="29"/>
        <v>AMARILLO</v>
      </c>
      <c r="AE107" s="265">
        <v>43860</v>
      </c>
      <c r="AF107" s="99" t="s">
        <v>4000</v>
      </c>
      <c r="AG107" s="407" t="s">
        <v>3935</v>
      </c>
      <c r="AH107" s="298">
        <v>43965</v>
      </c>
      <c r="AI107" s="101" t="s">
        <v>4001</v>
      </c>
      <c r="AJ107" s="292">
        <v>1</v>
      </c>
      <c r="AK107" s="348" t="str">
        <f t="shared" si="30"/>
        <v>OK</v>
      </c>
      <c r="AL107" s="406"/>
      <c r="AM107" s="99"/>
      <c r="AN107" s="407"/>
      <c r="AO107" s="144"/>
      <c r="AP107" s="99"/>
      <c r="AQ107" s="99"/>
      <c r="AR107" s="348" t="str">
        <f t="shared" si="31"/>
        <v>Sin</v>
      </c>
      <c r="AS107" s="406"/>
      <c r="AT107" s="99"/>
      <c r="AU107" s="408"/>
      <c r="AV107" s="144"/>
      <c r="AW107" s="99"/>
      <c r="AX107" s="99"/>
      <c r="AY107" s="348" t="str">
        <f t="shared" si="32"/>
        <v>Sin</v>
      </c>
      <c r="AZ107" s="302"/>
      <c r="BA107" s="99"/>
      <c r="BB107" s="407"/>
      <c r="BC107" s="144"/>
      <c r="BD107" s="99"/>
      <c r="BE107" s="99"/>
      <c r="BF107" s="273" t="str">
        <f t="shared" si="33"/>
        <v>Sin</v>
      </c>
      <c r="BG107" s="302"/>
      <c r="BH107" s="99"/>
      <c r="BI107" s="407"/>
      <c r="BJ107" s="163">
        <f t="shared" si="34"/>
        <v>1</v>
      </c>
      <c r="BK107" s="302" t="s">
        <v>233</v>
      </c>
      <c r="BL107" s="407"/>
      <c r="BM107" s="164" t="s">
        <v>233</v>
      </c>
      <c r="BN107" s="165"/>
      <c r="BO107" s="165"/>
      <c r="BP107" s="166" t="str">
        <f t="shared" si="35"/>
        <v>Cumplida</v>
      </c>
      <c r="BQ107" s="305"/>
      <c r="BR107" s="99"/>
      <c r="BS107" s="407"/>
      <c r="BT107" s="246"/>
    </row>
    <row r="108" spans="1:72" s="230" customFormat="1" ht="45" customHeight="1" x14ac:dyDescent="0.25">
      <c r="A108" s="95" t="s">
        <v>51</v>
      </c>
      <c r="B108" s="305">
        <v>43633</v>
      </c>
      <c r="C108" s="97" t="s">
        <v>385</v>
      </c>
      <c r="D108" s="95" t="s">
        <v>1114</v>
      </c>
      <c r="E108" s="158" t="s">
        <v>1212</v>
      </c>
      <c r="F108" s="95" t="s">
        <v>656</v>
      </c>
      <c r="G108" s="158" t="s">
        <v>1213</v>
      </c>
      <c r="H108" s="95">
        <v>1</v>
      </c>
      <c r="I108" s="158" t="s">
        <v>657</v>
      </c>
      <c r="J108" s="95" t="s">
        <v>24</v>
      </c>
      <c r="K108" s="95" t="s">
        <v>658</v>
      </c>
      <c r="L108" s="97">
        <v>1</v>
      </c>
      <c r="M108" s="95" t="s">
        <v>659</v>
      </c>
      <c r="N108" s="95" t="s">
        <v>656</v>
      </c>
      <c r="O108" s="159" t="s">
        <v>656</v>
      </c>
      <c r="P108" s="296">
        <v>43663</v>
      </c>
      <c r="Q108" s="103">
        <v>43995</v>
      </c>
      <c r="R108" s="104">
        <v>174</v>
      </c>
      <c r="S108" s="245">
        <f t="shared" si="27"/>
        <v>44169</v>
      </c>
      <c r="T108" s="264">
        <v>43739</v>
      </c>
      <c r="U108" s="99" t="s">
        <v>4002</v>
      </c>
      <c r="V108" s="292">
        <v>0.6</v>
      </c>
      <c r="W108" s="307" t="str">
        <f t="shared" si="28"/>
        <v>AMARILLO</v>
      </c>
      <c r="X108" s="265">
        <v>43756</v>
      </c>
      <c r="Y108" s="99" t="s">
        <v>4003</v>
      </c>
      <c r="Z108" s="407" t="s">
        <v>3914</v>
      </c>
      <c r="AA108" s="298">
        <v>43788</v>
      </c>
      <c r="AB108" s="99" t="s">
        <v>4004</v>
      </c>
      <c r="AC108" s="292">
        <v>0.7</v>
      </c>
      <c r="AD108" s="348" t="str">
        <f t="shared" si="29"/>
        <v>AMARILLO</v>
      </c>
      <c r="AE108" s="265">
        <v>43790</v>
      </c>
      <c r="AF108" s="99" t="s">
        <v>4005</v>
      </c>
      <c r="AG108" s="407" t="s">
        <v>358</v>
      </c>
      <c r="AH108" s="298">
        <v>43797</v>
      </c>
      <c r="AI108" s="99" t="s">
        <v>4006</v>
      </c>
      <c r="AJ108" s="292">
        <v>0.9</v>
      </c>
      <c r="AK108" s="348" t="str">
        <f t="shared" si="30"/>
        <v>AMARILLO</v>
      </c>
      <c r="AL108" s="265">
        <v>43816</v>
      </c>
      <c r="AM108" s="99" t="s">
        <v>4007</v>
      </c>
      <c r="AN108" s="407" t="s">
        <v>3935</v>
      </c>
      <c r="AO108" s="298">
        <v>43950</v>
      </c>
      <c r="AP108" s="99" t="s">
        <v>4008</v>
      </c>
      <c r="AQ108" s="292">
        <v>0.9</v>
      </c>
      <c r="AR108" s="348" t="str">
        <f t="shared" si="31"/>
        <v>AMARILLO</v>
      </c>
      <c r="AS108" s="265">
        <v>43951</v>
      </c>
      <c r="AT108" s="99" t="s">
        <v>4009</v>
      </c>
      <c r="AU108" s="408" t="s">
        <v>358</v>
      </c>
      <c r="AV108" s="298">
        <v>44180</v>
      </c>
      <c r="AW108" s="99" t="s">
        <v>4010</v>
      </c>
      <c r="AX108" s="292">
        <v>1</v>
      </c>
      <c r="AY108" s="348" t="str">
        <f t="shared" si="32"/>
        <v>OK</v>
      </c>
      <c r="AZ108" s="264">
        <v>44183</v>
      </c>
      <c r="BA108" s="99" t="s">
        <v>4011</v>
      </c>
      <c r="BB108" s="407" t="s">
        <v>4012</v>
      </c>
      <c r="BC108" s="144"/>
      <c r="BD108" s="99"/>
      <c r="BE108" s="99"/>
      <c r="BF108" s="273" t="str">
        <f t="shared" si="33"/>
        <v>Sin</v>
      </c>
      <c r="BG108" s="302"/>
      <c r="BH108" s="99"/>
      <c r="BI108" s="407"/>
      <c r="BJ108" s="163">
        <f t="shared" si="34"/>
        <v>1</v>
      </c>
      <c r="BK108" s="302" t="s">
        <v>233</v>
      </c>
      <c r="BL108" s="407"/>
      <c r="BM108" s="164" t="s">
        <v>233</v>
      </c>
      <c r="BN108" s="165"/>
      <c r="BO108" s="165"/>
      <c r="BP108" s="166" t="str">
        <f t="shared" si="35"/>
        <v>Cumplida</v>
      </c>
      <c r="BQ108" s="305"/>
      <c r="BR108" s="99"/>
      <c r="BS108" s="407"/>
      <c r="BT108" s="246"/>
    </row>
    <row r="109" spans="1:72" s="230" customFormat="1" ht="45" customHeight="1" x14ac:dyDescent="0.25">
      <c r="A109" s="95" t="s">
        <v>51</v>
      </c>
      <c r="B109" s="305">
        <v>43633</v>
      </c>
      <c r="C109" s="97" t="s">
        <v>387</v>
      </c>
      <c r="D109" s="95" t="s">
        <v>1114</v>
      </c>
      <c r="E109" s="158" t="s">
        <v>1215</v>
      </c>
      <c r="F109" s="95" t="s">
        <v>656</v>
      </c>
      <c r="G109" s="158" t="s">
        <v>1216</v>
      </c>
      <c r="H109" s="95">
        <v>1</v>
      </c>
      <c r="I109" s="158" t="s">
        <v>680</v>
      </c>
      <c r="J109" s="95" t="s">
        <v>24</v>
      </c>
      <c r="K109" s="95" t="s">
        <v>658</v>
      </c>
      <c r="L109" s="97">
        <v>1</v>
      </c>
      <c r="M109" s="95" t="s">
        <v>659</v>
      </c>
      <c r="N109" s="95" t="s">
        <v>656</v>
      </c>
      <c r="O109" s="159" t="s">
        <v>656</v>
      </c>
      <c r="P109" s="296">
        <v>43663</v>
      </c>
      <c r="Q109" s="103">
        <v>43995</v>
      </c>
      <c r="R109" s="104">
        <v>174</v>
      </c>
      <c r="S109" s="245">
        <f t="shared" si="27"/>
        <v>44169</v>
      </c>
      <c r="T109" s="264">
        <v>43739</v>
      </c>
      <c r="U109" s="99" t="s">
        <v>4002</v>
      </c>
      <c r="V109" s="292">
        <v>0.6</v>
      </c>
      <c r="W109" s="307" t="str">
        <f t="shared" si="28"/>
        <v>AMARILLO</v>
      </c>
      <c r="X109" s="265">
        <v>43816</v>
      </c>
      <c r="Y109" s="99" t="s">
        <v>4013</v>
      </c>
      <c r="Z109" s="407" t="s">
        <v>3914</v>
      </c>
      <c r="AA109" s="298">
        <v>43788</v>
      </c>
      <c r="AB109" s="99" t="s">
        <v>4004</v>
      </c>
      <c r="AC109" s="292">
        <v>0.7</v>
      </c>
      <c r="AD109" s="348" t="str">
        <f t="shared" si="29"/>
        <v>AMARILLO</v>
      </c>
      <c r="AE109" s="265">
        <v>43816</v>
      </c>
      <c r="AF109" s="148" t="s">
        <v>4014</v>
      </c>
      <c r="AG109" s="407" t="s">
        <v>358</v>
      </c>
      <c r="AH109" s="298">
        <v>43797</v>
      </c>
      <c r="AI109" s="99" t="s">
        <v>4015</v>
      </c>
      <c r="AJ109" s="292">
        <v>0.9</v>
      </c>
      <c r="AK109" s="348" t="str">
        <f t="shared" si="30"/>
        <v>AMARILLO</v>
      </c>
      <c r="AL109" s="265">
        <v>43816</v>
      </c>
      <c r="AM109" s="99" t="s">
        <v>4007</v>
      </c>
      <c r="AN109" s="407" t="s">
        <v>3935</v>
      </c>
      <c r="AO109" s="298">
        <v>43950</v>
      </c>
      <c r="AP109" s="99" t="s">
        <v>4008</v>
      </c>
      <c r="AQ109" s="292">
        <v>0.9</v>
      </c>
      <c r="AR109" s="348" t="str">
        <f t="shared" si="31"/>
        <v>AMARILLO</v>
      </c>
      <c r="AS109" s="265">
        <v>43951</v>
      </c>
      <c r="AT109" s="99" t="s">
        <v>4009</v>
      </c>
      <c r="AU109" s="407" t="s">
        <v>358</v>
      </c>
      <c r="AV109" s="298">
        <v>44180</v>
      </c>
      <c r="AW109" s="99" t="s">
        <v>4010</v>
      </c>
      <c r="AX109" s="292">
        <v>1</v>
      </c>
      <c r="AY109" s="348" t="str">
        <f t="shared" si="32"/>
        <v>OK</v>
      </c>
      <c r="AZ109" s="264">
        <v>44183</v>
      </c>
      <c r="BA109" s="99" t="s">
        <v>4011</v>
      </c>
      <c r="BB109" s="407" t="s">
        <v>4012</v>
      </c>
      <c r="BC109" s="144"/>
      <c r="BD109" s="99"/>
      <c r="BE109" s="99"/>
      <c r="BF109" s="273" t="str">
        <f t="shared" si="33"/>
        <v>Sin</v>
      </c>
      <c r="BG109" s="302"/>
      <c r="BH109" s="99"/>
      <c r="BI109" s="407"/>
      <c r="BJ109" s="163">
        <f t="shared" si="34"/>
        <v>1</v>
      </c>
      <c r="BK109" s="302" t="s">
        <v>233</v>
      </c>
      <c r="BL109" s="407"/>
      <c r="BM109" s="164" t="s">
        <v>233</v>
      </c>
      <c r="BN109" s="165"/>
      <c r="BO109" s="165"/>
      <c r="BP109" s="166" t="str">
        <f t="shared" si="35"/>
        <v>Cumplida</v>
      </c>
      <c r="BQ109" s="305"/>
      <c r="BR109" s="99"/>
      <c r="BS109" s="407"/>
      <c r="BT109" s="246"/>
    </row>
    <row r="110" spans="1:72" s="230" customFormat="1" ht="45" customHeight="1" x14ac:dyDescent="0.25">
      <c r="A110" s="95" t="s">
        <v>51</v>
      </c>
      <c r="B110" s="305">
        <v>43633</v>
      </c>
      <c r="C110" s="97" t="s">
        <v>387</v>
      </c>
      <c r="D110" s="95" t="s">
        <v>1114</v>
      </c>
      <c r="E110" s="158" t="s">
        <v>1215</v>
      </c>
      <c r="F110" s="95" t="s">
        <v>656</v>
      </c>
      <c r="G110" s="158" t="s">
        <v>1214</v>
      </c>
      <c r="H110" s="95">
        <v>2</v>
      </c>
      <c r="I110" s="158" t="s">
        <v>681</v>
      </c>
      <c r="J110" s="95" t="s">
        <v>24</v>
      </c>
      <c r="K110" s="95" t="s">
        <v>682</v>
      </c>
      <c r="L110" s="97">
        <v>100</v>
      </c>
      <c r="M110" s="95" t="s">
        <v>660</v>
      </c>
      <c r="N110" s="95" t="s">
        <v>656</v>
      </c>
      <c r="O110" s="159" t="s">
        <v>656</v>
      </c>
      <c r="P110" s="296">
        <v>43663</v>
      </c>
      <c r="Q110" s="103">
        <v>43995</v>
      </c>
      <c r="R110" s="104">
        <v>174</v>
      </c>
      <c r="S110" s="245">
        <f t="shared" si="27"/>
        <v>44169</v>
      </c>
      <c r="T110" s="264">
        <v>43739</v>
      </c>
      <c r="U110" s="99" t="s">
        <v>4016</v>
      </c>
      <c r="V110" s="292">
        <v>0.3</v>
      </c>
      <c r="W110" s="307" t="str">
        <f t="shared" si="28"/>
        <v>AMARILLO</v>
      </c>
      <c r="X110" s="265">
        <v>43816</v>
      </c>
      <c r="Y110" s="99" t="s">
        <v>4017</v>
      </c>
      <c r="Z110" s="407" t="s">
        <v>3935</v>
      </c>
      <c r="AA110" s="298">
        <v>43797</v>
      </c>
      <c r="AB110" s="99" t="s">
        <v>4018</v>
      </c>
      <c r="AC110" s="292">
        <v>0.6</v>
      </c>
      <c r="AD110" s="348" t="str">
        <f t="shared" si="29"/>
        <v>AMARILLO</v>
      </c>
      <c r="AE110" s="265">
        <v>43816</v>
      </c>
      <c r="AF110" s="99" t="s">
        <v>4019</v>
      </c>
      <c r="AG110" s="407" t="s">
        <v>3935</v>
      </c>
      <c r="AH110" s="298">
        <v>43950</v>
      </c>
      <c r="AI110" s="99" t="s">
        <v>4008</v>
      </c>
      <c r="AJ110" s="292">
        <v>0.6</v>
      </c>
      <c r="AK110" s="348" t="str">
        <f t="shared" si="30"/>
        <v>AMARILLO</v>
      </c>
      <c r="AL110" s="265">
        <v>43951</v>
      </c>
      <c r="AM110" s="99" t="s">
        <v>4009</v>
      </c>
      <c r="AN110" s="407" t="s">
        <v>358</v>
      </c>
      <c r="AO110" s="298">
        <v>44105</v>
      </c>
      <c r="AP110" s="99" t="s">
        <v>4020</v>
      </c>
      <c r="AQ110" s="292">
        <v>0.9</v>
      </c>
      <c r="AR110" s="348" t="str">
        <f t="shared" si="31"/>
        <v>AMARILLO</v>
      </c>
      <c r="AS110" s="265">
        <v>44105</v>
      </c>
      <c r="AT110" s="99" t="s">
        <v>4021</v>
      </c>
      <c r="AU110" s="407" t="s">
        <v>3935</v>
      </c>
      <c r="AV110" s="298">
        <v>44180</v>
      </c>
      <c r="AW110" s="99" t="s">
        <v>4022</v>
      </c>
      <c r="AX110" s="292">
        <v>1</v>
      </c>
      <c r="AY110" s="348" t="str">
        <f t="shared" si="32"/>
        <v>OK</v>
      </c>
      <c r="AZ110" s="264">
        <v>44183</v>
      </c>
      <c r="BA110" s="99" t="s">
        <v>4023</v>
      </c>
      <c r="BB110" s="407" t="s">
        <v>4012</v>
      </c>
      <c r="BC110" s="144"/>
      <c r="BD110" s="99"/>
      <c r="BE110" s="99"/>
      <c r="BF110" s="273" t="str">
        <f t="shared" si="33"/>
        <v>Sin</v>
      </c>
      <c r="BG110" s="302"/>
      <c r="BH110" s="99"/>
      <c r="BI110" s="407"/>
      <c r="BJ110" s="163">
        <f t="shared" si="34"/>
        <v>1</v>
      </c>
      <c r="BK110" s="302" t="s">
        <v>233</v>
      </c>
      <c r="BL110" s="407"/>
      <c r="BM110" s="164" t="s">
        <v>233</v>
      </c>
      <c r="BN110" s="165"/>
      <c r="BO110" s="165"/>
      <c r="BP110" s="166" t="str">
        <f t="shared" si="35"/>
        <v>Cumplida</v>
      </c>
      <c r="BQ110" s="305"/>
      <c r="BR110" s="99"/>
      <c r="BS110" s="407"/>
      <c r="BT110" s="246"/>
    </row>
    <row r="111" spans="1:72" s="230" customFormat="1" ht="45" customHeight="1" x14ac:dyDescent="0.25">
      <c r="A111" s="95" t="s">
        <v>51</v>
      </c>
      <c r="B111" s="305">
        <v>43633</v>
      </c>
      <c r="C111" s="97" t="s">
        <v>387</v>
      </c>
      <c r="D111" s="95" t="s">
        <v>1114</v>
      </c>
      <c r="E111" s="158" t="s">
        <v>1215</v>
      </c>
      <c r="F111" s="95" t="s">
        <v>656</v>
      </c>
      <c r="G111" s="158" t="s">
        <v>1214</v>
      </c>
      <c r="H111" s="95">
        <v>3</v>
      </c>
      <c r="I111" s="158" t="s">
        <v>661</v>
      </c>
      <c r="J111" s="95" t="s">
        <v>24</v>
      </c>
      <c r="K111" s="95" t="s">
        <v>662</v>
      </c>
      <c r="L111" s="97">
        <v>1</v>
      </c>
      <c r="M111" s="95" t="s">
        <v>96</v>
      </c>
      <c r="N111" s="95" t="s">
        <v>656</v>
      </c>
      <c r="O111" s="159" t="s">
        <v>656</v>
      </c>
      <c r="P111" s="296">
        <v>43663</v>
      </c>
      <c r="Q111" s="103">
        <v>43995</v>
      </c>
      <c r="R111" s="104">
        <v>174</v>
      </c>
      <c r="S111" s="245">
        <f t="shared" si="27"/>
        <v>44169</v>
      </c>
      <c r="T111" s="298">
        <v>43791</v>
      </c>
      <c r="U111" s="99" t="s">
        <v>4024</v>
      </c>
      <c r="V111" s="292">
        <v>0.6</v>
      </c>
      <c r="W111" s="307" t="str">
        <f t="shared" si="28"/>
        <v>AMARILLO</v>
      </c>
      <c r="X111" s="265">
        <v>43816</v>
      </c>
      <c r="Y111" s="99" t="s">
        <v>4025</v>
      </c>
      <c r="Z111" s="407" t="s">
        <v>3935</v>
      </c>
      <c r="AA111" s="264">
        <v>43950</v>
      </c>
      <c r="AB111" s="99" t="s">
        <v>4008</v>
      </c>
      <c r="AC111" s="292">
        <v>0.6</v>
      </c>
      <c r="AD111" s="348" t="str">
        <f t="shared" si="29"/>
        <v>AMARILLO</v>
      </c>
      <c r="AE111" s="265">
        <v>43951</v>
      </c>
      <c r="AF111" s="99" t="s">
        <v>4009</v>
      </c>
      <c r="AG111" s="407" t="s">
        <v>358</v>
      </c>
      <c r="AH111" s="298">
        <v>44105</v>
      </c>
      <c r="AI111" s="99" t="s">
        <v>4026</v>
      </c>
      <c r="AJ111" s="292">
        <v>0.9</v>
      </c>
      <c r="AK111" s="348" t="str">
        <f t="shared" si="30"/>
        <v>AMARILLO</v>
      </c>
      <c r="AL111" s="265">
        <v>44105</v>
      </c>
      <c r="AM111" s="99" t="s">
        <v>4027</v>
      </c>
      <c r="AN111" s="407" t="s">
        <v>3935</v>
      </c>
      <c r="AO111" s="298">
        <v>44180</v>
      </c>
      <c r="AP111" s="424" t="s">
        <v>4028</v>
      </c>
      <c r="AQ111" s="292">
        <v>1</v>
      </c>
      <c r="AR111" s="348" t="str">
        <f t="shared" si="31"/>
        <v>OK</v>
      </c>
      <c r="AS111" s="264">
        <v>44183</v>
      </c>
      <c r="AT111" s="99" t="s">
        <v>4029</v>
      </c>
      <c r="AU111" s="407" t="s">
        <v>4030</v>
      </c>
      <c r="AV111" s="144"/>
      <c r="AW111" s="99"/>
      <c r="AX111" s="99"/>
      <c r="AY111" s="348" t="str">
        <f t="shared" si="32"/>
        <v>Sin</v>
      </c>
      <c r="AZ111" s="302"/>
      <c r="BA111" s="99"/>
      <c r="BB111" s="407"/>
      <c r="BC111" s="144"/>
      <c r="BD111" s="99"/>
      <c r="BE111" s="99"/>
      <c r="BF111" s="273" t="str">
        <f t="shared" si="33"/>
        <v>Sin</v>
      </c>
      <c r="BG111" s="302"/>
      <c r="BH111" s="99"/>
      <c r="BI111" s="407"/>
      <c r="BJ111" s="163">
        <f t="shared" si="34"/>
        <v>1</v>
      </c>
      <c r="BK111" s="302" t="s">
        <v>233</v>
      </c>
      <c r="BL111" s="407"/>
      <c r="BM111" s="164" t="s">
        <v>233</v>
      </c>
      <c r="BN111" s="165"/>
      <c r="BO111" s="165"/>
      <c r="BP111" s="166" t="str">
        <f t="shared" si="35"/>
        <v>Cumplida</v>
      </c>
      <c r="BQ111" s="305"/>
      <c r="BR111" s="99"/>
      <c r="BS111" s="407"/>
      <c r="BT111" s="246"/>
    </row>
    <row r="112" spans="1:72" s="230" customFormat="1" ht="45" customHeight="1" x14ac:dyDescent="0.25">
      <c r="A112" s="95" t="s">
        <v>51</v>
      </c>
      <c r="B112" s="305">
        <v>43633</v>
      </c>
      <c r="C112" s="97" t="s">
        <v>391</v>
      </c>
      <c r="D112" s="95" t="s">
        <v>1114</v>
      </c>
      <c r="E112" s="158" t="s">
        <v>1217</v>
      </c>
      <c r="F112" s="95" t="s">
        <v>656</v>
      </c>
      <c r="G112" s="158" t="s">
        <v>1216</v>
      </c>
      <c r="H112" s="95">
        <v>1</v>
      </c>
      <c r="I112" s="158" t="s">
        <v>680</v>
      </c>
      <c r="J112" s="95" t="s">
        <v>24</v>
      </c>
      <c r="K112" s="95" t="s">
        <v>658</v>
      </c>
      <c r="L112" s="97">
        <v>1</v>
      </c>
      <c r="M112" s="95" t="s">
        <v>659</v>
      </c>
      <c r="N112" s="95" t="s">
        <v>656</v>
      </c>
      <c r="O112" s="159" t="s">
        <v>656</v>
      </c>
      <c r="P112" s="296">
        <v>43663</v>
      </c>
      <c r="Q112" s="103">
        <v>43995</v>
      </c>
      <c r="R112" s="104">
        <v>174</v>
      </c>
      <c r="S112" s="245">
        <f t="shared" si="27"/>
        <v>44169</v>
      </c>
      <c r="T112" s="298">
        <v>43739</v>
      </c>
      <c r="U112" s="99" t="s">
        <v>4002</v>
      </c>
      <c r="V112" s="292">
        <v>0.6</v>
      </c>
      <c r="W112" s="307" t="str">
        <f t="shared" si="28"/>
        <v>AMARILLO</v>
      </c>
      <c r="X112" s="265">
        <v>43816</v>
      </c>
      <c r="Y112" s="99" t="s">
        <v>4013</v>
      </c>
      <c r="Z112" s="407" t="s">
        <v>3914</v>
      </c>
      <c r="AA112" s="264">
        <v>43788</v>
      </c>
      <c r="AB112" s="99" t="s">
        <v>4004</v>
      </c>
      <c r="AC112" s="292">
        <v>0.7</v>
      </c>
      <c r="AD112" s="348" t="str">
        <f t="shared" si="29"/>
        <v>AMARILLO</v>
      </c>
      <c r="AE112" s="265">
        <v>43816</v>
      </c>
      <c r="AF112" s="99" t="s">
        <v>4014</v>
      </c>
      <c r="AG112" s="407" t="s">
        <v>358</v>
      </c>
      <c r="AH112" s="298">
        <v>43797</v>
      </c>
      <c r="AI112" s="99" t="s">
        <v>4015</v>
      </c>
      <c r="AJ112" s="292">
        <v>0.9</v>
      </c>
      <c r="AK112" s="348" t="str">
        <f t="shared" si="30"/>
        <v>AMARILLO</v>
      </c>
      <c r="AL112" s="265">
        <v>43816</v>
      </c>
      <c r="AM112" s="99" t="s">
        <v>4007</v>
      </c>
      <c r="AN112" s="407" t="s">
        <v>3935</v>
      </c>
      <c r="AO112" s="298">
        <v>43950</v>
      </c>
      <c r="AP112" s="99" t="s">
        <v>4008</v>
      </c>
      <c r="AQ112" s="292">
        <v>0.9</v>
      </c>
      <c r="AR112" s="348" t="str">
        <f t="shared" si="31"/>
        <v>AMARILLO</v>
      </c>
      <c r="AS112" s="265">
        <v>43951</v>
      </c>
      <c r="AT112" s="99" t="s">
        <v>4009</v>
      </c>
      <c r="AU112" s="407" t="s">
        <v>358</v>
      </c>
      <c r="AV112" s="298">
        <v>44180</v>
      </c>
      <c r="AW112" s="424" t="s">
        <v>4031</v>
      </c>
      <c r="AX112" s="292">
        <v>1</v>
      </c>
      <c r="AY112" s="348" t="str">
        <f t="shared" si="32"/>
        <v>OK</v>
      </c>
      <c r="AZ112" s="264">
        <v>44183</v>
      </c>
      <c r="BA112" s="99" t="s">
        <v>4011</v>
      </c>
      <c r="BB112" s="407" t="s">
        <v>4030</v>
      </c>
      <c r="BC112" s="144"/>
      <c r="BD112" s="99"/>
      <c r="BE112" s="99"/>
      <c r="BF112" s="273" t="str">
        <f t="shared" si="33"/>
        <v>Sin</v>
      </c>
      <c r="BG112" s="302"/>
      <c r="BH112" s="99"/>
      <c r="BI112" s="407"/>
      <c r="BJ112" s="163">
        <f t="shared" si="34"/>
        <v>1</v>
      </c>
      <c r="BK112" s="302" t="s">
        <v>233</v>
      </c>
      <c r="BL112" s="407"/>
      <c r="BM112" s="164" t="s">
        <v>233</v>
      </c>
      <c r="BN112" s="165"/>
      <c r="BO112" s="165"/>
      <c r="BP112" s="166" t="str">
        <f t="shared" si="35"/>
        <v>Cumplida</v>
      </c>
      <c r="BQ112" s="305"/>
      <c r="BR112" s="99"/>
      <c r="BS112" s="407"/>
      <c r="BT112" s="246"/>
    </row>
    <row r="113" spans="1:72" s="230" customFormat="1" ht="45" customHeight="1" x14ac:dyDescent="0.25">
      <c r="A113" s="95" t="s">
        <v>51</v>
      </c>
      <c r="B113" s="305">
        <v>43633</v>
      </c>
      <c r="C113" s="97" t="s">
        <v>391</v>
      </c>
      <c r="D113" s="95" t="s">
        <v>1114</v>
      </c>
      <c r="E113" s="158" t="s">
        <v>1218</v>
      </c>
      <c r="F113" s="95" t="s">
        <v>656</v>
      </c>
      <c r="G113" s="158" t="s">
        <v>1214</v>
      </c>
      <c r="H113" s="95">
        <v>2</v>
      </c>
      <c r="I113" s="158" t="s">
        <v>681</v>
      </c>
      <c r="J113" s="95" t="s">
        <v>24</v>
      </c>
      <c r="K113" s="95" t="s">
        <v>683</v>
      </c>
      <c r="L113" s="97">
        <v>100</v>
      </c>
      <c r="M113" s="95" t="s">
        <v>660</v>
      </c>
      <c r="N113" s="95" t="s">
        <v>656</v>
      </c>
      <c r="O113" s="159" t="s">
        <v>656</v>
      </c>
      <c r="P113" s="296">
        <v>43663</v>
      </c>
      <c r="Q113" s="103">
        <v>43995</v>
      </c>
      <c r="R113" s="104">
        <v>174</v>
      </c>
      <c r="S113" s="245">
        <f t="shared" si="27"/>
        <v>44169</v>
      </c>
      <c r="T113" s="264">
        <v>43739</v>
      </c>
      <c r="U113" s="99" t="s">
        <v>4016</v>
      </c>
      <c r="V113" s="292">
        <v>0.3</v>
      </c>
      <c r="W113" s="307" t="str">
        <f t="shared" si="28"/>
        <v>AMARILLO</v>
      </c>
      <c r="X113" s="265">
        <v>43816</v>
      </c>
      <c r="Y113" s="99" t="s">
        <v>4017</v>
      </c>
      <c r="Z113" s="407" t="s">
        <v>3935</v>
      </c>
      <c r="AA113" s="298">
        <v>43797</v>
      </c>
      <c r="AB113" s="99" t="s">
        <v>4018</v>
      </c>
      <c r="AC113" s="292">
        <v>0.6</v>
      </c>
      <c r="AD113" s="348" t="str">
        <f t="shared" si="29"/>
        <v>AMARILLO</v>
      </c>
      <c r="AE113" s="265">
        <v>43816</v>
      </c>
      <c r="AF113" s="99" t="s">
        <v>4032</v>
      </c>
      <c r="AG113" s="407" t="s">
        <v>3935</v>
      </c>
      <c r="AH113" s="298">
        <v>43950</v>
      </c>
      <c r="AI113" s="99" t="s">
        <v>4008</v>
      </c>
      <c r="AJ113" s="292">
        <v>0.6</v>
      </c>
      <c r="AK113" s="348" t="str">
        <f t="shared" si="30"/>
        <v>AMARILLO</v>
      </c>
      <c r="AL113" s="265">
        <v>43951</v>
      </c>
      <c r="AM113" s="99" t="s">
        <v>4009</v>
      </c>
      <c r="AN113" s="407" t="s">
        <v>358</v>
      </c>
      <c r="AO113" s="298">
        <v>44105</v>
      </c>
      <c r="AP113" s="99" t="s">
        <v>4033</v>
      </c>
      <c r="AQ113" s="292">
        <v>0.9</v>
      </c>
      <c r="AR113" s="348" t="str">
        <f t="shared" si="31"/>
        <v>AMARILLO</v>
      </c>
      <c r="AS113" s="265">
        <v>44105</v>
      </c>
      <c r="AT113" s="99" t="s">
        <v>4021</v>
      </c>
      <c r="AU113" s="407" t="s">
        <v>3935</v>
      </c>
      <c r="AV113" s="298">
        <v>44180</v>
      </c>
      <c r="AW113" s="424" t="s">
        <v>4034</v>
      </c>
      <c r="AX113" s="292">
        <v>1</v>
      </c>
      <c r="AY113" s="348" t="str">
        <f t="shared" si="32"/>
        <v>OK</v>
      </c>
      <c r="AZ113" s="264">
        <v>44183</v>
      </c>
      <c r="BA113" s="99" t="s">
        <v>4035</v>
      </c>
      <c r="BB113" s="407" t="s">
        <v>4030</v>
      </c>
      <c r="BC113" s="144"/>
      <c r="BD113" s="99"/>
      <c r="BE113" s="99"/>
      <c r="BF113" s="273" t="str">
        <f t="shared" si="33"/>
        <v>Sin</v>
      </c>
      <c r="BG113" s="302"/>
      <c r="BH113" s="99"/>
      <c r="BI113" s="407"/>
      <c r="BJ113" s="163">
        <f t="shared" si="34"/>
        <v>1</v>
      </c>
      <c r="BK113" s="302" t="s">
        <v>233</v>
      </c>
      <c r="BL113" s="407"/>
      <c r="BM113" s="164" t="s">
        <v>233</v>
      </c>
      <c r="BN113" s="165"/>
      <c r="BO113" s="165"/>
      <c r="BP113" s="166" t="str">
        <f t="shared" si="35"/>
        <v>Cumplida</v>
      </c>
      <c r="BQ113" s="305"/>
      <c r="BR113" s="99"/>
      <c r="BS113" s="407"/>
      <c r="BT113" s="246"/>
    </row>
    <row r="114" spans="1:72" s="230" customFormat="1" ht="45" customHeight="1" x14ac:dyDescent="0.25">
      <c r="A114" s="95" t="s">
        <v>51</v>
      </c>
      <c r="B114" s="305">
        <v>43633</v>
      </c>
      <c r="C114" s="97" t="s">
        <v>391</v>
      </c>
      <c r="D114" s="95" t="s">
        <v>1114</v>
      </c>
      <c r="E114" s="158" t="s">
        <v>1218</v>
      </c>
      <c r="F114" s="95" t="s">
        <v>656</v>
      </c>
      <c r="G114" s="158" t="s">
        <v>1214</v>
      </c>
      <c r="H114" s="95">
        <v>3</v>
      </c>
      <c r="I114" s="158" t="s">
        <v>661</v>
      </c>
      <c r="J114" s="95" t="s">
        <v>24</v>
      </c>
      <c r="K114" s="95" t="s">
        <v>662</v>
      </c>
      <c r="L114" s="97">
        <v>1</v>
      </c>
      <c r="M114" s="95" t="s">
        <v>96</v>
      </c>
      <c r="N114" s="95" t="s">
        <v>656</v>
      </c>
      <c r="O114" s="159" t="s">
        <v>656</v>
      </c>
      <c r="P114" s="296">
        <v>43663</v>
      </c>
      <c r="Q114" s="103">
        <v>43995</v>
      </c>
      <c r="R114" s="104">
        <v>174</v>
      </c>
      <c r="S114" s="245">
        <f t="shared" si="27"/>
        <v>44169</v>
      </c>
      <c r="T114" s="264">
        <v>43791</v>
      </c>
      <c r="U114" s="99" t="s">
        <v>4024</v>
      </c>
      <c r="V114" s="292">
        <v>0.6</v>
      </c>
      <c r="W114" s="307" t="str">
        <f t="shared" si="28"/>
        <v>AMARILLO</v>
      </c>
      <c r="X114" s="265">
        <v>43816</v>
      </c>
      <c r="Y114" s="148" t="s">
        <v>4025</v>
      </c>
      <c r="Z114" s="407" t="s">
        <v>3935</v>
      </c>
      <c r="AA114" s="298">
        <v>43950</v>
      </c>
      <c r="AB114" s="99" t="s">
        <v>4008</v>
      </c>
      <c r="AC114" s="292">
        <v>0.6</v>
      </c>
      <c r="AD114" s="348" t="str">
        <f t="shared" si="29"/>
        <v>AMARILLO</v>
      </c>
      <c r="AE114" s="265">
        <v>43951</v>
      </c>
      <c r="AF114" s="99" t="s">
        <v>4009</v>
      </c>
      <c r="AG114" s="407" t="s">
        <v>358</v>
      </c>
      <c r="AH114" s="298">
        <v>44105</v>
      </c>
      <c r="AI114" s="99" t="s">
        <v>4026</v>
      </c>
      <c r="AJ114" s="292">
        <v>0.9</v>
      </c>
      <c r="AK114" s="348" t="str">
        <f t="shared" si="30"/>
        <v>AMARILLO</v>
      </c>
      <c r="AL114" s="265">
        <v>44105</v>
      </c>
      <c r="AM114" s="99" t="s">
        <v>4027</v>
      </c>
      <c r="AN114" s="407" t="s">
        <v>3935</v>
      </c>
      <c r="AO114" s="298">
        <v>44180</v>
      </c>
      <c r="AP114" s="99" t="s">
        <v>4036</v>
      </c>
      <c r="AQ114" s="292">
        <v>1</v>
      </c>
      <c r="AR114" s="348" t="str">
        <f t="shared" si="31"/>
        <v>OK</v>
      </c>
      <c r="AS114" s="264">
        <v>44183</v>
      </c>
      <c r="AT114" s="99" t="s">
        <v>4029</v>
      </c>
      <c r="AU114" s="407" t="s">
        <v>4030</v>
      </c>
      <c r="AV114" s="144"/>
      <c r="AW114" s="99"/>
      <c r="AX114" s="99"/>
      <c r="AY114" s="348" t="str">
        <f t="shared" si="32"/>
        <v>Sin</v>
      </c>
      <c r="AZ114" s="302"/>
      <c r="BA114" s="99"/>
      <c r="BB114" s="407"/>
      <c r="BC114" s="144"/>
      <c r="BD114" s="99"/>
      <c r="BE114" s="99"/>
      <c r="BF114" s="273" t="str">
        <f t="shared" si="33"/>
        <v>Sin</v>
      </c>
      <c r="BG114" s="302"/>
      <c r="BH114" s="99"/>
      <c r="BI114" s="407"/>
      <c r="BJ114" s="163">
        <f t="shared" si="34"/>
        <v>1</v>
      </c>
      <c r="BK114" s="302" t="s">
        <v>233</v>
      </c>
      <c r="BL114" s="407"/>
      <c r="BM114" s="164" t="s">
        <v>233</v>
      </c>
      <c r="BN114" s="165"/>
      <c r="BO114" s="165"/>
      <c r="BP114" s="166" t="str">
        <f t="shared" si="35"/>
        <v>Cumplida</v>
      </c>
      <c r="BQ114" s="305"/>
      <c r="BR114" s="99"/>
      <c r="BS114" s="407"/>
      <c r="BT114" s="246"/>
    </row>
    <row r="115" spans="1:72" s="230" customFormat="1" ht="45" customHeight="1" x14ac:dyDescent="0.25">
      <c r="A115" s="95" t="s">
        <v>51</v>
      </c>
      <c r="B115" s="305">
        <v>43633</v>
      </c>
      <c r="C115" s="97" t="s">
        <v>395</v>
      </c>
      <c r="D115" s="95" t="s">
        <v>1114</v>
      </c>
      <c r="E115" s="158" t="s">
        <v>1219</v>
      </c>
      <c r="F115" s="95" t="s">
        <v>656</v>
      </c>
      <c r="G115" s="158" t="s">
        <v>1220</v>
      </c>
      <c r="H115" s="95">
        <v>1</v>
      </c>
      <c r="I115" s="158" t="s">
        <v>1621</v>
      </c>
      <c r="J115" s="95" t="s">
        <v>24</v>
      </c>
      <c r="K115" s="95" t="s">
        <v>1622</v>
      </c>
      <c r="L115" s="97">
        <v>100</v>
      </c>
      <c r="M115" s="95" t="s">
        <v>1623</v>
      </c>
      <c r="N115" s="95" t="s">
        <v>656</v>
      </c>
      <c r="O115" s="159" t="s">
        <v>656</v>
      </c>
      <c r="P115" s="296">
        <v>43663</v>
      </c>
      <c r="Q115" s="103">
        <v>43997</v>
      </c>
      <c r="R115" s="104">
        <v>0</v>
      </c>
      <c r="S115" s="245">
        <f t="shared" si="27"/>
        <v>43997</v>
      </c>
      <c r="T115" s="264">
        <v>43791</v>
      </c>
      <c r="U115" s="99" t="s">
        <v>4037</v>
      </c>
      <c r="V115" s="292">
        <v>0.4</v>
      </c>
      <c r="W115" s="307" t="str">
        <f t="shared" si="28"/>
        <v>AMARILLO</v>
      </c>
      <c r="X115" s="265">
        <v>43816</v>
      </c>
      <c r="Y115" s="148" t="s">
        <v>4038</v>
      </c>
      <c r="Z115" s="407" t="s">
        <v>3935</v>
      </c>
      <c r="AA115" s="266">
        <v>43881</v>
      </c>
      <c r="AB115" s="99" t="s">
        <v>4039</v>
      </c>
      <c r="AC115" s="292">
        <v>0.4</v>
      </c>
      <c r="AD115" s="348" t="str">
        <f t="shared" si="29"/>
        <v>ROJO</v>
      </c>
      <c r="AE115" s="265">
        <v>43881</v>
      </c>
      <c r="AF115" s="99" t="s">
        <v>4040</v>
      </c>
      <c r="AG115" s="407" t="s">
        <v>358</v>
      </c>
      <c r="AH115" s="298">
        <v>43970</v>
      </c>
      <c r="AI115" s="99" t="s">
        <v>4041</v>
      </c>
      <c r="AJ115" s="292">
        <v>1</v>
      </c>
      <c r="AK115" s="348" t="str">
        <f t="shared" si="30"/>
        <v>OK</v>
      </c>
      <c r="AL115" s="406"/>
      <c r="AM115" s="99"/>
      <c r="AN115" s="407"/>
      <c r="AO115" s="144"/>
      <c r="AP115" s="99"/>
      <c r="AQ115" s="99"/>
      <c r="AR115" s="348" t="str">
        <f t="shared" si="31"/>
        <v>Sin</v>
      </c>
      <c r="AS115" s="406"/>
      <c r="AT115" s="99"/>
      <c r="AU115" s="407"/>
      <c r="AV115" s="144"/>
      <c r="AW115" s="99"/>
      <c r="AX115" s="99"/>
      <c r="AY115" s="348" t="str">
        <f t="shared" si="32"/>
        <v>Sin</v>
      </c>
      <c r="AZ115" s="302"/>
      <c r="BA115" s="99"/>
      <c r="BB115" s="407"/>
      <c r="BC115" s="144"/>
      <c r="BD115" s="99"/>
      <c r="BE115" s="99"/>
      <c r="BF115" s="273" t="str">
        <f t="shared" si="33"/>
        <v>Sin</v>
      </c>
      <c r="BG115" s="302"/>
      <c r="BH115" s="99"/>
      <c r="BI115" s="407"/>
      <c r="BJ115" s="163">
        <f t="shared" si="34"/>
        <v>1</v>
      </c>
      <c r="BK115" s="302" t="s">
        <v>233</v>
      </c>
      <c r="BL115" s="407"/>
      <c r="BM115" s="164" t="s">
        <v>233</v>
      </c>
      <c r="BN115" s="165"/>
      <c r="BO115" s="165"/>
      <c r="BP115" s="166" t="str">
        <f t="shared" si="35"/>
        <v>Cumplida</v>
      </c>
      <c r="BQ115" s="305"/>
      <c r="BR115" s="99"/>
      <c r="BS115" s="407"/>
      <c r="BT115" s="246"/>
    </row>
    <row r="116" spans="1:72" s="230" customFormat="1" ht="45" customHeight="1" x14ac:dyDescent="0.25">
      <c r="A116" s="95" t="s">
        <v>51</v>
      </c>
      <c r="B116" s="305">
        <v>43633</v>
      </c>
      <c r="C116" s="97" t="s">
        <v>395</v>
      </c>
      <c r="D116" s="95" t="s">
        <v>1114</v>
      </c>
      <c r="E116" s="158" t="s">
        <v>1219</v>
      </c>
      <c r="F116" s="95" t="s">
        <v>656</v>
      </c>
      <c r="G116" s="158" t="s">
        <v>1624</v>
      </c>
      <c r="H116" s="95">
        <v>2</v>
      </c>
      <c r="I116" s="158" t="s">
        <v>684</v>
      </c>
      <c r="J116" s="95" t="s">
        <v>24</v>
      </c>
      <c r="K116" s="95" t="s">
        <v>685</v>
      </c>
      <c r="L116" s="97">
        <v>100</v>
      </c>
      <c r="M116" s="95" t="s">
        <v>686</v>
      </c>
      <c r="N116" s="95" t="s">
        <v>656</v>
      </c>
      <c r="O116" s="159" t="s">
        <v>656</v>
      </c>
      <c r="P116" s="296">
        <v>43663</v>
      </c>
      <c r="Q116" s="103">
        <v>43921</v>
      </c>
      <c r="R116" s="104">
        <v>0</v>
      </c>
      <c r="S116" s="245">
        <f t="shared" si="27"/>
        <v>43921</v>
      </c>
      <c r="T116" s="264">
        <v>43791</v>
      </c>
      <c r="U116" s="99" t="s">
        <v>4042</v>
      </c>
      <c r="V116" s="292">
        <v>0.8</v>
      </c>
      <c r="W116" s="307" t="str">
        <f t="shared" si="28"/>
        <v>AMARILLO</v>
      </c>
      <c r="X116" s="265">
        <v>43816</v>
      </c>
      <c r="Y116" s="99" t="s">
        <v>4043</v>
      </c>
      <c r="Z116" s="407" t="s">
        <v>3935</v>
      </c>
      <c r="AA116" s="298">
        <v>43956</v>
      </c>
      <c r="AB116" s="99" t="s">
        <v>4044</v>
      </c>
      <c r="AC116" s="292">
        <v>1</v>
      </c>
      <c r="AD116" s="348" t="str">
        <f t="shared" si="29"/>
        <v>OK</v>
      </c>
      <c r="AE116" s="406"/>
      <c r="AF116" s="148"/>
      <c r="AG116" s="407"/>
      <c r="AH116" s="144"/>
      <c r="AI116" s="99"/>
      <c r="AJ116" s="99"/>
      <c r="AK116" s="348" t="str">
        <f t="shared" si="30"/>
        <v>Sin</v>
      </c>
      <c r="AL116" s="406"/>
      <c r="AM116" s="99"/>
      <c r="AN116" s="407"/>
      <c r="AO116" s="144"/>
      <c r="AP116" s="99"/>
      <c r="AQ116" s="99"/>
      <c r="AR116" s="348" t="str">
        <f t="shared" si="31"/>
        <v>Sin</v>
      </c>
      <c r="AS116" s="406"/>
      <c r="AT116" s="99"/>
      <c r="AU116" s="407"/>
      <c r="AV116" s="144"/>
      <c r="AW116" s="99"/>
      <c r="AX116" s="99"/>
      <c r="AY116" s="348" t="str">
        <f t="shared" si="32"/>
        <v>Sin</v>
      </c>
      <c r="AZ116" s="302"/>
      <c r="BA116" s="99"/>
      <c r="BB116" s="407"/>
      <c r="BC116" s="144"/>
      <c r="BD116" s="99"/>
      <c r="BE116" s="99"/>
      <c r="BF116" s="273" t="str">
        <f t="shared" si="33"/>
        <v>Sin</v>
      </c>
      <c r="BG116" s="302"/>
      <c r="BH116" s="99"/>
      <c r="BI116" s="407"/>
      <c r="BJ116" s="163">
        <f t="shared" si="34"/>
        <v>1</v>
      </c>
      <c r="BK116" s="302" t="s">
        <v>233</v>
      </c>
      <c r="BL116" s="407"/>
      <c r="BM116" s="164" t="s">
        <v>233</v>
      </c>
      <c r="BN116" s="165"/>
      <c r="BO116" s="165"/>
      <c r="BP116" s="166" t="str">
        <f t="shared" si="35"/>
        <v>Cumplida</v>
      </c>
      <c r="BQ116" s="305"/>
      <c r="BR116" s="99"/>
      <c r="BS116" s="407"/>
      <c r="BT116" s="246"/>
    </row>
    <row r="117" spans="1:72" s="230" customFormat="1" ht="45" customHeight="1" x14ac:dyDescent="0.25">
      <c r="A117" s="95" t="s">
        <v>51</v>
      </c>
      <c r="B117" s="305">
        <v>43633</v>
      </c>
      <c r="C117" s="97" t="s">
        <v>396</v>
      </c>
      <c r="D117" s="95" t="s">
        <v>1114</v>
      </c>
      <c r="E117" s="158" t="s">
        <v>1221</v>
      </c>
      <c r="F117" s="95" t="s">
        <v>222</v>
      </c>
      <c r="G117" s="158" t="s">
        <v>1222</v>
      </c>
      <c r="H117" s="95">
        <v>1</v>
      </c>
      <c r="I117" s="158" t="s">
        <v>687</v>
      </c>
      <c r="J117" s="95" t="s">
        <v>24</v>
      </c>
      <c r="K117" s="95" t="s">
        <v>688</v>
      </c>
      <c r="L117" s="97">
        <v>1</v>
      </c>
      <c r="M117" s="95" t="s">
        <v>688</v>
      </c>
      <c r="N117" s="95" t="s">
        <v>222</v>
      </c>
      <c r="O117" s="159" t="s">
        <v>33</v>
      </c>
      <c r="P117" s="296">
        <v>43637</v>
      </c>
      <c r="Q117" s="103">
        <v>43995</v>
      </c>
      <c r="R117" s="104">
        <v>0</v>
      </c>
      <c r="S117" s="245">
        <f t="shared" si="27"/>
        <v>43995</v>
      </c>
      <c r="T117" s="264">
        <v>43995</v>
      </c>
      <c r="U117" s="425" t="s">
        <v>4045</v>
      </c>
      <c r="V117" s="292">
        <v>1</v>
      </c>
      <c r="W117" s="307" t="str">
        <f t="shared" si="28"/>
        <v>OK</v>
      </c>
      <c r="X117" s="265">
        <v>44117</v>
      </c>
      <c r="Y117" s="99" t="s">
        <v>4046</v>
      </c>
      <c r="Z117" s="407" t="s">
        <v>3935</v>
      </c>
      <c r="AA117" s="144"/>
      <c r="AB117" s="99"/>
      <c r="AC117" s="99"/>
      <c r="AD117" s="348" t="str">
        <f t="shared" si="29"/>
        <v>Sin</v>
      </c>
      <c r="AE117" s="406"/>
      <c r="AF117" s="99"/>
      <c r="AG117" s="407"/>
      <c r="AH117" s="144"/>
      <c r="AI117" s="99"/>
      <c r="AJ117" s="99"/>
      <c r="AK117" s="348" t="str">
        <f t="shared" si="30"/>
        <v>Sin</v>
      </c>
      <c r="AL117" s="406"/>
      <c r="AM117" s="99"/>
      <c r="AN117" s="407"/>
      <c r="AO117" s="144"/>
      <c r="AP117" s="99"/>
      <c r="AQ117" s="99"/>
      <c r="AR117" s="348" t="str">
        <f t="shared" si="31"/>
        <v>Sin</v>
      </c>
      <c r="AS117" s="406"/>
      <c r="AT117" s="99"/>
      <c r="AU117" s="407"/>
      <c r="AV117" s="144"/>
      <c r="AW117" s="99"/>
      <c r="AX117" s="99"/>
      <c r="AY117" s="348" t="str">
        <f t="shared" si="32"/>
        <v>Sin</v>
      </c>
      <c r="AZ117" s="302"/>
      <c r="BA117" s="99"/>
      <c r="BB117" s="407"/>
      <c r="BC117" s="144"/>
      <c r="BD117" s="99"/>
      <c r="BE117" s="99"/>
      <c r="BF117" s="273" t="str">
        <f t="shared" si="33"/>
        <v>Sin</v>
      </c>
      <c r="BG117" s="302"/>
      <c r="BH117" s="99"/>
      <c r="BI117" s="407"/>
      <c r="BJ117" s="163">
        <f t="shared" si="34"/>
        <v>1</v>
      </c>
      <c r="BK117" s="302" t="s">
        <v>233</v>
      </c>
      <c r="BL117" s="407"/>
      <c r="BM117" s="164" t="s">
        <v>233</v>
      </c>
      <c r="BN117" s="165"/>
      <c r="BO117" s="165"/>
      <c r="BP117" s="166" t="str">
        <f t="shared" si="35"/>
        <v>Cumplida</v>
      </c>
      <c r="BQ117" s="305"/>
      <c r="BR117" s="99"/>
      <c r="BS117" s="407"/>
      <c r="BT117" s="246"/>
    </row>
    <row r="118" spans="1:72" s="230" customFormat="1" ht="45" customHeight="1" x14ac:dyDescent="0.25">
      <c r="A118" s="95" t="s">
        <v>51</v>
      </c>
      <c r="B118" s="305">
        <v>43633</v>
      </c>
      <c r="C118" s="97" t="s">
        <v>396</v>
      </c>
      <c r="D118" s="95" t="s">
        <v>1114</v>
      </c>
      <c r="E118" s="158" t="s">
        <v>1221</v>
      </c>
      <c r="F118" s="95" t="s">
        <v>222</v>
      </c>
      <c r="G118" s="158" t="s">
        <v>1223</v>
      </c>
      <c r="H118" s="95">
        <v>2</v>
      </c>
      <c r="I118" s="158" t="s">
        <v>689</v>
      </c>
      <c r="J118" s="95" t="s">
        <v>24</v>
      </c>
      <c r="K118" s="95" t="s">
        <v>690</v>
      </c>
      <c r="L118" s="97">
        <v>1</v>
      </c>
      <c r="M118" s="95" t="s">
        <v>690</v>
      </c>
      <c r="N118" s="95" t="s">
        <v>222</v>
      </c>
      <c r="O118" s="159" t="s">
        <v>33</v>
      </c>
      <c r="P118" s="296">
        <v>43637</v>
      </c>
      <c r="Q118" s="103">
        <v>43995</v>
      </c>
      <c r="R118" s="104">
        <v>0</v>
      </c>
      <c r="S118" s="245">
        <f t="shared" si="27"/>
        <v>43995</v>
      </c>
      <c r="T118" s="264">
        <v>43995</v>
      </c>
      <c r="U118" s="425" t="s">
        <v>4047</v>
      </c>
      <c r="V118" s="292">
        <v>1</v>
      </c>
      <c r="W118" s="307" t="str">
        <f t="shared" si="28"/>
        <v>OK</v>
      </c>
      <c r="X118" s="265">
        <v>44117</v>
      </c>
      <c r="Y118" s="99" t="s">
        <v>4048</v>
      </c>
      <c r="Z118" s="407" t="s">
        <v>3935</v>
      </c>
      <c r="AA118" s="144"/>
      <c r="AB118" s="99"/>
      <c r="AC118" s="99"/>
      <c r="AD118" s="348" t="str">
        <f t="shared" si="29"/>
        <v>Sin</v>
      </c>
      <c r="AE118" s="406"/>
      <c r="AF118" s="99"/>
      <c r="AG118" s="407"/>
      <c r="AH118" s="144"/>
      <c r="AI118" s="99"/>
      <c r="AJ118" s="99"/>
      <c r="AK118" s="348" t="str">
        <f t="shared" si="30"/>
        <v>Sin</v>
      </c>
      <c r="AL118" s="406"/>
      <c r="AM118" s="99"/>
      <c r="AN118" s="407"/>
      <c r="AO118" s="144"/>
      <c r="AP118" s="99"/>
      <c r="AQ118" s="99"/>
      <c r="AR118" s="348" t="str">
        <f t="shared" si="31"/>
        <v>Sin</v>
      </c>
      <c r="AS118" s="406"/>
      <c r="AT118" s="99"/>
      <c r="AU118" s="407"/>
      <c r="AV118" s="144"/>
      <c r="AW118" s="99"/>
      <c r="AX118" s="99"/>
      <c r="AY118" s="348" t="str">
        <f t="shared" si="32"/>
        <v>Sin</v>
      </c>
      <c r="AZ118" s="302"/>
      <c r="BA118" s="99"/>
      <c r="BB118" s="407"/>
      <c r="BC118" s="144"/>
      <c r="BD118" s="99"/>
      <c r="BE118" s="99"/>
      <c r="BF118" s="273" t="str">
        <f t="shared" si="33"/>
        <v>Sin</v>
      </c>
      <c r="BG118" s="302"/>
      <c r="BH118" s="99"/>
      <c r="BI118" s="407"/>
      <c r="BJ118" s="163">
        <f t="shared" si="34"/>
        <v>1</v>
      </c>
      <c r="BK118" s="302" t="s">
        <v>233</v>
      </c>
      <c r="BL118" s="407"/>
      <c r="BM118" s="164" t="s">
        <v>233</v>
      </c>
      <c r="BN118" s="165"/>
      <c r="BO118" s="165"/>
      <c r="BP118" s="166" t="str">
        <f t="shared" si="35"/>
        <v>Cumplida</v>
      </c>
      <c r="BQ118" s="305"/>
      <c r="BR118" s="99"/>
      <c r="BS118" s="407"/>
      <c r="BT118" s="246"/>
    </row>
    <row r="119" spans="1:72" s="230" customFormat="1" ht="45" customHeight="1" x14ac:dyDescent="0.25">
      <c r="A119" s="95" t="s">
        <v>51</v>
      </c>
      <c r="B119" s="305">
        <v>43633</v>
      </c>
      <c r="C119" s="97" t="s">
        <v>396</v>
      </c>
      <c r="D119" s="95" t="s">
        <v>1114</v>
      </c>
      <c r="E119" s="158" t="s">
        <v>1221</v>
      </c>
      <c r="F119" s="95" t="s">
        <v>222</v>
      </c>
      <c r="G119" s="158" t="s">
        <v>1224</v>
      </c>
      <c r="H119" s="95">
        <v>3</v>
      </c>
      <c r="I119" s="158" t="s">
        <v>691</v>
      </c>
      <c r="J119" s="95" t="s">
        <v>24</v>
      </c>
      <c r="K119" s="95" t="s">
        <v>692</v>
      </c>
      <c r="L119" s="97">
        <v>1</v>
      </c>
      <c r="M119" s="95" t="s">
        <v>692</v>
      </c>
      <c r="N119" s="95" t="s">
        <v>222</v>
      </c>
      <c r="O119" s="159" t="s">
        <v>33</v>
      </c>
      <c r="P119" s="296">
        <v>43678</v>
      </c>
      <c r="Q119" s="103">
        <v>43995</v>
      </c>
      <c r="R119" s="104">
        <v>0</v>
      </c>
      <c r="S119" s="245">
        <f t="shared" si="27"/>
        <v>43995</v>
      </c>
      <c r="T119" s="264">
        <v>43995</v>
      </c>
      <c r="U119" s="99" t="s">
        <v>4049</v>
      </c>
      <c r="V119" s="292">
        <v>1</v>
      </c>
      <c r="W119" s="307" t="str">
        <f t="shared" si="28"/>
        <v>OK</v>
      </c>
      <c r="X119" s="265">
        <v>43998</v>
      </c>
      <c r="Y119" s="99" t="s">
        <v>4050</v>
      </c>
      <c r="Z119" s="407" t="s">
        <v>358</v>
      </c>
      <c r="AA119" s="144"/>
      <c r="AB119" s="99"/>
      <c r="AC119" s="99"/>
      <c r="AD119" s="348" t="str">
        <f t="shared" si="29"/>
        <v>Sin</v>
      </c>
      <c r="AE119" s="406"/>
      <c r="AF119" s="99"/>
      <c r="AG119" s="407"/>
      <c r="AH119" s="144"/>
      <c r="AI119" s="99"/>
      <c r="AJ119" s="99"/>
      <c r="AK119" s="348" t="str">
        <f t="shared" si="30"/>
        <v>Sin</v>
      </c>
      <c r="AL119" s="406"/>
      <c r="AM119" s="99"/>
      <c r="AN119" s="407"/>
      <c r="AO119" s="144"/>
      <c r="AP119" s="99"/>
      <c r="AQ119" s="99"/>
      <c r="AR119" s="348" t="str">
        <f t="shared" si="31"/>
        <v>Sin</v>
      </c>
      <c r="AS119" s="406"/>
      <c r="AT119" s="99"/>
      <c r="AU119" s="407"/>
      <c r="AV119" s="144"/>
      <c r="AW119" s="99"/>
      <c r="AX119" s="99"/>
      <c r="AY119" s="348" t="str">
        <f t="shared" si="32"/>
        <v>Sin</v>
      </c>
      <c r="AZ119" s="302"/>
      <c r="BA119" s="99"/>
      <c r="BB119" s="407"/>
      <c r="BC119" s="144"/>
      <c r="BD119" s="99"/>
      <c r="BE119" s="99"/>
      <c r="BF119" s="273" t="str">
        <f t="shared" si="33"/>
        <v>Sin</v>
      </c>
      <c r="BG119" s="302"/>
      <c r="BH119" s="99"/>
      <c r="BI119" s="407"/>
      <c r="BJ119" s="163">
        <f t="shared" si="34"/>
        <v>1</v>
      </c>
      <c r="BK119" s="302" t="s">
        <v>233</v>
      </c>
      <c r="BL119" s="407"/>
      <c r="BM119" s="164" t="s">
        <v>233</v>
      </c>
      <c r="BN119" s="165"/>
      <c r="BO119" s="165"/>
      <c r="BP119" s="166" t="str">
        <f t="shared" si="35"/>
        <v>Cumplida</v>
      </c>
      <c r="BQ119" s="305"/>
      <c r="BR119" s="99"/>
      <c r="BS119" s="407"/>
      <c r="BT119" s="246"/>
    </row>
    <row r="120" spans="1:72" s="230" customFormat="1" ht="45" customHeight="1" x14ac:dyDescent="0.25">
      <c r="A120" s="95" t="s">
        <v>51</v>
      </c>
      <c r="B120" s="305">
        <v>43633</v>
      </c>
      <c r="C120" s="97" t="s">
        <v>398</v>
      </c>
      <c r="D120" s="95" t="s">
        <v>1114</v>
      </c>
      <c r="E120" s="158" t="s">
        <v>1225</v>
      </c>
      <c r="F120" s="95" t="s">
        <v>656</v>
      </c>
      <c r="G120" s="158" t="s">
        <v>1226</v>
      </c>
      <c r="H120" s="95">
        <v>1</v>
      </c>
      <c r="I120" s="158" t="s">
        <v>693</v>
      </c>
      <c r="J120" s="95" t="s">
        <v>24</v>
      </c>
      <c r="K120" s="95" t="s">
        <v>694</v>
      </c>
      <c r="L120" s="97">
        <v>100</v>
      </c>
      <c r="M120" s="95" t="s">
        <v>695</v>
      </c>
      <c r="N120" s="95" t="s">
        <v>656</v>
      </c>
      <c r="O120" s="159" t="s">
        <v>656</v>
      </c>
      <c r="P120" s="296">
        <v>43663</v>
      </c>
      <c r="Q120" s="103">
        <v>43921</v>
      </c>
      <c r="R120" s="104">
        <v>0</v>
      </c>
      <c r="S120" s="245">
        <f t="shared" si="27"/>
        <v>43921</v>
      </c>
      <c r="T120" s="264">
        <v>43791</v>
      </c>
      <c r="U120" s="99" t="s">
        <v>4051</v>
      </c>
      <c r="V120" s="292">
        <v>1</v>
      </c>
      <c r="W120" s="307" t="str">
        <f t="shared" si="28"/>
        <v>OK</v>
      </c>
      <c r="X120" s="265">
        <v>43816</v>
      </c>
      <c r="Y120" s="148" t="s">
        <v>4052</v>
      </c>
      <c r="Z120" s="407" t="s">
        <v>3935</v>
      </c>
      <c r="AA120" s="144"/>
      <c r="AB120" s="99"/>
      <c r="AC120" s="99"/>
      <c r="AD120" s="348" t="str">
        <f t="shared" si="29"/>
        <v>Sin</v>
      </c>
      <c r="AE120" s="406"/>
      <c r="AF120" s="99"/>
      <c r="AG120" s="407"/>
      <c r="AH120" s="144"/>
      <c r="AI120" s="99"/>
      <c r="AJ120" s="99"/>
      <c r="AK120" s="348" t="str">
        <f t="shared" si="30"/>
        <v>Sin</v>
      </c>
      <c r="AL120" s="406"/>
      <c r="AM120" s="99"/>
      <c r="AN120" s="407"/>
      <c r="AO120" s="144"/>
      <c r="AP120" s="99"/>
      <c r="AQ120" s="99"/>
      <c r="AR120" s="348" t="str">
        <f t="shared" si="31"/>
        <v>Sin</v>
      </c>
      <c r="AS120" s="406"/>
      <c r="AT120" s="99"/>
      <c r="AU120" s="408"/>
      <c r="AV120" s="144"/>
      <c r="AW120" s="99"/>
      <c r="AX120" s="99"/>
      <c r="AY120" s="348" t="str">
        <f t="shared" si="32"/>
        <v>Sin</v>
      </c>
      <c r="AZ120" s="302"/>
      <c r="BA120" s="99"/>
      <c r="BB120" s="407"/>
      <c r="BC120" s="144"/>
      <c r="BD120" s="99"/>
      <c r="BE120" s="99"/>
      <c r="BF120" s="273" t="str">
        <f t="shared" si="33"/>
        <v>Sin</v>
      </c>
      <c r="BG120" s="302"/>
      <c r="BH120" s="99"/>
      <c r="BI120" s="407"/>
      <c r="BJ120" s="163">
        <f t="shared" si="34"/>
        <v>1</v>
      </c>
      <c r="BK120" s="302" t="s">
        <v>233</v>
      </c>
      <c r="BL120" s="407"/>
      <c r="BM120" s="164" t="s">
        <v>233</v>
      </c>
      <c r="BN120" s="165"/>
      <c r="BO120" s="165"/>
      <c r="BP120" s="166" t="str">
        <f t="shared" si="35"/>
        <v>Cumplida</v>
      </c>
      <c r="BQ120" s="305"/>
      <c r="BR120" s="99"/>
      <c r="BS120" s="407"/>
      <c r="BT120" s="246"/>
    </row>
    <row r="121" spans="1:72" s="230" customFormat="1" ht="45" customHeight="1" x14ac:dyDescent="0.25">
      <c r="A121" s="95" t="s">
        <v>51</v>
      </c>
      <c r="B121" s="305">
        <v>43633</v>
      </c>
      <c r="C121" s="97" t="s">
        <v>398</v>
      </c>
      <c r="D121" s="95" t="s">
        <v>1114</v>
      </c>
      <c r="E121" s="158" t="s">
        <v>1225</v>
      </c>
      <c r="F121" s="95" t="s">
        <v>656</v>
      </c>
      <c r="G121" s="158" t="s">
        <v>1220</v>
      </c>
      <c r="H121" s="95">
        <v>2</v>
      </c>
      <c r="I121" s="158" t="s">
        <v>1621</v>
      </c>
      <c r="J121" s="95" t="s">
        <v>24</v>
      </c>
      <c r="K121" s="95" t="s">
        <v>1622</v>
      </c>
      <c r="L121" s="97">
        <v>100</v>
      </c>
      <c r="M121" s="95" t="s">
        <v>1623</v>
      </c>
      <c r="N121" s="95" t="s">
        <v>656</v>
      </c>
      <c r="O121" s="159" t="s">
        <v>656</v>
      </c>
      <c r="P121" s="296">
        <v>43663</v>
      </c>
      <c r="Q121" s="103">
        <v>43997</v>
      </c>
      <c r="R121" s="104">
        <v>0</v>
      </c>
      <c r="S121" s="245">
        <f t="shared" si="27"/>
        <v>43997</v>
      </c>
      <c r="T121" s="264">
        <v>43791</v>
      </c>
      <c r="U121" s="99" t="s">
        <v>4037</v>
      </c>
      <c r="V121" s="292">
        <v>0.4</v>
      </c>
      <c r="W121" s="307" t="str">
        <f t="shared" si="28"/>
        <v>AMARILLO</v>
      </c>
      <c r="X121" s="265">
        <v>43816</v>
      </c>
      <c r="Y121" s="148" t="s">
        <v>4038</v>
      </c>
      <c r="Z121" s="407" t="s">
        <v>3935</v>
      </c>
      <c r="AA121" s="266">
        <v>43881</v>
      </c>
      <c r="AB121" s="99" t="s">
        <v>4039</v>
      </c>
      <c r="AC121" s="292">
        <v>0.4</v>
      </c>
      <c r="AD121" s="348" t="str">
        <f t="shared" si="29"/>
        <v>ROJO</v>
      </c>
      <c r="AE121" s="265">
        <v>43881</v>
      </c>
      <c r="AF121" s="99" t="s">
        <v>4040</v>
      </c>
      <c r="AG121" s="407" t="s">
        <v>358</v>
      </c>
      <c r="AH121" s="298">
        <v>43970</v>
      </c>
      <c r="AI121" s="99" t="s">
        <v>4041</v>
      </c>
      <c r="AJ121" s="292">
        <v>1</v>
      </c>
      <c r="AK121" s="348" t="str">
        <f t="shared" si="30"/>
        <v>OK</v>
      </c>
      <c r="AL121" s="406"/>
      <c r="AM121" s="99"/>
      <c r="AN121" s="407"/>
      <c r="AO121" s="144"/>
      <c r="AP121" s="99"/>
      <c r="AQ121" s="99"/>
      <c r="AR121" s="348" t="str">
        <f t="shared" si="31"/>
        <v>Sin</v>
      </c>
      <c r="AS121" s="406"/>
      <c r="AT121" s="99"/>
      <c r="AU121" s="408"/>
      <c r="AV121" s="144"/>
      <c r="AW121" s="99"/>
      <c r="AX121" s="99"/>
      <c r="AY121" s="348" t="str">
        <f t="shared" si="32"/>
        <v>Sin</v>
      </c>
      <c r="AZ121" s="302"/>
      <c r="BA121" s="99"/>
      <c r="BB121" s="407"/>
      <c r="BC121" s="144"/>
      <c r="BD121" s="99"/>
      <c r="BE121" s="99"/>
      <c r="BF121" s="273" t="str">
        <f t="shared" si="33"/>
        <v>Sin</v>
      </c>
      <c r="BG121" s="302"/>
      <c r="BH121" s="99"/>
      <c r="BI121" s="407"/>
      <c r="BJ121" s="163">
        <f t="shared" si="34"/>
        <v>1</v>
      </c>
      <c r="BK121" s="302" t="s">
        <v>233</v>
      </c>
      <c r="BL121" s="407"/>
      <c r="BM121" s="164" t="s">
        <v>233</v>
      </c>
      <c r="BN121" s="165"/>
      <c r="BO121" s="165"/>
      <c r="BP121" s="166" t="str">
        <f t="shared" si="35"/>
        <v>Cumplida</v>
      </c>
      <c r="BQ121" s="305"/>
      <c r="BR121" s="99"/>
      <c r="BS121" s="407"/>
      <c r="BT121" s="246"/>
    </row>
    <row r="122" spans="1:72" s="230" customFormat="1" ht="45" customHeight="1" x14ac:dyDescent="0.25">
      <c r="A122" s="95" t="s">
        <v>51</v>
      </c>
      <c r="B122" s="305">
        <v>43633</v>
      </c>
      <c r="C122" s="97" t="s">
        <v>399</v>
      </c>
      <c r="D122" s="95" t="s">
        <v>1114</v>
      </c>
      <c r="E122" s="158" t="s">
        <v>1227</v>
      </c>
      <c r="F122" s="95" t="s">
        <v>656</v>
      </c>
      <c r="G122" s="158" t="s">
        <v>1228</v>
      </c>
      <c r="H122" s="95">
        <v>1</v>
      </c>
      <c r="I122" s="158" t="s">
        <v>1489</v>
      </c>
      <c r="J122" s="95" t="s">
        <v>24</v>
      </c>
      <c r="K122" s="95" t="s">
        <v>696</v>
      </c>
      <c r="L122" s="97">
        <v>100</v>
      </c>
      <c r="M122" s="95" t="s">
        <v>697</v>
      </c>
      <c r="N122" s="95" t="s">
        <v>656</v>
      </c>
      <c r="O122" s="159" t="s">
        <v>656</v>
      </c>
      <c r="P122" s="296">
        <v>43663</v>
      </c>
      <c r="Q122" s="103">
        <v>43921</v>
      </c>
      <c r="R122" s="104">
        <v>0</v>
      </c>
      <c r="S122" s="245">
        <f t="shared" si="27"/>
        <v>43921</v>
      </c>
      <c r="T122" s="264">
        <v>43791</v>
      </c>
      <c r="U122" s="99" t="s">
        <v>4053</v>
      </c>
      <c r="V122" s="292">
        <v>1</v>
      </c>
      <c r="W122" s="307" t="str">
        <f t="shared" si="28"/>
        <v>OK</v>
      </c>
      <c r="X122" s="265">
        <v>43816</v>
      </c>
      <c r="Y122" s="148" t="s">
        <v>4054</v>
      </c>
      <c r="Z122" s="407" t="s">
        <v>3935</v>
      </c>
      <c r="AA122" s="298">
        <v>43847</v>
      </c>
      <c r="AB122" s="99" t="s">
        <v>4055</v>
      </c>
      <c r="AC122" s="292">
        <v>1</v>
      </c>
      <c r="AD122" s="348" t="str">
        <f t="shared" si="29"/>
        <v>OK</v>
      </c>
      <c r="AE122" s="265">
        <v>43847</v>
      </c>
      <c r="AF122" s="99" t="s">
        <v>4056</v>
      </c>
      <c r="AG122" s="407" t="s">
        <v>4057</v>
      </c>
      <c r="AH122" s="144"/>
      <c r="AI122" s="99"/>
      <c r="AJ122" s="99"/>
      <c r="AK122" s="348" t="str">
        <f t="shared" si="30"/>
        <v>Sin</v>
      </c>
      <c r="AL122" s="406"/>
      <c r="AM122" s="99"/>
      <c r="AN122" s="407"/>
      <c r="AO122" s="144"/>
      <c r="AP122" s="99"/>
      <c r="AQ122" s="99"/>
      <c r="AR122" s="348" t="str">
        <f t="shared" si="31"/>
        <v>Sin</v>
      </c>
      <c r="AS122" s="406"/>
      <c r="AT122" s="99"/>
      <c r="AU122" s="408"/>
      <c r="AV122" s="144"/>
      <c r="AW122" s="99"/>
      <c r="AX122" s="99"/>
      <c r="AY122" s="348" t="str">
        <f t="shared" si="32"/>
        <v>Sin</v>
      </c>
      <c r="AZ122" s="302"/>
      <c r="BA122" s="99"/>
      <c r="BB122" s="407"/>
      <c r="BC122" s="144"/>
      <c r="BD122" s="99"/>
      <c r="BE122" s="99"/>
      <c r="BF122" s="273" t="str">
        <f t="shared" si="33"/>
        <v>Sin</v>
      </c>
      <c r="BG122" s="302"/>
      <c r="BH122" s="99"/>
      <c r="BI122" s="407"/>
      <c r="BJ122" s="163">
        <f t="shared" si="34"/>
        <v>1</v>
      </c>
      <c r="BK122" s="302" t="s">
        <v>233</v>
      </c>
      <c r="BL122" s="407"/>
      <c r="BM122" s="164" t="s">
        <v>233</v>
      </c>
      <c r="BN122" s="165"/>
      <c r="BO122" s="165"/>
      <c r="BP122" s="166" t="str">
        <f t="shared" si="35"/>
        <v>Cumplida</v>
      </c>
      <c r="BQ122" s="305"/>
      <c r="BR122" s="99"/>
      <c r="BS122" s="407"/>
      <c r="BT122" s="246"/>
    </row>
    <row r="123" spans="1:72" s="230" customFormat="1" ht="45" customHeight="1" x14ac:dyDescent="0.25">
      <c r="A123" s="95" t="s">
        <v>51</v>
      </c>
      <c r="B123" s="305">
        <v>43633</v>
      </c>
      <c r="C123" s="97" t="s">
        <v>399</v>
      </c>
      <c r="D123" s="95" t="s">
        <v>1114</v>
      </c>
      <c r="E123" s="158" t="s">
        <v>1227</v>
      </c>
      <c r="F123" s="95" t="s">
        <v>656</v>
      </c>
      <c r="G123" s="158" t="s">
        <v>1229</v>
      </c>
      <c r="H123" s="95">
        <v>2</v>
      </c>
      <c r="I123" s="158" t="s">
        <v>698</v>
      </c>
      <c r="J123" s="95" t="s">
        <v>24</v>
      </c>
      <c r="K123" s="95" t="s">
        <v>662</v>
      </c>
      <c r="L123" s="97">
        <v>1</v>
      </c>
      <c r="M123" s="95" t="s">
        <v>96</v>
      </c>
      <c r="N123" s="95" t="s">
        <v>656</v>
      </c>
      <c r="O123" s="159" t="s">
        <v>656</v>
      </c>
      <c r="P123" s="296">
        <v>43663</v>
      </c>
      <c r="Q123" s="103">
        <v>43995</v>
      </c>
      <c r="R123" s="104">
        <v>174</v>
      </c>
      <c r="S123" s="245">
        <f t="shared" si="27"/>
        <v>44169</v>
      </c>
      <c r="T123" s="264">
        <v>43791</v>
      </c>
      <c r="U123" s="99" t="s">
        <v>4058</v>
      </c>
      <c r="V123" s="292">
        <v>0.6</v>
      </c>
      <c r="W123" s="307" t="str">
        <f t="shared" si="28"/>
        <v>AMARILLO</v>
      </c>
      <c r="X123" s="265">
        <v>43816</v>
      </c>
      <c r="Y123" s="148" t="s">
        <v>4025</v>
      </c>
      <c r="Z123" s="407" t="s">
        <v>3935</v>
      </c>
      <c r="AA123" s="298">
        <v>43950</v>
      </c>
      <c r="AB123" s="99" t="s">
        <v>4008</v>
      </c>
      <c r="AC123" s="292">
        <v>0.6</v>
      </c>
      <c r="AD123" s="348" t="str">
        <f t="shared" si="29"/>
        <v>AMARILLO</v>
      </c>
      <c r="AE123" s="265">
        <v>43951</v>
      </c>
      <c r="AF123" s="99" t="s">
        <v>4009</v>
      </c>
      <c r="AG123" s="407" t="s">
        <v>358</v>
      </c>
      <c r="AH123" s="298">
        <v>44105</v>
      </c>
      <c r="AI123" s="99" t="s">
        <v>4026</v>
      </c>
      <c r="AJ123" s="292">
        <v>0.9</v>
      </c>
      <c r="AK123" s="348" t="str">
        <f t="shared" si="30"/>
        <v>AMARILLO</v>
      </c>
      <c r="AL123" s="265">
        <v>44105</v>
      </c>
      <c r="AM123" s="99" t="s">
        <v>4027</v>
      </c>
      <c r="AN123" s="407" t="s">
        <v>3935</v>
      </c>
      <c r="AO123" s="298">
        <v>44180</v>
      </c>
      <c r="AP123" s="148" t="s">
        <v>4036</v>
      </c>
      <c r="AQ123" s="292">
        <v>1</v>
      </c>
      <c r="AR123" s="348" t="str">
        <f t="shared" si="31"/>
        <v>OK</v>
      </c>
      <c r="AS123" s="264">
        <v>44183</v>
      </c>
      <c r="AT123" s="99" t="s">
        <v>4029</v>
      </c>
      <c r="AU123" s="408" t="s">
        <v>4030</v>
      </c>
      <c r="AV123" s="144"/>
      <c r="AW123" s="99"/>
      <c r="AX123" s="99"/>
      <c r="AY123" s="348" t="str">
        <f t="shared" si="32"/>
        <v>Sin</v>
      </c>
      <c r="AZ123" s="302"/>
      <c r="BA123" s="99"/>
      <c r="BB123" s="407"/>
      <c r="BC123" s="144"/>
      <c r="BD123" s="99"/>
      <c r="BE123" s="99"/>
      <c r="BF123" s="273" t="str">
        <f t="shared" si="33"/>
        <v>Sin</v>
      </c>
      <c r="BG123" s="302"/>
      <c r="BH123" s="99"/>
      <c r="BI123" s="407"/>
      <c r="BJ123" s="163">
        <f t="shared" si="34"/>
        <v>1</v>
      </c>
      <c r="BK123" s="302" t="s">
        <v>233</v>
      </c>
      <c r="BL123" s="407"/>
      <c r="BM123" s="164" t="s">
        <v>233</v>
      </c>
      <c r="BN123" s="165"/>
      <c r="BO123" s="165"/>
      <c r="BP123" s="166" t="str">
        <f t="shared" si="35"/>
        <v>Cumplida</v>
      </c>
      <c r="BQ123" s="305"/>
      <c r="BR123" s="99"/>
      <c r="BS123" s="407"/>
      <c r="BT123" s="246"/>
    </row>
    <row r="124" spans="1:72" s="230" customFormat="1" ht="45" customHeight="1" x14ac:dyDescent="0.25">
      <c r="A124" s="95" t="s">
        <v>51</v>
      </c>
      <c r="B124" s="305">
        <v>43633</v>
      </c>
      <c r="C124" s="97" t="s">
        <v>700</v>
      </c>
      <c r="D124" s="95" t="s">
        <v>1114</v>
      </c>
      <c r="E124" s="158" t="s">
        <v>1230</v>
      </c>
      <c r="F124" s="95" t="s">
        <v>222</v>
      </c>
      <c r="G124" s="158" t="s">
        <v>1231</v>
      </c>
      <c r="H124" s="95">
        <v>1</v>
      </c>
      <c r="I124" s="158" t="s">
        <v>701</v>
      </c>
      <c r="J124" s="95" t="s">
        <v>24</v>
      </c>
      <c r="K124" s="95" t="s">
        <v>702</v>
      </c>
      <c r="L124" s="97">
        <v>1</v>
      </c>
      <c r="M124" s="95" t="s">
        <v>702</v>
      </c>
      <c r="N124" s="95" t="s">
        <v>222</v>
      </c>
      <c r="O124" s="159" t="s">
        <v>33</v>
      </c>
      <c r="P124" s="296">
        <v>43637</v>
      </c>
      <c r="Q124" s="103">
        <v>43995</v>
      </c>
      <c r="R124" s="104">
        <v>0</v>
      </c>
      <c r="S124" s="245">
        <f t="shared" si="27"/>
        <v>43995</v>
      </c>
      <c r="T124" s="264">
        <v>43995</v>
      </c>
      <c r="U124" s="425" t="s">
        <v>4059</v>
      </c>
      <c r="V124" s="292">
        <v>1</v>
      </c>
      <c r="W124" s="307" t="str">
        <f t="shared" si="28"/>
        <v>OK</v>
      </c>
      <c r="X124" s="265">
        <v>44117</v>
      </c>
      <c r="Y124" s="99" t="s">
        <v>4060</v>
      </c>
      <c r="Z124" s="407" t="s">
        <v>3935</v>
      </c>
      <c r="AA124" s="144"/>
      <c r="AB124" s="99"/>
      <c r="AC124" s="99"/>
      <c r="AD124" s="348" t="str">
        <f t="shared" si="29"/>
        <v>Sin</v>
      </c>
      <c r="AE124" s="406"/>
      <c r="AF124" s="99"/>
      <c r="AG124" s="407"/>
      <c r="AH124" s="144"/>
      <c r="AI124" s="99"/>
      <c r="AJ124" s="99"/>
      <c r="AK124" s="348" t="str">
        <f t="shared" si="30"/>
        <v>Sin</v>
      </c>
      <c r="AL124" s="406"/>
      <c r="AM124" s="99"/>
      <c r="AN124" s="407"/>
      <c r="AO124" s="144"/>
      <c r="AP124" s="99"/>
      <c r="AQ124" s="99"/>
      <c r="AR124" s="348" t="str">
        <f t="shared" si="31"/>
        <v>Sin</v>
      </c>
      <c r="AS124" s="406"/>
      <c r="AT124" s="99"/>
      <c r="AU124" s="407"/>
      <c r="AV124" s="144"/>
      <c r="AW124" s="99"/>
      <c r="AX124" s="99"/>
      <c r="AY124" s="348" t="str">
        <f t="shared" si="32"/>
        <v>Sin</v>
      </c>
      <c r="AZ124" s="302"/>
      <c r="BA124" s="99"/>
      <c r="BB124" s="407"/>
      <c r="BC124" s="144"/>
      <c r="BD124" s="99"/>
      <c r="BE124" s="99"/>
      <c r="BF124" s="273" t="str">
        <f t="shared" si="33"/>
        <v>Sin</v>
      </c>
      <c r="BG124" s="302"/>
      <c r="BH124" s="99"/>
      <c r="BI124" s="407"/>
      <c r="BJ124" s="163">
        <f t="shared" si="34"/>
        <v>1</v>
      </c>
      <c r="BK124" s="302" t="s">
        <v>233</v>
      </c>
      <c r="BL124" s="407"/>
      <c r="BM124" s="164" t="s">
        <v>233</v>
      </c>
      <c r="BN124" s="165"/>
      <c r="BO124" s="165"/>
      <c r="BP124" s="166" t="str">
        <f t="shared" si="35"/>
        <v>Cumplida</v>
      </c>
      <c r="BQ124" s="305"/>
      <c r="BR124" s="99"/>
      <c r="BS124" s="407"/>
      <c r="BT124" s="246"/>
    </row>
    <row r="125" spans="1:72" s="230" customFormat="1" ht="45" customHeight="1" x14ac:dyDescent="0.25">
      <c r="A125" s="95" t="s">
        <v>51</v>
      </c>
      <c r="B125" s="305">
        <v>43633</v>
      </c>
      <c r="C125" s="97" t="s">
        <v>700</v>
      </c>
      <c r="D125" s="95" t="s">
        <v>1114</v>
      </c>
      <c r="E125" s="158" t="s">
        <v>1230</v>
      </c>
      <c r="F125" s="95" t="s">
        <v>222</v>
      </c>
      <c r="G125" s="158" t="s">
        <v>1232</v>
      </c>
      <c r="H125" s="95">
        <v>2</v>
      </c>
      <c r="I125" s="158" t="s">
        <v>703</v>
      </c>
      <c r="J125" s="95" t="s">
        <v>24</v>
      </c>
      <c r="K125" s="95" t="s">
        <v>690</v>
      </c>
      <c r="L125" s="97">
        <v>1</v>
      </c>
      <c r="M125" s="95" t="s">
        <v>690</v>
      </c>
      <c r="N125" s="95" t="s">
        <v>222</v>
      </c>
      <c r="O125" s="159" t="s">
        <v>33</v>
      </c>
      <c r="P125" s="296">
        <v>43637</v>
      </c>
      <c r="Q125" s="103">
        <v>43995</v>
      </c>
      <c r="R125" s="104">
        <v>0</v>
      </c>
      <c r="S125" s="245">
        <f t="shared" si="27"/>
        <v>43995</v>
      </c>
      <c r="T125" s="264">
        <v>43767</v>
      </c>
      <c r="U125" s="99" t="s">
        <v>4061</v>
      </c>
      <c r="V125" s="292">
        <v>0.3</v>
      </c>
      <c r="W125" s="307" t="str">
        <f t="shared" si="28"/>
        <v>ROJO</v>
      </c>
      <c r="X125" s="265">
        <v>43774</v>
      </c>
      <c r="Y125" s="99" t="s">
        <v>4062</v>
      </c>
      <c r="Z125" s="407" t="s">
        <v>3919</v>
      </c>
      <c r="AA125" s="298">
        <v>43995</v>
      </c>
      <c r="AB125" s="426" t="s">
        <v>4063</v>
      </c>
      <c r="AC125" s="292">
        <v>1</v>
      </c>
      <c r="AD125" s="348" t="str">
        <f t="shared" si="29"/>
        <v>OK</v>
      </c>
      <c r="AE125" s="265">
        <v>44117</v>
      </c>
      <c r="AF125" s="99" t="s">
        <v>4064</v>
      </c>
      <c r="AG125" s="407" t="s">
        <v>3935</v>
      </c>
      <c r="AH125" s="144"/>
      <c r="AI125" s="148"/>
      <c r="AJ125" s="99"/>
      <c r="AK125" s="348" t="str">
        <f t="shared" si="30"/>
        <v>Sin</v>
      </c>
      <c r="AL125" s="406"/>
      <c r="AM125" s="99"/>
      <c r="AN125" s="407"/>
      <c r="AO125" s="144"/>
      <c r="AP125" s="99"/>
      <c r="AQ125" s="99"/>
      <c r="AR125" s="348" t="str">
        <f t="shared" si="31"/>
        <v>Sin</v>
      </c>
      <c r="AS125" s="406"/>
      <c r="AT125" s="99"/>
      <c r="AU125" s="407"/>
      <c r="AV125" s="144"/>
      <c r="AW125" s="99"/>
      <c r="AX125" s="99"/>
      <c r="AY125" s="348" t="str">
        <f t="shared" si="32"/>
        <v>Sin</v>
      </c>
      <c r="AZ125" s="302"/>
      <c r="BA125" s="99"/>
      <c r="BB125" s="407"/>
      <c r="BC125" s="144"/>
      <c r="BD125" s="99"/>
      <c r="BE125" s="99"/>
      <c r="BF125" s="273" t="str">
        <f t="shared" si="33"/>
        <v>Sin</v>
      </c>
      <c r="BG125" s="302"/>
      <c r="BH125" s="99"/>
      <c r="BI125" s="407"/>
      <c r="BJ125" s="163">
        <f t="shared" si="34"/>
        <v>1</v>
      </c>
      <c r="BK125" s="302" t="s">
        <v>233</v>
      </c>
      <c r="BL125" s="407"/>
      <c r="BM125" s="164" t="s">
        <v>233</v>
      </c>
      <c r="BN125" s="165"/>
      <c r="BO125" s="165"/>
      <c r="BP125" s="166" t="str">
        <f t="shared" si="35"/>
        <v>Cumplida</v>
      </c>
      <c r="BQ125" s="305"/>
      <c r="BR125" s="99"/>
      <c r="BS125" s="407"/>
      <c r="BT125" s="246"/>
    </row>
    <row r="126" spans="1:72" s="230" customFormat="1" ht="45" customHeight="1" x14ac:dyDescent="0.25">
      <c r="A126" s="95" t="s">
        <v>51</v>
      </c>
      <c r="B126" s="305">
        <v>43633</v>
      </c>
      <c r="C126" s="97" t="s">
        <v>700</v>
      </c>
      <c r="D126" s="95" t="s">
        <v>1114</v>
      </c>
      <c r="E126" s="158" t="s">
        <v>1230</v>
      </c>
      <c r="F126" s="95" t="s">
        <v>222</v>
      </c>
      <c r="G126" s="158" t="s">
        <v>1233</v>
      </c>
      <c r="H126" s="95">
        <v>3</v>
      </c>
      <c r="I126" s="158" t="s">
        <v>704</v>
      </c>
      <c r="J126" s="95" t="s">
        <v>24</v>
      </c>
      <c r="K126" s="95" t="s">
        <v>692</v>
      </c>
      <c r="L126" s="97">
        <v>1</v>
      </c>
      <c r="M126" s="95" t="s">
        <v>692</v>
      </c>
      <c r="N126" s="95" t="s">
        <v>222</v>
      </c>
      <c r="O126" s="159" t="s">
        <v>33</v>
      </c>
      <c r="P126" s="296">
        <v>43678</v>
      </c>
      <c r="Q126" s="103">
        <v>43995</v>
      </c>
      <c r="R126" s="104">
        <v>0</v>
      </c>
      <c r="S126" s="245">
        <f t="shared" si="27"/>
        <v>43995</v>
      </c>
      <c r="T126" s="264">
        <v>43767</v>
      </c>
      <c r="U126" s="99" t="s">
        <v>4049</v>
      </c>
      <c r="V126" s="292">
        <v>1</v>
      </c>
      <c r="W126" s="307" t="str">
        <f t="shared" si="28"/>
        <v>OK</v>
      </c>
      <c r="X126" s="265">
        <v>43774</v>
      </c>
      <c r="Y126" s="99" t="s">
        <v>4065</v>
      </c>
      <c r="Z126" s="407" t="s">
        <v>3919</v>
      </c>
      <c r="AA126" s="144"/>
      <c r="AB126" s="99"/>
      <c r="AC126" s="99"/>
      <c r="AD126" s="348" t="str">
        <f t="shared" si="29"/>
        <v>Sin</v>
      </c>
      <c r="AE126" s="406"/>
      <c r="AF126" s="99"/>
      <c r="AG126" s="407"/>
      <c r="AH126" s="144"/>
      <c r="AI126" s="99"/>
      <c r="AJ126" s="99"/>
      <c r="AK126" s="348" t="str">
        <f t="shared" si="30"/>
        <v>Sin</v>
      </c>
      <c r="AL126" s="406"/>
      <c r="AM126" s="99"/>
      <c r="AN126" s="407"/>
      <c r="AO126" s="144"/>
      <c r="AP126" s="99"/>
      <c r="AQ126" s="99"/>
      <c r="AR126" s="348" t="str">
        <f t="shared" si="31"/>
        <v>Sin</v>
      </c>
      <c r="AS126" s="406"/>
      <c r="AT126" s="99"/>
      <c r="AU126" s="407"/>
      <c r="AV126" s="144"/>
      <c r="AW126" s="99"/>
      <c r="AX126" s="99"/>
      <c r="AY126" s="348" t="str">
        <f t="shared" si="32"/>
        <v>Sin</v>
      </c>
      <c r="AZ126" s="302"/>
      <c r="BA126" s="99"/>
      <c r="BB126" s="407"/>
      <c r="BC126" s="144"/>
      <c r="BD126" s="99"/>
      <c r="BE126" s="99"/>
      <c r="BF126" s="273" t="str">
        <f t="shared" si="33"/>
        <v>Sin</v>
      </c>
      <c r="BG126" s="302"/>
      <c r="BH126" s="99"/>
      <c r="BI126" s="407"/>
      <c r="BJ126" s="163">
        <f t="shared" si="34"/>
        <v>1</v>
      </c>
      <c r="BK126" s="302" t="s">
        <v>233</v>
      </c>
      <c r="BL126" s="407" t="s">
        <v>233</v>
      </c>
      <c r="BM126" s="164" t="s">
        <v>233</v>
      </c>
      <c r="BN126" s="165"/>
      <c r="BO126" s="165"/>
      <c r="BP126" s="166" t="str">
        <f t="shared" si="35"/>
        <v>Cumplida</v>
      </c>
      <c r="BQ126" s="305"/>
      <c r="BR126" s="99"/>
      <c r="BS126" s="407"/>
      <c r="BT126" s="246"/>
    </row>
    <row r="127" spans="1:72" s="230" customFormat="1" ht="45" customHeight="1" x14ac:dyDescent="0.25">
      <c r="A127" s="95" t="s">
        <v>51</v>
      </c>
      <c r="B127" s="305">
        <v>43633</v>
      </c>
      <c r="C127" s="97" t="s">
        <v>706</v>
      </c>
      <c r="D127" s="95" t="s">
        <v>1114</v>
      </c>
      <c r="E127" s="158" t="s">
        <v>1234</v>
      </c>
      <c r="F127" s="95" t="s">
        <v>218</v>
      </c>
      <c r="G127" s="158" t="s">
        <v>1235</v>
      </c>
      <c r="H127" s="95">
        <v>1</v>
      </c>
      <c r="I127" s="158" t="s">
        <v>707</v>
      </c>
      <c r="J127" s="95" t="s">
        <v>24</v>
      </c>
      <c r="K127" s="95" t="s">
        <v>708</v>
      </c>
      <c r="L127" s="97">
        <v>6</v>
      </c>
      <c r="M127" s="95" t="s">
        <v>709</v>
      </c>
      <c r="N127" s="95" t="s">
        <v>218</v>
      </c>
      <c r="O127" s="159" t="s">
        <v>218</v>
      </c>
      <c r="P127" s="296">
        <v>43648</v>
      </c>
      <c r="Q127" s="103">
        <v>43982</v>
      </c>
      <c r="R127" s="104">
        <v>0</v>
      </c>
      <c r="S127" s="245">
        <f t="shared" si="27"/>
        <v>43982</v>
      </c>
      <c r="T127" s="264">
        <v>43982</v>
      </c>
      <c r="U127" s="99" t="s">
        <v>4066</v>
      </c>
      <c r="V127" s="292">
        <v>1</v>
      </c>
      <c r="W127" s="257" t="str">
        <f t="shared" si="28"/>
        <v>OK</v>
      </c>
      <c r="X127" s="265">
        <v>44168</v>
      </c>
      <c r="Y127" s="99" t="s">
        <v>4067</v>
      </c>
      <c r="Z127" s="407" t="s">
        <v>358</v>
      </c>
      <c r="AA127" s="427">
        <v>44162</v>
      </c>
      <c r="AB127" s="169" t="s">
        <v>4068</v>
      </c>
      <c r="AC127" s="253">
        <v>1</v>
      </c>
      <c r="AD127" s="348" t="str">
        <f t="shared" si="29"/>
        <v>OK</v>
      </c>
      <c r="AE127" s="265">
        <v>44176</v>
      </c>
      <c r="AF127" s="99" t="s">
        <v>4069</v>
      </c>
      <c r="AG127" s="407" t="s">
        <v>3935</v>
      </c>
      <c r="AH127" s="144"/>
      <c r="AI127" s="99"/>
      <c r="AJ127" s="99"/>
      <c r="AK127" s="348" t="str">
        <f t="shared" si="30"/>
        <v>Sin</v>
      </c>
      <c r="AL127" s="406"/>
      <c r="AM127" s="99"/>
      <c r="AN127" s="407"/>
      <c r="AO127" s="144"/>
      <c r="AP127" s="99"/>
      <c r="AQ127" s="99"/>
      <c r="AR127" s="348" t="str">
        <f t="shared" si="31"/>
        <v>Sin</v>
      </c>
      <c r="AS127" s="406"/>
      <c r="AT127" s="99"/>
      <c r="AU127" s="407"/>
      <c r="AV127" s="144"/>
      <c r="AW127" s="99"/>
      <c r="AX127" s="99"/>
      <c r="AY127" s="348" t="str">
        <f t="shared" si="32"/>
        <v>Sin</v>
      </c>
      <c r="AZ127" s="302"/>
      <c r="BA127" s="99"/>
      <c r="BB127" s="407"/>
      <c r="BC127" s="144"/>
      <c r="BD127" s="99"/>
      <c r="BE127" s="99"/>
      <c r="BF127" s="273" t="str">
        <f t="shared" si="33"/>
        <v>Sin</v>
      </c>
      <c r="BG127" s="302"/>
      <c r="BH127" s="99"/>
      <c r="BI127" s="407"/>
      <c r="BJ127" s="163">
        <f t="shared" si="34"/>
        <v>1</v>
      </c>
      <c r="BK127" s="302" t="s">
        <v>233</v>
      </c>
      <c r="BL127" s="407"/>
      <c r="BM127" s="164" t="s">
        <v>233</v>
      </c>
      <c r="BN127" s="165"/>
      <c r="BO127" s="165"/>
      <c r="BP127" s="166" t="str">
        <f t="shared" si="35"/>
        <v>Cumplida</v>
      </c>
      <c r="BQ127" s="305"/>
      <c r="BR127" s="99"/>
      <c r="BS127" s="407"/>
      <c r="BT127" s="246"/>
    </row>
    <row r="128" spans="1:72" s="230" customFormat="1" ht="45" customHeight="1" x14ac:dyDescent="0.25">
      <c r="A128" s="95" t="s">
        <v>51</v>
      </c>
      <c r="B128" s="305">
        <v>43633</v>
      </c>
      <c r="C128" s="97" t="s">
        <v>706</v>
      </c>
      <c r="D128" s="95" t="s">
        <v>1114</v>
      </c>
      <c r="E128" s="158" t="s">
        <v>1234</v>
      </c>
      <c r="F128" s="95" t="s">
        <v>218</v>
      </c>
      <c r="G128" s="158" t="s">
        <v>1235</v>
      </c>
      <c r="H128" s="95">
        <v>2</v>
      </c>
      <c r="I128" s="158" t="s">
        <v>710</v>
      </c>
      <c r="J128" s="95" t="s">
        <v>24</v>
      </c>
      <c r="K128" s="95" t="s">
        <v>711</v>
      </c>
      <c r="L128" s="97">
        <v>1</v>
      </c>
      <c r="M128" s="95" t="s">
        <v>712</v>
      </c>
      <c r="N128" s="95" t="s">
        <v>218</v>
      </c>
      <c r="O128" s="159" t="s">
        <v>218</v>
      </c>
      <c r="P128" s="296">
        <v>43847</v>
      </c>
      <c r="Q128" s="103">
        <v>43982</v>
      </c>
      <c r="R128" s="104">
        <v>0</v>
      </c>
      <c r="S128" s="245">
        <f t="shared" si="27"/>
        <v>43982</v>
      </c>
      <c r="T128" s="405">
        <v>43982</v>
      </c>
      <c r="U128" s="99" t="s">
        <v>4070</v>
      </c>
      <c r="V128" s="292">
        <v>0</v>
      </c>
      <c r="W128" s="257" t="str">
        <f t="shared" si="28"/>
        <v>ROJO</v>
      </c>
      <c r="X128" s="265">
        <v>44168</v>
      </c>
      <c r="Y128" s="99" t="s">
        <v>4071</v>
      </c>
      <c r="Z128" s="407" t="s">
        <v>358</v>
      </c>
      <c r="AA128" s="427">
        <v>44162</v>
      </c>
      <c r="AB128" s="169" t="s">
        <v>4068</v>
      </c>
      <c r="AC128" s="253">
        <v>1</v>
      </c>
      <c r="AD128" s="348" t="str">
        <f t="shared" si="29"/>
        <v>OK</v>
      </c>
      <c r="AE128" s="265">
        <v>44176</v>
      </c>
      <c r="AF128" s="99" t="s">
        <v>4072</v>
      </c>
      <c r="AG128" s="407" t="s">
        <v>3935</v>
      </c>
      <c r="AH128" s="144"/>
      <c r="AI128" s="99"/>
      <c r="AJ128" s="99"/>
      <c r="AK128" s="348" t="str">
        <f t="shared" si="30"/>
        <v>Sin</v>
      </c>
      <c r="AL128" s="406"/>
      <c r="AM128" s="99"/>
      <c r="AN128" s="407"/>
      <c r="AO128" s="144"/>
      <c r="AP128" s="99"/>
      <c r="AQ128" s="99"/>
      <c r="AR128" s="348" t="str">
        <f t="shared" si="31"/>
        <v>Sin</v>
      </c>
      <c r="AS128" s="406"/>
      <c r="AT128" s="99"/>
      <c r="AU128" s="407"/>
      <c r="AV128" s="144"/>
      <c r="AW128" s="99"/>
      <c r="AX128" s="99"/>
      <c r="AY128" s="348" t="str">
        <f t="shared" si="32"/>
        <v>Sin</v>
      </c>
      <c r="AZ128" s="302"/>
      <c r="BA128" s="99"/>
      <c r="BB128" s="407"/>
      <c r="BC128" s="144"/>
      <c r="BD128" s="99"/>
      <c r="BE128" s="99"/>
      <c r="BF128" s="273" t="str">
        <f t="shared" si="33"/>
        <v>Sin</v>
      </c>
      <c r="BG128" s="302"/>
      <c r="BH128" s="99"/>
      <c r="BI128" s="407"/>
      <c r="BJ128" s="163">
        <f t="shared" si="34"/>
        <v>1</v>
      </c>
      <c r="BK128" s="302" t="s">
        <v>233</v>
      </c>
      <c r="BL128" s="407"/>
      <c r="BM128" s="164" t="s">
        <v>233</v>
      </c>
      <c r="BN128" s="165"/>
      <c r="BO128" s="165"/>
      <c r="BP128" s="166" t="str">
        <f t="shared" si="35"/>
        <v>Cumplida</v>
      </c>
      <c r="BQ128" s="305"/>
      <c r="BR128" s="99"/>
      <c r="BS128" s="407"/>
      <c r="BT128" s="246"/>
    </row>
    <row r="129" spans="1:72" s="230" customFormat="1" ht="45" customHeight="1" x14ac:dyDescent="0.25">
      <c r="A129" s="95" t="s">
        <v>51</v>
      </c>
      <c r="B129" s="305">
        <v>43633</v>
      </c>
      <c r="C129" s="97" t="s">
        <v>713</v>
      </c>
      <c r="D129" s="95" t="s">
        <v>1114</v>
      </c>
      <c r="E129" s="158" t="s">
        <v>1236</v>
      </c>
      <c r="F129" s="95" t="s">
        <v>714</v>
      </c>
      <c r="G129" s="158" t="s">
        <v>1237</v>
      </c>
      <c r="H129" s="95">
        <v>1</v>
      </c>
      <c r="I129" s="158" t="s">
        <v>715</v>
      </c>
      <c r="J129" s="95" t="s">
        <v>24</v>
      </c>
      <c r="K129" s="95" t="s">
        <v>716</v>
      </c>
      <c r="L129" s="97">
        <v>1</v>
      </c>
      <c r="M129" s="95" t="s">
        <v>717</v>
      </c>
      <c r="N129" s="95" t="s">
        <v>714</v>
      </c>
      <c r="O129" s="159" t="s">
        <v>113</v>
      </c>
      <c r="P129" s="296">
        <v>43630</v>
      </c>
      <c r="Q129" s="103">
        <v>43707</v>
      </c>
      <c r="R129" s="104">
        <v>0</v>
      </c>
      <c r="S129" s="245">
        <f t="shared" si="27"/>
        <v>43707</v>
      </c>
      <c r="T129" s="264">
        <v>43679</v>
      </c>
      <c r="U129" s="99" t="s">
        <v>4073</v>
      </c>
      <c r="V129" s="292">
        <v>1</v>
      </c>
      <c r="W129" s="307" t="str">
        <f t="shared" si="28"/>
        <v>OK</v>
      </c>
      <c r="X129" s="265">
        <v>43679</v>
      </c>
      <c r="Y129" s="99" t="s">
        <v>4074</v>
      </c>
      <c r="Z129" s="407" t="s">
        <v>4075</v>
      </c>
      <c r="AA129" s="144"/>
      <c r="AB129" s="99"/>
      <c r="AC129" s="99"/>
      <c r="AD129" s="348" t="str">
        <f t="shared" si="29"/>
        <v>Sin</v>
      </c>
      <c r="AE129" s="406"/>
      <c r="AF129" s="99"/>
      <c r="AG129" s="407"/>
      <c r="AH129" s="144"/>
      <c r="AI129" s="99"/>
      <c r="AJ129" s="99"/>
      <c r="AK129" s="348" t="str">
        <f t="shared" si="30"/>
        <v>Sin</v>
      </c>
      <c r="AL129" s="406"/>
      <c r="AM129" s="99"/>
      <c r="AN129" s="407"/>
      <c r="AO129" s="144"/>
      <c r="AP129" s="99"/>
      <c r="AQ129" s="99"/>
      <c r="AR129" s="348" t="str">
        <f t="shared" si="31"/>
        <v>Sin</v>
      </c>
      <c r="AS129" s="406"/>
      <c r="AT129" s="99"/>
      <c r="AU129" s="407"/>
      <c r="AV129" s="144"/>
      <c r="AW129" s="99"/>
      <c r="AX129" s="99"/>
      <c r="AY129" s="348" t="str">
        <f t="shared" si="32"/>
        <v>Sin</v>
      </c>
      <c r="AZ129" s="302"/>
      <c r="BA129" s="99"/>
      <c r="BB129" s="407"/>
      <c r="BC129" s="144"/>
      <c r="BD129" s="99"/>
      <c r="BE129" s="99"/>
      <c r="BF129" s="273" t="str">
        <f t="shared" si="33"/>
        <v>Sin</v>
      </c>
      <c r="BG129" s="302"/>
      <c r="BH129" s="99"/>
      <c r="BI129" s="407"/>
      <c r="BJ129" s="163">
        <f t="shared" si="34"/>
        <v>1</v>
      </c>
      <c r="BK129" s="302" t="s">
        <v>233</v>
      </c>
      <c r="BL129" s="407"/>
      <c r="BM129" s="164" t="s">
        <v>233</v>
      </c>
      <c r="BN129" s="165"/>
      <c r="BO129" s="165"/>
      <c r="BP129" s="166" t="str">
        <f t="shared" si="35"/>
        <v>Cumplida</v>
      </c>
      <c r="BQ129" s="305"/>
      <c r="BR129" s="99"/>
      <c r="BS129" s="407"/>
      <c r="BT129" s="246"/>
    </row>
    <row r="130" spans="1:72" s="230" customFormat="1" ht="45" customHeight="1" x14ac:dyDescent="0.25">
      <c r="A130" s="95" t="s">
        <v>51</v>
      </c>
      <c r="B130" s="305">
        <v>43633</v>
      </c>
      <c r="C130" s="97" t="s">
        <v>718</v>
      </c>
      <c r="D130" s="95" t="s">
        <v>1114</v>
      </c>
      <c r="E130" s="158" t="s">
        <v>1238</v>
      </c>
      <c r="F130" s="95" t="s">
        <v>222</v>
      </c>
      <c r="G130" s="158" t="s">
        <v>1239</v>
      </c>
      <c r="H130" s="95">
        <v>1</v>
      </c>
      <c r="I130" s="158" t="s">
        <v>719</v>
      </c>
      <c r="J130" s="95" t="s">
        <v>24</v>
      </c>
      <c r="K130" s="95" t="s">
        <v>702</v>
      </c>
      <c r="L130" s="97">
        <v>1</v>
      </c>
      <c r="M130" s="95" t="s">
        <v>702</v>
      </c>
      <c r="N130" s="95" t="s">
        <v>222</v>
      </c>
      <c r="O130" s="159" t="s">
        <v>33</v>
      </c>
      <c r="P130" s="296">
        <v>43637</v>
      </c>
      <c r="Q130" s="103">
        <v>43995</v>
      </c>
      <c r="R130" s="104">
        <v>0</v>
      </c>
      <c r="S130" s="245">
        <f t="shared" si="27"/>
        <v>43995</v>
      </c>
      <c r="T130" s="264">
        <v>43995</v>
      </c>
      <c r="U130" s="425" t="s">
        <v>4076</v>
      </c>
      <c r="V130" s="292">
        <v>1</v>
      </c>
      <c r="W130" s="307" t="str">
        <f t="shared" si="28"/>
        <v>OK</v>
      </c>
      <c r="X130" s="265">
        <v>44117</v>
      </c>
      <c r="Y130" s="99" t="s">
        <v>4060</v>
      </c>
      <c r="Z130" s="407" t="s">
        <v>3935</v>
      </c>
      <c r="AA130" s="144"/>
      <c r="AB130" s="99"/>
      <c r="AC130" s="99"/>
      <c r="AD130" s="348" t="str">
        <f t="shared" si="29"/>
        <v>Sin</v>
      </c>
      <c r="AE130" s="406"/>
      <c r="AF130" s="99"/>
      <c r="AG130" s="407"/>
      <c r="AH130" s="144"/>
      <c r="AI130" s="99"/>
      <c r="AJ130" s="99"/>
      <c r="AK130" s="348" t="str">
        <f t="shared" si="30"/>
        <v>Sin</v>
      </c>
      <c r="AL130" s="406"/>
      <c r="AM130" s="99"/>
      <c r="AN130" s="407"/>
      <c r="AO130" s="144"/>
      <c r="AP130" s="99"/>
      <c r="AQ130" s="99"/>
      <c r="AR130" s="348" t="str">
        <f t="shared" si="31"/>
        <v>Sin</v>
      </c>
      <c r="AS130" s="406"/>
      <c r="AT130" s="99"/>
      <c r="AU130" s="407"/>
      <c r="AV130" s="144"/>
      <c r="AW130" s="99"/>
      <c r="AX130" s="99"/>
      <c r="AY130" s="348" t="str">
        <f t="shared" si="32"/>
        <v>Sin</v>
      </c>
      <c r="AZ130" s="302"/>
      <c r="BA130" s="99"/>
      <c r="BB130" s="407"/>
      <c r="BC130" s="144"/>
      <c r="BD130" s="99"/>
      <c r="BE130" s="99"/>
      <c r="BF130" s="273" t="str">
        <f t="shared" si="33"/>
        <v>Sin</v>
      </c>
      <c r="BG130" s="302"/>
      <c r="BH130" s="99"/>
      <c r="BI130" s="407"/>
      <c r="BJ130" s="163">
        <f t="shared" si="34"/>
        <v>1</v>
      </c>
      <c r="BK130" s="302" t="s">
        <v>233</v>
      </c>
      <c r="BL130" s="407"/>
      <c r="BM130" s="164" t="s">
        <v>233</v>
      </c>
      <c r="BN130" s="165"/>
      <c r="BO130" s="165"/>
      <c r="BP130" s="166" t="str">
        <f t="shared" si="35"/>
        <v>Cumplida</v>
      </c>
      <c r="BQ130" s="305"/>
      <c r="BR130" s="99"/>
      <c r="BS130" s="407"/>
      <c r="BT130" s="246"/>
    </row>
    <row r="131" spans="1:72" s="230" customFormat="1" ht="45" customHeight="1" x14ac:dyDescent="0.25">
      <c r="A131" s="95" t="s">
        <v>51</v>
      </c>
      <c r="B131" s="305">
        <v>43633</v>
      </c>
      <c r="C131" s="97" t="s">
        <v>718</v>
      </c>
      <c r="D131" s="95" t="s">
        <v>1114</v>
      </c>
      <c r="E131" s="158" t="s">
        <v>1238</v>
      </c>
      <c r="F131" s="95" t="s">
        <v>222</v>
      </c>
      <c r="G131" s="158" t="s">
        <v>1240</v>
      </c>
      <c r="H131" s="95">
        <v>2</v>
      </c>
      <c r="I131" s="158" t="s">
        <v>720</v>
      </c>
      <c r="J131" s="95" t="s">
        <v>24</v>
      </c>
      <c r="K131" s="95" t="s">
        <v>690</v>
      </c>
      <c r="L131" s="97">
        <v>1</v>
      </c>
      <c r="M131" s="95" t="s">
        <v>690</v>
      </c>
      <c r="N131" s="95" t="s">
        <v>222</v>
      </c>
      <c r="O131" s="159" t="s">
        <v>33</v>
      </c>
      <c r="P131" s="296">
        <v>43637</v>
      </c>
      <c r="Q131" s="103">
        <v>43995</v>
      </c>
      <c r="R131" s="104">
        <v>0</v>
      </c>
      <c r="S131" s="245">
        <f t="shared" si="27"/>
        <v>43995</v>
      </c>
      <c r="T131" s="264">
        <v>43767</v>
      </c>
      <c r="U131" s="99" t="s">
        <v>4077</v>
      </c>
      <c r="V131" s="292">
        <v>0.3</v>
      </c>
      <c r="W131" s="307" t="str">
        <f t="shared" si="28"/>
        <v>ROJO</v>
      </c>
      <c r="X131" s="265">
        <v>43774</v>
      </c>
      <c r="Y131" s="99" t="s">
        <v>4062</v>
      </c>
      <c r="Z131" s="407" t="s">
        <v>3919</v>
      </c>
      <c r="AA131" s="298">
        <v>43995</v>
      </c>
      <c r="AB131" s="425" t="s">
        <v>4078</v>
      </c>
      <c r="AC131" s="292">
        <v>1</v>
      </c>
      <c r="AD131" s="348" t="str">
        <f t="shared" si="29"/>
        <v>OK</v>
      </c>
      <c r="AE131" s="265">
        <v>44117</v>
      </c>
      <c r="AF131" s="99" t="s">
        <v>4048</v>
      </c>
      <c r="AG131" s="407" t="s">
        <v>3935</v>
      </c>
      <c r="AH131" s="99"/>
      <c r="AI131" s="99"/>
      <c r="AJ131" s="99"/>
      <c r="AK131" s="348" t="str">
        <f t="shared" si="30"/>
        <v>Sin</v>
      </c>
      <c r="AL131" s="406"/>
      <c r="AM131" s="99"/>
      <c r="AN131" s="407"/>
      <c r="AO131" s="144"/>
      <c r="AP131" s="99"/>
      <c r="AQ131" s="99"/>
      <c r="AR131" s="348" t="str">
        <f t="shared" si="31"/>
        <v>Sin</v>
      </c>
      <c r="AS131" s="406"/>
      <c r="AT131" s="99"/>
      <c r="AU131" s="407"/>
      <c r="AV131" s="144"/>
      <c r="AW131" s="99"/>
      <c r="AX131" s="99"/>
      <c r="AY131" s="348" t="str">
        <f t="shared" si="32"/>
        <v>Sin</v>
      </c>
      <c r="AZ131" s="302"/>
      <c r="BA131" s="99"/>
      <c r="BB131" s="407"/>
      <c r="BC131" s="144"/>
      <c r="BD131" s="99"/>
      <c r="BE131" s="99"/>
      <c r="BF131" s="273" t="str">
        <f t="shared" si="33"/>
        <v>Sin</v>
      </c>
      <c r="BG131" s="302"/>
      <c r="BH131" s="99"/>
      <c r="BI131" s="407"/>
      <c r="BJ131" s="163">
        <f t="shared" si="34"/>
        <v>1</v>
      </c>
      <c r="BK131" s="302" t="s">
        <v>233</v>
      </c>
      <c r="BL131" s="407"/>
      <c r="BM131" s="164" t="s">
        <v>233</v>
      </c>
      <c r="BN131" s="165"/>
      <c r="BO131" s="165"/>
      <c r="BP131" s="166" t="str">
        <f t="shared" si="35"/>
        <v>Cumplida</v>
      </c>
      <c r="BQ131" s="305"/>
      <c r="BR131" s="99"/>
      <c r="BS131" s="407"/>
      <c r="BT131" s="246"/>
    </row>
    <row r="132" spans="1:72" s="230" customFormat="1" ht="45" customHeight="1" x14ac:dyDescent="0.25">
      <c r="A132" s="95" t="s">
        <v>51</v>
      </c>
      <c r="B132" s="305">
        <v>43633</v>
      </c>
      <c r="C132" s="97" t="s">
        <v>718</v>
      </c>
      <c r="D132" s="95" t="s">
        <v>1114</v>
      </c>
      <c r="E132" s="158" t="s">
        <v>1238</v>
      </c>
      <c r="F132" s="95" t="s">
        <v>222</v>
      </c>
      <c r="G132" s="158" t="s">
        <v>1224</v>
      </c>
      <c r="H132" s="95">
        <v>3</v>
      </c>
      <c r="I132" s="158" t="s">
        <v>721</v>
      </c>
      <c r="J132" s="95" t="s">
        <v>24</v>
      </c>
      <c r="K132" s="95" t="s">
        <v>692</v>
      </c>
      <c r="L132" s="97">
        <v>1</v>
      </c>
      <c r="M132" s="95" t="s">
        <v>692</v>
      </c>
      <c r="N132" s="95" t="s">
        <v>222</v>
      </c>
      <c r="O132" s="159" t="s">
        <v>33</v>
      </c>
      <c r="P132" s="296">
        <v>43678</v>
      </c>
      <c r="Q132" s="103">
        <v>43995</v>
      </c>
      <c r="R132" s="104">
        <v>0</v>
      </c>
      <c r="S132" s="245">
        <f t="shared" si="27"/>
        <v>43995</v>
      </c>
      <c r="T132" s="264">
        <v>43767</v>
      </c>
      <c r="U132" s="99" t="s">
        <v>4079</v>
      </c>
      <c r="V132" s="292">
        <v>1</v>
      </c>
      <c r="W132" s="307" t="str">
        <f t="shared" si="28"/>
        <v>OK</v>
      </c>
      <c r="X132" s="265">
        <v>43774</v>
      </c>
      <c r="Y132" s="99" t="s">
        <v>4065</v>
      </c>
      <c r="Z132" s="407" t="s">
        <v>3919</v>
      </c>
      <c r="AA132" s="144"/>
      <c r="AB132" s="99"/>
      <c r="AC132" s="99"/>
      <c r="AD132" s="348" t="str">
        <f t="shared" si="29"/>
        <v>Sin</v>
      </c>
      <c r="AE132" s="406"/>
      <c r="AF132" s="99"/>
      <c r="AG132" s="407"/>
      <c r="AH132" s="144"/>
      <c r="AI132" s="99"/>
      <c r="AJ132" s="99"/>
      <c r="AK132" s="348" t="str">
        <f t="shared" si="30"/>
        <v>Sin</v>
      </c>
      <c r="AL132" s="406"/>
      <c r="AM132" s="99"/>
      <c r="AN132" s="407"/>
      <c r="AO132" s="144"/>
      <c r="AP132" s="99"/>
      <c r="AQ132" s="99"/>
      <c r="AR132" s="348" t="str">
        <f t="shared" si="31"/>
        <v>Sin</v>
      </c>
      <c r="AS132" s="406"/>
      <c r="AT132" s="99"/>
      <c r="AU132" s="407"/>
      <c r="AV132" s="144"/>
      <c r="AW132" s="99"/>
      <c r="AX132" s="99"/>
      <c r="AY132" s="348" t="str">
        <f t="shared" si="32"/>
        <v>Sin</v>
      </c>
      <c r="AZ132" s="302"/>
      <c r="BA132" s="99"/>
      <c r="BB132" s="407"/>
      <c r="BC132" s="144"/>
      <c r="BD132" s="99"/>
      <c r="BE132" s="99"/>
      <c r="BF132" s="273" t="str">
        <f t="shared" si="33"/>
        <v>Sin</v>
      </c>
      <c r="BG132" s="302"/>
      <c r="BH132" s="99"/>
      <c r="BI132" s="407"/>
      <c r="BJ132" s="163">
        <f t="shared" si="34"/>
        <v>1</v>
      </c>
      <c r="BK132" s="302" t="s">
        <v>233</v>
      </c>
      <c r="BL132" s="407" t="s">
        <v>233</v>
      </c>
      <c r="BM132" s="164" t="s">
        <v>233</v>
      </c>
      <c r="BN132" s="165"/>
      <c r="BO132" s="165"/>
      <c r="BP132" s="166" t="str">
        <f t="shared" si="35"/>
        <v>Cumplida</v>
      </c>
      <c r="BQ132" s="305"/>
      <c r="BR132" s="99"/>
      <c r="BS132" s="407"/>
      <c r="BT132" s="246"/>
    </row>
    <row r="133" spans="1:72" s="230" customFormat="1" ht="45" customHeight="1" x14ac:dyDescent="0.25">
      <c r="A133" s="95" t="s">
        <v>51</v>
      </c>
      <c r="B133" s="305">
        <v>43633</v>
      </c>
      <c r="C133" s="97" t="s">
        <v>722</v>
      </c>
      <c r="D133" s="95" t="s">
        <v>1114</v>
      </c>
      <c r="E133" s="158" t="s">
        <v>1241</v>
      </c>
      <c r="F133" s="95" t="s">
        <v>222</v>
      </c>
      <c r="G133" s="158" t="s">
        <v>1242</v>
      </c>
      <c r="H133" s="95">
        <v>1</v>
      </c>
      <c r="I133" s="158" t="s">
        <v>719</v>
      </c>
      <c r="J133" s="95" t="s">
        <v>24</v>
      </c>
      <c r="K133" s="95" t="s">
        <v>688</v>
      </c>
      <c r="L133" s="97">
        <v>1</v>
      </c>
      <c r="M133" s="95" t="s">
        <v>688</v>
      </c>
      <c r="N133" s="95" t="s">
        <v>222</v>
      </c>
      <c r="O133" s="159" t="s">
        <v>33</v>
      </c>
      <c r="P133" s="296">
        <v>43637</v>
      </c>
      <c r="Q133" s="103">
        <v>43995</v>
      </c>
      <c r="R133" s="104">
        <v>0</v>
      </c>
      <c r="S133" s="245">
        <f t="shared" si="27"/>
        <v>43995</v>
      </c>
      <c r="T133" s="264">
        <v>43995</v>
      </c>
      <c r="U133" s="425" t="s">
        <v>4080</v>
      </c>
      <c r="V133" s="292">
        <v>1</v>
      </c>
      <c r="W133" s="307" t="str">
        <f t="shared" si="28"/>
        <v>OK</v>
      </c>
      <c r="X133" s="265">
        <v>44117</v>
      </c>
      <c r="Y133" s="99" t="s">
        <v>4060</v>
      </c>
      <c r="Z133" s="407" t="s">
        <v>3935</v>
      </c>
      <c r="AA133" s="144"/>
      <c r="AB133" s="99"/>
      <c r="AC133" s="99"/>
      <c r="AD133" s="348" t="str">
        <f t="shared" si="29"/>
        <v>Sin</v>
      </c>
      <c r="AE133" s="406"/>
      <c r="AF133" s="99"/>
      <c r="AG133" s="407"/>
      <c r="AH133" s="144"/>
      <c r="AI133" s="99"/>
      <c r="AJ133" s="99"/>
      <c r="AK133" s="348" t="str">
        <f t="shared" si="30"/>
        <v>Sin</v>
      </c>
      <c r="AL133" s="406"/>
      <c r="AM133" s="99"/>
      <c r="AN133" s="407"/>
      <c r="AO133" s="144"/>
      <c r="AP133" s="99"/>
      <c r="AQ133" s="99"/>
      <c r="AR133" s="348" t="str">
        <f t="shared" si="31"/>
        <v>Sin</v>
      </c>
      <c r="AS133" s="406"/>
      <c r="AT133" s="99"/>
      <c r="AU133" s="407"/>
      <c r="AV133" s="144"/>
      <c r="AW133" s="99"/>
      <c r="AX133" s="99"/>
      <c r="AY133" s="348" t="str">
        <f t="shared" si="32"/>
        <v>Sin</v>
      </c>
      <c r="AZ133" s="302"/>
      <c r="BA133" s="99"/>
      <c r="BB133" s="407"/>
      <c r="BC133" s="144"/>
      <c r="BD133" s="99"/>
      <c r="BE133" s="99"/>
      <c r="BF133" s="273" t="str">
        <f t="shared" si="33"/>
        <v>Sin</v>
      </c>
      <c r="BG133" s="302"/>
      <c r="BH133" s="99"/>
      <c r="BI133" s="407"/>
      <c r="BJ133" s="163">
        <f t="shared" si="34"/>
        <v>1</v>
      </c>
      <c r="BK133" s="302" t="s">
        <v>233</v>
      </c>
      <c r="BL133" s="407"/>
      <c r="BM133" s="164" t="s">
        <v>233</v>
      </c>
      <c r="BN133" s="165"/>
      <c r="BO133" s="165"/>
      <c r="BP133" s="166" t="str">
        <f t="shared" si="35"/>
        <v>Cumplida</v>
      </c>
      <c r="BQ133" s="305"/>
      <c r="BR133" s="99"/>
      <c r="BS133" s="407"/>
      <c r="BT133" s="246"/>
    </row>
    <row r="134" spans="1:72" s="230" customFormat="1" ht="45" customHeight="1" x14ac:dyDescent="0.25">
      <c r="A134" s="95" t="s">
        <v>51</v>
      </c>
      <c r="B134" s="305">
        <v>43633</v>
      </c>
      <c r="C134" s="97" t="s">
        <v>722</v>
      </c>
      <c r="D134" s="95" t="s">
        <v>1114</v>
      </c>
      <c r="E134" s="158" t="s">
        <v>1241</v>
      </c>
      <c r="F134" s="95" t="s">
        <v>222</v>
      </c>
      <c r="G134" s="158" t="s">
        <v>1240</v>
      </c>
      <c r="H134" s="95">
        <v>2</v>
      </c>
      <c r="I134" s="158" t="s">
        <v>720</v>
      </c>
      <c r="J134" s="95" t="s">
        <v>24</v>
      </c>
      <c r="K134" s="95" t="s">
        <v>690</v>
      </c>
      <c r="L134" s="97">
        <v>1</v>
      </c>
      <c r="M134" s="95" t="s">
        <v>690</v>
      </c>
      <c r="N134" s="95" t="s">
        <v>222</v>
      </c>
      <c r="O134" s="159" t="s">
        <v>33</v>
      </c>
      <c r="P134" s="296">
        <v>43637</v>
      </c>
      <c r="Q134" s="103">
        <v>43995</v>
      </c>
      <c r="R134" s="104">
        <v>0</v>
      </c>
      <c r="S134" s="245">
        <f t="shared" si="27"/>
        <v>43995</v>
      </c>
      <c r="T134" s="264">
        <v>43767</v>
      </c>
      <c r="U134" s="99" t="s">
        <v>4081</v>
      </c>
      <c r="V134" s="292">
        <v>0.3</v>
      </c>
      <c r="W134" s="307" t="str">
        <f t="shared" si="28"/>
        <v>ROJO</v>
      </c>
      <c r="X134" s="265">
        <v>43774</v>
      </c>
      <c r="Y134" s="99" t="s">
        <v>4062</v>
      </c>
      <c r="Z134" s="407" t="s">
        <v>3919</v>
      </c>
      <c r="AA134" s="298">
        <v>43995</v>
      </c>
      <c r="AB134" s="425" t="s">
        <v>4082</v>
      </c>
      <c r="AC134" s="292">
        <v>1</v>
      </c>
      <c r="AD134" s="348" t="str">
        <f t="shared" si="29"/>
        <v>OK</v>
      </c>
      <c r="AE134" s="265">
        <v>44117</v>
      </c>
      <c r="AF134" s="99" t="s">
        <v>4048</v>
      </c>
      <c r="AG134" s="407" t="s">
        <v>3935</v>
      </c>
      <c r="AH134" s="144"/>
      <c r="AI134" s="99"/>
      <c r="AJ134" s="99"/>
      <c r="AK134" s="348" t="str">
        <f t="shared" si="30"/>
        <v>Sin</v>
      </c>
      <c r="AL134" s="406"/>
      <c r="AM134" s="99"/>
      <c r="AN134" s="407"/>
      <c r="AO134" s="144"/>
      <c r="AP134" s="99"/>
      <c r="AQ134" s="99"/>
      <c r="AR134" s="348" t="str">
        <f t="shared" si="31"/>
        <v>Sin</v>
      </c>
      <c r="AS134" s="406"/>
      <c r="AT134" s="99"/>
      <c r="AU134" s="407"/>
      <c r="AV134" s="144"/>
      <c r="AW134" s="99"/>
      <c r="AX134" s="99"/>
      <c r="AY134" s="348" t="str">
        <f t="shared" si="32"/>
        <v>Sin</v>
      </c>
      <c r="AZ134" s="302"/>
      <c r="BA134" s="99"/>
      <c r="BB134" s="407"/>
      <c r="BC134" s="144"/>
      <c r="BD134" s="99"/>
      <c r="BE134" s="99"/>
      <c r="BF134" s="273" t="str">
        <f t="shared" si="33"/>
        <v>Sin</v>
      </c>
      <c r="BG134" s="302"/>
      <c r="BH134" s="99"/>
      <c r="BI134" s="407"/>
      <c r="BJ134" s="163">
        <f t="shared" si="34"/>
        <v>1</v>
      </c>
      <c r="BK134" s="302" t="s">
        <v>233</v>
      </c>
      <c r="BL134" s="407"/>
      <c r="BM134" s="164" t="s">
        <v>233</v>
      </c>
      <c r="BN134" s="165"/>
      <c r="BO134" s="165"/>
      <c r="BP134" s="166" t="str">
        <f t="shared" si="35"/>
        <v>Cumplida</v>
      </c>
      <c r="BQ134" s="305"/>
      <c r="BR134" s="99"/>
      <c r="BS134" s="407"/>
      <c r="BT134" s="246"/>
    </row>
    <row r="135" spans="1:72" s="230" customFormat="1" ht="45" customHeight="1" x14ac:dyDescent="0.25">
      <c r="A135" s="95" t="s">
        <v>51</v>
      </c>
      <c r="B135" s="305">
        <v>43633</v>
      </c>
      <c r="C135" s="97" t="s">
        <v>722</v>
      </c>
      <c r="D135" s="95" t="s">
        <v>1114</v>
      </c>
      <c r="E135" s="158" t="s">
        <v>1241</v>
      </c>
      <c r="F135" s="95" t="s">
        <v>222</v>
      </c>
      <c r="G135" s="158" t="s">
        <v>1224</v>
      </c>
      <c r="H135" s="95">
        <v>3</v>
      </c>
      <c r="I135" s="158" t="s">
        <v>721</v>
      </c>
      <c r="J135" s="95" t="s">
        <v>24</v>
      </c>
      <c r="K135" s="95" t="s">
        <v>692</v>
      </c>
      <c r="L135" s="97">
        <v>1</v>
      </c>
      <c r="M135" s="95" t="s">
        <v>692</v>
      </c>
      <c r="N135" s="95" t="s">
        <v>222</v>
      </c>
      <c r="O135" s="159" t="s">
        <v>33</v>
      </c>
      <c r="P135" s="296">
        <v>43678</v>
      </c>
      <c r="Q135" s="103">
        <v>43995</v>
      </c>
      <c r="R135" s="104">
        <v>0</v>
      </c>
      <c r="S135" s="245">
        <f t="shared" si="27"/>
        <v>43995</v>
      </c>
      <c r="T135" s="264">
        <v>43767</v>
      </c>
      <c r="U135" s="99" t="s">
        <v>4079</v>
      </c>
      <c r="V135" s="292">
        <v>1</v>
      </c>
      <c r="W135" s="307" t="str">
        <f t="shared" si="28"/>
        <v>OK</v>
      </c>
      <c r="X135" s="265">
        <v>43774</v>
      </c>
      <c r="Y135" s="99" t="s">
        <v>4065</v>
      </c>
      <c r="Z135" s="407" t="s">
        <v>3919</v>
      </c>
      <c r="AA135" s="144"/>
      <c r="AB135" s="99"/>
      <c r="AC135" s="99"/>
      <c r="AD135" s="348" t="str">
        <f t="shared" si="29"/>
        <v>Sin</v>
      </c>
      <c r="AE135" s="406"/>
      <c r="AF135" s="99"/>
      <c r="AG135" s="407"/>
      <c r="AH135" s="144"/>
      <c r="AI135" s="99"/>
      <c r="AJ135" s="99"/>
      <c r="AK135" s="348" t="str">
        <f t="shared" si="30"/>
        <v>Sin</v>
      </c>
      <c r="AL135" s="406"/>
      <c r="AM135" s="99"/>
      <c r="AN135" s="407"/>
      <c r="AO135" s="144"/>
      <c r="AP135" s="99"/>
      <c r="AQ135" s="99"/>
      <c r="AR135" s="348" t="str">
        <f t="shared" si="31"/>
        <v>Sin</v>
      </c>
      <c r="AS135" s="406"/>
      <c r="AT135" s="99"/>
      <c r="AU135" s="407"/>
      <c r="AV135" s="144"/>
      <c r="AW135" s="99"/>
      <c r="AX135" s="99"/>
      <c r="AY135" s="348" t="str">
        <f t="shared" si="32"/>
        <v>Sin</v>
      </c>
      <c r="AZ135" s="302"/>
      <c r="BA135" s="99"/>
      <c r="BB135" s="407"/>
      <c r="BC135" s="144"/>
      <c r="BD135" s="99"/>
      <c r="BE135" s="99"/>
      <c r="BF135" s="273" t="str">
        <f t="shared" si="33"/>
        <v>Sin</v>
      </c>
      <c r="BG135" s="302"/>
      <c r="BH135" s="99"/>
      <c r="BI135" s="407"/>
      <c r="BJ135" s="163">
        <f t="shared" si="34"/>
        <v>1</v>
      </c>
      <c r="BK135" s="302" t="s">
        <v>233</v>
      </c>
      <c r="BL135" s="407" t="s">
        <v>233</v>
      </c>
      <c r="BM135" s="164" t="s">
        <v>233</v>
      </c>
      <c r="BN135" s="165"/>
      <c r="BO135" s="165"/>
      <c r="BP135" s="166" t="str">
        <f t="shared" si="35"/>
        <v>Cumplida</v>
      </c>
      <c r="BQ135" s="305"/>
      <c r="BR135" s="99"/>
      <c r="BS135" s="407"/>
      <c r="BT135" s="246"/>
    </row>
    <row r="136" spans="1:72" s="230" customFormat="1" ht="45" customHeight="1" x14ac:dyDescent="0.25">
      <c r="A136" s="95" t="s">
        <v>51</v>
      </c>
      <c r="B136" s="305">
        <v>43633</v>
      </c>
      <c r="C136" s="97" t="s">
        <v>723</v>
      </c>
      <c r="D136" s="95" t="s">
        <v>1114</v>
      </c>
      <c r="E136" s="158" t="s">
        <v>1243</v>
      </c>
      <c r="F136" s="95" t="s">
        <v>222</v>
      </c>
      <c r="G136" s="158" t="s">
        <v>1244</v>
      </c>
      <c r="H136" s="95">
        <v>1</v>
      </c>
      <c r="I136" s="158" t="s">
        <v>724</v>
      </c>
      <c r="J136" s="95" t="s">
        <v>24</v>
      </c>
      <c r="K136" s="95" t="s">
        <v>725</v>
      </c>
      <c r="L136" s="97">
        <v>1</v>
      </c>
      <c r="M136" s="95" t="s">
        <v>725</v>
      </c>
      <c r="N136" s="95" t="s">
        <v>222</v>
      </c>
      <c r="O136" s="159" t="s">
        <v>33</v>
      </c>
      <c r="P136" s="296">
        <v>43637</v>
      </c>
      <c r="Q136" s="103">
        <v>43995</v>
      </c>
      <c r="R136" s="104">
        <v>0</v>
      </c>
      <c r="S136" s="245">
        <f t="shared" si="27"/>
        <v>43995</v>
      </c>
      <c r="T136" s="264">
        <v>43995</v>
      </c>
      <c r="U136" s="99" t="s">
        <v>4083</v>
      </c>
      <c r="V136" s="292">
        <v>1</v>
      </c>
      <c r="W136" s="307" t="str">
        <f t="shared" si="28"/>
        <v>OK</v>
      </c>
      <c r="X136" s="265">
        <v>44117</v>
      </c>
      <c r="Y136" s="99" t="s">
        <v>4084</v>
      </c>
      <c r="Z136" s="407" t="s">
        <v>3935</v>
      </c>
      <c r="AA136" s="302"/>
      <c r="AB136" s="99"/>
      <c r="AC136" s="99"/>
      <c r="AD136" s="348" t="str">
        <f t="shared" si="29"/>
        <v>Sin</v>
      </c>
      <c r="AE136" s="406"/>
      <c r="AF136" s="99"/>
      <c r="AG136" s="407"/>
      <c r="AH136" s="144"/>
      <c r="AI136" s="99"/>
      <c r="AJ136" s="99"/>
      <c r="AK136" s="348" t="str">
        <f t="shared" si="30"/>
        <v>Sin</v>
      </c>
      <c r="AL136" s="406"/>
      <c r="AM136" s="99"/>
      <c r="AN136" s="407"/>
      <c r="AO136" s="144"/>
      <c r="AP136" s="99"/>
      <c r="AQ136" s="99"/>
      <c r="AR136" s="348" t="str">
        <f t="shared" si="31"/>
        <v>Sin</v>
      </c>
      <c r="AS136" s="406"/>
      <c r="AT136" s="99"/>
      <c r="AU136" s="407"/>
      <c r="AV136" s="144"/>
      <c r="AW136" s="99"/>
      <c r="AX136" s="99"/>
      <c r="AY136" s="348" t="str">
        <f t="shared" si="32"/>
        <v>Sin</v>
      </c>
      <c r="AZ136" s="302"/>
      <c r="BA136" s="99"/>
      <c r="BB136" s="407"/>
      <c r="BC136" s="144"/>
      <c r="BD136" s="99"/>
      <c r="BE136" s="99"/>
      <c r="BF136" s="273" t="str">
        <f t="shared" si="33"/>
        <v>Sin</v>
      </c>
      <c r="BG136" s="302"/>
      <c r="BH136" s="99"/>
      <c r="BI136" s="407"/>
      <c r="BJ136" s="163">
        <f t="shared" si="34"/>
        <v>1</v>
      </c>
      <c r="BK136" s="302" t="s">
        <v>233</v>
      </c>
      <c r="BL136" s="407"/>
      <c r="BM136" s="164" t="s">
        <v>233</v>
      </c>
      <c r="BN136" s="165"/>
      <c r="BO136" s="165"/>
      <c r="BP136" s="166" t="str">
        <f t="shared" si="35"/>
        <v>Cumplida</v>
      </c>
      <c r="BQ136" s="305"/>
      <c r="BR136" s="99"/>
      <c r="BS136" s="407"/>
      <c r="BT136" s="246"/>
    </row>
    <row r="137" spans="1:72" s="230" customFormat="1" ht="45" customHeight="1" x14ac:dyDescent="0.25">
      <c r="A137" s="95" t="s">
        <v>51</v>
      </c>
      <c r="B137" s="305">
        <v>43633</v>
      </c>
      <c r="C137" s="97" t="s">
        <v>726</v>
      </c>
      <c r="D137" s="95" t="s">
        <v>1114</v>
      </c>
      <c r="E137" s="158" t="s">
        <v>1245</v>
      </c>
      <c r="F137" s="95" t="s">
        <v>656</v>
      </c>
      <c r="G137" s="158" t="s">
        <v>1246</v>
      </c>
      <c r="H137" s="95">
        <v>1</v>
      </c>
      <c r="I137" s="158" t="s">
        <v>1490</v>
      </c>
      <c r="J137" s="95" t="s">
        <v>24</v>
      </c>
      <c r="K137" s="95" t="s">
        <v>727</v>
      </c>
      <c r="L137" s="97">
        <v>1</v>
      </c>
      <c r="M137" s="95" t="s">
        <v>728</v>
      </c>
      <c r="N137" s="95" t="s">
        <v>656</v>
      </c>
      <c r="O137" s="159" t="s">
        <v>656</v>
      </c>
      <c r="P137" s="296">
        <v>43663</v>
      </c>
      <c r="Q137" s="103">
        <v>43995</v>
      </c>
      <c r="R137" s="104">
        <v>0</v>
      </c>
      <c r="S137" s="245">
        <f t="shared" si="27"/>
        <v>43995</v>
      </c>
      <c r="T137" s="264">
        <v>43791</v>
      </c>
      <c r="U137" s="99" t="s">
        <v>4085</v>
      </c>
      <c r="V137" s="292">
        <v>0</v>
      </c>
      <c r="W137" s="307" t="str">
        <f t="shared" si="28"/>
        <v>ROJO</v>
      </c>
      <c r="X137" s="265">
        <v>43816</v>
      </c>
      <c r="Y137" s="99" t="s">
        <v>4086</v>
      </c>
      <c r="Z137" s="407" t="s">
        <v>3935</v>
      </c>
      <c r="AA137" s="298">
        <v>43847</v>
      </c>
      <c r="AB137" s="99" t="s">
        <v>4087</v>
      </c>
      <c r="AC137" s="292">
        <v>0.85</v>
      </c>
      <c r="AD137" s="348" t="str">
        <f t="shared" si="29"/>
        <v>AMARILLO</v>
      </c>
      <c r="AE137" s="264">
        <v>43847</v>
      </c>
      <c r="AF137" s="99" t="s">
        <v>4088</v>
      </c>
      <c r="AG137" s="407" t="s">
        <v>4057</v>
      </c>
      <c r="AH137" s="298">
        <v>43951</v>
      </c>
      <c r="AI137" s="99" t="s">
        <v>4089</v>
      </c>
      <c r="AJ137" s="292">
        <v>1</v>
      </c>
      <c r="AK137" s="348" t="str">
        <f t="shared" si="30"/>
        <v>OK</v>
      </c>
      <c r="AL137" s="283">
        <v>43958</v>
      </c>
      <c r="AM137" s="99" t="s">
        <v>4090</v>
      </c>
      <c r="AN137" s="407" t="s">
        <v>3935</v>
      </c>
      <c r="AO137" s="144"/>
      <c r="AP137" s="99"/>
      <c r="AQ137" s="99"/>
      <c r="AR137" s="348" t="str">
        <f t="shared" si="31"/>
        <v>Sin</v>
      </c>
      <c r="AS137" s="406"/>
      <c r="AT137" s="99"/>
      <c r="AU137" s="407"/>
      <c r="AV137" s="144"/>
      <c r="AW137" s="99"/>
      <c r="AX137" s="99"/>
      <c r="AY137" s="348" t="str">
        <f t="shared" si="32"/>
        <v>Sin</v>
      </c>
      <c r="AZ137" s="302"/>
      <c r="BA137" s="99"/>
      <c r="BB137" s="407"/>
      <c r="BC137" s="144"/>
      <c r="BD137" s="99"/>
      <c r="BE137" s="99"/>
      <c r="BF137" s="273" t="str">
        <f t="shared" si="33"/>
        <v>Sin</v>
      </c>
      <c r="BG137" s="302"/>
      <c r="BH137" s="99"/>
      <c r="BI137" s="407"/>
      <c r="BJ137" s="163">
        <f t="shared" si="34"/>
        <v>1</v>
      </c>
      <c r="BK137" s="302" t="s">
        <v>233</v>
      </c>
      <c r="BL137" s="407"/>
      <c r="BM137" s="164" t="s">
        <v>233</v>
      </c>
      <c r="BN137" s="165"/>
      <c r="BO137" s="165"/>
      <c r="BP137" s="166" t="str">
        <f t="shared" si="35"/>
        <v>Cumplida</v>
      </c>
      <c r="BQ137" s="305"/>
      <c r="BR137" s="99"/>
      <c r="BS137" s="407"/>
      <c r="BT137" s="246"/>
    </row>
    <row r="138" spans="1:72" s="230" customFormat="1" ht="45" customHeight="1" x14ac:dyDescent="0.25">
      <c r="A138" s="95" t="s">
        <v>51</v>
      </c>
      <c r="B138" s="305">
        <v>43633</v>
      </c>
      <c r="C138" s="97" t="s">
        <v>729</v>
      </c>
      <c r="D138" s="95" t="s">
        <v>1114</v>
      </c>
      <c r="E138" s="158" t="s">
        <v>1247</v>
      </c>
      <c r="F138" s="95" t="s">
        <v>656</v>
      </c>
      <c r="G138" s="158" t="s">
        <v>1226</v>
      </c>
      <c r="H138" s="95">
        <v>1</v>
      </c>
      <c r="I138" s="158" t="s">
        <v>693</v>
      </c>
      <c r="J138" s="95" t="s">
        <v>24</v>
      </c>
      <c r="K138" s="95" t="s">
        <v>730</v>
      </c>
      <c r="L138" s="97">
        <v>100</v>
      </c>
      <c r="M138" s="95" t="s">
        <v>695</v>
      </c>
      <c r="N138" s="95" t="s">
        <v>656</v>
      </c>
      <c r="O138" s="159" t="s">
        <v>656</v>
      </c>
      <c r="P138" s="296">
        <v>43663</v>
      </c>
      <c r="Q138" s="103">
        <v>43995</v>
      </c>
      <c r="R138" s="104">
        <v>0</v>
      </c>
      <c r="S138" s="245">
        <f t="shared" si="27"/>
        <v>43995</v>
      </c>
      <c r="T138" s="264">
        <v>43791</v>
      </c>
      <c r="U138" s="99" t="s">
        <v>4051</v>
      </c>
      <c r="V138" s="292">
        <v>1</v>
      </c>
      <c r="W138" s="307" t="str">
        <f t="shared" si="28"/>
        <v>OK</v>
      </c>
      <c r="X138" s="265">
        <v>43816</v>
      </c>
      <c r="Y138" s="99" t="s">
        <v>4052</v>
      </c>
      <c r="Z138" s="407" t="s">
        <v>3935</v>
      </c>
      <c r="AA138" s="428"/>
      <c r="AB138" s="99"/>
      <c r="AC138" s="429"/>
      <c r="AD138" s="348" t="str">
        <f t="shared" si="29"/>
        <v>Sin</v>
      </c>
      <c r="AE138" s="406"/>
      <c r="AF138" s="99"/>
      <c r="AG138" s="407"/>
      <c r="AH138" s="144"/>
      <c r="AI138" s="99"/>
      <c r="AJ138" s="99"/>
      <c r="AK138" s="348" t="str">
        <f t="shared" si="30"/>
        <v>Sin</v>
      </c>
      <c r="AL138" s="406"/>
      <c r="AM138" s="99"/>
      <c r="AN138" s="407"/>
      <c r="AO138" s="144"/>
      <c r="AP138" s="99"/>
      <c r="AQ138" s="99"/>
      <c r="AR138" s="348" t="str">
        <f t="shared" si="31"/>
        <v>Sin</v>
      </c>
      <c r="AS138" s="406"/>
      <c r="AT138" s="99"/>
      <c r="AU138" s="407"/>
      <c r="AV138" s="144"/>
      <c r="AW138" s="99"/>
      <c r="AX138" s="99"/>
      <c r="AY138" s="348" t="str">
        <f t="shared" si="32"/>
        <v>Sin</v>
      </c>
      <c r="AZ138" s="302"/>
      <c r="BA138" s="99"/>
      <c r="BB138" s="407"/>
      <c r="BC138" s="144"/>
      <c r="BD138" s="99"/>
      <c r="BE138" s="99"/>
      <c r="BF138" s="273" t="str">
        <f t="shared" si="33"/>
        <v>Sin</v>
      </c>
      <c r="BG138" s="302"/>
      <c r="BH138" s="99"/>
      <c r="BI138" s="407"/>
      <c r="BJ138" s="163">
        <f t="shared" si="34"/>
        <v>1</v>
      </c>
      <c r="BK138" s="302" t="s">
        <v>233</v>
      </c>
      <c r="BL138" s="407"/>
      <c r="BM138" s="164" t="s">
        <v>233</v>
      </c>
      <c r="BN138" s="165"/>
      <c r="BO138" s="165"/>
      <c r="BP138" s="166" t="str">
        <f t="shared" si="35"/>
        <v>Cumplida</v>
      </c>
      <c r="BQ138" s="305"/>
      <c r="BR138" s="99"/>
      <c r="BS138" s="407"/>
      <c r="BT138" s="246"/>
    </row>
    <row r="139" spans="1:72" s="230" customFormat="1" ht="45" customHeight="1" x14ac:dyDescent="0.25">
      <c r="A139" s="95" t="s">
        <v>51</v>
      </c>
      <c r="B139" s="305">
        <v>43633</v>
      </c>
      <c r="C139" s="97" t="s">
        <v>729</v>
      </c>
      <c r="D139" s="95" t="s">
        <v>1114</v>
      </c>
      <c r="E139" s="158" t="s">
        <v>1247</v>
      </c>
      <c r="F139" s="95" t="s">
        <v>656</v>
      </c>
      <c r="G139" s="158" t="s">
        <v>1220</v>
      </c>
      <c r="H139" s="95">
        <v>2</v>
      </c>
      <c r="I139" s="158" t="s">
        <v>1621</v>
      </c>
      <c r="J139" s="95" t="s">
        <v>24</v>
      </c>
      <c r="K139" s="95" t="s">
        <v>1622</v>
      </c>
      <c r="L139" s="97">
        <v>100</v>
      </c>
      <c r="M139" s="95" t="s">
        <v>1623</v>
      </c>
      <c r="N139" s="95" t="s">
        <v>656</v>
      </c>
      <c r="O139" s="159" t="s">
        <v>656</v>
      </c>
      <c r="P139" s="296">
        <v>43663</v>
      </c>
      <c r="Q139" s="103">
        <v>43921</v>
      </c>
      <c r="R139" s="104">
        <v>76</v>
      </c>
      <c r="S139" s="245">
        <f t="shared" si="27"/>
        <v>43997</v>
      </c>
      <c r="T139" s="264">
        <v>43791</v>
      </c>
      <c r="U139" s="99" t="s">
        <v>4037</v>
      </c>
      <c r="V139" s="292">
        <v>0.5</v>
      </c>
      <c r="W139" s="307" t="str">
        <f t="shared" si="28"/>
        <v>AMARILLO</v>
      </c>
      <c r="X139" s="265">
        <v>43816</v>
      </c>
      <c r="Y139" s="99" t="s">
        <v>4038</v>
      </c>
      <c r="Z139" s="407" t="s">
        <v>3935</v>
      </c>
      <c r="AA139" s="98">
        <v>43881</v>
      </c>
      <c r="AB139" s="99" t="s">
        <v>4091</v>
      </c>
      <c r="AC139" s="292">
        <v>0.5</v>
      </c>
      <c r="AD139" s="348" t="str">
        <f t="shared" si="29"/>
        <v>ROJO</v>
      </c>
      <c r="AE139" s="265">
        <v>43881</v>
      </c>
      <c r="AF139" s="99" t="s">
        <v>4092</v>
      </c>
      <c r="AG139" s="407" t="s">
        <v>358</v>
      </c>
      <c r="AH139" s="298">
        <v>43970</v>
      </c>
      <c r="AI139" s="99" t="s">
        <v>4041</v>
      </c>
      <c r="AJ139" s="292">
        <v>1</v>
      </c>
      <c r="AK139" s="348" t="str">
        <f t="shared" si="30"/>
        <v>OK</v>
      </c>
      <c r="AL139" s="406"/>
      <c r="AM139" s="99"/>
      <c r="AN139" s="407"/>
      <c r="AO139" s="144"/>
      <c r="AP139" s="99"/>
      <c r="AQ139" s="99"/>
      <c r="AR139" s="348" t="str">
        <f t="shared" si="31"/>
        <v>Sin</v>
      </c>
      <c r="AS139" s="406"/>
      <c r="AT139" s="99"/>
      <c r="AU139" s="407"/>
      <c r="AV139" s="144"/>
      <c r="AW139" s="99"/>
      <c r="AX139" s="99"/>
      <c r="AY139" s="348" t="str">
        <f t="shared" si="32"/>
        <v>Sin</v>
      </c>
      <c r="AZ139" s="302"/>
      <c r="BA139" s="99"/>
      <c r="BB139" s="407"/>
      <c r="BC139" s="144"/>
      <c r="BD139" s="99"/>
      <c r="BE139" s="99"/>
      <c r="BF139" s="273" t="str">
        <f t="shared" si="33"/>
        <v>Sin</v>
      </c>
      <c r="BG139" s="302"/>
      <c r="BH139" s="99"/>
      <c r="BI139" s="407"/>
      <c r="BJ139" s="163">
        <f t="shared" si="34"/>
        <v>1</v>
      </c>
      <c r="BK139" s="302" t="s">
        <v>233</v>
      </c>
      <c r="BL139" s="407"/>
      <c r="BM139" s="164" t="s">
        <v>233</v>
      </c>
      <c r="BN139" s="165"/>
      <c r="BO139" s="165"/>
      <c r="BP139" s="166" t="str">
        <f t="shared" si="35"/>
        <v>Cumplida</v>
      </c>
      <c r="BQ139" s="305"/>
      <c r="BR139" s="99"/>
      <c r="BS139" s="407"/>
      <c r="BT139" s="246"/>
    </row>
    <row r="140" spans="1:72" s="230" customFormat="1" ht="45" customHeight="1" x14ac:dyDescent="0.25">
      <c r="A140" s="95" t="s">
        <v>51</v>
      </c>
      <c r="B140" s="305">
        <v>43633</v>
      </c>
      <c r="C140" s="97" t="s">
        <v>731</v>
      </c>
      <c r="D140" s="95" t="s">
        <v>1114</v>
      </c>
      <c r="E140" s="158" t="s">
        <v>1248</v>
      </c>
      <c r="F140" s="95" t="s">
        <v>656</v>
      </c>
      <c r="G140" s="158" t="s">
        <v>1226</v>
      </c>
      <c r="H140" s="95">
        <v>1</v>
      </c>
      <c r="I140" s="158" t="s">
        <v>693</v>
      </c>
      <c r="J140" s="95" t="s">
        <v>24</v>
      </c>
      <c r="K140" s="95" t="s">
        <v>732</v>
      </c>
      <c r="L140" s="97">
        <v>1</v>
      </c>
      <c r="M140" s="95" t="s">
        <v>695</v>
      </c>
      <c r="N140" s="95" t="s">
        <v>656</v>
      </c>
      <c r="O140" s="159" t="s">
        <v>656</v>
      </c>
      <c r="P140" s="296">
        <v>43663</v>
      </c>
      <c r="Q140" s="103">
        <v>43995</v>
      </c>
      <c r="R140" s="104">
        <v>0</v>
      </c>
      <c r="S140" s="245">
        <f t="shared" si="27"/>
        <v>43995</v>
      </c>
      <c r="T140" s="264">
        <v>43791</v>
      </c>
      <c r="U140" s="99" t="s">
        <v>4051</v>
      </c>
      <c r="V140" s="292">
        <v>1</v>
      </c>
      <c r="W140" s="307" t="str">
        <f t="shared" si="28"/>
        <v>OK</v>
      </c>
      <c r="X140" s="265">
        <v>43816</v>
      </c>
      <c r="Y140" s="99" t="s">
        <v>4052</v>
      </c>
      <c r="Z140" s="407" t="s">
        <v>3935</v>
      </c>
      <c r="AA140" s="144"/>
      <c r="AB140" s="99"/>
      <c r="AC140" s="99"/>
      <c r="AD140" s="348" t="str">
        <f t="shared" si="29"/>
        <v>Sin</v>
      </c>
      <c r="AE140" s="406"/>
      <c r="AF140" s="99"/>
      <c r="AG140" s="407"/>
      <c r="AH140" s="144"/>
      <c r="AI140" s="99"/>
      <c r="AJ140" s="99"/>
      <c r="AK140" s="348" t="str">
        <f t="shared" si="30"/>
        <v>Sin</v>
      </c>
      <c r="AL140" s="406"/>
      <c r="AM140" s="99"/>
      <c r="AN140" s="407"/>
      <c r="AO140" s="144"/>
      <c r="AP140" s="99"/>
      <c r="AQ140" s="99"/>
      <c r="AR140" s="348" t="str">
        <f t="shared" si="31"/>
        <v>Sin</v>
      </c>
      <c r="AS140" s="406"/>
      <c r="AT140" s="99"/>
      <c r="AU140" s="407"/>
      <c r="AV140" s="144"/>
      <c r="AW140" s="99"/>
      <c r="AX140" s="99"/>
      <c r="AY140" s="348" t="str">
        <f t="shared" si="32"/>
        <v>Sin</v>
      </c>
      <c r="AZ140" s="302"/>
      <c r="BA140" s="99"/>
      <c r="BB140" s="407"/>
      <c r="BC140" s="144"/>
      <c r="BD140" s="99"/>
      <c r="BE140" s="99"/>
      <c r="BF140" s="273" t="str">
        <f t="shared" si="33"/>
        <v>Sin</v>
      </c>
      <c r="BG140" s="302"/>
      <c r="BH140" s="99"/>
      <c r="BI140" s="407"/>
      <c r="BJ140" s="163">
        <f t="shared" si="34"/>
        <v>1</v>
      </c>
      <c r="BK140" s="302" t="s">
        <v>233</v>
      </c>
      <c r="BL140" s="407"/>
      <c r="BM140" s="164" t="s">
        <v>233</v>
      </c>
      <c r="BN140" s="165"/>
      <c r="BO140" s="165"/>
      <c r="BP140" s="166" t="str">
        <f t="shared" si="35"/>
        <v>Cumplida</v>
      </c>
      <c r="BQ140" s="305"/>
      <c r="BR140" s="99"/>
      <c r="BS140" s="407"/>
      <c r="BT140" s="246"/>
    </row>
    <row r="141" spans="1:72" s="230" customFormat="1" ht="45" customHeight="1" x14ac:dyDescent="0.25">
      <c r="A141" s="95" t="s">
        <v>51</v>
      </c>
      <c r="B141" s="305">
        <v>43633</v>
      </c>
      <c r="C141" s="97" t="s">
        <v>731</v>
      </c>
      <c r="D141" s="95" t="s">
        <v>1114</v>
      </c>
      <c r="E141" s="158" t="s">
        <v>1248</v>
      </c>
      <c r="F141" s="95" t="s">
        <v>656</v>
      </c>
      <c r="G141" s="158" t="s">
        <v>1220</v>
      </c>
      <c r="H141" s="95">
        <v>2</v>
      </c>
      <c r="I141" s="158" t="s">
        <v>1621</v>
      </c>
      <c r="J141" s="95" t="s">
        <v>24</v>
      </c>
      <c r="K141" s="95" t="s">
        <v>1622</v>
      </c>
      <c r="L141" s="97">
        <v>100</v>
      </c>
      <c r="M141" s="95" t="s">
        <v>1623</v>
      </c>
      <c r="N141" s="95" t="s">
        <v>656</v>
      </c>
      <c r="O141" s="159" t="s">
        <v>656</v>
      </c>
      <c r="P141" s="296">
        <v>43663</v>
      </c>
      <c r="Q141" s="103">
        <v>43921</v>
      </c>
      <c r="R141" s="104">
        <v>76</v>
      </c>
      <c r="S141" s="245">
        <f t="shared" si="27"/>
        <v>43997</v>
      </c>
      <c r="T141" s="264">
        <v>43791</v>
      </c>
      <c r="U141" s="99" t="s">
        <v>4093</v>
      </c>
      <c r="V141" s="292">
        <v>0.5</v>
      </c>
      <c r="W141" s="307" t="str">
        <f t="shared" si="28"/>
        <v>AMARILLO</v>
      </c>
      <c r="X141" s="265">
        <v>43816</v>
      </c>
      <c r="Y141" s="99" t="s">
        <v>4038</v>
      </c>
      <c r="Z141" s="407" t="s">
        <v>3935</v>
      </c>
      <c r="AA141" s="266">
        <v>43881</v>
      </c>
      <c r="AB141" s="99" t="s">
        <v>4091</v>
      </c>
      <c r="AC141" s="292">
        <v>0.5</v>
      </c>
      <c r="AD141" s="348" t="str">
        <f t="shared" si="29"/>
        <v>ROJO</v>
      </c>
      <c r="AE141" s="265">
        <v>43881</v>
      </c>
      <c r="AF141" s="99" t="s">
        <v>4092</v>
      </c>
      <c r="AG141" s="407" t="s">
        <v>358</v>
      </c>
      <c r="AH141" s="298">
        <v>43970</v>
      </c>
      <c r="AI141" s="99" t="s">
        <v>4041</v>
      </c>
      <c r="AJ141" s="292">
        <v>1</v>
      </c>
      <c r="AK141" s="348" t="str">
        <f t="shared" si="30"/>
        <v>OK</v>
      </c>
      <c r="AL141" s="406"/>
      <c r="AM141" s="99"/>
      <c r="AN141" s="407"/>
      <c r="AO141" s="144"/>
      <c r="AP141" s="99"/>
      <c r="AQ141" s="99"/>
      <c r="AR141" s="348" t="str">
        <f t="shared" si="31"/>
        <v>Sin</v>
      </c>
      <c r="AS141" s="406"/>
      <c r="AT141" s="99"/>
      <c r="AU141" s="407"/>
      <c r="AV141" s="144"/>
      <c r="AW141" s="99"/>
      <c r="AX141" s="99"/>
      <c r="AY141" s="348" t="str">
        <f t="shared" si="32"/>
        <v>Sin</v>
      </c>
      <c r="AZ141" s="302"/>
      <c r="BA141" s="99"/>
      <c r="BB141" s="407"/>
      <c r="BC141" s="144"/>
      <c r="BD141" s="99"/>
      <c r="BE141" s="99"/>
      <c r="BF141" s="273" t="str">
        <f t="shared" si="33"/>
        <v>Sin</v>
      </c>
      <c r="BG141" s="302"/>
      <c r="BH141" s="99"/>
      <c r="BI141" s="407"/>
      <c r="BJ141" s="163">
        <f t="shared" si="34"/>
        <v>1</v>
      </c>
      <c r="BK141" s="302" t="s">
        <v>233</v>
      </c>
      <c r="BL141" s="407"/>
      <c r="BM141" s="164" t="s">
        <v>233</v>
      </c>
      <c r="BN141" s="165"/>
      <c r="BO141" s="165"/>
      <c r="BP141" s="166" t="str">
        <f t="shared" si="35"/>
        <v>Cumplida</v>
      </c>
      <c r="BQ141" s="305"/>
      <c r="BR141" s="99"/>
      <c r="BS141" s="407"/>
      <c r="BT141" s="246"/>
    </row>
    <row r="142" spans="1:72" s="230" customFormat="1" ht="45" customHeight="1" x14ac:dyDescent="0.25">
      <c r="A142" s="95" t="s">
        <v>51</v>
      </c>
      <c r="B142" s="305">
        <v>43633</v>
      </c>
      <c r="C142" s="97" t="s">
        <v>733</v>
      </c>
      <c r="D142" s="95" t="s">
        <v>1114</v>
      </c>
      <c r="E142" s="158" t="s">
        <v>1249</v>
      </c>
      <c r="F142" s="95" t="s">
        <v>734</v>
      </c>
      <c r="G142" s="158" t="s">
        <v>1250</v>
      </c>
      <c r="H142" s="95">
        <v>1</v>
      </c>
      <c r="I142" s="158" t="s">
        <v>735</v>
      </c>
      <c r="J142" s="95" t="s">
        <v>24</v>
      </c>
      <c r="K142" s="95" t="s">
        <v>736</v>
      </c>
      <c r="L142" s="97">
        <v>1</v>
      </c>
      <c r="M142" s="95" t="s">
        <v>737</v>
      </c>
      <c r="N142" s="95" t="s">
        <v>734</v>
      </c>
      <c r="O142" s="159" t="s">
        <v>734</v>
      </c>
      <c r="P142" s="296">
        <v>43663</v>
      </c>
      <c r="Q142" s="103">
        <v>43995</v>
      </c>
      <c r="R142" s="104">
        <v>0</v>
      </c>
      <c r="S142" s="245">
        <f t="shared" si="27"/>
        <v>43995</v>
      </c>
      <c r="T142" s="264">
        <v>43791</v>
      </c>
      <c r="U142" s="99" t="s">
        <v>4094</v>
      </c>
      <c r="V142" s="292">
        <v>1</v>
      </c>
      <c r="W142" s="307" t="str">
        <f t="shared" si="28"/>
        <v>OK</v>
      </c>
      <c r="X142" s="265">
        <v>43816</v>
      </c>
      <c r="Y142" s="99" t="s">
        <v>4095</v>
      </c>
      <c r="Z142" s="407" t="s">
        <v>3935</v>
      </c>
      <c r="AA142" s="144"/>
      <c r="AB142" s="99"/>
      <c r="AC142" s="99"/>
      <c r="AD142" s="348" t="str">
        <f t="shared" si="29"/>
        <v>Sin</v>
      </c>
      <c r="AE142" s="406"/>
      <c r="AF142" s="99"/>
      <c r="AG142" s="407"/>
      <c r="AH142" s="144"/>
      <c r="AI142" s="99"/>
      <c r="AJ142" s="99"/>
      <c r="AK142" s="348" t="str">
        <f t="shared" si="30"/>
        <v>Sin</v>
      </c>
      <c r="AL142" s="406"/>
      <c r="AM142" s="99"/>
      <c r="AN142" s="407"/>
      <c r="AO142" s="144"/>
      <c r="AP142" s="99"/>
      <c r="AQ142" s="99"/>
      <c r="AR142" s="348" t="str">
        <f t="shared" si="31"/>
        <v>Sin</v>
      </c>
      <c r="AS142" s="406"/>
      <c r="AT142" s="99"/>
      <c r="AU142" s="407"/>
      <c r="AV142" s="144"/>
      <c r="AW142" s="99"/>
      <c r="AX142" s="99"/>
      <c r="AY142" s="348" t="str">
        <f t="shared" si="32"/>
        <v>Sin</v>
      </c>
      <c r="AZ142" s="302"/>
      <c r="BA142" s="99"/>
      <c r="BB142" s="407"/>
      <c r="BC142" s="144"/>
      <c r="BD142" s="99"/>
      <c r="BE142" s="99"/>
      <c r="BF142" s="273" t="str">
        <f t="shared" si="33"/>
        <v>Sin</v>
      </c>
      <c r="BG142" s="302"/>
      <c r="BH142" s="99"/>
      <c r="BI142" s="407"/>
      <c r="BJ142" s="163">
        <f t="shared" si="34"/>
        <v>1</v>
      </c>
      <c r="BK142" s="302" t="s">
        <v>233</v>
      </c>
      <c r="BL142" s="407"/>
      <c r="BM142" s="164" t="s">
        <v>233</v>
      </c>
      <c r="BN142" s="165"/>
      <c r="BO142" s="165"/>
      <c r="BP142" s="166" t="str">
        <f t="shared" si="35"/>
        <v>Cumplida</v>
      </c>
      <c r="BQ142" s="305"/>
      <c r="BR142" s="99"/>
      <c r="BS142" s="407"/>
      <c r="BT142" s="246"/>
    </row>
    <row r="143" spans="1:72" s="230" customFormat="1" ht="45" customHeight="1" x14ac:dyDescent="0.25">
      <c r="A143" s="95" t="s">
        <v>51</v>
      </c>
      <c r="B143" s="305">
        <v>43633</v>
      </c>
      <c r="C143" s="97" t="s">
        <v>402</v>
      </c>
      <c r="D143" s="95" t="s">
        <v>1114</v>
      </c>
      <c r="E143" s="158" t="s">
        <v>1251</v>
      </c>
      <c r="F143" s="95" t="s">
        <v>217</v>
      </c>
      <c r="G143" s="158" t="s">
        <v>1252</v>
      </c>
      <c r="H143" s="95">
        <v>1</v>
      </c>
      <c r="I143" s="158" t="s">
        <v>663</v>
      </c>
      <c r="J143" s="95" t="s">
        <v>24</v>
      </c>
      <c r="K143" s="95" t="s">
        <v>664</v>
      </c>
      <c r="L143" s="97">
        <v>100</v>
      </c>
      <c r="M143" s="95" t="s">
        <v>665</v>
      </c>
      <c r="N143" s="95" t="s">
        <v>217</v>
      </c>
      <c r="O143" s="159" t="s">
        <v>113</v>
      </c>
      <c r="P143" s="296">
        <v>43630</v>
      </c>
      <c r="Q143" s="103">
        <v>43830</v>
      </c>
      <c r="R143" s="104">
        <v>0</v>
      </c>
      <c r="S143" s="245">
        <f t="shared" si="27"/>
        <v>43830</v>
      </c>
      <c r="T143" s="264">
        <v>43833</v>
      </c>
      <c r="U143" s="99" t="s">
        <v>4096</v>
      </c>
      <c r="V143" s="292">
        <v>1</v>
      </c>
      <c r="W143" s="307" t="str">
        <f t="shared" si="28"/>
        <v>OK</v>
      </c>
      <c r="X143" s="265">
        <v>43845</v>
      </c>
      <c r="Y143" s="99" t="s">
        <v>4097</v>
      </c>
      <c r="Z143" s="407" t="s">
        <v>4098</v>
      </c>
      <c r="AA143" s="144"/>
      <c r="AB143" s="99"/>
      <c r="AC143" s="99"/>
      <c r="AD143" s="348" t="str">
        <f t="shared" si="29"/>
        <v>Sin</v>
      </c>
      <c r="AE143" s="406"/>
      <c r="AF143" s="99"/>
      <c r="AG143" s="407"/>
      <c r="AH143" s="144"/>
      <c r="AI143" s="99"/>
      <c r="AJ143" s="99"/>
      <c r="AK143" s="348" t="str">
        <f t="shared" si="30"/>
        <v>Sin</v>
      </c>
      <c r="AL143" s="406"/>
      <c r="AM143" s="99"/>
      <c r="AN143" s="407"/>
      <c r="AO143" s="144"/>
      <c r="AP143" s="99"/>
      <c r="AQ143" s="99"/>
      <c r="AR143" s="348" t="str">
        <f t="shared" si="31"/>
        <v>Sin</v>
      </c>
      <c r="AS143" s="406"/>
      <c r="AT143" s="99"/>
      <c r="AU143" s="407"/>
      <c r="AV143" s="144"/>
      <c r="AW143" s="99"/>
      <c r="AX143" s="99"/>
      <c r="AY143" s="348" t="str">
        <f t="shared" si="32"/>
        <v>Sin</v>
      </c>
      <c r="AZ143" s="302"/>
      <c r="BA143" s="99"/>
      <c r="BB143" s="407"/>
      <c r="BC143" s="144"/>
      <c r="BD143" s="99"/>
      <c r="BE143" s="99"/>
      <c r="BF143" s="273" t="str">
        <f t="shared" si="33"/>
        <v>Sin</v>
      </c>
      <c r="BG143" s="302"/>
      <c r="BH143" s="99"/>
      <c r="BI143" s="407"/>
      <c r="BJ143" s="163">
        <f t="shared" si="34"/>
        <v>1</v>
      </c>
      <c r="BK143" s="302" t="s">
        <v>233</v>
      </c>
      <c r="BL143" s="407"/>
      <c r="BM143" s="164" t="s">
        <v>233</v>
      </c>
      <c r="BN143" s="165"/>
      <c r="BO143" s="165"/>
      <c r="BP143" s="166" t="str">
        <f t="shared" si="35"/>
        <v>Cumplida</v>
      </c>
      <c r="BQ143" s="305"/>
      <c r="BR143" s="99"/>
      <c r="BS143" s="407"/>
      <c r="BT143" s="246"/>
    </row>
    <row r="144" spans="1:72" s="230" customFormat="1" ht="45" customHeight="1" x14ac:dyDescent="0.25">
      <c r="A144" s="95" t="s">
        <v>51</v>
      </c>
      <c r="B144" s="305">
        <v>43633</v>
      </c>
      <c r="C144" s="97" t="s">
        <v>402</v>
      </c>
      <c r="D144" s="95" t="s">
        <v>1114</v>
      </c>
      <c r="E144" s="158" t="s">
        <v>1251</v>
      </c>
      <c r="F144" s="95" t="s">
        <v>217</v>
      </c>
      <c r="G144" s="158" t="s">
        <v>1252</v>
      </c>
      <c r="H144" s="95">
        <v>2</v>
      </c>
      <c r="I144" s="158" t="s">
        <v>666</v>
      </c>
      <c r="J144" s="95" t="s">
        <v>24</v>
      </c>
      <c r="K144" s="95" t="s">
        <v>667</v>
      </c>
      <c r="L144" s="97">
        <v>1</v>
      </c>
      <c r="M144" s="95" t="s">
        <v>225</v>
      </c>
      <c r="N144" s="95" t="s">
        <v>217</v>
      </c>
      <c r="O144" s="159" t="s">
        <v>113</v>
      </c>
      <c r="P144" s="296">
        <v>43629</v>
      </c>
      <c r="Q144" s="103">
        <v>43995</v>
      </c>
      <c r="R144" s="104">
        <v>0</v>
      </c>
      <c r="S144" s="245">
        <f t="shared" si="27"/>
        <v>43995</v>
      </c>
      <c r="T144" s="430">
        <v>43753</v>
      </c>
      <c r="U144" s="431" t="s">
        <v>4099</v>
      </c>
      <c r="V144" s="432">
        <v>1</v>
      </c>
      <c r="W144" s="307" t="str">
        <f t="shared" si="28"/>
        <v>OK</v>
      </c>
      <c r="X144" s="265">
        <v>43753</v>
      </c>
      <c r="Y144" s="99" t="s">
        <v>4100</v>
      </c>
      <c r="Z144" s="407" t="s">
        <v>4101</v>
      </c>
      <c r="AA144" s="144"/>
      <c r="AB144" s="99"/>
      <c r="AC144" s="99"/>
      <c r="AD144" s="348" t="str">
        <f t="shared" si="29"/>
        <v>Sin</v>
      </c>
      <c r="AE144" s="406"/>
      <c r="AF144" s="99"/>
      <c r="AG144" s="407"/>
      <c r="AH144" s="144"/>
      <c r="AI144" s="99"/>
      <c r="AJ144" s="99"/>
      <c r="AK144" s="348" t="str">
        <f t="shared" si="30"/>
        <v>Sin</v>
      </c>
      <c r="AL144" s="406"/>
      <c r="AM144" s="99"/>
      <c r="AN144" s="407"/>
      <c r="AO144" s="144"/>
      <c r="AP144" s="99"/>
      <c r="AQ144" s="99"/>
      <c r="AR144" s="348" t="str">
        <f t="shared" si="31"/>
        <v>Sin</v>
      </c>
      <c r="AS144" s="406"/>
      <c r="AT144" s="99"/>
      <c r="AU144" s="407"/>
      <c r="AV144" s="144"/>
      <c r="AW144" s="99"/>
      <c r="AX144" s="99"/>
      <c r="AY144" s="348" t="str">
        <f t="shared" si="32"/>
        <v>Sin</v>
      </c>
      <c r="AZ144" s="302"/>
      <c r="BA144" s="99"/>
      <c r="BB144" s="407"/>
      <c r="BC144" s="144"/>
      <c r="BD144" s="99"/>
      <c r="BE144" s="99"/>
      <c r="BF144" s="273" t="str">
        <f t="shared" si="33"/>
        <v>Sin</v>
      </c>
      <c r="BG144" s="302"/>
      <c r="BH144" s="99"/>
      <c r="BI144" s="407"/>
      <c r="BJ144" s="163">
        <f t="shared" si="34"/>
        <v>1</v>
      </c>
      <c r="BK144" s="302" t="s">
        <v>233</v>
      </c>
      <c r="BL144" s="407" t="s">
        <v>233</v>
      </c>
      <c r="BM144" s="164" t="s">
        <v>233</v>
      </c>
      <c r="BN144" s="165"/>
      <c r="BO144" s="165"/>
      <c r="BP144" s="166" t="str">
        <f t="shared" si="35"/>
        <v>Cumplida</v>
      </c>
      <c r="BQ144" s="305"/>
      <c r="BR144" s="99"/>
      <c r="BS144" s="407"/>
      <c r="BT144" s="246"/>
    </row>
    <row r="145" spans="1:72" s="230" customFormat="1" ht="45" customHeight="1" x14ac:dyDescent="0.25">
      <c r="A145" s="95" t="s">
        <v>51</v>
      </c>
      <c r="B145" s="305">
        <v>43633</v>
      </c>
      <c r="C145" s="97" t="s">
        <v>738</v>
      </c>
      <c r="D145" s="95" t="s">
        <v>1114</v>
      </c>
      <c r="E145" s="158" t="s">
        <v>1253</v>
      </c>
      <c r="F145" s="95" t="s">
        <v>739</v>
      </c>
      <c r="G145" s="158" t="s">
        <v>1254</v>
      </c>
      <c r="H145" s="95">
        <v>1</v>
      </c>
      <c r="I145" s="158" t="s">
        <v>740</v>
      </c>
      <c r="J145" s="95" t="s">
        <v>24</v>
      </c>
      <c r="K145" s="95" t="s">
        <v>741</v>
      </c>
      <c r="L145" s="97">
        <v>1</v>
      </c>
      <c r="M145" s="95" t="s">
        <v>742</v>
      </c>
      <c r="N145" s="95" t="s">
        <v>739</v>
      </c>
      <c r="O145" s="159" t="s">
        <v>41</v>
      </c>
      <c r="P145" s="296">
        <v>43633</v>
      </c>
      <c r="Q145" s="103">
        <v>43995</v>
      </c>
      <c r="R145" s="104">
        <v>89</v>
      </c>
      <c r="S145" s="245">
        <f t="shared" si="27"/>
        <v>44084</v>
      </c>
      <c r="T145" s="264">
        <v>43950</v>
      </c>
      <c r="U145" s="99" t="s">
        <v>4102</v>
      </c>
      <c r="V145" s="292">
        <v>0</v>
      </c>
      <c r="W145" s="307" t="str">
        <f t="shared" si="28"/>
        <v>ROJO</v>
      </c>
      <c r="X145" s="265">
        <v>43951</v>
      </c>
      <c r="Y145" s="148" t="s">
        <v>4103</v>
      </c>
      <c r="Z145" s="407" t="s">
        <v>358</v>
      </c>
      <c r="AA145" s="298">
        <v>43966</v>
      </c>
      <c r="AB145" s="99" t="s">
        <v>4104</v>
      </c>
      <c r="AC145" s="292">
        <v>0.5</v>
      </c>
      <c r="AD145" s="348" t="str">
        <f t="shared" si="29"/>
        <v>ROJO</v>
      </c>
      <c r="AE145" s="265">
        <v>43971</v>
      </c>
      <c r="AF145" s="99" t="s">
        <v>4105</v>
      </c>
      <c r="AG145" s="407" t="s">
        <v>3960</v>
      </c>
      <c r="AH145" s="298">
        <v>44021</v>
      </c>
      <c r="AI145" s="99" t="s">
        <v>4106</v>
      </c>
      <c r="AJ145" s="292">
        <v>0.6</v>
      </c>
      <c r="AK145" s="348" t="str">
        <f t="shared" si="30"/>
        <v>ROJO</v>
      </c>
      <c r="AL145" s="265">
        <v>44022</v>
      </c>
      <c r="AM145" s="99" t="s">
        <v>4107</v>
      </c>
      <c r="AN145" s="407" t="s">
        <v>4108</v>
      </c>
      <c r="AO145" s="298">
        <v>44095</v>
      </c>
      <c r="AP145" s="101" t="s">
        <v>4109</v>
      </c>
      <c r="AQ145" s="292">
        <v>1</v>
      </c>
      <c r="AR145" s="348" t="str">
        <f t="shared" si="31"/>
        <v>OK</v>
      </c>
      <c r="AS145" s="265">
        <v>44104</v>
      </c>
      <c r="AT145" s="99" t="s">
        <v>4110</v>
      </c>
      <c r="AU145" s="408" t="s">
        <v>4111</v>
      </c>
      <c r="AV145" s="144"/>
      <c r="AW145" s="99"/>
      <c r="AX145" s="99"/>
      <c r="AY145" s="348" t="str">
        <f t="shared" si="32"/>
        <v>Sin</v>
      </c>
      <c r="AZ145" s="302"/>
      <c r="BA145" s="99"/>
      <c r="BB145" s="407"/>
      <c r="BC145" s="144"/>
      <c r="BD145" s="99"/>
      <c r="BE145" s="99"/>
      <c r="BF145" s="273" t="str">
        <f t="shared" si="33"/>
        <v>Sin</v>
      </c>
      <c r="BG145" s="302"/>
      <c r="BH145" s="99"/>
      <c r="BI145" s="407"/>
      <c r="BJ145" s="163">
        <f t="shared" si="34"/>
        <v>1</v>
      </c>
      <c r="BK145" s="302" t="s">
        <v>233</v>
      </c>
      <c r="BL145" s="407"/>
      <c r="BM145" s="164" t="s">
        <v>233</v>
      </c>
      <c r="BN145" s="165"/>
      <c r="BO145" s="165"/>
      <c r="BP145" s="166" t="str">
        <f t="shared" si="35"/>
        <v>Cumplida</v>
      </c>
      <c r="BQ145" s="305"/>
      <c r="BR145" s="99"/>
      <c r="BS145" s="407"/>
      <c r="BT145" s="246"/>
    </row>
    <row r="146" spans="1:72" s="230" customFormat="1" ht="45" customHeight="1" x14ac:dyDescent="0.25">
      <c r="A146" s="95" t="s">
        <v>51</v>
      </c>
      <c r="B146" s="305">
        <v>43633</v>
      </c>
      <c r="C146" s="97" t="s">
        <v>738</v>
      </c>
      <c r="D146" s="95" t="s">
        <v>1114</v>
      </c>
      <c r="E146" s="158" t="s">
        <v>1253</v>
      </c>
      <c r="F146" s="95" t="s">
        <v>739</v>
      </c>
      <c r="G146" s="158" t="s">
        <v>1254</v>
      </c>
      <c r="H146" s="95">
        <v>2</v>
      </c>
      <c r="I146" s="158" t="s">
        <v>1658</v>
      </c>
      <c r="J146" s="95" t="s">
        <v>24</v>
      </c>
      <c r="K146" s="95" t="s">
        <v>743</v>
      </c>
      <c r="L146" s="97">
        <v>100</v>
      </c>
      <c r="M146" s="95" t="s">
        <v>744</v>
      </c>
      <c r="N146" s="95" t="s">
        <v>739</v>
      </c>
      <c r="O146" s="159" t="s">
        <v>41</v>
      </c>
      <c r="P146" s="296">
        <v>43633</v>
      </c>
      <c r="Q146" s="103">
        <v>43995</v>
      </c>
      <c r="R146" s="104">
        <v>0</v>
      </c>
      <c r="S146" s="245">
        <f t="shared" si="27"/>
        <v>43995</v>
      </c>
      <c r="T146" s="264">
        <v>43966</v>
      </c>
      <c r="U146" s="99" t="s">
        <v>4112</v>
      </c>
      <c r="V146" s="292">
        <v>0.3</v>
      </c>
      <c r="W146" s="307" t="str">
        <f t="shared" si="28"/>
        <v>ROJO</v>
      </c>
      <c r="X146" s="265">
        <v>43971</v>
      </c>
      <c r="Y146" s="148" t="s">
        <v>4113</v>
      </c>
      <c r="Z146" s="407" t="s">
        <v>3960</v>
      </c>
      <c r="AA146" s="298">
        <v>44021</v>
      </c>
      <c r="AB146" s="99" t="s">
        <v>4114</v>
      </c>
      <c r="AC146" s="292">
        <v>1</v>
      </c>
      <c r="AD146" s="348" t="str">
        <f t="shared" si="29"/>
        <v>OK</v>
      </c>
      <c r="AE146" s="265">
        <v>44022</v>
      </c>
      <c r="AF146" s="230" t="s">
        <v>4115</v>
      </c>
      <c r="AG146" s="407" t="s">
        <v>4108</v>
      </c>
      <c r="AH146" s="144"/>
      <c r="AI146" s="99"/>
      <c r="AJ146" s="99"/>
      <c r="AK146" s="348" t="str">
        <f t="shared" si="30"/>
        <v>Sin</v>
      </c>
      <c r="AL146" s="406"/>
      <c r="AM146" s="99"/>
      <c r="AN146" s="407"/>
      <c r="AO146" s="144"/>
      <c r="AP146" s="99"/>
      <c r="AQ146" s="99"/>
      <c r="AR146" s="348" t="str">
        <f t="shared" si="31"/>
        <v>Sin</v>
      </c>
      <c r="AS146" s="406"/>
      <c r="AT146" s="99"/>
      <c r="AU146" s="408"/>
      <c r="AV146" s="144"/>
      <c r="AW146" s="99"/>
      <c r="AX146" s="99"/>
      <c r="AY146" s="348" t="str">
        <f t="shared" si="32"/>
        <v>Sin</v>
      </c>
      <c r="AZ146" s="302"/>
      <c r="BA146" s="99"/>
      <c r="BB146" s="407"/>
      <c r="BC146" s="144"/>
      <c r="BD146" s="99"/>
      <c r="BE146" s="99"/>
      <c r="BF146" s="273" t="str">
        <f t="shared" si="33"/>
        <v>Sin</v>
      </c>
      <c r="BG146" s="302"/>
      <c r="BH146" s="99"/>
      <c r="BI146" s="407"/>
      <c r="BJ146" s="163">
        <f t="shared" si="34"/>
        <v>1</v>
      </c>
      <c r="BK146" s="302" t="s">
        <v>233</v>
      </c>
      <c r="BL146" s="407"/>
      <c r="BM146" s="164" t="s">
        <v>233</v>
      </c>
      <c r="BN146" s="165"/>
      <c r="BO146" s="165"/>
      <c r="BP146" s="166" t="str">
        <f t="shared" si="35"/>
        <v>Cumplida</v>
      </c>
      <c r="BQ146" s="305"/>
      <c r="BR146" s="99"/>
      <c r="BS146" s="407"/>
      <c r="BT146" s="246"/>
    </row>
    <row r="147" spans="1:72" s="230" customFormat="1" ht="45" customHeight="1" x14ac:dyDescent="0.25">
      <c r="A147" s="95" t="s">
        <v>51</v>
      </c>
      <c r="B147" s="305">
        <v>43633</v>
      </c>
      <c r="C147" s="97" t="s">
        <v>738</v>
      </c>
      <c r="D147" s="95" t="s">
        <v>1114</v>
      </c>
      <c r="E147" s="158" t="s">
        <v>1253</v>
      </c>
      <c r="F147" s="95" t="s">
        <v>739</v>
      </c>
      <c r="G147" s="158" t="s">
        <v>1255</v>
      </c>
      <c r="H147" s="95">
        <v>3</v>
      </c>
      <c r="I147" s="158" t="s">
        <v>745</v>
      </c>
      <c r="J147" s="95" t="s">
        <v>24</v>
      </c>
      <c r="K147" s="95" t="s">
        <v>746</v>
      </c>
      <c r="L147" s="97">
        <v>100</v>
      </c>
      <c r="M147" s="95" t="s">
        <v>747</v>
      </c>
      <c r="N147" s="95" t="s">
        <v>739</v>
      </c>
      <c r="O147" s="159" t="s">
        <v>41</v>
      </c>
      <c r="P147" s="296">
        <v>43633</v>
      </c>
      <c r="Q147" s="103">
        <v>43995</v>
      </c>
      <c r="R147" s="104">
        <v>0</v>
      </c>
      <c r="S147" s="245">
        <f t="shared" si="27"/>
        <v>43995</v>
      </c>
      <c r="T147" s="264">
        <v>43966</v>
      </c>
      <c r="U147" s="99" t="s">
        <v>4112</v>
      </c>
      <c r="V147" s="292">
        <v>0.3</v>
      </c>
      <c r="W147" s="307" t="str">
        <f t="shared" si="28"/>
        <v>ROJO</v>
      </c>
      <c r="X147" s="265">
        <v>43971</v>
      </c>
      <c r="Y147" s="148" t="s">
        <v>4116</v>
      </c>
      <c r="Z147" s="407" t="s">
        <v>3960</v>
      </c>
      <c r="AA147" s="298">
        <v>44021</v>
      </c>
      <c r="AB147" s="247" t="s">
        <v>4117</v>
      </c>
      <c r="AC147" s="292">
        <v>1</v>
      </c>
      <c r="AD147" s="348" t="str">
        <f t="shared" si="29"/>
        <v>OK</v>
      </c>
      <c r="AE147" s="265">
        <v>44022</v>
      </c>
      <c r="AF147" s="230" t="s">
        <v>4118</v>
      </c>
      <c r="AG147" s="407" t="s">
        <v>4119</v>
      </c>
      <c r="AH147" s="144"/>
      <c r="AI147" s="99"/>
      <c r="AJ147" s="99"/>
      <c r="AK147" s="348" t="str">
        <f t="shared" si="30"/>
        <v>Sin</v>
      </c>
      <c r="AL147" s="406"/>
      <c r="AM147" s="99"/>
      <c r="AN147" s="407"/>
      <c r="AO147" s="144"/>
      <c r="AP147" s="99"/>
      <c r="AQ147" s="99"/>
      <c r="AR147" s="348" t="str">
        <f t="shared" si="31"/>
        <v>Sin</v>
      </c>
      <c r="AS147" s="406"/>
      <c r="AT147" s="99"/>
      <c r="AU147" s="408"/>
      <c r="AV147" s="144"/>
      <c r="AW147" s="99"/>
      <c r="AX147" s="99"/>
      <c r="AY147" s="348" t="str">
        <f t="shared" si="32"/>
        <v>Sin</v>
      </c>
      <c r="AZ147" s="302"/>
      <c r="BA147" s="99"/>
      <c r="BB147" s="407"/>
      <c r="BC147" s="144"/>
      <c r="BD147" s="99"/>
      <c r="BE147" s="99"/>
      <c r="BF147" s="273" t="str">
        <f t="shared" si="33"/>
        <v>Sin</v>
      </c>
      <c r="BG147" s="302"/>
      <c r="BH147" s="99"/>
      <c r="BI147" s="407"/>
      <c r="BJ147" s="163">
        <f t="shared" si="34"/>
        <v>1</v>
      </c>
      <c r="BK147" s="302" t="s">
        <v>233</v>
      </c>
      <c r="BL147" s="407"/>
      <c r="BM147" s="164" t="s">
        <v>233</v>
      </c>
      <c r="BN147" s="165"/>
      <c r="BO147" s="165"/>
      <c r="BP147" s="166" t="str">
        <f t="shared" si="35"/>
        <v>Cumplida</v>
      </c>
      <c r="BQ147" s="305"/>
      <c r="BR147" s="99"/>
      <c r="BS147" s="407"/>
      <c r="BT147" s="246"/>
    </row>
    <row r="148" spans="1:72" s="230" customFormat="1" ht="45" customHeight="1" x14ac:dyDescent="0.25">
      <c r="A148" s="95" t="s">
        <v>51</v>
      </c>
      <c r="B148" s="305">
        <v>43633</v>
      </c>
      <c r="C148" s="97" t="s">
        <v>738</v>
      </c>
      <c r="D148" s="95" t="s">
        <v>1114</v>
      </c>
      <c r="E148" s="158" t="s">
        <v>1253</v>
      </c>
      <c r="F148" s="95" t="s">
        <v>739</v>
      </c>
      <c r="G148" s="158" t="s">
        <v>1256</v>
      </c>
      <c r="H148" s="95">
        <v>4</v>
      </c>
      <c r="I148" s="158" t="s">
        <v>748</v>
      </c>
      <c r="J148" s="95" t="s">
        <v>24</v>
      </c>
      <c r="K148" s="95" t="s">
        <v>749</v>
      </c>
      <c r="L148" s="97">
        <v>1</v>
      </c>
      <c r="M148" s="95" t="s">
        <v>750</v>
      </c>
      <c r="N148" s="95" t="s">
        <v>739</v>
      </c>
      <c r="O148" s="159" t="s">
        <v>41</v>
      </c>
      <c r="P148" s="296">
        <v>43633</v>
      </c>
      <c r="Q148" s="103">
        <v>43995</v>
      </c>
      <c r="R148" s="104">
        <v>180</v>
      </c>
      <c r="S148" s="245">
        <f t="shared" si="27"/>
        <v>44175</v>
      </c>
      <c r="T148" s="264">
        <v>43950</v>
      </c>
      <c r="U148" s="99" t="s">
        <v>4120</v>
      </c>
      <c r="V148" s="292">
        <v>0</v>
      </c>
      <c r="W148" s="307" t="str">
        <f t="shared" si="28"/>
        <v>ROJO</v>
      </c>
      <c r="X148" s="265">
        <v>43951</v>
      </c>
      <c r="Y148" s="148" t="s">
        <v>4121</v>
      </c>
      <c r="Z148" s="407" t="s">
        <v>358</v>
      </c>
      <c r="AA148" s="298">
        <v>43966</v>
      </c>
      <c r="AB148" s="433" t="s">
        <v>4122</v>
      </c>
      <c r="AC148" s="292">
        <v>0.25</v>
      </c>
      <c r="AD148" s="348" t="str">
        <f t="shared" si="29"/>
        <v>ROJO</v>
      </c>
      <c r="AE148" s="265">
        <v>43971</v>
      </c>
      <c r="AF148" s="99" t="s">
        <v>4123</v>
      </c>
      <c r="AG148" s="407" t="s">
        <v>3960</v>
      </c>
      <c r="AH148" s="298">
        <v>44021</v>
      </c>
      <c r="AI148" s="173" t="s">
        <v>4124</v>
      </c>
      <c r="AJ148" s="292">
        <v>0.4</v>
      </c>
      <c r="AK148" s="348" t="str">
        <f t="shared" si="30"/>
        <v>ROJO</v>
      </c>
      <c r="AL148" s="265">
        <v>44022</v>
      </c>
      <c r="AM148" s="230" t="s">
        <v>4125</v>
      </c>
      <c r="AN148" s="407" t="s">
        <v>4108</v>
      </c>
      <c r="AO148" s="288">
        <v>44196</v>
      </c>
      <c r="AP148" s="173" t="s">
        <v>4126</v>
      </c>
      <c r="AQ148" s="287">
        <v>0.85</v>
      </c>
      <c r="AR148" s="348" t="str">
        <f t="shared" si="31"/>
        <v>ROJO</v>
      </c>
      <c r="AS148" s="265">
        <v>44242</v>
      </c>
      <c r="AT148" s="173" t="s">
        <v>4127</v>
      </c>
      <c r="AU148" s="408" t="s">
        <v>4128</v>
      </c>
      <c r="AV148" s="266">
        <v>44229</v>
      </c>
      <c r="AW148" s="173" t="s">
        <v>4129</v>
      </c>
      <c r="AX148" s="292">
        <v>1</v>
      </c>
      <c r="AY148" s="348" t="str">
        <f t="shared" si="32"/>
        <v>OK</v>
      </c>
      <c r="AZ148" s="265">
        <v>44242</v>
      </c>
      <c r="BA148" s="173" t="s">
        <v>4130</v>
      </c>
      <c r="BB148" s="408" t="s">
        <v>4128</v>
      </c>
      <c r="BC148" s="144"/>
      <c r="BD148" s="99"/>
      <c r="BE148" s="99"/>
      <c r="BF148" s="273" t="str">
        <f t="shared" si="33"/>
        <v>Sin</v>
      </c>
      <c r="BG148" s="302"/>
      <c r="BH148" s="99"/>
      <c r="BI148" s="407"/>
      <c r="BJ148" s="163">
        <f t="shared" si="34"/>
        <v>1</v>
      </c>
      <c r="BK148" s="302"/>
      <c r="BL148" s="407"/>
      <c r="BM148" s="164"/>
      <c r="BN148" s="165"/>
      <c r="BO148" s="165"/>
      <c r="BP148" s="166" t="str">
        <f t="shared" si="35"/>
        <v>Cumplida</v>
      </c>
      <c r="BQ148" s="305"/>
      <c r="BR148" s="99"/>
      <c r="BS148" s="407"/>
      <c r="BT148" s="246"/>
    </row>
    <row r="149" spans="1:72" s="230" customFormat="1" ht="45" customHeight="1" x14ac:dyDescent="0.25">
      <c r="A149" s="95" t="s">
        <v>51</v>
      </c>
      <c r="B149" s="305">
        <v>43633</v>
      </c>
      <c r="C149" s="97" t="s">
        <v>738</v>
      </c>
      <c r="D149" s="95" t="s">
        <v>1114</v>
      </c>
      <c r="E149" s="158" t="s">
        <v>1253</v>
      </c>
      <c r="F149" s="95" t="s">
        <v>739</v>
      </c>
      <c r="G149" s="158" t="s">
        <v>1256</v>
      </c>
      <c r="H149" s="95">
        <v>5</v>
      </c>
      <c r="I149" s="158" t="s">
        <v>1659</v>
      </c>
      <c r="J149" s="95" t="s">
        <v>24</v>
      </c>
      <c r="K149" s="95" t="s">
        <v>751</v>
      </c>
      <c r="L149" s="97">
        <v>1</v>
      </c>
      <c r="M149" s="95" t="s">
        <v>752</v>
      </c>
      <c r="N149" s="95" t="s">
        <v>739</v>
      </c>
      <c r="O149" s="159" t="s">
        <v>41</v>
      </c>
      <c r="P149" s="296">
        <v>43633</v>
      </c>
      <c r="Q149" s="103">
        <v>43995</v>
      </c>
      <c r="R149" s="104">
        <v>89</v>
      </c>
      <c r="S149" s="245">
        <f t="shared" si="27"/>
        <v>44084</v>
      </c>
      <c r="T149" s="264">
        <v>43950</v>
      </c>
      <c r="U149" s="99" t="s">
        <v>4102</v>
      </c>
      <c r="V149" s="292">
        <v>0</v>
      </c>
      <c r="W149" s="307" t="str">
        <f t="shared" si="28"/>
        <v>ROJO</v>
      </c>
      <c r="X149" s="265">
        <v>43951</v>
      </c>
      <c r="Y149" s="148" t="s">
        <v>4103</v>
      </c>
      <c r="Z149" s="407" t="s">
        <v>358</v>
      </c>
      <c r="AA149" s="298">
        <v>43966</v>
      </c>
      <c r="AB149" s="99" t="s">
        <v>4131</v>
      </c>
      <c r="AC149" s="292">
        <v>0.5</v>
      </c>
      <c r="AD149" s="348" t="str">
        <f t="shared" si="29"/>
        <v>ROJO</v>
      </c>
      <c r="AE149" s="265">
        <v>43971</v>
      </c>
      <c r="AF149" s="99" t="s">
        <v>4132</v>
      </c>
      <c r="AG149" s="407" t="s">
        <v>3960</v>
      </c>
      <c r="AH149" s="298">
        <v>44021</v>
      </c>
      <c r="AI149" s="99" t="s">
        <v>4106</v>
      </c>
      <c r="AJ149" s="292">
        <v>0.6</v>
      </c>
      <c r="AK149" s="348" t="str">
        <f t="shared" si="30"/>
        <v>ROJO</v>
      </c>
      <c r="AL149" s="265">
        <v>44022</v>
      </c>
      <c r="AM149" s="230" t="s">
        <v>4133</v>
      </c>
      <c r="AN149" s="407" t="s">
        <v>4119</v>
      </c>
      <c r="AO149" s="298">
        <v>44095</v>
      </c>
      <c r="AP149" s="101" t="s">
        <v>4109</v>
      </c>
      <c r="AQ149" s="292">
        <v>1</v>
      </c>
      <c r="AR149" s="348" t="str">
        <f t="shared" si="31"/>
        <v>OK</v>
      </c>
      <c r="AS149" s="265">
        <v>44104</v>
      </c>
      <c r="AT149" s="99" t="s">
        <v>4110</v>
      </c>
      <c r="AU149" s="408" t="s">
        <v>4111</v>
      </c>
      <c r="AV149" s="144"/>
      <c r="AW149" s="99"/>
      <c r="AX149" s="99"/>
      <c r="AY149" s="348" t="str">
        <f t="shared" si="32"/>
        <v>Sin</v>
      </c>
      <c r="AZ149" s="302"/>
      <c r="BA149" s="99"/>
      <c r="BB149" s="407"/>
      <c r="BC149" s="144"/>
      <c r="BD149" s="99"/>
      <c r="BE149" s="99"/>
      <c r="BF149" s="273" t="str">
        <f t="shared" si="33"/>
        <v>Sin</v>
      </c>
      <c r="BG149" s="302"/>
      <c r="BH149" s="99"/>
      <c r="BI149" s="407"/>
      <c r="BJ149" s="163">
        <f t="shared" si="34"/>
        <v>1</v>
      </c>
      <c r="BK149" s="302" t="s">
        <v>233</v>
      </c>
      <c r="BL149" s="407"/>
      <c r="BM149" s="164" t="s">
        <v>233</v>
      </c>
      <c r="BN149" s="165"/>
      <c r="BO149" s="165"/>
      <c r="BP149" s="166" t="str">
        <f t="shared" si="35"/>
        <v>Cumplida</v>
      </c>
      <c r="BQ149" s="305"/>
      <c r="BR149" s="99"/>
      <c r="BS149" s="407"/>
      <c r="BT149" s="246"/>
    </row>
    <row r="150" spans="1:72" s="230" customFormat="1" ht="45" customHeight="1" x14ac:dyDescent="0.25">
      <c r="A150" s="95" t="s">
        <v>51</v>
      </c>
      <c r="B150" s="305">
        <v>43633</v>
      </c>
      <c r="C150" s="97" t="s">
        <v>753</v>
      </c>
      <c r="D150" s="95" t="s">
        <v>1114</v>
      </c>
      <c r="E150" s="158" t="s">
        <v>1257</v>
      </c>
      <c r="F150" s="95" t="s">
        <v>33</v>
      </c>
      <c r="G150" s="158" t="s">
        <v>1258</v>
      </c>
      <c r="H150" s="95">
        <v>1</v>
      </c>
      <c r="I150" s="158" t="s">
        <v>754</v>
      </c>
      <c r="J150" s="95" t="s">
        <v>24</v>
      </c>
      <c r="K150" s="95" t="s">
        <v>755</v>
      </c>
      <c r="L150" s="97">
        <v>1</v>
      </c>
      <c r="M150" s="95" t="s">
        <v>755</v>
      </c>
      <c r="N150" s="95" t="s">
        <v>33</v>
      </c>
      <c r="O150" s="159" t="s">
        <v>33</v>
      </c>
      <c r="P150" s="296">
        <v>43647</v>
      </c>
      <c r="Q150" s="103">
        <v>43995</v>
      </c>
      <c r="R150" s="104">
        <v>0</v>
      </c>
      <c r="S150" s="245">
        <f t="shared" si="27"/>
        <v>43995</v>
      </c>
      <c r="T150" s="405">
        <v>43825</v>
      </c>
      <c r="U150" s="101" t="s">
        <v>4134</v>
      </c>
      <c r="V150" s="292">
        <v>0.9</v>
      </c>
      <c r="W150" s="307" t="str">
        <f t="shared" si="28"/>
        <v>AMARILLO</v>
      </c>
      <c r="X150" s="405">
        <v>43825</v>
      </c>
      <c r="Y150" s="101" t="s">
        <v>4135</v>
      </c>
      <c r="Z150" s="307" t="s">
        <v>4136</v>
      </c>
      <c r="AA150" s="298">
        <v>43995</v>
      </c>
      <c r="AB150" s="425" t="s">
        <v>4137</v>
      </c>
      <c r="AC150" s="292">
        <v>1</v>
      </c>
      <c r="AD150" s="348" t="str">
        <f t="shared" si="29"/>
        <v>OK</v>
      </c>
      <c r="AE150" s="265">
        <v>44117</v>
      </c>
      <c r="AF150" s="99" t="s">
        <v>4138</v>
      </c>
      <c r="AG150" s="407" t="s">
        <v>3935</v>
      </c>
      <c r="AH150" s="144"/>
      <c r="AI150" s="99"/>
      <c r="AJ150" s="99"/>
      <c r="AK150" s="348" t="str">
        <f t="shared" si="30"/>
        <v>Sin</v>
      </c>
      <c r="AL150" s="406"/>
      <c r="AM150" s="99"/>
      <c r="AN150" s="407"/>
      <c r="AO150" s="144"/>
      <c r="AP150" s="99"/>
      <c r="AQ150" s="99"/>
      <c r="AR150" s="348" t="str">
        <f t="shared" si="31"/>
        <v>Sin</v>
      </c>
      <c r="AS150" s="406"/>
      <c r="AT150" s="99"/>
      <c r="AU150" s="408"/>
      <c r="AV150" s="144"/>
      <c r="AW150" s="99"/>
      <c r="AX150" s="99"/>
      <c r="AY150" s="348" t="str">
        <f t="shared" si="32"/>
        <v>Sin</v>
      </c>
      <c r="AZ150" s="302"/>
      <c r="BA150" s="99"/>
      <c r="BB150" s="407"/>
      <c r="BC150" s="144"/>
      <c r="BD150" s="99"/>
      <c r="BE150" s="99"/>
      <c r="BF150" s="273" t="str">
        <f t="shared" si="33"/>
        <v>Sin</v>
      </c>
      <c r="BG150" s="302"/>
      <c r="BH150" s="99"/>
      <c r="BI150" s="407"/>
      <c r="BJ150" s="163">
        <f t="shared" si="34"/>
        <v>1</v>
      </c>
      <c r="BK150" s="302" t="s">
        <v>233</v>
      </c>
      <c r="BL150" s="407"/>
      <c r="BM150" s="164" t="s">
        <v>233</v>
      </c>
      <c r="BN150" s="165"/>
      <c r="BO150" s="165"/>
      <c r="BP150" s="166" t="str">
        <f t="shared" si="35"/>
        <v>Cumplida</v>
      </c>
      <c r="BQ150" s="305"/>
      <c r="BR150" s="99"/>
      <c r="BS150" s="407"/>
      <c r="BT150" s="246"/>
    </row>
    <row r="151" spans="1:72" s="230" customFormat="1" ht="45" customHeight="1" x14ac:dyDescent="0.25">
      <c r="A151" s="95" t="s">
        <v>51</v>
      </c>
      <c r="B151" s="305">
        <v>43633</v>
      </c>
      <c r="C151" s="97" t="s">
        <v>756</v>
      </c>
      <c r="D151" s="95" t="s">
        <v>1114</v>
      </c>
      <c r="E151" s="158" t="s">
        <v>1259</v>
      </c>
      <c r="F151" s="95" t="s">
        <v>37</v>
      </c>
      <c r="G151" s="158" t="s">
        <v>1260</v>
      </c>
      <c r="H151" s="95">
        <v>1</v>
      </c>
      <c r="I151" s="158" t="s">
        <v>757</v>
      </c>
      <c r="J151" s="95" t="s">
        <v>24</v>
      </c>
      <c r="K151" s="95" t="s">
        <v>758</v>
      </c>
      <c r="L151" s="97">
        <v>100</v>
      </c>
      <c r="M151" s="95" t="s">
        <v>65</v>
      </c>
      <c r="N151" s="95" t="s">
        <v>37</v>
      </c>
      <c r="O151" s="159" t="s">
        <v>113</v>
      </c>
      <c r="P151" s="296">
        <v>43630</v>
      </c>
      <c r="Q151" s="103">
        <v>43830</v>
      </c>
      <c r="R151" s="104">
        <v>0</v>
      </c>
      <c r="S151" s="245">
        <f t="shared" si="27"/>
        <v>43830</v>
      </c>
      <c r="T151" s="264">
        <v>43833</v>
      </c>
      <c r="U151" s="99" t="s">
        <v>4139</v>
      </c>
      <c r="V151" s="292">
        <v>1</v>
      </c>
      <c r="W151" s="307" t="str">
        <f t="shared" si="28"/>
        <v>OK</v>
      </c>
      <c r="X151" s="265">
        <v>43845</v>
      </c>
      <c r="Y151" s="148" t="s">
        <v>4140</v>
      </c>
      <c r="Z151" s="407" t="s">
        <v>4098</v>
      </c>
      <c r="AA151" s="144"/>
      <c r="AB151" s="99"/>
      <c r="AC151" s="99"/>
      <c r="AD151" s="348" t="str">
        <f t="shared" si="29"/>
        <v>Sin</v>
      </c>
      <c r="AE151" s="406"/>
      <c r="AF151" s="99"/>
      <c r="AG151" s="407"/>
      <c r="AH151" s="144"/>
      <c r="AI151" s="99"/>
      <c r="AJ151" s="99"/>
      <c r="AK151" s="348" t="str">
        <f t="shared" si="30"/>
        <v>Sin</v>
      </c>
      <c r="AL151" s="406"/>
      <c r="AM151" s="99"/>
      <c r="AN151" s="407"/>
      <c r="AO151" s="144"/>
      <c r="AP151" s="99"/>
      <c r="AQ151" s="99"/>
      <c r="AR151" s="348" t="str">
        <f t="shared" si="31"/>
        <v>Sin</v>
      </c>
      <c r="AS151" s="406"/>
      <c r="AT151" s="99"/>
      <c r="AU151" s="408"/>
      <c r="AV151" s="144"/>
      <c r="AW151" s="99"/>
      <c r="AX151" s="99"/>
      <c r="AY151" s="348" t="str">
        <f t="shared" si="32"/>
        <v>Sin</v>
      </c>
      <c r="AZ151" s="302"/>
      <c r="BA151" s="99"/>
      <c r="BB151" s="407"/>
      <c r="BC151" s="144"/>
      <c r="BD151" s="99"/>
      <c r="BE151" s="99"/>
      <c r="BF151" s="273" t="str">
        <f t="shared" si="33"/>
        <v>Sin</v>
      </c>
      <c r="BG151" s="302"/>
      <c r="BH151" s="99"/>
      <c r="BI151" s="407"/>
      <c r="BJ151" s="163">
        <f t="shared" si="34"/>
        <v>1</v>
      </c>
      <c r="BK151" s="302" t="s">
        <v>233</v>
      </c>
      <c r="BL151" s="407"/>
      <c r="BM151" s="164" t="s">
        <v>233</v>
      </c>
      <c r="BN151" s="165"/>
      <c r="BO151" s="165"/>
      <c r="BP151" s="166" t="str">
        <f t="shared" si="35"/>
        <v>Cumplida</v>
      </c>
      <c r="BQ151" s="305"/>
      <c r="BR151" s="99"/>
      <c r="BS151" s="407"/>
      <c r="BT151" s="246"/>
    </row>
    <row r="152" spans="1:72" s="230" customFormat="1" ht="45" customHeight="1" x14ac:dyDescent="0.25">
      <c r="A152" s="95" t="s">
        <v>51</v>
      </c>
      <c r="B152" s="305">
        <v>43633</v>
      </c>
      <c r="C152" s="97" t="s">
        <v>406</v>
      </c>
      <c r="D152" s="95" t="s">
        <v>1114</v>
      </c>
      <c r="E152" s="158" t="s">
        <v>1261</v>
      </c>
      <c r="F152" s="95" t="s">
        <v>217</v>
      </c>
      <c r="G152" s="158" t="s">
        <v>1262</v>
      </c>
      <c r="H152" s="95">
        <v>1</v>
      </c>
      <c r="I152" s="158" t="s">
        <v>668</v>
      </c>
      <c r="J152" s="95" t="s">
        <v>24</v>
      </c>
      <c r="K152" s="95" t="s">
        <v>669</v>
      </c>
      <c r="L152" s="97">
        <v>1</v>
      </c>
      <c r="M152" s="95" t="s">
        <v>670</v>
      </c>
      <c r="N152" s="95" t="s">
        <v>217</v>
      </c>
      <c r="O152" s="159" t="s">
        <v>113</v>
      </c>
      <c r="P152" s="296">
        <v>43630</v>
      </c>
      <c r="Q152" s="103">
        <v>43707</v>
      </c>
      <c r="R152" s="104">
        <v>0</v>
      </c>
      <c r="S152" s="245">
        <f t="shared" si="27"/>
        <v>43707</v>
      </c>
      <c r="T152" s="264">
        <v>43739</v>
      </c>
      <c r="U152" s="99" t="s">
        <v>4141</v>
      </c>
      <c r="V152" s="292">
        <v>1</v>
      </c>
      <c r="W152" s="307" t="str">
        <f t="shared" si="28"/>
        <v>OK</v>
      </c>
      <c r="X152" s="265">
        <v>43753</v>
      </c>
      <c r="Y152" s="148" t="s">
        <v>4142</v>
      </c>
      <c r="Z152" s="407" t="s">
        <v>4101</v>
      </c>
      <c r="AA152" s="99"/>
      <c r="AB152" s="99"/>
      <c r="AC152" s="99"/>
      <c r="AD152" s="348" t="str">
        <f t="shared" si="29"/>
        <v>Sin</v>
      </c>
      <c r="AE152" s="406"/>
      <c r="AF152" s="99"/>
      <c r="AG152" s="407"/>
      <c r="AH152" s="144"/>
      <c r="AI152" s="99"/>
      <c r="AJ152" s="99"/>
      <c r="AK152" s="348" t="str">
        <f t="shared" si="30"/>
        <v>Sin</v>
      </c>
      <c r="AL152" s="406"/>
      <c r="AM152" s="99"/>
      <c r="AN152" s="407"/>
      <c r="AO152" s="144"/>
      <c r="AP152" s="99"/>
      <c r="AQ152" s="99"/>
      <c r="AR152" s="348" t="str">
        <f t="shared" si="31"/>
        <v>Sin</v>
      </c>
      <c r="AS152" s="406"/>
      <c r="AT152" s="99"/>
      <c r="AU152" s="407"/>
      <c r="AV152" s="144"/>
      <c r="AW152" s="99"/>
      <c r="AX152" s="99"/>
      <c r="AY152" s="348" t="str">
        <f t="shared" si="32"/>
        <v>Sin</v>
      </c>
      <c r="AZ152" s="302"/>
      <c r="BA152" s="99"/>
      <c r="BB152" s="407"/>
      <c r="BC152" s="144"/>
      <c r="BD152" s="99"/>
      <c r="BE152" s="99"/>
      <c r="BF152" s="273" t="str">
        <f t="shared" si="33"/>
        <v>Sin</v>
      </c>
      <c r="BG152" s="302"/>
      <c r="BH152" s="99"/>
      <c r="BI152" s="407"/>
      <c r="BJ152" s="163">
        <f t="shared" si="34"/>
        <v>1</v>
      </c>
      <c r="BK152" s="302" t="s">
        <v>233</v>
      </c>
      <c r="BL152" s="407" t="s">
        <v>233</v>
      </c>
      <c r="BM152" s="164" t="s">
        <v>233</v>
      </c>
      <c r="BN152" s="165"/>
      <c r="BO152" s="165"/>
      <c r="BP152" s="166" t="str">
        <f t="shared" si="35"/>
        <v>Cumplida</v>
      </c>
      <c r="BQ152" s="305"/>
      <c r="BR152" s="99"/>
      <c r="BS152" s="407"/>
      <c r="BT152" s="246"/>
    </row>
    <row r="153" spans="1:72" s="230" customFormat="1" ht="45" customHeight="1" x14ac:dyDescent="0.25">
      <c r="A153" s="95" t="s">
        <v>51</v>
      </c>
      <c r="B153" s="305">
        <v>43633</v>
      </c>
      <c r="C153" s="97" t="s">
        <v>412</v>
      </c>
      <c r="D153" s="95" t="s">
        <v>1114</v>
      </c>
      <c r="E153" s="158" t="s">
        <v>1263</v>
      </c>
      <c r="F153" s="95" t="s">
        <v>217</v>
      </c>
      <c r="G153" s="158" t="s">
        <v>1264</v>
      </c>
      <c r="H153" s="95">
        <v>1</v>
      </c>
      <c r="I153" s="158" t="s">
        <v>671</v>
      </c>
      <c r="J153" s="95" t="s">
        <v>24</v>
      </c>
      <c r="K153" s="95" t="s">
        <v>672</v>
      </c>
      <c r="L153" s="97">
        <v>1</v>
      </c>
      <c r="M153" s="95" t="s">
        <v>673</v>
      </c>
      <c r="N153" s="95" t="s">
        <v>217</v>
      </c>
      <c r="O153" s="159" t="s">
        <v>113</v>
      </c>
      <c r="P153" s="296">
        <v>43630</v>
      </c>
      <c r="Q153" s="296">
        <v>43830</v>
      </c>
      <c r="R153" s="104">
        <v>0</v>
      </c>
      <c r="S153" s="245">
        <f t="shared" si="27"/>
        <v>43830</v>
      </c>
      <c r="T153" s="264">
        <v>43833</v>
      </c>
      <c r="U153" s="99" t="s">
        <v>4143</v>
      </c>
      <c r="V153" s="292">
        <v>1</v>
      </c>
      <c r="W153" s="307" t="str">
        <f t="shared" si="28"/>
        <v>OK</v>
      </c>
      <c r="X153" s="265">
        <v>43845</v>
      </c>
      <c r="Y153" s="148" t="s">
        <v>4144</v>
      </c>
      <c r="Z153" s="407" t="s">
        <v>4098</v>
      </c>
      <c r="AA153" s="144"/>
      <c r="AB153" s="99"/>
      <c r="AC153" s="99"/>
      <c r="AD153" s="348" t="str">
        <f t="shared" si="29"/>
        <v>Sin</v>
      </c>
      <c r="AE153" s="406"/>
      <c r="AF153" s="99"/>
      <c r="AG153" s="407"/>
      <c r="AH153" s="302"/>
      <c r="AI153" s="99"/>
      <c r="AJ153" s="99"/>
      <c r="AK153" s="348" t="str">
        <f t="shared" si="30"/>
        <v>Sin</v>
      </c>
      <c r="AL153" s="406"/>
      <c r="AM153" s="99"/>
      <c r="AN153" s="407"/>
      <c r="AO153" s="144"/>
      <c r="AP153" s="144"/>
      <c r="AQ153" s="99"/>
      <c r="AR153" s="348" t="str">
        <f t="shared" si="31"/>
        <v>Sin</v>
      </c>
      <c r="AS153" s="406"/>
      <c r="AT153" s="99"/>
      <c r="AU153" s="408"/>
      <c r="AV153" s="144"/>
      <c r="AW153" s="99"/>
      <c r="AX153" s="99"/>
      <c r="AY153" s="348" t="str">
        <f t="shared" si="32"/>
        <v>Sin</v>
      </c>
      <c r="AZ153" s="302"/>
      <c r="BA153" s="99"/>
      <c r="BB153" s="407"/>
      <c r="BC153" s="144"/>
      <c r="BD153" s="148"/>
      <c r="BE153" s="99"/>
      <c r="BF153" s="273" t="str">
        <f t="shared" si="33"/>
        <v>Sin</v>
      </c>
      <c r="BG153" s="302"/>
      <c r="BH153" s="99"/>
      <c r="BI153" s="407"/>
      <c r="BJ153" s="163">
        <f t="shared" si="34"/>
        <v>1</v>
      </c>
      <c r="BK153" s="302" t="s">
        <v>233</v>
      </c>
      <c r="BL153" s="407"/>
      <c r="BM153" s="164" t="s">
        <v>233</v>
      </c>
      <c r="BN153" s="165"/>
      <c r="BO153" s="165"/>
      <c r="BP153" s="132" t="str">
        <f t="shared" si="35"/>
        <v>Cumplida</v>
      </c>
      <c r="BQ153" s="305"/>
      <c r="BR153" s="99"/>
      <c r="BS153" s="407"/>
      <c r="BT153" s="246"/>
    </row>
    <row r="154" spans="1:72" s="230" customFormat="1" ht="45" customHeight="1" x14ac:dyDescent="0.25">
      <c r="A154" s="95" t="s">
        <v>51</v>
      </c>
      <c r="B154" s="305">
        <v>43633</v>
      </c>
      <c r="C154" s="97" t="s">
        <v>414</v>
      </c>
      <c r="D154" s="95" t="s">
        <v>1114</v>
      </c>
      <c r="E154" s="158" t="s">
        <v>1265</v>
      </c>
      <c r="F154" s="95" t="s">
        <v>224</v>
      </c>
      <c r="G154" s="158" t="s">
        <v>1266</v>
      </c>
      <c r="H154" s="95">
        <v>1</v>
      </c>
      <c r="I154" s="158" t="s">
        <v>674</v>
      </c>
      <c r="J154" s="95" t="s">
        <v>24</v>
      </c>
      <c r="K154" s="95" t="s">
        <v>675</v>
      </c>
      <c r="L154" s="97">
        <v>10</v>
      </c>
      <c r="M154" s="95" t="s">
        <v>676</v>
      </c>
      <c r="N154" s="95" t="s">
        <v>224</v>
      </c>
      <c r="O154" s="159" t="s">
        <v>224</v>
      </c>
      <c r="P154" s="296">
        <v>43647</v>
      </c>
      <c r="Q154" s="296">
        <v>43951</v>
      </c>
      <c r="R154" s="104">
        <v>0</v>
      </c>
      <c r="S154" s="245">
        <f t="shared" si="27"/>
        <v>43951</v>
      </c>
      <c r="T154" s="264">
        <v>43845</v>
      </c>
      <c r="U154" s="99" t="s">
        <v>4145</v>
      </c>
      <c r="V154" s="292">
        <v>0.8</v>
      </c>
      <c r="W154" s="307" t="str">
        <f t="shared" si="28"/>
        <v>AMARILLO</v>
      </c>
      <c r="X154" s="265">
        <v>43935</v>
      </c>
      <c r="Y154" s="148" t="s">
        <v>4146</v>
      </c>
      <c r="Z154" s="407" t="s">
        <v>4147</v>
      </c>
      <c r="AA154" s="298">
        <v>43950</v>
      </c>
      <c r="AB154" s="99" t="s">
        <v>4148</v>
      </c>
      <c r="AC154" s="292">
        <v>1</v>
      </c>
      <c r="AD154" s="348" t="str">
        <f t="shared" si="29"/>
        <v>OK</v>
      </c>
      <c r="AE154" s="265">
        <v>43957</v>
      </c>
      <c r="AF154" s="99" t="s">
        <v>4149</v>
      </c>
      <c r="AG154" s="407" t="s">
        <v>3877</v>
      </c>
      <c r="AH154" s="302"/>
      <c r="AI154" s="99"/>
      <c r="AJ154" s="99"/>
      <c r="AK154" s="348" t="str">
        <f t="shared" si="30"/>
        <v>Sin</v>
      </c>
      <c r="AL154" s="406"/>
      <c r="AM154" s="99"/>
      <c r="AN154" s="407"/>
      <c r="AO154" s="144"/>
      <c r="AP154" s="144"/>
      <c r="AQ154" s="99"/>
      <c r="AR154" s="348" t="str">
        <f t="shared" si="31"/>
        <v>Sin</v>
      </c>
      <c r="AS154" s="406"/>
      <c r="AT154" s="99"/>
      <c r="AU154" s="408"/>
      <c r="AV154" s="144"/>
      <c r="AW154" s="99"/>
      <c r="AX154" s="99"/>
      <c r="AY154" s="348" t="str">
        <f t="shared" si="32"/>
        <v>Sin</v>
      </c>
      <c r="AZ154" s="302"/>
      <c r="BA154" s="99"/>
      <c r="BB154" s="407"/>
      <c r="BC154" s="144"/>
      <c r="BD154" s="148"/>
      <c r="BE154" s="99"/>
      <c r="BF154" s="273" t="str">
        <f t="shared" si="33"/>
        <v>Sin</v>
      </c>
      <c r="BG154" s="302"/>
      <c r="BH154" s="99"/>
      <c r="BI154" s="407"/>
      <c r="BJ154" s="163">
        <f t="shared" si="34"/>
        <v>1</v>
      </c>
      <c r="BK154" s="302" t="s">
        <v>233</v>
      </c>
      <c r="BL154" s="407"/>
      <c r="BM154" s="164" t="s">
        <v>233</v>
      </c>
      <c r="BN154" s="165"/>
      <c r="BO154" s="165"/>
      <c r="BP154" s="132" t="str">
        <f t="shared" si="35"/>
        <v>Cumplida</v>
      </c>
      <c r="BQ154" s="305"/>
      <c r="BR154" s="99"/>
      <c r="BS154" s="407"/>
      <c r="BT154" s="246"/>
    </row>
    <row r="155" spans="1:72" s="230" customFormat="1" ht="45" customHeight="1" x14ac:dyDescent="0.25">
      <c r="A155" s="95" t="s">
        <v>51</v>
      </c>
      <c r="B155" s="305">
        <v>43633</v>
      </c>
      <c r="C155" s="97" t="s">
        <v>414</v>
      </c>
      <c r="D155" s="95" t="s">
        <v>1114</v>
      </c>
      <c r="E155" s="158" t="s">
        <v>1265</v>
      </c>
      <c r="F155" s="95" t="s">
        <v>224</v>
      </c>
      <c r="G155" s="158" t="s">
        <v>1266</v>
      </c>
      <c r="H155" s="95">
        <v>2</v>
      </c>
      <c r="I155" s="158" t="s">
        <v>677</v>
      </c>
      <c r="J155" s="95" t="s">
        <v>24</v>
      </c>
      <c r="K155" s="95" t="s">
        <v>678</v>
      </c>
      <c r="L155" s="97">
        <v>100</v>
      </c>
      <c r="M155" s="95" t="s">
        <v>679</v>
      </c>
      <c r="N155" s="95" t="s">
        <v>224</v>
      </c>
      <c r="O155" s="159" t="s">
        <v>224</v>
      </c>
      <c r="P155" s="296">
        <v>43647</v>
      </c>
      <c r="Q155" s="296">
        <v>43951</v>
      </c>
      <c r="R155" s="104">
        <v>0</v>
      </c>
      <c r="S155" s="245">
        <f t="shared" si="27"/>
        <v>43951</v>
      </c>
      <c r="T155" s="264">
        <v>43829</v>
      </c>
      <c r="U155" s="99" t="s">
        <v>4150</v>
      </c>
      <c r="V155" s="292">
        <v>1</v>
      </c>
      <c r="W155" s="307" t="str">
        <f t="shared" si="28"/>
        <v>OK</v>
      </c>
      <c r="X155" s="265">
        <v>43935</v>
      </c>
      <c r="Y155" s="148" t="s">
        <v>4151</v>
      </c>
      <c r="Z155" s="407" t="s">
        <v>4147</v>
      </c>
      <c r="AA155" s="298">
        <v>43950</v>
      </c>
      <c r="AB155" s="99" t="s">
        <v>4152</v>
      </c>
      <c r="AC155" s="292">
        <v>1</v>
      </c>
      <c r="AD155" s="348" t="str">
        <f t="shared" si="29"/>
        <v>OK</v>
      </c>
      <c r="AE155" s="265">
        <v>43957</v>
      </c>
      <c r="AF155" s="99" t="s">
        <v>4153</v>
      </c>
      <c r="AG155" s="407" t="s">
        <v>3877</v>
      </c>
      <c r="AH155" s="302"/>
      <c r="AI155" s="99"/>
      <c r="AJ155" s="99"/>
      <c r="AK155" s="348" t="str">
        <f t="shared" si="30"/>
        <v>Sin</v>
      </c>
      <c r="AL155" s="406"/>
      <c r="AM155" s="99"/>
      <c r="AN155" s="407"/>
      <c r="AO155" s="144"/>
      <c r="AP155" s="144"/>
      <c r="AQ155" s="99"/>
      <c r="AR155" s="348" t="str">
        <f t="shared" si="31"/>
        <v>Sin</v>
      </c>
      <c r="AS155" s="406"/>
      <c r="AT155" s="99"/>
      <c r="AU155" s="408"/>
      <c r="AV155" s="144"/>
      <c r="AW155" s="99"/>
      <c r="AX155" s="99"/>
      <c r="AY155" s="348" t="str">
        <f t="shared" si="32"/>
        <v>Sin</v>
      </c>
      <c r="AZ155" s="302"/>
      <c r="BA155" s="99"/>
      <c r="BB155" s="407"/>
      <c r="BC155" s="144"/>
      <c r="BD155" s="148"/>
      <c r="BE155" s="99"/>
      <c r="BF155" s="273" t="str">
        <f t="shared" si="33"/>
        <v>Sin</v>
      </c>
      <c r="BG155" s="302"/>
      <c r="BH155" s="99"/>
      <c r="BI155" s="407"/>
      <c r="BJ155" s="163">
        <f t="shared" si="34"/>
        <v>1</v>
      </c>
      <c r="BK155" s="302" t="s">
        <v>233</v>
      </c>
      <c r="BL155" s="407"/>
      <c r="BM155" s="164" t="s">
        <v>233</v>
      </c>
      <c r="BN155" s="165"/>
      <c r="BO155" s="165"/>
      <c r="BP155" s="132" t="str">
        <f t="shared" si="35"/>
        <v>Cumplida</v>
      </c>
      <c r="BQ155" s="305"/>
      <c r="BR155" s="99"/>
      <c r="BS155" s="407"/>
      <c r="BT155" s="246"/>
    </row>
    <row r="156" spans="1:72" s="230" customFormat="1" ht="45" customHeight="1" x14ac:dyDescent="0.25">
      <c r="A156" s="95" t="s">
        <v>51</v>
      </c>
      <c r="B156" s="305">
        <v>43633</v>
      </c>
      <c r="C156" s="97" t="s">
        <v>419</v>
      </c>
      <c r="D156" s="95" t="s">
        <v>1114</v>
      </c>
      <c r="E156" s="158" t="s">
        <v>1267</v>
      </c>
      <c r="F156" s="95" t="s">
        <v>41</v>
      </c>
      <c r="G156" s="158" t="s">
        <v>1268</v>
      </c>
      <c r="H156" s="95">
        <v>1</v>
      </c>
      <c r="I156" s="158" t="s">
        <v>759</v>
      </c>
      <c r="J156" s="95" t="s">
        <v>24</v>
      </c>
      <c r="K156" s="95" t="s">
        <v>760</v>
      </c>
      <c r="L156" s="97">
        <v>100</v>
      </c>
      <c r="M156" s="95" t="s">
        <v>761</v>
      </c>
      <c r="N156" s="95" t="s">
        <v>41</v>
      </c>
      <c r="O156" s="159" t="s">
        <v>41</v>
      </c>
      <c r="P156" s="296">
        <v>43633</v>
      </c>
      <c r="Q156" s="296">
        <v>43995</v>
      </c>
      <c r="R156" s="104">
        <v>0</v>
      </c>
      <c r="S156" s="245">
        <f t="shared" si="27"/>
        <v>43995</v>
      </c>
      <c r="T156" s="264">
        <v>44021</v>
      </c>
      <c r="U156" s="99" t="s">
        <v>4154</v>
      </c>
      <c r="V156" s="292">
        <v>1</v>
      </c>
      <c r="W156" s="307" t="str">
        <f t="shared" si="28"/>
        <v>OK</v>
      </c>
      <c r="X156" s="265">
        <v>44022</v>
      </c>
      <c r="Y156" s="273" t="s">
        <v>4155</v>
      </c>
      <c r="Z156" s="407" t="s">
        <v>4108</v>
      </c>
      <c r="AA156" s="144"/>
      <c r="AB156" s="99"/>
      <c r="AC156" s="99"/>
      <c r="AD156" s="348" t="str">
        <f t="shared" si="29"/>
        <v>Sin</v>
      </c>
      <c r="AE156" s="406"/>
      <c r="AF156" s="99"/>
      <c r="AG156" s="407"/>
      <c r="AH156" s="302"/>
      <c r="AI156" s="99"/>
      <c r="AJ156" s="99"/>
      <c r="AK156" s="348" t="str">
        <f t="shared" si="30"/>
        <v>Sin</v>
      </c>
      <c r="AL156" s="406"/>
      <c r="AM156" s="99"/>
      <c r="AN156" s="407"/>
      <c r="AO156" s="144"/>
      <c r="AP156" s="144"/>
      <c r="AQ156" s="99"/>
      <c r="AR156" s="348" t="str">
        <f t="shared" si="31"/>
        <v>Sin</v>
      </c>
      <c r="AS156" s="406"/>
      <c r="AT156" s="99"/>
      <c r="AU156" s="408"/>
      <c r="AV156" s="144"/>
      <c r="AW156" s="99"/>
      <c r="AX156" s="99"/>
      <c r="AY156" s="348" t="str">
        <f t="shared" si="32"/>
        <v>Sin</v>
      </c>
      <c r="AZ156" s="302"/>
      <c r="BA156" s="99"/>
      <c r="BB156" s="407"/>
      <c r="BC156" s="144"/>
      <c r="BD156" s="148"/>
      <c r="BE156" s="99"/>
      <c r="BF156" s="273" t="str">
        <f t="shared" si="33"/>
        <v>Sin</v>
      </c>
      <c r="BG156" s="302"/>
      <c r="BH156" s="99"/>
      <c r="BI156" s="407"/>
      <c r="BJ156" s="163">
        <f t="shared" si="34"/>
        <v>1</v>
      </c>
      <c r="BK156" s="302" t="s">
        <v>233</v>
      </c>
      <c r="BL156" s="407"/>
      <c r="BM156" s="164" t="s">
        <v>233</v>
      </c>
      <c r="BN156" s="165"/>
      <c r="BO156" s="165"/>
      <c r="BP156" s="132" t="str">
        <f t="shared" si="35"/>
        <v>Cumplida</v>
      </c>
      <c r="BQ156" s="305"/>
      <c r="BR156" s="99"/>
      <c r="BS156" s="407"/>
      <c r="BT156" s="246"/>
    </row>
    <row r="157" spans="1:72" s="230" customFormat="1" ht="45" customHeight="1" x14ac:dyDescent="0.25">
      <c r="A157" s="95" t="s">
        <v>51</v>
      </c>
      <c r="B157" s="305">
        <v>43633</v>
      </c>
      <c r="C157" s="97" t="s">
        <v>424</v>
      </c>
      <c r="D157" s="95" t="s">
        <v>1114</v>
      </c>
      <c r="E157" s="158" t="s">
        <v>1269</v>
      </c>
      <c r="F157" s="95" t="s">
        <v>762</v>
      </c>
      <c r="G157" s="158" t="s">
        <v>1270</v>
      </c>
      <c r="H157" s="95">
        <v>1</v>
      </c>
      <c r="I157" s="158" t="s">
        <v>763</v>
      </c>
      <c r="J157" s="95" t="s">
        <v>24</v>
      </c>
      <c r="K157" s="95" t="s">
        <v>764</v>
      </c>
      <c r="L157" s="97">
        <v>100</v>
      </c>
      <c r="M157" s="95" t="s">
        <v>584</v>
      </c>
      <c r="N157" s="95" t="s">
        <v>762</v>
      </c>
      <c r="O157" s="159" t="s">
        <v>762</v>
      </c>
      <c r="P157" s="296">
        <v>43648</v>
      </c>
      <c r="Q157" s="296">
        <v>43995</v>
      </c>
      <c r="R157" s="104">
        <v>0</v>
      </c>
      <c r="S157" s="245">
        <f t="shared" ref="S157:S179" si="36">Q157+R157</f>
        <v>43995</v>
      </c>
      <c r="T157" s="174">
        <v>43768</v>
      </c>
      <c r="U157" s="434" t="s">
        <v>4156</v>
      </c>
      <c r="V157" s="292">
        <v>0.9</v>
      </c>
      <c r="W157" s="307" t="str">
        <f t="shared" ref="W157:W179" si="37">IF(T157="","Sin",IF(T157&gt;=$S157,IF(V157=100%,"OK","ROJO"),IF(V157&lt;($T157-$P157)/($S157-$P157),"ROJO",IF(V157=100%,"OK","AMARILLO"))))</f>
        <v>AMARILLO</v>
      </c>
      <c r="X157" s="265">
        <v>43777</v>
      </c>
      <c r="Y157" s="148" t="s">
        <v>4157</v>
      </c>
      <c r="Z157" s="407" t="s">
        <v>4158</v>
      </c>
      <c r="AA157" s="298">
        <v>44126</v>
      </c>
      <c r="AB157" s="99" t="s">
        <v>4159</v>
      </c>
      <c r="AC157" s="292">
        <v>1</v>
      </c>
      <c r="AD157" s="348" t="str">
        <f t="shared" ref="AD157:AD179" si="38">IF(AA157="","Sin",IF(AA157&gt;=$S157,IF(AC157=100%,"OK","ROJO"),IF(AC157&lt;(AA157-$P157)/($S157-$P157),"ROJO",IF(AC157=100%,"OK","AMARILLO"))))</f>
        <v>OK</v>
      </c>
      <c r="AE157" s="265">
        <v>44158</v>
      </c>
      <c r="AF157" s="99" t="s">
        <v>4160</v>
      </c>
      <c r="AG157" s="407" t="s">
        <v>3935</v>
      </c>
      <c r="AH157" s="302"/>
      <c r="AI157" s="99"/>
      <c r="AJ157" s="99"/>
      <c r="AK157" s="348" t="str">
        <f t="shared" ref="AK157:AK179" si="39">IF(AH157="","Sin",IF(AH157&gt;=$S157,IF(AJ157=100%,"OK","ROJO"),IF(AJ157&lt;(AH157-$P157)/($S157-$P157),"ROJO",IF(AJ157=100%,"OK","AMARILLO"))))</f>
        <v>Sin</v>
      </c>
      <c r="AL157" s="406"/>
      <c r="AM157" s="99"/>
      <c r="AN157" s="407"/>
      <c r="AO157" s="144"/>
      <c r="AP157" s="144"/>
      <c r="AQ157" s="99"/>
      <c r="AR157" s="348" t="str">
        <f t="shared" ref="AR157:AR179" si="40">IF(AO157="","Sin",IF(AO157&gt;=$S157,IF(AQ157=100%,"OK","ROJO"),IF(AQ157&lt;(AO157-$P157)/($S157-$P157),"ROJO",IF(AQ157=100%,"OK","AMARILLO"))))</f>
        <v>Sin</v>
      </c>
      <c r="AS157" s="406"/>
      <c r="AT157" s="99"/>
      <c r="AU157" s="408"/>
      <c r="AV157" s="144"/>
      <c r="AW157" s="99"/>
      <c r="AX157" s="99"/>
      <c r="AY157" s="348" t="str">
        <f t="shared" ref="AY157:AY179" si="41">IF(AV157="","Sin",IF(AV157&gt;=$S157,IF(AX157=100%,"OK","ROJO"),IF(AX157&lt;(AV157-$P157)/($S157-$P157),"ROJO",IF(AX157=100%,"OK","AMARILLO"))))</f>
        <v>Sin</v>
      </c>
      <c r="AZ157" s="302"/>
      <c r="BA157" s="99"/>
      <c r="BB157" s="407"/>
      <c r="BC157" s="144"/>
      <c r="BD157" s="148"/>
      <c r="BE157" s="99"/>
      <c r="BF157" s="273" t="str">
        <f t="shared" ref="BF157:BF179" si="42">IF(BC157="","Sin",IF(BC157&gt;=$S157,IF(BE157=100%,"OK","ROJO"),IF(BE157&lt;(BC157-$P157)/($S157-$P157),"ROJO",IF(BE157=100%,"OK","AMARILLO"))))</f>
        <v>Sin</v>
      </c>
      <c r="BG157" s="302"/>
      <c r="BH157" s="99"/>
      <c r="BI157" s="407"/>
      <c r="BJ157" s="163">
        <f t="shared" ref="BJ157:BJ179" si="43">IF(E157="","",IF(OR(V157=100%,AC157=100%,AJ157=100%,AQ157=100%,AX157=100%,BE157=100%),100%,IF(T157="","Sin",MAX(V157,AC157,AJ157,AQ157,AX157,BE157))))</f>
        <v>1</v>
      </c>
      <c r="BK157" s="302" t="s">
        <v>233</v>
      </c>
      <c r="BL157" s="407"/>
      <c r="BM157" s="164" t="s">
        <v>233</v>
      </c>
      <c r="BN157" s="165"/>
      <c r="BO157" s="165"/>
      <c r="BP157" s="132" t="str">
        <f t="shared" si="35"/>
        <v>Cumplida</v>
      </c>
      <c r="BQ157" s="305"/>
      <c r="BR157" s="99"/>
      <c r="BS157" s="407"/>
      <c r="BT157" s="246"/>
    </row>
    <row r="158" spans="1:72" s="230" customFormat="1" ht="45" customHeight="1" x14ac:dyDescent="0.25">
      <c r="A158" s="95" t="s">
        <v>51</v>
      </c>
      <c r="B158" s="305">
        <v>43633</v>
      </c>
      <c r="C158" s="97" t="s">
        <v>220</v>
      </c>
      <c r="D158" s="95" t="s">
        <v>1114</v>
      </c>
      <c r="E158" s="158" t="s">
        <v>1271</v>
      </c>
      <c r="F158" s="95" t="s">
        <v>33</v>
      </c>
      <c r="G158" s="158" t="s">
        <v>1272</v>
      </c>
      <c r="H158" s="95">
        <v>1</v>
      </c>
      <c r="I158" s="158" t="s">
        <v>766</v>
      </c>
      <c r="J158" s="95" t="s">
        <v>24</v>
      </c>
      <c r="K158" s="95" t="s">
        <v>767</v>
      </c>
      <c r="L158" s="97">
        <v>1</v>
      </c>
      <c r="M158" s="95" t="s">
        <v>768</v>
      </c>
      <c r="N158" s="95" t="s">
        <v>33</v>
      </c>
      <c r="O158" s="159" t="s">
        <v>33</v>
      </c>
      <c r="P158" s="435">
        <v>43678</v>
      </c>
      <c r="Q158" s="103">
        <v>43982</v>
      </c>
      <c r="R158" s="436">
        <v>0</v>
      </c>
      <c r="S158" s="245">
        <f t="shared" si="36"/>
        <v>43982</v>
      </c>
      <c r="T158" s="298">
        <v>43879</v>
      </c>
      <c r="U158" s="99" t="s">
        <v>4161</v>
      </c>
      <c r="V158" s="292">
        <v>0.4</v>
      </c>
      <c r="W158" s="307" t="str">
        <f t="shared" si="37"/>
        <v>ROJO</v>
      </c>
      <c r="X158" s="265">
        <v>43879</v>
      </c>
      <c r="Y158" s="99" t="s">
        <v>4162</v>
      </c>
      <c r="Z158" s="407" t="s">
        <v>3960</v>
      </c>
      <c r="AA158" s="298">
        <v>43980</v>
      </c>
      <c r="AB158" s="99" t="s">
        <v>4163</v>
      </c>
      <c r="AC158" s="292">
        <v>1</v>
      </c>
      <c r="AD158" s="348" t="str">
        <f t="shared" si="38"/>
        <v>OK</v>
      </c>
      <c r="AE158" s="265">
        <v>43981</v>
      </c>
      <c r="AF158" s="99" t="s">
        <v>4164</v>
      </c>
      <c r="AG158" s="407" t="s">
        <v>358</v>
      </c>
      <c r="AH158" s="99"/>
      <c r="AI158" s="99"/>
      <c r="AJ158" s="99"/>
      <c r="AK158" s="348" t="str">
        <f t="shared" si="39"/>
        <v>Sin</v>
      </c>
      <c r="AL158" s="406"/>
      <c r="AM158" s="99"/>
      <c r="AN158" s="407"/>
      <c r="AO158" s="144"/>
      <c r="AP158" s="99"/>
      <c r="AQ158" s="99"/>
      <c r="AR158" s="348" t="str">
        <f t="shared" si="40"/>
        <v>Sin</v>
      </c>
      <c r="AS158" s="406"/>
      <c r="AT158" s="99"/>
      <c r="AU158" s="407"/>
      <c r="AV158" s="144"/>
      <c r="AW158" s="99"/>
      <c r="AX158" s="99"/>
      <c r="AY158" s="348" t="str">
        <f t="shared" si="41"/>
        <v>Sin</v>
      </c>
      <c r="AZ158" s="302"/>
      <c r="BA158" s="99"/>
      <c r="BB158" s="407"/>
      <c r="BC158" s="144"/>
      <c r="BD158" s="148"/>
      <c r="BE158" s="99"/>
      <c r="BF158" s="273" t="str">
        <f t="shared" si="42"/>
        <v>Sin</v>
      </c>
      <c r="BG158" s="302"/>
      <c r="BH158" s="99"/>
      <c r="BI158" s="407"/>
      <c r="BJ158" s="163">
        <f t="shared" si="43"/>
        <v>1</v>
      </c>
      <c r="BK158" s="302" t="s">
        <v>233</v>
      </c>
      <c r="BL158" s="407"/>
      <c r="BM158" s="164" t="s">
        <v>233</v>
      </c>
      <c r="BN158" s="165"/>
      <c r="BO158" s="165"/>
      <c r="BP158" s="132" t="str">
        <f t="shared" si="35"/>
        <v>Cumplida</v>
      </c>
      <c r="BQ158" s="305"/>
      <c r="BR158" s="99"/>
      <c r="BS158" s="407"/>
      <c r="BT158" s="246"/>
    </row>
    <row r="159" spans="1:72" s="230" customFormat="1" ht="45" customHeight="1" x14ac:dyDescent="0.25">
      <c r="A159" s="95" t="s">
        <v>51</v>
      </c>
      <c r="B159" s="305">
        <v>43633</v>
      </c>
      <c r="C159" s="97" t="s">
        <v>220</v>
      </c>
      <c r="D159" s="95" t="s">
        <v>1114</v>
      </c>
      <c r="E159" s="158" t="s">
        <v>1271</v>
      </c>
      <c r="F159" s="95" t="s">
        <v>803</v>
      </c>
      <c r="G159" s="158" t="s">
        <v>1273</v>
      </c>
      <c r="H159" s="95">
        <v>2</v>
      </c>
      <c r="I159" s="158" t="s">
        <v>804</v>
      </c>
      <c r="J159" s="95" t="s">
        <v>24</v>
      </c>
      <c r="K159" s="95" t="s">
        <v>805</v>
      </c>
      <c r="L159" s="175">
        <v>1</v>
      </c>
      <c r="M159" s="95" t="s">
        <v>806</v>
      </c>
      <c r="N159" s="95" t="s">
        <v>803</v>
      </c>
      <c r="O159" s="159" t="s">
        <v>803</v>
      </c>
      <c r="P159" s="176">
        <v>43678</v>
      </c>
      <c r="Q159" s="177">
        <v>43994</v>
      </c>
      <c r="R159" s="436">
        <v>0</v>
      </c>
      <c r="S159" s="245">
        <f t="shared" si="36"/>
        <v>43994</v>
      </c>
      <c r="T159" s="298">
        <v>43994</v>
      </c>
      <c r="U159" s="99" t="s">
        <v>4165</v>
      </c>
      <c r="V159" s="292">
        <v>0.7</v>
      </c>
      <c r="W159" s="307" t="str">
        <f t="shared" si="37"/>
        <v>ROJO</v>
      </c>
      <c r="X159" s="265">
        <v>44026</v>
      </c>
      <c r="Y159" s="99" t="s">
        <v>4166</v>
      </c>
      <c r="Z159" s="407" t="s">
        <v>3935</v>
      </c>
      <c r="AA159" s="298">
        <v>44035</v>
      </c>
      <c r="AB159" s="99" t="s">
        <v>4167</v>
      </c>
      <c r="AC159" s="292">
        <v>1</v>
      </c>
      <c r="AD159" s="348" t="str">
        <f t="shared" si="38"/>
        <v>OK</v>
      </c>
      <c r="AE159" s="265">
        <v>44036</v>
      </c>
      <c r="AF159" s="99" t="s">
        <v>4168</v>
      </c>
      <c r="AG159" s="407" t="s">
        <v>358</v>
      </c>
      <c r="AH159" s="99"/>
      <c r="AI159" s="99"/>
      <c r="AJ159" s="99"/>
      <c r="AK159" s="348" t="str">
        <f t="shared" si="39"/>
        <v>Sin</v>
      </c>
      <c r="AL159" s="406"/>
      <c r="AM159" s="99"/>
      <c r="AN159" s="407"/>
      <c r="AO159" s="144"/>
      <c r="AP159" s="99"/>
      <c r="AQ159" s="99"/>
      <c r="AR159" s="348" t="str">
        <f t="shared" si="40"/>
        <v>Sin</v>
      </c>
      <c r="AS159" s="406"/>
      <c r="AT159" s="99"/>
      <c r="AU159" s="407"/>
      <c r="AV159" s="144"/>
      <c r="AW159" s="99"/>
      <c r="AX159" s="99"/>
      <c r="AY159" s="348" t="str">
        <f t="shared" si="41"/>
        <v>Sin</v>
      </c>
      <c r="AZ159" s="302"/>
      <c r="BA159" s="99"/>
      <c r="BB159" s="407"/>
      <c r="BC159" s="144"/>
      <c r="BD159" s="148"/>
      <c r="BE159" s="99"/>
      <c r="BF159" s="273" t="str">
        <f t="shared" si="42"/>
        <v>Sin</v>
      </c>
      <c r="BG159" s="302"/>
      <c r="BH159" s="99"/>
      <c r="BI159" s="407"/>
      <c r="BJ159" s="163">
        <f t="shared" si="43"/>
        <v>1</v>
      </c>
      <c r="BK159" s="302" t="s">
        <v>233</v>
      </c>
      <c r="BL159" s="407"/>
      <c r="BM159" s="164" t="s">
        <v>233</v>
      </c>
      <c r="BN159" s="165"/>
      <c r="BO159" s="165"/>
      <c r="BP159" s="132" t="str">
        <f t="shared" si="35"/>
        <v>Cumplida</v>
      </c>
      <c r="BQ159" s="305"/>
      <c r="BR159" s="99"/>
      <c r="BS159" s="407"/>
      <c r="BT159" s="246"/>
    </row>
    <row r="160" spans="1:72" s="230" customFormat="1" ht="45" customHeight="1" x14ac:dyDescent="0.25">
      <c r="A160" s="95" t="s">
        <v>51</v>
      </c>
      <c r="B160" s="305">
        <v>43633</v>
      </c>
      <c r="C160" s="97" t="s">
        <v>221</v>
      </c>
      <c r="D160" s="95" t="s">
        <v>1114</v>
      </c>
      <c r="E160" s="158" t="s">
        <v>1274</v>
      </c>
      <c r="F160" s="95" t="s">
        <v>769</v>
      </c>
      <c r="G160" s="158" t="s">
        <v>1275</v>
      </c>
      <c r="H160" s="95">
        <v>1</v>
      </c>
      <c r="I160" s="158" t="s">
        <v>770</v>
      </c>
      <c r="J160" s="95" t="s">
        <v>24</v>
      </c>
      <c r="K160" s="95" t="s">
        <v>771</v>
      </c>
      <c r="L160" s="97">
        <v>1</v>
      </c>
      <c r="M160" s="95" t="s">
        <v>771</v>
      </c>
      <c r="N160" s="95" t="s">
        <v>769</v>
      </c>
      <c r="O160" s="159" t="s">
        <v>33</v>
      </c>
      <c r="P160" s="435">
        <v>43647</v>
      </c>
      <c r="Q160" s="437">
        <v>43921</v>
      </c>
      <c r="R160" s="436">
        <v>0</v>
      </c>
      <c r="S160" s="245">
        <f t="shared" si="36"/>
        <v>43921</v>
      </c>
      <c r="T160" s="264">
        <v>43767</v>
      </c>
      <c r="U160" s="99" t="s">
        <v>4169</v>
      </c>
      <c r="V160" s="292">
        <v>0.25</v>
      </c>
      <c r="W160" s="307" t="str">
        <f t="shared" si="37"/>
        <v>ROJO</v>
      </c>
      <c r="X160" s="265">
        <v>43774</v>
      </c>
      <c r="Y160" s="99" t="s">
        <v>4170</v>
      </c>
      <c r="Z160" s="407" t="s">
        <v>3919</v>
      </c>
      <c r="AA160" s="298">
        <v>43825</v>
      </c>
      <c r="AB160" s="99" t="s">
        <v>4171</v>
      </c>
      <c r="AC160" s="292">
        <v>0.4</v>
      </c>
      <c r="AD160" s="348" t="str">
        <f t="shared" si="38"/>
        <v>ROJO</v>
      </c>
      <c r="AE160" s="264">
        <v>43825</v>
      </c>
      <c r="AF160" s="99" t="s">
        <v>4172</v>
      </c>
      <c r="AG160" s="438" t="s">
        <v>4136</v>
      </c>
      <c r="AH160" s="305">
        <v>43879</v>
      </c>
      <c r="AI160" s="99" t="s">
        <v>4173</v>
      </c>
      <c r="AJ160" s="292">
        <v>0.4</v>
      </c>
      <c r="AK160" s="348" t="str">
        <f t="shared" si="39"/>
        <v>ROJO</v>
      </c>
      <c r="AL160" s="265">
        <v>43879</v>
      </c>
      <c r="AM160" s="99" t="s">
        <v>4174</v>
      </c>
      <c r="AN160" s="407" t="s">
        <v>3960</v>
      </c>
      <c r="AO160" s="298">
        <v>43938</v>
      </c>
      <c r="AP160" s="99" t="s">
        <v>4175</v>
      </c>
      <c r="AQ160" s="292">
        <v>1</v>
      </c>
      <c r="AR160" s="348" t="str">
        <f t="shared" si="40"/>
        <v>OK</v>
      </c>
      <c r="AS160" s="265">
        <v>43948</v>
      </c>
      <c r="AT160" s="99" t="s">
        <v>4176</v>
      </c>
      <c r="AU160" s="407" t="s">
        <v>3935</v>
      </c>
      <c r="AV160" s="144"/>
      <c r="AW160" s="99"/>
      <c r="AX160" s="99"/>
      <c r="AY160" s="348" t="str">
        <f t="shared" si="41"/>
        <v>Sin</v>
      </c>
      <c r="AZ160" s="302"/>
      <c r="BA160" s="99"/>
      <c r="BB160" s="407"/>
      <c r="BC160" s="144"/>
      <c r="BD160" s="148"/>
      <c r="BE160" s="99"/>
      <c r="BF160" s="273" t="str">
        <f t="shared" si="42"/>
        <v>Sin</v>
      </c>
      <c r="BG160" s="302"/>
      <c r="BH160" s="99"/>
      <c r="BI160" s="407"/>
      <c r="BJ160" s="163">
        <f t="shared" si="43"/>
        <v>1</v>
      </c>
      <c r="BK160" s="302" t="s">
        <v>233</v>
      </c>
      <c r="BL160" s="407"/>
      <c r="BM160" s="164" t="s">
        <v>233</v>
      </c>
      <c r="BN160" s="165"/>
      <c r="BO160" s="165"/>
      <c r="BP160" s="132" t="str">
        <f t="shared" si="35"/>
        <v>Cumplida</v>
      </c>
      <c r="BQ160" s="305"/>
      <c r="BR160" s="99"/>
      <c r="BS160" s="407"/>
      <c r="BT160" s="246"/>
    </row>
    <row r="161" spans="1:72" s="230" customFormat="1" ht="45" customHeight="1" x14ac:dyDescent="0.25">
      <c r="A161" s="95" t="s">
        <v>51</v>
      </c>
      <c r="B161" s="305">
        <v>43633</v>
      </c>
      <c r="C161" s="97" t="s">
        <v>772</v>
      </c>
      <c r="D161" s="95" t="s">
        <v>1114</v>
      </c>
      <c r="E161" s="158" t="s">
        <v>1276</v>
      </c>
      <c r="F161" s="95" t="s">
        <v>41</v>
      </c>
      <c r="G161" s="158" t="s">
        <v>1277</v>
      </c>
      <c r="H161" s="95">
        <v>1</v>
      </c>
      <c r="I161" s="158" t="s">
        <v>773</v>
      </c>
      <c r="J161" s="95" t="s">
        <v>24</v>
      </c>
      <c r="K161" s="95" t="s">
        <v>774</v>
      </c>
      <c r="L161" s="97">
        <v>100</v>
      </c>
      <c r="M161" s="95" t="s">
        <v>775</v>
      </c>
      <c r="N161" s="95" t="s">
        <v>41</v>
      </c>
      <c r="O161" s="159" t="s">
        <v>41</v>
      </c>
      <c r="P161" s="296">
        <v>43633</v>
      </c>
      <c r="Q161" s="103">
        <v>43995</v>
      </c>
      <c r="R161" s="104">
        <v>0</v>
      </c>
      <c r="S161" s="245">
        <f t="shared" si="36"/>
        <v>43995</v>
      </c>
      <c r="T161" s="264">
        <v>44021</v>
      </c>
      <c r="U161" s="247" t="s">
        <v>4177</v>
      </c>
      <c r="V161" s="292">
        <v>1</v>
      </c>
      <c r="W161" s="307" t="str">
        <f t="shared" si="37"/>
        <v>OK</v>
      </c>
      <c r="X161" s="265">
        <v>44022</v>
      </c>
      <c r="Y161" s="99" t="s">
        <v>4178</v>
      </c>
      <c r="Z161" s="407" t="s">
        <v>4108</v>
      </c>
      <c r="AA161" s="144"/>
      <c r="AB161" s="99"/>
      <c r="AC161" s="99"/>
      <c r="AD161" s="348" t="str">
        <f t="shared" si="38"/>
        <v>Sin</v>
      </c>
      <c r="AE161" s="406"/>
      <c r="AF161" s="99"/>
      <c r="AG161" s="407"/>
      <c r="AH161" s="99"/>
      <c r="AI161" s="99"/>
      <c r="AJ161" s="99"/>
      <c r="AK161" s="348" t="str">
        <f t="shared" si="39"/>
        <v>Sin</v>
      </c>
      <c r="AL161" s="406"/>
      <c r="AM161" s="99"/>
      <c r="AN161" s="407"/>
      <c r="AO161" s="144"/>
      <c r="AP161" s="99"/>
      <c r="AQ161" s="99"/>
      <c r="AR161" s="348" t="str">
        <f t="shared" si="40"/>
        <v>Sin</v>
      </c>
      <c r="AS161" s="406"/>
      <c r="AT161" s="99"/>
      <c r="AU161" s="407"/>
      <c r="AV161" s="144"/>
      <c r="AW161" s="99"/>
      <c r="AX161" s="99"/>
      <c r="AY161" s="348" t="str">
        <f t="shared" si="41"/>
        <v>Sin</v>
      </c>
      <c r="AZ161" s="302"/>
      <c r="BA161" s="99"/>
      <c r="BB161" s="407"/>
      <c r="BC161" s="144"/>
      <c r="BD161" s="148"/>
      <c r="BE161" s="99"/>
      <c r="BF161" s="273" t="str">
        <f t="shared" si="42"/>
        <v>Sin</v>
      </c>
      <c r="BG161" s="302"/>
      <c r="BH161" s="99"/>
      <c r="BI161" s="407"/>
      <c r="BJ161" s="163">
        <f t="shared" si="43"/>
        <v>1</v>
      </c>
      <c r="BK161" s="302" t="s">
        <v>233</v>
      </c>
      <c r="BL161" s="407"/>
      <c r="BM161" s="164" t="s">
        <v>233</v>
      </c>
      <c r="BN161" s="165"/>
      <c r="BO161" s="165"/>
      <c r="BP161" s="166" t="str">
        <f t="shared" si="35"/>
        <v>Cumplida</v>
      </c>
      <c r="BQ161" s="305"/>
      <c r="BR161" s="99"/>
      <c r="BS161" s="407"/>
      <c r="BT161" s="246"/>
    </row>
    <row r="162" spans="1:72" s="230" customFormat="1" ht="45" customHeight="1" x14ac:dyDescent="0.25">
      <c r="A162" s="95" t="s">
        <v>51</v>
      </c>
      <c r="B162" s="305">
        <v>43633</v>
      </c>
      <c r="C162" s="97" t="s">
        <v>776</v>
      </c>
      <c r="D162" s="95" t="s">
        <v>1114</v>
      </c>
      <c r="E162" s="158" t="s">
        <v>1278</v>
      </c>
      <c r="F162" s="95" t="s">
        <v>41</v>
      </c>
      <c r="G162" s="158" t="s">
        <v>1279</v>
      </c>
      <c r="H162" s="95">
        <v>1</v>
      </c>
      <c r="I162" s="158" t="s">
        <v>777</v>
      </c>
      <c r="J162" s="95" t="s">
        <v>24</v>
      </c>
      <c r="K162" s="95" t="s">
        <v>778</v>
      </c>
      <c r="L162" s="97">
        <v>100</v>
      </c>
      <c r="M162" s="95" t="s">
        <v>779</v>
      </c>
      <c r="N162" s="95" t="s">
        <v>41</v>
      </c>
      <c r="O162" s="159" t="s">
        <v>41</v>
      </c>
      <c r="P162" s="296">
        <v>43633</v>
      </c>
      <c r="Q162" s="103">
        <v>43995</v>
      </c>
      <c r="R162" s="104">
        <v>0</v>
      </c>
      <c r="S162" s="245">
        <f t="shared" si="36"/>
        <v>43995</v>
      </c>
      <c r="T162" s="264">
        <v>43966</v>
      </c>
      <c r="U162" s="99" t="s">
        <v>4179</v>
      </c>
      <c r="V162" s="292">
        <v>0.6</v>
      </c>
      <c r="W162" s="307" t="str">
        <f t="shared" si="37"/>
        <v>ROJO</v>
      </c>
      <c r="X162" s="265">
        <v>43971</v>
      </c>
      <c r="Y162" s="99" t="s">
        <v>4180</v>
      </c>
      <c r="Z162" s="407" t="s">
        <v>3960</v>
      </c>
      <c r="AA162" s="298">
        <v>44021</v>
      </c>
      <c r="AB162" s="247" t="s">
        <v>4181</v>
      </c>
      <c r="AC162" s="292">
        <v>1</v>
      </c>
      <c r="AD162" s="348" t="str">
        <f t="shared" si="38"/>
        <v>OK</v>
      </c>
      <c r="AE162" s="265">
        <v>44022</v>
      </c>
      <c r="AF162" s="99" t="s">
        <v>4182</v>
      </c>
      <c r="AG162" s="407" t="s">
        <v>4119</v>
      </c>
      <c r="AH162" s="99"/>
      <c r="AI162" s="99"/>
      <c r="AJ162" s="99"/>
      <c r="AK162" s="348" t="str">
        <f t="shared" si="39"/>
        <v>Sin</v>
      </c>
      <c r="AL162" s="406"/>
      <c r="AM162" s="99"/>
      <c r="AN162" s="407"/>
      <c r="AO162" s="144"/>
      <c r="AP162" s="99"/>
      <c r="AQ162" s="99"/>
      <c r="AR162" s="348" t="str">
        <f t="shared" si="40"/>
        <v>Sin</v>
      </c>
      <c r="AS162" s="406"/>
      <c r="AT162" s="99"/>
      <c r="AU162" s="407"/>
      <c r="AV162" s="144"/>
      <c r="AW162" s="99"/>
      <c r="AX162" s="99"/>
      <c r="AY162" s="348" t="str">
        <f t="shared" si="41"/>
        <v>Sin</v>
      </c>
      <c r="AZ162" s="302"/>
      <c r="BA162" s="99"/>
      <c r="BB162" s="407"/>
      <c r="BC162" s="144"/>
      <c r="BD162" s="148"/>
      <c r="BE162" s="99"/>
      <c r="BF162" s="273" t="str">
        <f t="shared" si="42"/>
        <v>Sin</v>
      </c>
      <c r="BG162" s="302"/>
      <c r="BH162" s="99"/>
      <c r="BI162" s="407"/>
      <c r="BJ162" s="163">
        <f t="shared" si="43"/>
        <v>1</v>
      </c>
      <c r="BK162" s="302" t="s">
        <v>233</v>
      </c>
      <c r="BL162" s="407"/>
      <c r="BM162" s="164" t="s">
        <v>233</v>
      </c>
      <c r="BN162" s="165"/>
      <c r="BO162" s="165"/>
      <c r="BP162" s="166" t="str">
        <f t="shared" ref="BP162:BP179" si="44">IF(BJ162=100%,IF(BM162="SI",IF(BN162="SI","Cerrada",IF(BN162="NO","Inefectiva",IF(A162="Auditoria Externa","Cumplida","Pendiente"))),"Cumplida"),"")</f>
        <v>Cumplida</v>
      </c>
      <c r="BQ162" s="305"/>
      <c r="BR162" s="99"/>
      <c r="BS162" s="407"/>
      <c r="BT162" s="246"/>
    </row>
    <row r="163" spans="1:72" s="230" customFormat="1" ht="45" customHeight="1" x14ac:dyDescent="0.25">
      <c r="A163" s="95" t="s">
        <v>51</v>
      </c>
      <c r="B163" s="305">
        <v>43633</v>
      </c>
      <c r="C163" s="97" t="s">
        <v>780</v>
      </c>
      <c r="D163" s="95" t="s">
        <v>1114</v>
      </c>
      <c r="E163" s="158" t="s">
        <v>1280</v>
      </c>
      <c r="F163" s="95" t="s">
        <v>781</v>
      </c>
      <c r="G163" s="158" t="s">
        <v>1281</v>
      </c>
      <c r="H163" s="95">
        <v>1</v>
      </c>
      <c r="I163" s="158" t="s">
        <v>782</v>
      </c>
      <c r="J163" s="95" t="s">
        <v>24</v>
      </c>
      <c r="K163" s="95" t="s">
        <v>783</v>
      </c>
      <c r="L163" s="97">
        <v>2</v>
      </c>
      <c r="M163" s="95" t="s">
        <v>227</v>
      </c>
      <c r="N163" s="95" t="s">
        <v>781</v>
      </c>
      <c r="O163" s="159" t="s">
        <v>113</v>
      </c>
      <c r="P163" s="296">
        <v>43630</v>
      </c>
      <c r="Q163" s="103">
        <v>43830</v>
      </c>
      <c r="R163" s="104">
        <v>0</v>
      </c>
      <c r="S163" s="245">
        <f t="shared" si="36"/>
        <v>43830</v>
      </c>
      <c r="T163" s="264">
        <v>43833</v>
      </c>
      <c r="U163" s="99" t="s">
        <v>4183</v>
      </c>
      <c r="V163" s="292">
        <v>1</v>
      </c>
      <c r="W163" s="307" t="str">
        <f t="shared" si="37"/>
        <v>OK</v>
      </c>
      <c r="X163" s="265">
        <v>43845</v>
      </c>
      <c r="Y163" s="99" t="s">
        <v>4184</v>
      </c>
      <c r="Z163" s="407" t="s">
        <v>4098</v>
      </c>
      <c r="AA163" s="144"/>
      <c r="AB163" s="99"/>
      <c r="AC163" s="99"/>
      <c r="AD163" s="348" t="str">
        <f t="shared" si="38"/>
        <v>Sin</v>
      </c>
      <c r="AE163" s="406"/>
      <c r="AF163" s="99"/>
      <c r="AG163" s="407"/>
      <c r="AH163" s="99"/>
      <c r="AI163" s="99"/>
      <c r="AJ163" s="99"/>
      <c r="AK163" s="348" t="str">
        <f t="shared" si="39"/>
        <v>Sin</v>
      </c>
      <c r="AL163" s="406"/>
      <c r="AM163" s="99"/>
      <c r="AN163" s="407"/>
      <c r="AO163" s="144"/>
      <c r="AP163" s="99"/>
      <c r="AQ163" s="99"/>
      <c r="AR163" s="348" t="str">
        <f t="shared" si="40"/>
        <v>Sin</v>
      </c>
      <c r="AS163" s="406"/>
      <c r="AT163" s="99"/>
      <c r="AU163" s="407"/>
      <c r="AV163" s="144"/>
      <c r="AW163" s="99"/>
      <c r="AX163" s="99"/>
      <c r="AY163" s="348" t="str">
        <f t="shared" si="41"/>
        <v>Sin</v>
      </c>
      <c r="AZ163" s="302"/>
      <c r="BA163" s="99"/>
      <c r="BB163" s="407"/>
      <c r="BC163" s="144"/>
      <c r="BD163" s="148"/>
      <c r="BE163" s="99"/>
      <c r="BF163" s="273" t="str">
        <f t="shared" si="42"/>
        <v>Sin</v>
      </c>
      <c r="BG163" s="302"/>
      <c r="BH163" s="99"/>
      <c r="BI163" s="407"/>
      <c r="BJ163" s="163">
        <f t="shared" si="43"/>
        <v>1</v>
      </c>
      <c r="BK163" s="302" t="s">
        <v>233</v>
      </c>
      <c r="BL163" s="407"/>
      <c r="BM163" s="164" t="s">
        <v>233</v>
      </c>
      <c r="BN163" s="165"/>
      <c r="BO163" s="165"/>
      <c r="BP163" s="166" t="str">
        <f t="shared" si="44"/>
        <v>Cumplida</v>
      </c>
      <c r="BQ163" s="305"/>
      <c r="BR163" s="99"/>
      <c r="BS163" s="407"/>
      <c r="BT163" s="246"/>
    </row>
    <row r="164" spans="1:72" s="230" customFormat="1" ht="45" customHeight="1" x14ac:dyDescent="0.25">
      <c r="A164" s="95" t="s">
        <v>51</v>
      </c>
      <c r="B164" s="305">
        <v>43633</v>
      </c>
      <c r="C164" s="97" t="s">
        <v>784</v>
      </c>
      <c r="D164" s="95" t="s">
        <v>1114</v>
      </c>
      <c r="E164" s="158" t="s">
        <v>1282</v>
      </c>
      <c r="F164" s="95" t="s">
        <v>781</v>
      </c>
      <c r="G164" s="158" t="s">
        <v>1281</v>
      </c>
      <c r="H164" s="95">
        <v>1</v>
      </c>
      <c r="I164" s="158" t="s">
        <v>782</v>
      </c>
      <c r="J164" s="95" t="s">
        <v>24</v>
      </c>
      <c r="K164" s="95" t="s">
        <v>783</v>
      </c>
      <c r="L164" s="97">
        <v>2</v>
      </c>
      <c r="M164" s="95" t="s">
        <v>227</v>
      </c>
      <c r="N164" s="95" t="s">
        <v>781</v>
      </c>
      <c r="O164" s="159" t="s">
        <v>113</v>
      </c>
      <c r="P164" s="296">
        <v>43630</v>
      </c>
      <c r="Q164" s="103">
        <v>43830</v>
      </c>
      <c r="R164" s="104">
        <v>0</v>
      </c>
      <c r="S164" s="245">
        <f t="shared" si="36"/>
        <v>43830</v>
      </c>
      <c r="T164" s="264">
        <v>43833</v>
      </c>
      <c r="U164" s="99" t="s">
        <v>4183</v>
      </c>
      <c r="V164" s="292">
        <v>1</v>
      </c>
      <c r="W164" s="307" t="str">
        <f t="shared" si="37"/>
        <v>OK</v>
      </c>
      <c r="X164" s="265">
        <v>43845</v>
      </c>
      <c r="Y164" s="99" t="s">
        <v>4184</v>
      </c>
      <c r="Z164" s="407" t="s">
        <v>4098</v>
      </c>
      <c r="AA164" s="144"/>
      <c r="AB164" s="99"/>
      <c r="AC164" s="99"/>
      <c r="AD164" s="348" t="str">
        <f t="shared" si="38"/>
        <v>Sin</v>
      </c>
      <c r="AE164" s="406"/>
      <c r="AF164" s="99"/>
      <c r="AG164" s="407"/>
      <c r="AH164" s="99"/>
      <c r="AI164" s="99"/>
      <c r="AJ164" s="99"/>
      <c r="AK164" s="348" t="str">
        <f t="shared" si="39"/>
        <v>Sin</v>
      </c>
      <c r="AL164" s="406"/>
      <c r="AM164" s="99"/>
      <c r="AN164" s="407"/>
      <c r="AO164" s="144"/>
      <c r="AP164" s="99"/>
      <c r="AQ164" s="99"/>
      <c r="AR164" s="348" t="str">
        <f t="shared" si="40"/>
        <v>Sin</v>
      </c>
      <c r="AS164" s="406"/>
      <c r="AT164" s="99"/>
      <c r="AU164" s="407"/>
      <c r="AV164" s="144"/>
      <c r="AW164" s="99"/>
      <c r="AX164" s="99"/>
      <c r="AY164" s="348" t="str">
        <f t="shared" si="41"/>
        <v>Sin</v>
      </c>
      <c r="AZ164" s="302"/>
      <c r="BA164" s="99"/>
      <c r="BB164" s="407"/>
      <c r="BC164" s="144"/>
      <c r="BD164" s="148"/>
      <c r="BE164" s="99"/>
      <c r="BF164" s="273" t="str">
        <f t="shared" si="42"/>
        <v>Sin</v>
      </c>
      <c r="BG164" s="302"/>
      <c r="BH164" s="99"/>
      <c r="BI164" s="407"/>
      <c r="BJ164" s="163">
        <f t="shared" si="43"/>
        <v>1</v>
      </c>
      <c r="BK164" s="302" t="s">
        <v>233</v>
      </c>
      <c r="BL164" s="407"/>
      <c r="BM164" s="164" t="s">
        <v>233</v>
      </c>
      <c r="BN164" s="165"/>
      <c r="BO164" s="165"/>
      <c r="BP164" s="166" t="str">
        <f t="shared" si="44"/>
        <v>Cumplida</v>
      </c>
      <c r="BQ164" s="305"/>
      <c r="BR164" s="99"/>
      <c r="BS164" s="407"/>
      <c r="BT164" s="246"/>
    </row>
    <row r="165" spans="1:72" s="230" customFormat="1" ht="45" customHeight="1" x14ac:dyDescent="0.25">
      <c r="A165" s="95" t="s">
        <v>51</v>
      </c>
      <c r="B165" s="305">
        <v>43633</v>
      </c>
      <c r="C165" s="97" t="s">
        <v>785</v>
      </c>
      <c r="D165" s="95" t="s">
        <v>1114</v>
      </c>
      <c r="E165" s="158" t="s">
        <v>1283</v>
      </c>
      <c r="F165" s="95" t="s">
        <v>786</v>
      </c>
      <c r="G165" s="158" t="s">
        <v>1284</v>
      </c>
      <c r="H165" s="95">
        <v>2</v>
      </c>
      <c r="I165" s="158" t="s">
        <v>787</v>
      </c>
      <c r="J165" s="95" t="s">
        <v>24</v>
      </c>
      <c r="K165" s="95" t="s">
        <v>788</v>
      </c>
      <c r="L165" s="97">
        <v>1</v>
      </c>
      <c r="M165" s="95" t="s">
        <v>819</v>
      </c>
      <c r="N165" s="95" t="s">
        <v>786</v>
      </c>
      <c r="O165" s="159" t="s">
        <v>786</v>
      </c>
      <c r="P165" s="296">
        <v>43678</v>
      </c>
      <c r="Q165" s="103">
        <v>43995</v>
      </c>
      <c r="R165" s="104">
        <v>0</v>
      </c>
      <c r="S165" s="245">
        <f t="shared" si="36"/>
        <v>43995</v>
      </c>
      <c r="T165" s="264">
        <v>43923</v>
      </c>
      <c r="U165" s="99" t="s">
        <v>3991</v>
      </c>
      <c r="V165" s="80">
        <v>0</v>
      </c>
      <c r="W165" s="307" t="str">
        <f t="shared" si="37"/>
        <v>ROJO</v>
      </c>
      <c r="X165" s="265">
        <v>43923</v>
      </c>
      <c r="Y165" s="99" t="s">
        <v>4185</v>
      </c>
      <c r="Z165" s="407" t="s">
        <v>3935</v>
      </c>
      <c r="AA165" s="298">
        <v>43979</v>
      </c>
      <c r="AB165" s="433" t="s">
        <v>4186</v>
      </c>
      <c r="AC165" s="292">
        <v>0.8</v>
      </c>
      <c r="AD165" s="348" t="str">
        <f t="shared" si="38"/>
        <v>ROJO</v>
      </c>
      <c r="AE165" s="264">
        <v>43994</v>
      </c>
      <c r="AF165" s="99" t="s">
        <v>4187</v>
      </c>
      <c r="AG165" s="407" t="s">
        <v>3935</v>
      </c>
      <c r="AH165" s="305">
        <v>43992</v>
      </c>
      <c r="AI165" s="99" t="s">
        <v>4188</v>
      </c>
      <c r="AJ165" s="292">
        <v>1</v>
      </c>
      <c r="AK165" s="348" t="str">
        <f t="shared" si="39"/>
        <v>OK</v>
      </c>
      <c r="AL165" s="265">
        <v>44021</v>
      </c>
      <c r="AM165" s="99" t="s">
        <v>4189</v>
      </c>
      <c r="AN165" s="407" t="s">
        <v>4190</v>
      </c>
      <c r="AO165" s="144"/>
      <c r="AP165" s="99"/>
      <c r="AQ165" s="99"/>
      <c r="AR165" s="348" t="str">
        <f t="shared" si="40"/>
        <v>Sin</v>
      </c>
      <c r="AS165" s="406"/>
      <c r="AT165" s="99"/>
      <c r="AU165" s="407"/>
      <c r="AV165" s="144"/>
      <c r="AW165" s="99"/>
      <c r="AX165" s="99"/>
      <c r="AY165" s="348" t="str">
        <f t="shared" si="41"/>
        <v>Sin</v>
      </c>
      <c r="AZ165" s="302"/>
      <c r="BA165" s="99"/>
      <c r="BB165" s="407"/>
      <c r="BC165" s="144"/>
      <c r="BD165" s="148"/>
      <c r="BE165" s="99"/>
      <c r="BF165" s="273" t="str">
        <f t="shared" si="42"/>
        <v>Sin</v>
      </c>
      <c r="BG165" s="302"/>
      <c r="BH165" s="99"/>
      <c r="BI165" s="407"/>
      <c r="BJ165" s="163">
        <f t="shared" si="43"/>
        <v>1</v>
      </c>
      <c r="BK165" s="302" t="s">
        <v>233</v>
      </c>
      <c r="BL165" s="407"/>
      <c r="BM165" s="164" t="s">
        <v>233</v>
      </c>
      <c r="BN165" s="165"/>
      <c r="BO165" s="165"/>
      <c r="BP165" s="166" t="str">
        <f t="shared" si="44"/>
        <v>Cumplida</v>
      </c>
      <c r="BQ165" s="305"/>
      <c r="BR165" s="99"/>
      <c r="BS165" s="407"/>
      <c r="BT165" s="246"/>
    </row>
    <row r="166" spans="1:72" s="230" customFormat="1" ht="45" customHeight="1" x14ac:dyDescent="0.25">
      <c r="A166" s="95" t="s">
        <v>51</v>
      </c>
      <c r="B166" s="305">
        <v>43633</v>
      </c>
      <c r="C166" s="97" t="s">
        <v>117</v>
      </c>
      <c r="D166" s="95" t="s">
        <v>1114</v>
      </c>
      <c r="E166" s="158" t="s">
        <v>1285</v>
      </c>
      <c r="F166" s="95" t="s">
        <v>789</v>
      </c>
      <c r="G166" s="158" t="s">
        <v>1286</v>
      </c>
      <c r="H166" s="95">
        <v>1</v>
      </c>
      <c r="I166" s="158" t="s">
        <v>807</v>
      </c>
      <c r="J166" s="95" t="s">
        <v>24</v>
      </c>
      <c r="K166" s="95" t="s">
        <v>790</v>
      </c>
      <c r="L166" s="97">
        <v>100</v>
      </c>
      <c r="M166" s="95" t="s">
        <v>791</v>
      </c>
      <c r="N166" s="95" t="s">
        <v>789</v>
      </c>
      <c r="O166" s="159" t="s">
        <v>789</v>
      </c>
      <c r="P166" s="296">
        <v>43648</v>
      </c>
      <c r="Q166" s="103">
        <v>43995</v>
      </c>
      <c r="R166" s="104">
        <v>0</v>
      </c>
      <c r="S166" s="245">
        <f t="shared" si="36"/>
        <v>43995</v>
      </c>
      <c r="T166" s="264">
        <v>43753</v>
      </c>
      <c r="U166" s="99" t="s">
        <v>4191</v>
      </c>
      <c r="V166" s="292">
        <v>0.9</v>
      </c>
      <c r="W166" s="307" t="str">
        <f t="shared" si="37"/>
        <v>AMARILLO</v>
      </c>
      <c r="X166" s="265">
        <v>43753</v>
      </c>
      <c r="Y166" s="99" t="s">
        <v>4192</v>
      </c>
      <c r="Z166" s="407" t="s">
        <v>4101</v>
      </c>
      <c r="AA166" s="298">
        <v>43833</v>
      </c>
      <c r="AB166" s="99" t="s">
        <v>4193</v>
      </c>
      <c r="AC166" s="292">
        <v>1</v>
      </c>
      <c r="AD166" s="348" t="str">
        <f t="shared" si="38"/>
        <v>OK</v>
      </c>
      <c r="AE166" s="265">
        <v>43845</v>
      </c>
      <c r="AF166" s="99" t="s">
        <v>4194</v>
      </c>
      <c r="AG166" s="407"/>
      <c r="AH166" s="99"/>
      <c r="AI166" s="99"/>
      <c r="AJ166" s="99"/>
      <c r="AK166" s="348" t="str">
        <f t="shared" si="39"/>
        <v>Sin</v>
      </c>
      <c r="AL166" s="406"/>
      <c r="AM166" s="99"/>
      <c r="AN166" s="407"/>
      <c r="AO166" s="144"/>
      <c r="AP166" s="99"/>
      <c r="AQ166" s="99"/>
      <c r="AR166" s="348" t="str">
        <f t="shared" si="40"/>
        <v>Sin</v>
      </c>
      <c r="AS166" s="406"/>
      <c r="AT166" s="99"/>
      <c r="AU166" s="407"/>
      <c r="AV166" s="144"/>
      <c r="AW166" s="99"/>
      <c r="AX166" s="99"/>
      <c r="AY166" s="348" t="str">
        <f t="shared" si="41"/>
        <v>Sin</v>
      </c>
      <c r="AZ166" s="302"/>
      <c r="BA166" s="99"/>
      <c r="BB166" s="407"/>
      <c r="BC166" s="144"/>
      <c r="BD166" s="148"/>
      <c r="BE166" s="99"/>
      <c r="BF166" s="273" t="str">
        <f t="shared" si="42"/>
        <v>Sin</v>
      </c>
      <c r="BG166" s="302"/>
      <c r="BH166" s="99"/>
      <c r="BI166" s="407"/>
      <c r="BJ166" s="163">
        <f t="shared" si="43"/>
        <v>1</v>
      </c>
      <c r="BK166" s="302" t="s">
        <v>233</v>
      </c>
      <c r="BL166" s="407"/>
      <c r="BM166" s="164" t="s">
        <v>233</v>
      </c>
      <c r="BN166" s="165"/>
      <c r="BO166" s="165"/>
      <c r="BP166" s="166" t="str">
        <f t="shared" si="44"/>
        <v>Cumplida</v>
      </c>
      <c r="BQ166" s="305"/>
      <c r="BR166" s="99"/>
      <c r="BS166" s="407"/>
      <c r="BT166" s="246"/>
    </row>
    <row r="167" spans="1:72" s="230" customFormat="1" ht="45" customHeight="1" x14ac:dyDescent="0.25">
      <c r="A167" s="95" t="s">
        <v>51</v>
      </c>
      <c r="B167" s="305">
        <v>43633</v>
      </c>
      <c r="C167" s="97" t="s">
        <v>117</v>
      </c>
      <c r="D167" s="95" t="s">
        <v>1114</v>
      </c>
      <c r="E167" s="158" t="s">
        <v>1285</v>
      </c>
      <c r="F167" s="95" t="s">
        <v>789</v>
      </c>
      <c r="G167" s="158" t="s">
        <v>1286</v>
      </c>
      <c r="H167" s="95">
        <v>2</v>
      </c>
      <c r="I167" s="158" t="s">
        <v>792</v>
      </c>
      <c r="J167" s="95" t="s">
        <v>24</v>
      </c>
      <c r="K167" s="95" t="s">
        <v>790</v>
      </c>
      <c r="L167" s="97">
        <v>100</v>
      </c>
      <c r="M167" s="95" t="s">
        <v>791</v>
      </c>
      <c r="N167" s="95" t="s">
        <v>789</v>
      </c>
      <c r="O167" s="159" t="s">
        <v>789</v>
      </c>
      <c r="P167" s="296">
        <v>43648</v>
      </c>
      <c r="Q167" s="103">
        <v>43995</v>
      </c>
      <c r="R167" s="104">
        <v>0</v>
      </c>
      <c r="S167" s="245">
        <f t="shared" si="36"/>
        <v>43995</v>
      </c>
      <c r="T167" s="174">
        <v>43768</v>
      </c>
      <c r="U167" s="439" t="s">
        <v>4195</v>
      </c>
      <c r="V167" s="292">
        <v>0.7</v>
      </c>
      <c r="W167" s="307" t="str">
        <f t="shared" si="37"/>
        <v>AMARILLO</v>
      </c>
      <c r="X167" s="265">
        <v>43777</v>
      </c>
      <c r="Y167" s="99" t="s">
        <v>4196</v>
      </c>
      <c r="Z167" s="407" t="s">
        <v>4158</v>
      </c>
      <c r="AA167" s="298">
        <v>43998</v>
      </c>
      <c r="AB167" s="422" t="s">
        <v>4197</v>
      </c>
      <c r="AC167" s="292">
        <v>1</v>
      </c>
      <c r="AD167" s="348" t="str">
        <f t="shared" si="38"/>
        <v>OK</v>
      </c>
      <c r="AE167" s="265">
        <v>44027</v>
      </c>
      <c r="AF167" s="99" t="s">
        <v>4198</v>
      </c>
      <c r="AG167" s="407" t="s">
        <v>4199</v>
      </c>
      <c r="AH167" s="99"/>
      <c r="AI167" s="99"/>
      <c r="AJ167" s="99"/>
      <c r="AK167" s="348" t="str">
        <f t="shared" si="39"/>
        <v>Sin</v>
      </c>
      <c r="AL167" s="406"/>
      <c r="AM167" s="99"/>
      <c r="AN167" s="407"/>
      <c r="AO167" s="144"/>
      <c r="AP167" s="99"/>
      <c r="AQ167" s="99"/>
      <c r="AR167" s="348" t="str">
        <f t="shared" si="40"/>
        <v>Sin</v>
      </c>
      <c r="AS167" s="406"/>
      <c r="AT167" s="99"/>
      <c r="AU167" s="407"/>
      <c r="AV167" s="144"/>
      <c r="AW167" s="99"/>
      <c r="AX167" s="99"/>
      <c r="AY167" s="348" t="str">
        <f t="shared" si="41"/>
        <v>Sin</v>
      </c>
      <c r="AZ167" s="302"/>
      <c r="BA167" s="99"/>
      <c r="BB167" s="407"/>
      <c r="BC167" s="144"/>
      <c r="BD167" s="148"/>
      <c r="BE167" s="99"/>
      <c r="BF167" s="273" t="str">
        <f t="shared" si="42"/>
        <v>Sin</v>
      </c>
      <c r="BG167" s="302"/>
      <c r="BH167" s="99"/>
      <c r="BI167" s="407"/>
      <c r="BJ167" s="163">
        <f t="shared" si="43"/>
        <v>1</v>
      </c>
      <c r="BK167" s="302" t="s">
        <v>233</v>
      </c>
      <c r="BL167" s="407"/>
      <c r="BM167" s="164" t="s">
        <v>233</v>
      </c>
      <c r="BN167" s="165"/>
      <c r="BO167" s="165"/>
      <c r="BP167" s="166" t="str">
        <f t="shared" si="44"/>
        <v>Cumplida</v>
      </c>
      <c r="BQ167" s="305"/>
      <c r="BR167" s="99"/>
      <c r="BS167" s="407"/>
      <c r="BT167" s="246"/>
    </row>
    <row r="168" spans="1:72" s="230" customFormat="1" ht="45" customHeight="1" x14ac:dyDescent="0.25">
      <c r="A168" s="95" t="s">
        <v>51</v>
      </c>
      <c r="B168" s="305">
        <v>43633</v>
      </c>
      <c r="C168" s="97" t="s">
        <v>455</v>
      </c>
      <c r="D168" s="95" t="s">
        <v>1114</v>
      </c>
      <c r="E168" s="158" t="s">
        <v>1287</v>
      </c>
      <c r="F168" s="95" t="s">
        <v>793</v>
      </c>
      <c r="G168" s="158" t="s">
        <v>1288</v>
      </c>
      <c r="H168" s="95">
        <v>1</v>
      </c>
      <c r="I168" s="158" t="s">
        <v>794</v>
      </c>
      <c r="J168" s="95" t="s">
        <v>24</v>
      </c>
      <c r="K168" s="95" t="s">
        <v>227</v>
      </c>
      <c r="L168" s="97">
        <v>1</v>
      </c>
      <c r="M168" s="95" t="s">
        <v>795</v>
      </c>
      <c r="N168" s="95" t="s">
        <v>793</v>
      </c>
      <c r="O168" s="159" t="s">
        <v>113</v>
      </c>
      <c r="P168" s="296">
        <v>43630</v>
      </c>
      <c r="Q168" s="103">
        <v>43676</v>
      </c>
      <c r="R168" s="104">
        <v>0</v>
      </c>
      <c r="S168" s="245">
        <f t="shared" si="36"/>
        <v>43676</v>
      </c>
      <c r="T168" s="264">
        <v>43679</v>
      </c>
      <c r="U168" s="99" t="s">
        <v>4200</v>
      </c>
      <c r="V168" s="292">
        <v>1</v>
      </c>
      <c r="W168" s="307" t="str">
        <f t="shared" si="37"/>
        <v>OK</v>
      </c>
      <c r="X168" s="265">
        <v>43679</v>
      </c>
      <c r="Y168" s="99" t="s">
        <v>4201</v>
      </c>
      <c r="Z168" s="407"/>
      <c r="AA168" s="144"/>
      <c r="AB168" s="99"/>
      <c r="AC168" s="99"/>
      <c r="AD168" s="348" t="str">
        <f t="shared" si="38"/>
        <v>Sin</v>
      </c>
      <c r="AE168" s="406"/>
      <c r="AF168" s="99"/>
      <c r="AG168" s="407"/>
      <c r="AH168" s="99"/>
      <c r="AI168" s="99"/>
      <c r="AJ168" s="99"/>
      <c r="AK168" s="348" t="str">
        <f t="shared" si="39"/>
        <v>Sin</v>
      </c>
      <c r="AL168" s="406"/>
      <c r="AM168" s="99"/>
      <c r="AN168" s="407"/>
      <c r="AO168" s="144"/>
      <c r="AP168" s="99"/>
      <c r="AQ168" s="99"/>
      <c r="AR168" s="348" t="str">
        <f t="shared" si="40"/>
        <v>Sin</v>
      </c>
      <c r="AS168" s="406"/>
      <c r="AT168" s="99"/>
      <c r="AU168" s="407"/>
      <c r="AV168" s="144"/>
      <c r="AW168" s="99"/>
      <c r="AX168" s="99"/>
      <c r="AY168" s="348" t="str">
        <f t="shared" si="41"/>
        <v>Sin</v>
      </c>
      <c r="AZ168" s="302"/>
      <c r="BA168" s="99"/>
      <c r="BB168" s="407"/>
      <c r="BC168" s="144"/>
      <c r="BD168" s="148"/>
      <c r="BE168" s="99"/>
      <c r="BF168" s="273" t="str">
        <f t="shared" si="42"/>
        <v>Sin</v>
      </c>
      <c r="BG168" s="302"/>
      <c r="BH168" s="99"/>
      <c r="BI168" s="407"/>
      <c r="BJ168" s="163">
        <f t="shared" si="43"/>
        <v>1</v>
      </c>
      <c r="BK168" s="302" t="s">
        <v>233</v>
      </c>
      <c r="BL168" s="407"/>
      <c r="BM168" s="164" t="s">
        <v>233</v>
      </c>
      <c r="BN168" s="165"/>
      <c r="BO168" s="165"/>
      <c r="BP168" s="166" t="str">
        <f t="shared" si="44"/>
        <v>Cumplida</v>
      </c>
      <c r="BQ168" s="305"/>
      <c r="BR168" s="99"/>
      <c r="BS168" s="407"/>
      <c r="BT168" s="246"/>
    </row>
    <row r="169" spans="1:72" s="230" customFormat="1" ht="45" customHeight="1" x14ac:dyDescent="0.25">
      <c r="A169" s="95" t="s">
        <v>51</v>
      </c>
      <c r="B169" s="231">
        <v>43654</v>
      </c>
      <c r="C169" s="230">
        <v>1</v>
      </c>
      <c r="D169" s="95" t="s">
        <v>1115</v>
      </c>
      <c r="E169" s="158" t="s">
        <v>1289</v>
      </c>
      <c r="F169" s="95" t="s">
        <v>82</v>
      </c>
      <c r="G169" s="158" t="s">
        <v>1290</v>
      </c>
      <c r="H169" s="95">
        <v>1</v>
      </c>
      <c r="I169" s="158" t="s">
        <v>1116</v>
      </c>
      <c r="J169" s="95" t="s">
        <v>32</v>
      </c>
      <c r="K169" s="95" t="s">
        <v>1117</v>
      </c>
      <c r="L169" s="230">
        <v>1</v>
      </c>
      <c r="M169" s="95" t="s">
        <v>1118</v>
      </c>
      <c r="N169" s="95" t="s">
        <v>82</v>
      </c>
      <c r="O169" s="159" t="s">
        <v>94</v>
      </c>
      <c r="P169" s="174">
        <v>43699</v>
      </c>
      <c r="Q169" s="179">
        <v>43763</v>
      </c>
      <c r="R169" s="138">
        <v>0</v>
      </c>
      <c r="S169" s="245">
        <f t="shared" si="36"/>
        <v>43763</v>
      </c>
      <c r="T169" s="180">
        <v>43755</v>
      </c>
      <c r="U169" s="173" t="s">
        <v>4202</v>
      </c>
      <c r="V169" s="81">
        <v>0.9</v>
      </c>
      <c r="W169" s="307" t="str">
        <f t="shared" si="37"/>
        <v>AMARILLO</v>
      </c>
      <c r="X169" s="265">
        <v>43755</v>
      </c>
      <c r="Y169" s="99" t="s">
        <v>4203</v>
      </c>
      <c r="Z169" s="407" t="s">
        <v>4204</v>
      </c>
      <c r="AA169" s="284">
        <v>43781</v>
      </c>
      <c r="AB169" s="230" t="s">
        <v>4205</v>
      </c>
      <c r="AC169" s="229">
        <v>1</v>
      </c>
      <c r="AD169" s="348" t="str">
        <f t="shared" si="38"/>
        <v>OK</v>
      </c>
      <c r="AE169" s="265">
        <v>43788</v>
      </c>
      <c r="AF169" s="99" t="s">
        <v>4206</v>
      </c>
      <c r="AG169" s="407" t="s">
        <v>3935</v>
      </c>
      <c r="AH169" s="144"/>
      <c r="AI169" s="99"/>
      <c r="AJ169" s="99"/>
      <c r="AK169" s="348" t="str">
        <f t="shared" si="39"/>
        <v>Sin</v>
      </c>
      <c r="AL169" s="406"/>
      <c r="AM169" s="99"/>
      <c r="AN169" s="407"/>
      <c r="AO169" s="144"/>
      <c r="AP169" s="99"/>
      <c r="AQ169" s="99"/>
      <c r="AR169" s="348" t="str">
        <f t="shared" si="40"/>
        <v>Sin</v>
      </c>
      <c r="AS169" s="406"/>
      <c r="AT169" s="99"/>
      <c r="AU169" s="407"/>
      <c r="AV169" s="144"/>
      <c r="AW169" s="99"/>
      <c r="AX169" s="99"/>
      <c r="AY169" s="348" t="str">
        <f t="shared" si="41"/>
        <v>Sin</v>
      </c>
      <c r="AZ169" s="302"/>
      <c r="BA169" s="99"/>
      <c r="BB169" s="407"/>
      <c r="BC169" s="144"/>
      <c r="BD169" s="99"/>
      <c r="BE169" s="99"/>
      <c r="BF169" s="273" t="str">
        <f t="shared" si="42"/>
        <v>Sin</v>
      </c>
      <c r="BG169" s="302"/>
      <c r="BH169" s="99"/>
      <c r="BI169" s="407"/>
      <c r="BJ169" s="163">
        <f t="shared" si="43"/>
        <v>1</v>
      </c>
      <c r="BK169" s="302" t="s">
        <v>233</v>
      </c>
      <c r="BL169" s="407" t="s">
        <v>233</v>
      </c>
      <c r="BM169" s="164" t="s">
        <v>233</v>
      </c>
      <c r="BN169" s="165"/>
      <c r="BO169" s="165"/>
      <c r="BP169" s="166" t="str">
        <f t="shared" si="44"/>
        <v>Cumplida</v>
      </c>
      <c r="BQ169" s="305"/>
      <c r="BR169" s="99"/>
      <c r="BS169" s="407"/>
      <c r="BT169" s="246"/>
    </row>
    <row r="170" spans="1:72" s="230" customFormat="1" ht="45" customHeight="1" x14ac:dyDescent="0.25">
      <c r="A170" s="95" t="s">
        <v>51</v>
      </c>
      <c r="B170" s="231">
        <v>43654</v>
      </c>
      <c r="C170" s="230">
        <v>1</v>
      </c>
      <c r="D170" s="95" t="s">
        <v>1115</v>
      </c>
      <c r="E170" s="158" t="s">
        <v>1289</v>
      </c>
      <c r="F170" s="95" t="s">
        <v>89</v>
      </c>
      <c r="G170" s="158" t="s">
        <v>1290</v>
      </c>
      <c r="H170" s="95">
        <v>2</v>
      </c>
      <c r="I170" s="158" t="s">
        <v>1119</v>
      </c>
      <c r="J170" s="95" t="s">
        <v>32</v>
      </c>
      <c r="K170" s="95" t="s">
        <v>1120</v>
      </c>
      <c r="L170" s="230">
        <v>6</v>
      </c>
      <c r="M170" s="95" t="s">
        <v>1121</v>
      </c>
      <c r="N170" s="95" t="s">
        <v>89</v>
      </c>
      <c r="O170" s="159" t="s">
        <v>89</v>
      </c>
      <c r="P170" s="174">
        <v>43682</v>
      </c>
      <c r="Q170" s="179">
        <v>43763</v>
      </c>
      <c r="R170" s="138">
        <v>0</v>
      </c>
      <c r="S170" s="245">
        <f t="shared" si="36"/>
        <v>43763</v>
      </c>
      <c r="T170" s="180">
        <v>43755</v>
      </c>
      <c r="U170" s="173" t="s">
        <v>4207</v>
      </c>
      <c r="V170" s="81">
        <v>1</v>
      </c>
      <c r="W170" s="307" t="str">
        <f t="shared" si="37"/>
        <v>OK</v>
      </c>
      <c r="X170" s="265">
        <v>43755</v>
      </c>
      <c r="Y170" s="99" t="s">
        <v>4208</v>
      </c>
      <c r="Z170" s="407" t="s">
        <v>4204</v>
      </c>
      <c r="AA170" s="284"/>
      <c r="AB170" s="99"/>
      <c r="AC170" s="99"/>
      <c r="AD170" s="348" t="str">
        <f t="shared" si="38"/>
        <v>Sin</v>
      </c>
      <c r="AE170" s="265"/>
      <c r="AF170" s="99"/>
      <c r="AG170" s="407"/>
      <c r="AH170" s="144"/>
      <c r="AI170" s="99"/>
      <c r="AJ170" s="99"/>
      <c r="AK170" s="348" t="str">
        <f t="shared" si="39"/>
        <v>Sin</v>
      </c>
      <c r="AL170" s="406"/>
      <c r="AM170" s="99"/>
      <c r="AN170" s="407"/>
      <c r="AO170" s="144"/>
      <c r="AP170" s="99"/>
      <c r="AQ170" s="99"/>
      <c r="AR170" s="348" t="str">
        <f t="shared" si="40"/>
        <v>Sin</v>
      </c>
      <c r="AS170" s="406"/>
      <c r="AT170" s="99"/>
      <c r="AU170" s="407"/>
      <c r="AV170" s="144"/>
      <c r="AW170" s="99"/>
      <c r="AX170" s="99"/>
      <c r="AY170" s="348" t="str">
        <f t="shared" si="41"/>
        <v>Sin</v>
      </c>
      <c r="AZ170" s="302"/>
      <c r="BA170" s="99"/>
      <c r="BB170" s="407"/>
      <c r="BC170" s="144"/>
      <c r="BD170" s="99"/>
      <c r="BE170" s="99"/>
      <c r="BF170" s="273" t="str">
        <f t="shared" si="42"/>
        <v>Sin</v>
      </c>
      <c r="BG170" s="302"/>
      <c r="BH170" s="99"/>
      <c r="BI170" s="407"/>
      <c r="BJ170" s="163">
        <f t="shared" si="43"/>
        <v>1</v>
      </c>
      <c r="BK170" s="302" t="s">
        <v>233</v>
      </c>
      <c r="BL170" s="407" t="s">
        <v>233</v>
      </c>
      <c r="BM170" s="164" t="s">
        <v>233</v>
      </c>
      <c r="BN170" s="165"/>
      <c r="BO170" s="165"/>
      <c r="BP170" s="166" t="str">
        <f t="shared" si="44"/>
        <v>Cumplida</v>
      </c>
      <c r="BQ170" s="305"/>
      <c r="BR170" s="99"/>
      <c r="BS170" s="407"/>
      <c r="BT170" s="246"/>
    </row>
    <row r="171" spans="1:72" s="230" customFormat="1" ht="45" customHeight="1" x14ac:dyDescent="0.25">
      <c r="A171" s="95" t="s">
        <v>51</v>
      </c>
      <c r="B171" s="231">
        <v>43654</v>
      </c>
      <c r="C171" s="230">
        <v>1</v>
      </c>
      <c r="D171" s="95" t="s">
        <v>1115</v>
      </c>
      <c r="E171" s="158" t="s">
        <v>1289</v>
      </c>
      <c r="F171" s="95" t="s">
        <v>1125</v>
      </c>
      <c r="G171" s="158" t="s">
        <v>1290</v>
      </c>
      <c r="H171" s="95">
        <v>3</v>
      </c>
      <c r="I171" s="158" t="s">
        <v>1122</v>
      </c>
      <c r="J171" s="95" t="s">
        <v>32</v>
      </c>
      <c r="K171" s="95" t="s">
        <v>1123</v>
      </c>
      <c r="L171" s="230">
        <v>4</v>
      </c>
      <c r="M171" s="95" t="s">
        <v>1124</v>
      </c>
      <c r="N171" s="95" t="s">
        <v>1125</v>
      </c>
      <c r="O171" s="159" t="s">
        <v>1125</v>
      </c>
      <c r="P171" s="174">
        <v>43703</v>
      </c>
      <c r="Q171" s="179">
        <v>43763</v>
      </c>
      <c r="R171" s="138">
        <v>0</v>
      </c>
      <c r="S171" s="245">
        <f t="shared" si="36"/>
        <v>43763</v>
      </c>
      <c r="T171" s="180">
        <v>43755</v>
      </c>
      <c r="U171" s="173" t="s">
        <v>4209</v>
      </c>
      <c r="V171" s="81">
        <v>0</v>
      </c>
      <c r="W171" s="307" t="str">
        <f t="shared" si="37"/>
        <v>ROJO</v>
      </c>
      <c r="X171" s="265">
        <v>43755</v>
      </c>
      <c r="Y171" s="99" t="s">
        <v>4210</v>
      </c>
      <c r="Z171" s="407" t="s">
        <v>4204</v>
      </c>
      <c r="AA171" s="284">
        <v>43781</v>
      </c>
      <c r="AB171" s="230" t="s">
        <v>4211</v>
      </c>
      <c r="AC171" s="229">
        <v>1</v>
      </c>
      <c r="AD171" s="348" t="str">
        <f t="shared" si="38"/>
        <v>OK</v>
      </c>
      <c r="AE171" s="265">
        <v>43788</v>
      </c>
      <c r="AF171" s="99" t="s">
        <v>4212</v>
      </c>
      <c r="AG171" s="407" t="s">
        <v>3935</v>
      </c>
      <c r="AH171" s="144"/>
      <c r="AI171" s="99"/>
      <c r="AJ171" s="99"/>
      <c r="AK171" s="348" t="str">
        <f t="shared" si="39"/>
        <v>Sin</v>
      </c>
      <c r="AL171" s="406"/>
      <c r="AM171" s="99"/>
      <c r="AN171" s="407"/>
      <c r="AO171" s="144"/>
      <c r="AP171" s="99"/>
      <c r="AQ171" s="99"/>
      <c r="AR171" s="348" t="str">
        <f t="shared" si="40"/>
        <v>Sin</v>
      </c>
      <c r="AS171" s="406"/>
      <c r="AT171" s="99"/>
      <c r="AU171" s="407"/>
      <c r="AV171" s="144"/>
      <c r="AW171" s="99"/>
      <c r="AX171" s="99"/>
      <c r="AY171" s="348" t="str">
        <f t="shared" si="41"/>
        <v>Sin</v>
      </c>
      <c r="AZ171" s="302"/>
      <c r="BA171" s="99"/>
      <c r="BB171" s="407"/>
      <c r="BC171" s="144"/>
      <c r="BD171" s="99"/>
      <c r="BE171" s="99"/>
      <c r="BF171" s="273" t="str">
        <f t="shared" si="42"/>
        <v>Sin</v>
      </c>
      <c r="BG171" s="302"/>
      <c r="BH171" s="99"/>
      <c r="BI171" s="407"/>
      <c r="BJ171" s="163">
        <f t="shared" si="43"/>
        <v>1</v>
      </c>
      <c r="BK171" s="302" t="s">
        <v>233</v>
      </c>
      <c r="BL171" s="407" t="s">
        <v>233</v>
      </c>
      <c r="BM171" s="164" t="s">
        <v>233</v>
      </c>
      <c r="BN171" s="165"/>
      <c r="BO171" s="165"/>
      <c r="BP171" s="166" t="str">
        <f t="shared" si="44"/>
        <v>Cumplida</v>
      </c>
      <c r="BQ171" s="305"/>
      <c r="BR171" s="99"/>
      <c r="BS171" s="407"/>
      <c r="BT171" s="246"/>
    </row>
    <row r="172" spans="1:72" s="230" customFormat="1" ht="45" customHeight="1" x14ac:dyDescent="0.25">
      <c r="A172" s="95" t="s">
        <v>51</v>
      </c>
      <c r="B172" s="231">
        <v>43654</v>
      </c>
      <c r="C172" s="230">
        <v>1</v>
      </c>
      <c r="D172" s="95" t="s">
        <v>1115</v>
      </c>
      <c r="E172" s="158" t="s">
        <v>1289</v>
      </c>
      <c r="F172" s="95" t="s">
        <v>1129</v>
      </c>
      <c r="G172" s="158" t="s">
        <v>1290</v>
      </c>
      <c r="H172" s="95">
        <v>4</v>
      </c>
      <c r="I172" s="158" t="s">
        <v>1126</v>
      </c>
      <c r="J172" s="95" t="s">
        <v>32</v>
      </c>
      <c r="K172" s="95" t="s">
        <v>1127</v>
      </c>
      <c r="L172" s="230">
        <v>17</v>
      </c>
      <c r="M172" s="95" t="s">
        <v>1128</v>
      </c>
      <c r="N172" s="95" t="s">
        <v>1129</v>
      </c>
      <c r="O172" s="159" t="s">
        <v>1129</v>
      </c>
      <c r="P172" s="174">
        <v>43703</v>
      </c>
      <c r="Q172" s="179">
        <v>43763</v>
      </c>
      <c r="R172" s="138">
        <v>0</v>
      </c>
      <c r="S172" s="245">
        <f t="shared" si="36"/>
        <v>43763</v>
      </c>
      <c r="T172" s="180">
        <v>43755</v>
      </c>
      <c r="U172" s="173" t="s">
        <v>4213</v>
      </c>
      <c r="V172" s="81">
        <v>0.9</v>
      </c>
      <c r="W172" s="307" t="str">
        <f t="shared" si="37"/>
        <v>AMARILLO</v>
      </c>
      <c r="X172" s="265">
        <v>43755</v>
      </c>
      <c r="Y172" s="99" t="s">
        <v>4214</v>
      </c>
      <c r="Z172" s="407" t="s">
        <v>4204</v>
      </c>
      <c r="AA172" s="284">
        <v>43781</v>
      </c>
      <c r="AB172" s="175" t="s">
        <v>4215</v>
      </c>
      <c r="AC172" s="229">
        <v>1</v>
      </c>
      <c r="AD172" s="348" t="str">
        <f t="shared" si="38"/>
        <v>OK</v>
      </c>
      <c r="AE172" s="265">
        <v>43788</v>
      </c>
      <c r="AF172" s="99" t="s">
        <v>4216</v>
      </c>
      <c r="AG172" s="407" t="s">
        <v>3935</v>
      </c>
      <c r="AH172" s="144"/>
      <c r="AI172" s="99"/>
      <c r="AJ172" s="99"/>
      <c r="AK172" s="348" t="str">
        <f t="shared" si="39"/>
        <v>Sin</v>
      </c>
      <c r="AL172" s="406"/>
      <c r="AM172" s="99"/>
      <c r="AN172" s="407"/>
      <c r="AO172" s="144"/>
      <c r="AP172" s="99"/>
      <c r="AQ172" s="99"/>
      <c r="AR172" s="348" t="str">
        <f t="shared" si="40"/>
        <v>Sin</v>
      </c>
      <c r="AS172" s="406"/>
      <c r="AT172" s="99"/>
      <c r="AU172" s="407"/>
      <c r="AV172" s="144"/>
      <c r="AW172" s="99"/>
      <c r="AX172" s="99"/>
      <c r="AY172" s="348" t="str">
        <f t="shared" si="41"/>
        <v>Sin</v>
      </c>
      <c r="AZ172" s="302"/>
      <c r="BA172" s="99"/>
      <c r="BB172" s="407"/>
      <c r="BC172" s="144"/>
      <c r="BD172" s="99"/>
      <c r="BE172" s="99"/>
      <c r="BF172" s="273" t="str">
        <f t="shared" si="42"/>
        <v>Sin</v>
      </c>
      <c r="BG172" s="302"/>
      <c r="BH172" s="99"/>
      <c r="BI172" s="407"/>
      <c r="BJ172" s="163">
        <f t="shared" si="43"/>
        <v>1</v>
      </c>
      <c r="BK172" s="302" t="s">
        <v>233</v>
      </c>
      <c r="BL172" s="407" t="s">
        <v>233</v>
      </c>
      <c r="BM172" s="164" t="s">
        <v>233</v>
      </c>
      <c r="BN172" s="165"/>
      <c r="BO172" s="165"/>
      <c r="BP172" s="166" t="str">
        <f t="shared" si="44"/>
        <v>Cumplida</v>
      </c>
      <c r="BQ172" s="305"/>
      <c r="BR172" s="99"/>
      <c r="BS172" s="407"/>
      <c r="BT172" s="246"/>
    </row>
    <row r="173" spans="1:72" s="230" customFormat="1" ht="45" customHeight="1" x14ac:dyDescent="0.25">
      <c r="A173" s="95" t="s">
        <v>51</v>
      </c>
      <c r="B173" s="231">
        <v>43654</v>
      </c>
      <c r="C173" s="230">
        <v>2</v>
      </c>
      <c r="D173" s="95" t="s">
        <v>1115</v>
      </c>
      <c r="E173" s="158" t="s">
        <v>1291</v>
      </c>
      <c r="F173" s="95" t="s">
        <v>82</v>
      </c>
      <c r="G173" s="158" t="s">
        <v>1290</v>
      </c>
      <c r="H173" s="95">
        <v>1</v>
      </c>
      <c r="I173" s="158" t="s">
        <v>1116</v>
      </c>
      <c r="J173" s="95" t="s">
        <v>32</v>
      </c>
      <c r="K173" s="95" t="s">
        <v>1117</v>
      </c>
      <c r="L173" s="230">
        <v>1</v>
      </c>
      <c r="M173" s="95" t="s">
        <v>1118</v>
      </c>
      <c r="N173" s="95" t="s">
        <v>82</v>
      </c>
      <c r="O173" s="159" t="s">
        <v>94</v>
      </c>
      <c r="P173" s="174">
        <v>43699</v>
      </c>
      <c r="Q173" s="179">
        <v>43763</v>
      </c>
      <c r="R173" s="138">
        <v>0</v>
      </c>
      <c r="S173" s="245">
        <f t="shared" si="36"/>
        <v>43763</v>
      </c>
      <c r="T173" s="180">
        <v>43755</v>
      </c>
      <c r="U173" s="173" t="s">
        <v>4217</v>
      </c>
      <c r="V173" s="81">
        <v>0.9</v>
      </c>
      <c r="W173" s="307" t="str">
        <f t="shared" si="37"/>
        <v>AMARILLO</v>
      </c>
      <c r="X173" s="265">
        <v>43755</v>
      </c>
      <c r="Y173" s="99" t="s">
        <v>4218</v>
      </c>
      <c r="Z173" s="407" t="s">
        <v>4204</v>
      </c>
      <c r="AA173" s="284">
        <v>43781</v>
      </c>
      <c r="AB173" s="303" t="s">
        <v>4205</v>
      </c>
      <c r="AC173" s="229">
        <v>1</v>
      </c>
      <c r="AD173" s="348" t="str">
        <f t="shared" si="38"/>
        <v>OK</v>
      </c>
      <c r="AE173" s="265">
        <v>43788</v>
      </c>
      <c r="AF173" s="99" t="s">
        <v>4206</v>
      </c>
      <c r="AG173" s="407" t="s">
        <v>3935</v>
      </c>
      <c r="AH173" s="144"/>
      <c r="AI173" s="99"/>
      <c r="AJ173" s="99"/>
      <c r="AK173" s="348" t="str">
        <f t="shared" si="39"/>
        <v>Sin</v>
      </c>
      <c r="AL173" s="406"/>
      <c r="AM173" s="99"/>
      <c r="AN173" s="407"/>
      <c r="AO173" s="144"/>
      <c r="AP173" s="99"/>
      <c r="AQ173" s="99"/>
      <c r="AR173" s="348" t="str">
        <f t="shared" si="40"/>
        <v>Sin</v>
      </c>
      <c r="AS173" s="406"/>
      <c r="AT173" s="99"/>
      <c r="AU173" s="407"/>
      <c r="AV173" s="144"/>
      <c r="AW173" s="99"/>
      <c r="AX173" s="99"/>
      <c r="AY173" s="348" t="str">
        <f t="shared" si="41"/>
        <v>Sin</v>
      </c>
      <c r="AZ173" s="302"/>
      <c r="BA173" s="99"/>
      <c r="BB173" s="407"/>
      <c r="BC173" s="144"/>
      <c r="BD173" s="99"/>
      <c r="BE173" s="99"/>
      <c r="BF173" s="273" t="str">
        <f t="shared" si="42"/>
        <v>Sin</v>
      </c>
      <c r="BG173" s="302"/>
      <c r="BH173" s="99"/>
      <c r="BI173" s="407"/>
      <c r="BJ173" s="163">
        <f t="shared" si="43"/>
        <v>1</v>
      </c>
      <c r="BK173" s="302" t="s">
        <v>233</v>
      </c>
      <c r="BL173" s="407" t="s">
        <v>233</v>
      </c>
      <c r="BM173" s="164" t="s">
        <v>233</v>
      </c>
      <c r="BN173" s="165"/>
      <c r="BO173" s="165"/>
      <c r="BP173" s="166" t="str">
        <f t="shared" si="44"/>
        <v>Cumplida</v>
      </c>
      <c r="BQ173" s="305"/>
      <c r="BR173" s="99"/>
      <c r="BS173" s="407"/>
      <c r="BT173" s="246"/>
    </row>
    <row r="174" spans="1:72" s="230" customFormat="1" ht="45" customHeight="1" x14ac:dyDescent="0.25">
      <c r="A174" s="95" t="s">
        <v>51</v>
      </c>
      <c r="B174" s="181">
        <v>43662</v>
      </c>
      <c r="C174" s="182">
        <v>2</v>
      </c>
      <c r="D174" s="95" t="s">
        <v>820</v>
      </c>
      <c r="E174" s="158" t="s">
        <v>1292</v>
      </c>
      <c r="F174" s="95" t="s">
        <v>223</v>
      </c>
      <c r="G174" s="158" t="s">
        <v>1293</v>
      </c>
      <c r="H174" s="95">
        <v>1</v>
      </c>
      <c r="I174" s="158" t="s">
        <v>821</v>
      </c>
      <c r="J174" s="95" t="s">
        <v>24</v>
      </c>
      <c r="K174" s="95" t="s">
        <v>822</v>
      </c>
      <c r="L174" s="80">
        <v>1</v>
      </c>
      <c r="M174" s="95" t="s">
        <v>823</v>
      </c>
      <c r="N174" s="95" t="s">
        <v>114</v>
      </c>
      <c r="O174" s="159" t="s">
        <v>48</v>
      </c>
      <c r="P174" s="180">
        <v>43678</v>
      </c>
      <c r="Q174" s="183">
        <v>44043</v>
      </c>
      <c r="R174" s="138">
        <v>365</v>
      </c>
      <c r="S174" s="245">
        <f t="shared" si="36"/>
        <v>44408</v>
      </c>
      <c r="T174" s="180">
        <v>43718</v>
      </c>
      <c r="U174" s="173" t="s">
        <v>4219</v>
      </c>
      <c r="V174" s="287">
        <v>0</v>
      </c>
      <c r="W174" s="307" t="str">
        <f t="shared" si="37"/>
        <v>ROJO</v>
      </c>
      <c r="X174" s="265">
        <v>43719</v>
      </c>
      <c r="Y174" s="99" t="s">
        <v>4220</v>
      </c>
      <c r="Z174" s="407" t="s">
        <v>4221</v>
      </c>
      <c r="AA174" s="288">
        <v>43748</v>
      </c>
      <c r="AB174" s="250" t="s">
        <v>4222</v>
      </c>
      <c r="AC174" s="81">
        <v>0</v>
      </c>
      <c r="AD174" s="348" t="str">
        <f t="shared" si="38"/>
        <v>ROJO</v>
      </c>
      <c r="AE174" s="265">
        <v>43753</v>
      </c>
      <c r="AF174" s="99" t="s">
        <v>4223</v>
      </c>
      <c r="AG174" s="407" t="s">
        <v>4224</v>
      </c>
      <c r="AH174" s="298">
        <v>43783</v>
      </c>
      <c r="AI174" s="184" t="s">
        <v>4225</v>
      </c>
      <c r="AJ174" s="81">
        <v>0</v>
      </c>
      <c r="AK174" s="348" t="str">
        <f t="shared" si="39"/>
        <v>ROJO</v>
      </c>
      <c r="AL174" s="265">
        <v>43783</v>
      </c>
      <c r="AM174" s="99" t="s">
        <v>4226</v>
      </c>
      <c r="AN174" s="407" t="s">
        <v>4227</v>
      </c>
      <c r="AO174" s="298">
        <v>43809</v>
      </c>
      <c r="AP174" s="173" t="s">
        <v>4228</v>
      </c>
      <c r="AQ174" s="81">
        <v>0</v>
      </c>
      <c r="AR174" s="348" t="str">
        <f t="shared" si="40"/>
        <v>ROJO</v>
      </c>
      <c r="AS174" s="265">
        <v>43810</v>
      </c>
      <c r="AT174" s="99" t="s">
        <v>4229</v>
      </c>
      <c r="AU174" s="407" t="s">
        <v>3935</v>
      </c>
      <c r="AV174" s="298">
        <v>43838</v>
      </c>
      <c r="AW174" s="101" t="s">
        <v>4230</v>
      </c>
      <c r="AX174" s="81">
        <v>0.1013</v>
      </c>
      <c r="AY174" s="348" t="str">
        <f t="shared" si="41"/>
        <v>ROJO</v>
      </c>
      <c r="AZ174" s="264">
        <v>43844</v>
      </c>
      <c r="BA174" s="99" t="s">
        <v>4231</v>
      </c>
      <c r="BB174" s="407" t="s">
        <v>4232</v>
      </c>
      <c r="BC174" s="298">
        <v>44236</v>
      </c>
      <c r="BD174" s="101" t="s">
        <v>3736</v>
      </c>
      <c r="BE174" s="292">
        <v>0.76</v>
      </c>
      <c r="BF174" s="273" t="str">
        <f t="shared" si="42"/>
        <v>ROJO</v>
      </c>
      <c r="BG174" s="440">
        <v>44239</v>
      </c>
      <c r="BH174" s="99" t="s">
        <v>3737</v>
      </c>
      <c r="BI174" s="407" t="s">
        <v>3738</v>
      </c>
      <c r="BJ174" s="163">
        <f t="shared" si="43"/>
        <v>0.76</v>
      </c>
      <c r="BK174" s="302"/>
      <c r="BL174" s="407"/>
      <c r="BM174" s="164"/>
      <c r="BN174" s="165"/>
      <c r="BO174" s="165"/>
      <c r="BP174" s="166" t="str">
        <f t="shared" si="44"/>
        <v/>
      </c>
      <c r="BQ174" s="305"/>
      <c r="BR174" s="99"/>
      <c r="BS174" s="407"/>
      <c r="BT174" s="246"/>
    </row>
    <row r="175" spans="1:72" s="230" customFormat="1" ht="45" customHeight="1" x14ac:dyDescent="0.25">
      <c r="A175" s="95" t="s">
        <v>51</v>
      </c>
      <c r="B175" s="181">
        <v>43662</v>
      </c>
      <c r="C175" s="182">
        <v>3</v>
      </c>
      <c r="D175" s="95" t="s">
        <v>820</v>
      </c>
      <c r="E175" s="158" t="s">
        <v>1294</v>
      </c>
      <c r="F175" s="95" t="s">
        <v>223</v>
      </c>
      <c r="G175" s="158" t="s">
        <v>1295</v>
      </c>
      <c r="H175" s="95">
        <v>2</v>
      </c>
      <c r="I175" s="158" t="s">
        <v>824</v>
      </c>
      <c r="J175" s="95" t="s">
        <v>24</v>
      </c>
      <c r="K175" s="95" t="s">
        <v>825</v>
      </c>
      <c r="L175" s="175">
        <v>24</v>
      </c>
      <c r="M175" s="95" t="s">
        <v>826</v>
      </c>
      <c r="N175" s="95" t="s">
        <v>114</v>
      </c>
      <c r="O175" s="159" t="s">
        <v>48</v>
      </c>
      <c r="P175" s="180">
        <v>43678</v>
      </c>
      <c r="Q175" s="183">
        <v>44043</v>
      </c>
      <c r="R175" s="138">
        <v>365</v>
      </c>
      <c r="S175" s="245">
        <f t="shared" si="36"/>
        <v>44408</v>
      </c>
      <c r="T175" s="180">
        <v>43718</v>
      </c>
      <c r="U175" s="173" t="s">
        <v>4233</v>
      </c>
      <c r="V175" s="81">
        <v>0</v>
      </c>
      <c r="W175" s="307" t="str">
        <f t="shared" si="37"/>
        <v>ROJO</v>
      </c>
      <c r="X175" s="265">
        <v>43719</v>
      </c>
      <c r="Y175" s="99" t="s">
        <v>4223</v>
      </c>
      <c r="Z175" s="407" t="s">
        <v>4221</v>
      </c>
      <c r="AA175" s="288">
        <v>43748</v>
      </c>
      <c r="AB175" s="250" t="s">
        <v>4234</v>
      </c>
      <c r="AC175" s="81">
        <v>0.04</v>
      </c>
      <c r="AD175" s="348" t="str">
        <f t="shared" si="38"/>
        <v>ROJO</v>
      </c>
      <c r="AE175" s="265">
        <v>43480</v>
      </c>
      <c r="AF175" s="99" t="s">
        <v>4235</v>
      </c>
      <c r="AG175" s="407" t="s">
        <v>4224</v>
      </c>
      <c r="AH175" s="298">
        <v>43783</v>
      </c>
      <c r="AI175" s="441" t="s">
        <v>4236</v>
      </c>
      <c r="AJ175" s="81">
        <v>8.3000000000000004E-2</v>
      </c>
      <c r="AK175" s="348" t="str">
        <f t="shared" si="39"/>
        <v>ROJO</v>
      </c>
      <c r="AL175" s="265">
        <v>43783</v>
      </c>
      <c r="AM175" s="99" t="s">
        <v>4237</v>
      </c>
      <c r="AN175" s="407" t="s">
        <v>4227</v>
      </c>
      <c r="AO175" s="298">
        <v>43809</v>
      </c>
      <c r="AP175" s="441" t="s">
        <v>4238</v>
      </c>
      <c r="AQ175" s="442">
        <v>0.16700000000000001</v>
      </c>
      <c r="AR175" s="348" t="str">
        <f t="shared" si="40"/>
        <v>ROJO</v>
      </c>
      <c r="AS175" s="265">
        <v>43810</v>
      </c>
      <c r="AT175" s="99" t="s">
        <v>4239</v>
      </c>
      <c r="AU175" s="407" t="s">
        <v>3935</v>
      </c>
      <c r="AV175" s="298">
        <v>43838</v>
      </c>
      <c r="AW175" s="184" t="s">
        <v>4240</v>
      </c>
      <c r="AX175" s="81">
        <v>0.25</v>
      </c>
      <c r="AY175" s="348" t="str">
        <f t="shared" si="41"/>
        <v>AMARILLO</v>
      </c>
      <c r="AZ175" s="264">
        <v>43844</v>
      </c>
      <c r="BA175" s="99" t="s">
        <v>4241</v>
      </c>
      <c r="BB175" s="407" t="s">
        <v>4232</v>
      </c>
      <c r="BC175" s="298">
        <v>44236</v>
      </c>
      <c r="BD175" s="422" t="s">
        <v>3739</v>
      </c>
      <c r="BE175" s="292">
        <v>0.46</v>
      </c>
      <c r="BF175" s="273" t="str">
        <f t="shared" si="42"/>
        <v>ROJO</v>
      </c>
      <c r="BG175" s="440">
        <v>44239</v>
      </c>
      <c r="BH175" s="99" t="s">
        <v>3740</v>
      </c>
      <c r="BI175" s="407" t="s">
        <v>3738</v>
      </c>
      <c r="BJ175" s="163">
        <f t="shared" si="43"/>
        <v>0.46</v>
      </c>
      <c r="BK175" s="302"/>
      <c r="BL175" s="407"/>
      <c r="BM175" s="164"/>
      <c r="BN175" s="165"/>
      <c r="BO175" s="165"/>
      <c r="BP175" s="166" t="str">
        <f t="shared" si="44"/>
        <v/>
      </c>
      <c r="BQ175" s="305"/>
      <c r="BR175" s="99"/>
      <c r="BS175" s="407"/>
      <c r="BT175" s="246"/>
    </row>
    <row r="176" spans="1:72" s="230" customFormat="1" ht="45" customHeight="1" x14ac:dyDescent="0.25">
      <c r="A176" s="95" t="s">
        <v>51</v>
      </c>
      <c r="B176" s="181">
        <v>43662</v>
      </c>
      <c r="C176" s="182">
        <v>3</v>
      </c>
      <c r="D176" s="95" t="s">
        <v>820</v>
      </c>
      <c r="E176" s="158" t="s">
        <v>1294</v>
      </c>
      <c r="F176" s="95" t="s">
        <v>223</v>
      </c>
      <c r="G176" s="158" t="s">
        <v>1296</v>
      </c>
      <c r="H176" s="95">
        <v>3</v>
      </c>
      <c r="I176" s="158" t="s">
        <v>827</v>
      </c>
      <c r="J176" s="95" t="s">
        <v>24</v>
      </c>
      <c r="K176" s="95" t="s">
        <v>828</v>
      </c>
      <c r="L176" s="185">
        <v>1</v>
      </c>
      <c r="M176" s="95" t="s">
        <v>829</v>
      </c>
      <c r="N176" s="95" t="s">
        <v>114</v>
      </c>
      <c r="O176" s="159" t="s">
        <v>48</v>
      </c>
      <c r="P176" s="180">
        <v>43678</v>
      </c>
      <c r="Q176" s="183">
        <v>44043</v>
      </c>
      <c r="R176" s="138">
        <v>365</v>
      </c>
      <c r="S176" s="245">
        <f t="shared" si="36"/>
        <v>44408</v>
      </c>
      <c r="T176" s="180">
        <v>43718</v>
      </c>
      <c r="U176" s="173" t="s">
        <v>4242</v>
      </c>
      <c r="V176" s="81">
        <v>0</v>
      </c>
      <c r="W176" s="307" t="str">
        <f t="shared" si="37"/>
        <v>ROJO</v>
      </c>
      <c r="X176" s="265">
        <v>43719</v>
      </c>
      <c r="Y176" s="99" t="s">
        <v>4243</v>
      </c>
      <c r="Z176" s="407" t="s">
        <v>4221</v>
      </c>
      <c r="AA176" s="288">
        <v>43748</v>
      </c>
      <c r="AB176" s="424" t="s">
        <v>4244</v>
      </c>
      <c r="AC176" s="81">
        <v>0</v>
      </c>
      <c r="AD176" s="348" t="str">
        <f t="shared" si="38"/>
        <v>ROJO</v>
      </c>
      <c r="AE176" s="443">
        <v>43753</v>
      </c>
      <c r="AF176" s="99" t="s">
        <v>4223</v>
      </c>
      <c r="AG176" s="407" t="s">
        <v>4224</v>
      </c>
      <c r="AH176" s="298">
        <v>43783</v>
      </c>
      <c r="AI176" s="173" t="s">
        <v>4245</v>
      </c>
      <c r="AJ176" s="81">
        <v>0.22</v>
      </c>
      <c r="AK176" s="348" t="str">
        <f t="shared" si="39"/>
        <v>AMARILLO</v>
      </c>
      <c r="AL176" s="265">
        <v>43783</v>
      </c>
      <c r="AM176" s="99" t="s">
        <v>4246</v>
      </c>
      <c r="AN176" s="407" t="s">
        <v>4227</v>
      </c>
      <c r="AO176" s="298">
        <v>43809</v>
      </c>
      <c r="AP176" s="173" t="s">
        <v>4228</v>
      </c>
      <c r="AQ176" s="81">
        <v>0.22</v>
      </c>
      <c r="AR176" s="348" t="str">
        <f t="shared" si="40"/>
        <v>AMARILLO</v>
      </c>
      <c r="AS176" s="265">
        <v>43810</v>
      </c>
      <c r="AT176" s="99" t="s">
        <v>4229</v>
      </c>
      <c r="AU176" s="407" t="s">
        <v>3935</v>
      </c>
      <c r="AV176" s="298">
        <v>43838</v>
      </c>
      <c r="AW176" s="184" t="s">
        <v>4228</v>
      </c>
      <c r="AX176" s="81">
        <v>0.22</v>
      </c>
      <c r="AY176" s="348" t="str">
        <f t="shared" si="41"/>
        <v>AMARILLO</v>
      </c>
      <c r="AZ176" s="264">
        <v>43844</v>
      </c>
      <c r="BA176" s="99" t="s">
        <v>4247</v>
      </c>
      <c r="BB176" s="407" t="s">
        <v>4248</v>
      </c>
      <c r="BC176" s="298">
        <v>44236</v>
      </c>
      <c r="BD176" s="184" t="s">
        <v>3741</v>
      </c>
      <c r="BE176" s="81">
        <v>0.3</v>
      </c>
      <c r="BF176" s="273" t="str">
        <f t="shared" si="42"/>
        <v>ROJO</v>
      </c>
      <c r="BG176" s="440">
        <v>44239</v>
      </c>
      <c r="BH176" s="99" t="s">
        <v>3742</v>
      </c>
      <c r="BI176" s="407" t="s">
        <v>3738</v>
      </c>
      <c r="BJ176" s="163">
        <f t="shared" si="43"/>
        <v>0.3</v>
      </c>
      <c r="BK176" s="302"/>
      <c r="BL176" s="407"/>
      <c r="BM176" s="164"/>
      <c r="BN176" s="165"/>
      <c r="BO176" s="165"/>
      <c r="BP176" s="166" t="str">
        <f t="shared" si="44"/>
        <v/>
      </c>
      <c r="BQ176" s="305"/>
      <c r="BR176" s="99"/>
      <c r="BS176" s="407"/>
      <c r="BT176" s="246"/>
    </row>
    <row r="177" spans="1:72" s="230" customFormat="1" ht="45" customHeight="1" x14ac:dyDescent="0.25">
      <c r="A177" s="95" t="s">
        <v>51</v>
      </c>
      <c r="B177" s="181">
        <v>43662</v>
      </c>
      <c r="C177" s="182">
        <v>3</v>
      </c>
      <c r="D177" s="95" t="s">
        <v>820</v>
      </c>
      <c r="E177" s="158" t="s">
        <v>1294</v>
      </c>
      <c r="F177" s="95" t="s">
        <v>223</v>
      </c>
      <c r="G177" s="158" t="s">
        <v>1296</v>
      </c>
      <c r="H177" s="95">
        <v>4</v>
      </c>
      <c r="I177" s="158" t="s">
        <v>830</v>
      </c>
      <c r="J177" s="95" t="s">
        <v>24</v>
      </c>
      <c r="K177" s="95" t="s">
        <v>831</v>
      </c>
      <c r="L177" s="186">
        <v>1</v>
      </c>
      <c r="M177" s="95" t="s">
        <v>832</v>
      </c>
      <c r="N177" s="95" t="s">
        <v>114</v>
      </c>
      <c r="O177" s="159" t="s">
        <v>48</v>
      </c>
      <c r="P177" s="180">
        <v>43678</v>
      </c>
      <c r="Q177" s="183">
        <v>44043</v>
      </c>
      <c r="R177" s="138">
        <v>365</v>
      </c>
      <c r="S177" s="245">
        <f t="shared" si="36"/>
        <v>44408</v>
      </c>
      <c r="T177" s="180">
        <v>43718</v>
      </c>
      <c r="U177" s="173" t="s">
        <v>4249</v>
      </c>
      <c r="V177" s="81">
        <v>0</v>
      </c>
      <c r="W177" s="307" t="str">
        <f t="shared" si="37"/>
        <v>ROJO</v>
      </c>
      <c r="X177" s="265">
        <v>43719</v>
      </c>
      <c r="Y177" s="99" t="s">
        <v>4223</v>
      </c>
      <c r="Z177" s="407" t="s">
        <v>3935</v>
      </c>
      <c r="AA177" s="288">
        <v>43748</v>
      </c>
      <c r="AB177" s="424" t="s">
        <v>4249</v>
      </c>
      <c r="AC177" s="81">
        <v>0</v>
      </c>
      <c r="AD177" s="348" t="str">
        <f t="shared" si="38"/>
        <v>ROJO</v>
      </c>
      <c r="AE177" s="265">
        <v>43753</v>
      </c>
      <c r="AF177" s="99" t="s">
        <v>4250</v>
      </c>
      <c r="AG177" s="407" t="s">
        <v>4224</v>
      </c>
      <c r="AH177" s="298">
        <v>43783</v>
      </c>
      <c r="AI177" s="173" t="s">
        <v>4249</v>
      </c>
      <c r="AJ177" s="81">
        <v>0</v>
      </c>
      <c r="AK177" s="348" t="str">
        <f t="shared" si="39"/>
        <v>ROJO</v>
      </c>
      <c r="AL177" s="265">
        <v>43783</v>
      </c>
      <c r="AM177" s="99" t="s">
        <v>4250</v>
      </c>
      <c r="AN177" s="407" t="s">
        <v>4227</v>
      </c>
      <c r="AO177" s="298">
        <v>43809</v>
      </c>
      <c r="AP177" s="173" t="s">
        <v>4249</v>
      </c>
      <c r="AQ177" s="81">
        <v>0</v>
      </c>
      <c r="AR177" s="348" t="str">
        <f t="shared" si="40"/>
        <v>ROJO</v>
      </c>
      <c r="AS177" s="265">
        <v>43810</v>
      </c>
      <c r="AT177" s="99" t="s">
        <v>4229</v>
      </c>
      <c r="AU177" s="407" t="s">
        <v>3935</v>
      </c>
      <c r="AV177" s="298">
        <v>43838</v>
      </c>
      <c r="AW177" s="184" t="s">
        <v>4228</v>
      </c>
      <c r="AX177" s="81">
        <v>0</v>
      </c>
      <c r="AY177" s="348" t="str">
        <f t="shared" si="41"/>
        <v>ROJO</v>
      </c>
      <c r="AZ177" s="264">
        <v>43844</v>
      </c>
      <c r="BA177" s="99" t="s">
        <v>4247</v>
      </c>
      <c r="BB177" s="407" t="s">
        <v>4248</v>
      </c>
      <c r="BC177" s="298">
        <v>44236</v>
      </c>
      <c r="BD177" s="422" t="s">
        <v>3743</v>
      </c>
      <c r="BE177" s="81">
        <v>0.2</v>
      </c>
      <c r="BF177" s="273" t="str">
        <f t="shared" si="42"/>
        <v>ROJO</v>
      </c>
      <c r="BG177" s="440">
        <v>44239</v>
      </c>
      <c r="BH177" s="99" t="s">
        <v>3744</v>
      </c>
      <c r="BI177" s="407" t="s">
        <v>3738</v>
      </c>
      <c r="BJ177" s="163">
        <f t="shared" si="43"/>
        <v>0.2</v>
      </c>
      <c r="BK177" s="302"/>
      <c r="BL177" s="407"/>
      <c r="BM177" s="164"/>
      <c r="BN177" s="165"/>
      <c r="BO177" s="165"/>
      <c r="BP177" s="166" t="str">
        <f t="shared" si="44"/>
        <v/>
      </c>
      <c r="BQ177" s="305"/>
      <c r="BR177" s="99"/>
      <c r="BS177" s="407"/>
      <c r="BT177" s="246"/>
    </row>
    <row r="178" spans="1:72" s="230" customFormat="1" ht="45" customHeight="1" x14ac:dyDescent="0.25">
      <c r="A178" s="95" t="s">
        <v>51</v>
      </c>
      <c r="B178" s="181">
        <v>43662</v>
      </c>
      <c r="C178" s="182">
        <v>5</v>
      </c>
      <c r="D178" s="95" t="s">
        <v>820</v>
      </c>
      <c r="E178" s="158" t="s">
        <v>1297</v>
      </c>
      <c r="F178" s="95" t="s">
        <v>223</v>
      </c>
      <c r="G178" s="158" t="s">
        <v>1298</v>
      </c>
      <c r="H178" s="95">
        <v>1</v>
      </c>
      <c r="I178" s="158" t="s">
        <v>833</v>
      </c>
      <c r="J178" s="95" t="s">
        <v>24</v>
      </c>
      <c r="K178" s="95" t="s">
        <v>834</v>
      </c>
      <c r="L178" s="186">
        <v>1</v>
      </c>
      <c r="M178" s="95" t="s">
        <v>1644</v>
      </c>
      <c r="N178" s="95" t="s">
        <v>114</v>
      </c>
      <c r="O178" s="159" t="s">
        <v>48</v>
      </c>
      <c r="P178" s="180">
        <v>43678</v>
      </c>
      <c r="Q178" s="183">
        <v>44043</v>
      </c>
      <c r="R178" s="138">
        <v>365</v>
      </c>
      <c r="S178" s="245">
        <f t="shared" si="36"/>
        <v>44408</v>
      </c>
      <c r="T178" s="180">
        <v>43718</v>
      </c>
      <c r="U178" s="173" t="s">
        <v>4251</v>
      </c>
      <c r="V178" s="81">
        <v>0</v>
      </c>
      <c r="W178" s="307" t="str">
        <f t="shared" si="37"/>
        <v>ROJO</v>
      </c>
      <c r="X178" s="265">
        <v>43719</v>
      </c>
      <c r="Y178" s="99" t="s">
        <v>4223</v>
      </c>
      <c r="Z178" s="407" t="s">
        <v>3935</v>
      </c>
      <c r="AA178" s="288">
        <v>43748</v>
      </c>
      <c r="AB178" s="424" t="s">
        <v>4251</v>
      </c>
      <c r="AC178" s="81">
        <v>0</v>
      </c>
      <c r="AD178" s="348" t="str">
        <f t="shared" si="38"/>
        <v>ROJO</v>
      </c>
      <c r="AE178" s="265">
        <v>43753</v>
      </c>
      <c r="AF178" s="99" t="s">
        <v>4252</v>
      </c>
      <c r="AG178" s="407" t="s">
        <v>4224</v>
      </c>
      <c r="AH178" s="298">
        <v>43783</v>
      </c>
      <c r="AI178" s="173" t="s">
        <v>4253</v>
      </c>
      <c r="AJ178" s="81">
        <v>0.5</v>
      </c>
      <c r="AK178" s="348" t="str">
        <f t="shared" si="39"/>
        <v>AMARILLO</v>
      </c>
      <c r="AL178" s="265">
        <v>43783</v>
      </c>
      <c r="AM178" s="99" t="s">
        <v>4254</v>
      </c>
      <c r="AN178" s="407" t="s">
        <v>4227</v>
      </c>
      <c r="AO178" s="298">
        <v>43809</v>
      </c>
      <c r="AP178" s="173" t="s">
        <v>4255</v>
      </c>
      <c r="AQ178" s="81">
        <v>0.5</v>
      </c>
      <c r="AR178" s="348" t="str">
        <f t="shared" si="40"/>
        <v>AMARILLO</v>
      </c>
      <c r="AS178" s="265">
        <v>43810</v>
      </c>
      <c r="AT178" s="99" t="s">
        <v>4256</v>
      </c>
      <c r="AU178" s="407" t="s">
        <v>3935</v>
      </c>
      <c r="AV178" s="298">
        <v>43838</v>
      </c>
      <c r="AW178" s="184" t="s">
        <v>4257</v>
      </c>
      <c r="AX178" s="81">
        <v>0.6</v>
      </c>
      <c r="AY178" s="348" t="str">
        <f t="shared" si="41"/>
        <v>AMARILLO</v>
      </c>
      <c r="AZ178" s="264">
        <v>43844</v>
      </c>
      <c r="BA178" s="99" t="s">
        <v>4258</v>
      </c>
      <c r="BB178" s="407" t="s">
        <v>4232</v>
      </c>
      <c r="BC178" s="298">
        <v>44236</v>
      </c>
      <c r="BD178" s="422" t="s">
        <v>3745</v>
      </c>
      <c r="BE178" s="81">
        <v>1</v>
      </c>
      <c r="BF178" s="273" t="str">
        <f t="shared" si="42"/>
        <v>OK</v>
      </c>
      <c r="BG178" s="440">
        <v>44239</v>
      </c>
      <c r="BH178" s="99" t="s">
        <v>3746</v>
      </c>
      <c r="BI178" s="407" t="s">
        <v>3738</v>
      </c>
      <c r="BJ178" s="163">
        <f t="shared" si="43"/>
        <v>1</v>
      </c>
      <c r="BK178" s="302"/>
      <c r="BL178" s="407"/>
      <c r="BM178" s="164"/>
      <c r="BN178" s="165"/>
      <c r="BO178" s="165"/>
      <c r="BP178" s="166" t="str">
        <f t="shared" si="44"/>
        <v>Cumplida</v>
      </c>
      <c r="BQ178" s="305"/>
      <c r="BR178" s="99"/>
      <c r="BS178" s="407"/>
      <c r="BT178" s="246"/>
    </row>
    <row r="179" spans="1:72" s="230" customFormat="1" ht="45" customHeight="1" x14ac:dyDescent="0.25">
      <c r="A179" s="95" t="s">
        <v>51</v>
      </c>
      <c r="B179" s="181">
        <v>43662</v>
      </c>
      <c r="C179" s="182">
        <v>6</v>
      </c>
      <c r="D179" s="95" t="s">
        <v>820</v>
      </c>
      <c r="E179" s="158" t="s">
        <v>1299</v>
      </c>
      <c r="F179" s="95" t="s">
        <v>223</v>
      </c>
      <c r="G179" s="158" t="s">
        <v>1300</v>
      </c>
      <c r="H179" s="95">
        <v>3</v>
      </c>
      <c r="I179" s="158" t="s">
        <v>835</v>
      </c>
      <c r="J179" s="95" t="s">
        <v>24</v>
      </c>
      <c r="K179" s="95" t="s">
        <v>836</v>
      </c>
      <c r="L179" s="186">
        <v>1</v>
      </c>
      <c r="M179" s="95" t="s">
        <v>837</v>
      </c>
      <c r="N179" s="95" t="s">
        <v>114</v>
      </c>
      <c r="O179" s="159" t="s">
        <v>48</v>
      </c>
      <c r="P179" s="180">
        <v>43678</v>
      </c>
      <c r="Q179" s="183">
        <v>44043</v>
      </c>
      <c r="R179" s="138">
        <v>365</v>
      </c>
      <c r="S179" s="245">
        <f t="shared" si="36"/>
        <v>44408</v>
      </c>
      <c r="T179" s="180">
        <v>43718</v>
      </c>
      <c r="U179" s="173" t="s">
        <v>4259</v>
      </c>
      <c r="V179" s="81">
        <v>0</v>
      </c>
      <c r="W179" s="307" t="str">
        <f t="shared" si="37"/>
        <v>ROJO</v>
      </c>
      <c r="X179" s="265">
        <v>43719</v>
      </c>
      <c r="Y179" s="99" t="s">
        <v>4223</v>
      </c>
      <c r="Z179" s="407" t="s">
        <v>3935</v>
      </c>
      <c r="AA179" s="288">
        <v>43748</v>
      </c>
      <c r="AB179" s="424" t="s">
        <v>4260</v>
      </c>
      <c r="AC179" s="81">
        <v>0</v>
      </c>
      <c r="AD179" s="348" t="str">
        <f t="shared" si="38"/>
        <v>ROJO</v>
      </c>
      <c r="AE179" s="265">
        <v>43753</v>
      </c>
      <c r="AF179" s="99" t="s">
        <v>4223</v>
      </c>
      <c r="AG179" s="407" t="s">
        <v>4224</v>
      </c>
      <c r="AH179" s="298">
        <v>43783</v>
      </c>
      <c r="AI179" s="173" t="s">
        <v>4261</v>
      </c>
      <c r="AJ179" s="444">
        <v>0</v>
      </c>
      <c r="AK179" s="348" t="str">
        <f t="shared" si="39"/>
        <v>ROJO</v>
      </c>
      <c r="AL179" s="265">
        <v>43783</v>
      </c>
      <c r="AM179" s="99" t="s">
        <v>4223</v>
      </c>
      <c r="AN179" s="407" t="s">
        <v>4227</v>
      </c>
      <c r="AO179" s="298">
        <v>43809</v>
      </c>
      <c r="AP179" s="173" t="s">
        <v>4261</v>
      </c>
      <c r="AQ179" s="444">
        <v>0</v>
      </c>
      <c r="AR179" s="348" t="str">
        <f t="shared" si="40"/>
        <v>ROJO</v>
      </c>
      <c r="AS179" s="265">
        <v>43810</v>
      </c>
      <c r="AT179" s="99" t="s">
        <v>4262</v>
      </c>
      <c r="AU179" s="407" t="s">
        <v>3935</v>
      </c>
      <c r="AV179" s="298">
        <v>43838</v>
      </c>
      <c r="AW179" s="184" t="s">
        <v>4228</v>
      </c>
      <c r="AX179" s="444">
        <v>0</v>
      </c>
      <c r="AY179" s="348" t="str">
        <f t="shared" si="41"/>
        <v>ROJO</v>
      </c>
      <c r="AZ179" s="264">
        <v>43844</v>
      </c>
      <c r="BA179" s="99" t="s">
        <v>4263</v>
      </c>
      <c r="BB179" s="407" t="s">
        <v>4232</v>
      </c>
      <c r="BC179" s="298">
        <v>44236</v>
      </c>
      <c r="BD179" s="135" t="s">
        <v>3747</v>
      </c>
      <c r="BE179" s="292">
        <v>0.2</v>
      </c>
      <c r="BF179" s="273" t="str">
        <f t="shared" si="42"/>
        <v>ROJO</v>
      </c>
      <c r="BG179" s="440">
        <v>44239</v>
      </c>
      <c r="BH179" s="99" t="s">
        <v>3748</v>
      </c>
      <c r="BI179" s="407" t="s">
        <v>3749</v>
      </c>
      <c r="BJ179" s="163">
        <f t="shared" si="43"/>
        <v>0.2</v>
      </c>
      <c r="BK179" s="302"/>
      <c r="BL179" s="407"/>
      <c r="BM179" s="164"/>
      <c r="BN179" s="165"/>
      <c r="BO179" s="165"/>
      <c r="BP179" s="166" t="str">
        <f t="shared" si="44"/>
        <v/>
      </c>
      <c r="BQ179" s="305"/>
      <c r="BR179" s="99"/>
      <c r="BS179" s="407"/>
      <c r="BT179" s="246"/>
    </row>
    <row r="180" spans="1:72" s="230" customFormat="1" ht="45" customHeight="1" x14ac:dyDescent="0.25">
      <c r="A180" s="561" t="s">
        <v>18</v>
      </c>
      <c r="B180" s="277">
        <v>43698</v>
      </c>
      <c r="C180" s="186" t="s">
        <v>109</v>
      </c>
      <c r="D180" s="561" t="s">
        <v>1029</v>
      </c>
      <c r="E180" s="561" t="s">
        <v>1031</v>
      </c>
      <c r="F180" s="561" t="s">
        <v>1030</v>
      </c>
      <c r="G180" s="561" t="s">
        <v>1032</v>
      </c>
      <c r="H180" s="561">
        <v>1</v>
      </c>
      <c r="I180" s="561" t="s">
        <v>1667</v>
      </c>
      <c r="J180" s="561" t="s">
        <v>32</v>
      </c>
      <c r="K180" s="561" t="s">
        <v>1668</v>
      </c>
      <c r="L180" s="185">
        <v>1</v>
      </c>
      <c r="M180" s="561" t="s">
        <v>1669</v>
      </c>
      <c r="N180" s="561" t="s">
        <v>76</v>
      </c>
      <c r="O180" s="562" t="s">
        <v>1033</v>
      </c>
      <c r="P180" s="278">
        <v>43770</v>
      </c>
      <c r="Q180" s="277">
        <v>44012</v>
      </c>
      <c r="R180" s="186">
        <v>273</v>
      </c>
      <c r="S180" s="563">
        <f t="shared" ref="S180:S238" si="45">Q180+R180</f>
        <v>44285</v>
      </c>
      <c r="T180" s="564"/>
      <c r="U180" s="186"/>
      <c r="V180" s="186"/>
      <c r="W180" s="252" t="str">
        <f t="shared" ref="W180:W238" si="46">IF(T180="","Sin",IF(T180&gt;=$S180,IF(V180=100%,"OK","ROJO"),IF(V180&lt;($T180-$P180)/($S180-$P180),"ROJO",IF(V180=100%,"OK","AMARILLO"))))</f>
        <v>Sin</v>
      </c>
      <c r="X180" s="278">
        <v>44020</v>
      </c>
      <c r="Y180" s="565" t="s">
        <v>2368</v>
      </c>
      <c r="Z180" s="252" t="s">
        <v>2516</v>
      </c>
      <c r="AA180" s="249">
        <v>44187</v>
      </c>
      <c r="AB180" s="186" t="s">
        <v>3240</v>
      </c>
      <c r="AC180" s="186"/>
      <c r="AD180" s="252" t="str">
        <f t="shared" ref="AD180:AD238" si="47">IF(AA180="","Sin",IF(AA180&gt;=$S180,IF(AC180=100%,"OK","ROJO"),IF(AC180&lt;(AA180-$P180)/($S180-$P180),"ROJO",IF(AC180=100%,"OK","AMARILLO"))))</f>
        <v>ROJO</v>
      </c>
      <c r="AE180" s="249">
        <v>44189</v>
      </c>
      <c r="AF180" s="186" t="s">
        <v>4721</v>
      </c>
      <c r="AG180" s="186" t="s">
        <v>2517</v>
      </c>
      <c r="AH180" s="566"/>
      <c r="AI180" s="186"/>
      <c r="AJ180" s="186"/>
      <c r="AK180" s="252" t="str">
        <f t="shared" ref="AK180:AK238" si="48">IF(AH180="","Sin",IF(AH180&gt;=$S180,IF(AJ180=100%,"OK","ROJO"),IF(AJ180&lt;(AH180-$P180)/($S180-$P180),"ROJO",IF(AJ180=100%,"OK","AMARILLO"))))</f>
        <v>Sin</v>
      </c>
      <c r="AL180" s="567"/>
      <c r="AM180" s="186"/>
      <c r="AN180" s="568"/>
      <c r="AO180" s="567"/>
      <c r="AP180" s="186"/>
      <c r="AQ180" s="186"/>
      <c r="AR180" s="252" t="str">
        <f t="shared" ref="AR180:AR238" si="49">IF(AO180="","Sin",IF(AO180&gt;=$S180,IF(AQ180=100%,"OK","ROJO"),IF(AQ180&lt;(AO180-$P180)/($S180-$P180),"ROJO",IF(AQ180=100%,"OK","AMARILLO"))))</f>
        <v>Sin</v>
      </c>
      <c r="AS180" s="567"/>
      <c r="AT180" s="186"/>
      <c r="AU180" s="568"/>
      <c r="AV180" s="567"/>
      <c r="AW180" s="568"/>
      <c r="AX180" s="186"/>
      <c r="AY180" s="252" t="str">
        <f t="shared" ref="AY180:AY238" si="50">IF(AV180="","Sin",IF(AV180&gt;=$S180,IF(AX180=100%,"OK","ROJO"),IF(AX180&lt;(AV180-$P180)/($S180-$P180),"ROJO",IF(AX180=100%,"OK","AMARILLO"))))</f>
        <v>Sin</v>
      </c>
      <c r="AZ180" s="186"/>
      <c r="BA180" s="186"/>
      <c r="BB180" s="186"/>
      <c r="BC180" s="567"/>
      <c r="BD180" s="568"/>
      <c r="BE180" s="186"/>
      <c r="BF180" s="252" t="str">
        <f t="shared" ref="BF180:BF238" si="51">IF(BC180="","Sin",IF(BC180&gt;=$S180,IF(BE180=100%,"OK","ROJO"),IF(BE180&lt;(BC180-$P180)/($S180-$P180),"ROJO",IF(BE180=100%,"OK","AMARILLO"))))</f>
        <v>Sin</v>
      </c>
      <c r="BG180" s="567"/>
      <c r="BH180" s="186"/>
      <c r="BI180" s="252"/>
      <c r="BJ180" s="569" t="str">
        <f t="shared" ref="BJ180:BJ238" si="52">IF(E180="","",IF(OR(V180=100%,AC180=100%,AJ180=100%,AQ180=100%,AX180=100%,BE180=100%),100%,IF(T180="","Sin",MAX(V180,AC180,AJ180,AQ180,AX180,BE180))))</f>
        <v>Sin</v>
      </c>
      <c r="BK180" s="570"/>
      <c r="BL180" s="128"/>
      <c r="BM180" s="570"/>
      <c r="BN180" s="135"/>
      <c r="BO180" s="135"/>
      <c r="BP180" s="571" t="str">
        <f t="shared" ref="BP180:BP238" si="53">IF(BJ180=100%,IF(BM180="SI",IF(BN180="SI","Cerrada",IF(BN180="NO","Inefectiva",IF(A180="Auditoria Externa","Cumplida","Pendiente"))),"Cumplida"),"")</f>
        <v/>
      </c>
      <c r="BQ180" s="568"/>
      <c r="BR180" s="186"/>
      <c r="BS180" s="572"/>
    </row>
    <row r="181" spans="1:72" s="230" customFormat="1" ht="45" customHeight="1" x14ac:dyDescent="0.2">
      <c r="A181" s="97" t="s">
        <v>18</v>
      </c>
      <c r="B181" s="305">
        <v>43698</v>
      </c>
      <c r="C181" s="97" t="s">
        <v>109</v>
      </c>
      <c r="D181" s="573" t="s">
        <v>1029</v>
      </c>
      <c r="E181" s="574" t="s">
        <v>1031</v>
      </c>
      <c r="F181" s="575" t="s">
        <v>1030</v>
      </c>
      <c r="G181" s="291" t="s">
        <v>1034</v>
      </c>
      <c r="H181" s="230">
        <v>4</v>
      </c>
      <c r="I181" s="576" t="s">
        <v>1670</v>
      </c>
      <c r="J181" s="230" t="s">
        <v>46</v>
      </c>
      <c r="K181" s="291" t="s">
        <v>1671</v>
      </c>
      <c r="L181" s="229">
        <v>1</v>
      </c>
      <c r="M181" s="577" t="s">
        <v>1672</v>
      </c>
      <c r="N181" s="329" t="s">
        <v>76</v>
      </c>
      <c r="O181" s="578" t="s">
        <v>1035</v>
      </c>
      <c r="P181" s="283">
        <v>43770</v>
      </c>
      <c r="Q181" s="231">
        <v>44064</v>
      </c>
      <c r="R181" s="230">
        <v>132</v>
      </c>
      <c r="S181" s="245">
        <f t="shared" si="45"/>
        <v>44196</v>
      </c>
      <c r="T181" s="290"/>
      <c r="V181" s="354"/>
      <c r="W181" s="257" t="str">
        <f t="shared" si="46"/>
        <v>Sin</v>
      </c>
      <c r="X181" s="283">
        <v>44020</v>
      </c>
      <c r="Y181" s="579" t="s">
        <v>2368</v>
      </c>
      <c r="Z181" s="307" t="s">
        <v>2516</v>
      </c>
      <c r="AA181" s="284">
        <v>44191</v>
      </c>
      <c r="AB181" s="230" t="s">
        <v>3683</v>
      </c>
      <c r="AC181" s="229">
        <v>0</v>
      </c>
      <c r="AD181" s="257" t="str">
        <f>IF(AA181="","Sin",IF(AA181&gt;=$S181,IF(AC181=100%,"OK","ROJO"),IF(AC181&lt;($AA181-$P181)/($S181-$P181),"ROJO",IF(AC181=100%,"OK","AMARILLO"))))</f>
        <v>ROJO</v>
      </c>
      <c r="AE181" s="231">
        <v>44189</v>
      </c>
      <c r="AF181" s="230" t="s">
        <v>3684</v>
      </c>
      <c r="AG181" s="307" t="s">
        <v>3685</v>
      </c>
      <c r="AH181" s="246"/>
      <c r="AK181" s="257" t="str">
        <f t="shared" si="48"/>
        <v>Sin</v>
      </c>
      <c r="AL181" s="272"/>
      <c r="AN181" s="273"/>
      <c r="AO181" s="272"/>
      <c r="AR181" s="257" t="str">
        <f t="shared" si="49"/>
        <v>Sin</v>
      </c>
      <c r="AS181" s="272"/>
      <c r="AU181" s="273"/>
      <c r="AV181" s="272"/>
      <c r="AW181" s="273"/>
      <c r="AY181" s="257" t="str">
        <f t="shared" si="50"/>
        <v>Sin</v>
      </c>
      <c r="AZ181" s="272"/>
      <c r="BB181" s="273"/>
      <c r="BC181" s="272"/>
      <c r="BD181" s="273"/>
      <c r="BF181" s="257" t="str">
        <f t="shared" si="51"/>
        <v>Sin</v>
      </c>
      <c r="BG181" s="272"/>
      <c r="BI181" s="307"/>
      <c r="BJ181" s="131" t="str">
        <f t="shared" si="52"/>
        <v>Sin</v>
      </c>
      <c r="BK181" s="285"/>
      <c r="BL181" s="285"/>
      <c r="BM181" s="285"/>
      <c r="BN181" s="285"/>
      <c r="BO181" s="285"/>
      <c r="BP181" s="132" t="str">
        <f t="shared" si="53"/>
        <v/>
      </c>
      <c r="BR181" s="307"/>
      <c r="BS181" s="307"/>
    </row>
    <row r="182" spans="1:72" s="230" customFormat="1" ht="45" customHeight="1" x14ac:dyDescent="0.2">
      <c r="A182" s="270" t="s">
        <v>18</v>
      </c>
      <c r="B182" s="305">
        <v>43698</v>
      </c>
      <c r="C182" s="97" t="s">
        <v>109</v>
      </c>
      <c r="D182" s="321" t="s">
        <v>1029</v>
      </c>
      <c r="E182" s="574" t="s">
        <v>1031</v>
      </c>
      <c r="F182" s="291" t="s">
        <v>1030</v>
      </c>
      <c r="G182" s="291" t="s">
        <v>1036</v>
      </c>
      <c r="H182" s="230">
        <v>5</v>
      </c>
      <c r="I182" s="576" t="s">
        <v>1673</v>
      </c>
      <c r="J182" s="230" t="s">
        <v>46</v>
      </c>
      <c r="K182" s="291" t="s">
        <v>1674</v>
      </c>
      <c r="L182" s="229">
        <v>1</v>
      </c>
      <c r="M182" s="577" t="s">
        <v>1675</v>
      </c>
      <c r="N182" s="329" t="s">
        <v>76</v>
      </c>
      <c r="O182" s="321" t="s">
        <v>48</v>
      </c>
      <c r="P182" s="283">
        <v>43862</v>
      </c>
      <c r="Q182" s="231">
        <v>44064</v>
      </c>
      <c r="R182" s="230">
        <f>132+181</f>
        <v>313</v>
      </c>
      <c r="S182" s="142">
        <f t="shared" si="45"/>
        <v>44377</v>
      </c>
      <c r="T182" s="290"/>
      <c r="V182" s="354"/>
      <c r="W182" s="257" t="str">
        <f t="shared" si="46"/>
        <v>Sin</v>
      </c>
      <c r="X182" s="283">
        <v>44020</v>
      </c>
      <c r="Y182" s="579" t="s">
        <v>2368</v>
      </c>
      <c r="Z182" s="307" t="s">
        <v>2516</v>
      </c>
      <c r="AA182" s="246"/>
      <c r="AD182" s="257" t="str">
        <f t="shared" si="47"/>
        <v>Sin</v>
      </c>
      <c r="AE182" s="681">
        <v>44200</v>
      </c>
      <c r="AF182" s="126" t="s">
        <v>3238</v>
      </c>
      <c r="AG182" s="271" t="s">
        <v>3239</v>
      </c>
      <c r="AH182" s="246"/>
      <c r="AK182" s="257" t="str">
        <f t="shared" si="48"/>
        <v>Sin</v>
      </c>
      <c r="AL182" s="272"/>
      <c r="AN182" s="273"/>
      <c r="AO182" s="272"/>
      <c r="AR182" s="257" t="str">
        <f t="shared" si="49"/>
        <v>Sin</v>
      </c>
      <c r="AS182" s="272"/>
      <c r="AU182" s="273"/>
      <c r="AV182" s="272"/>
      <c r="AW182" s="273"/>
      <c r="AY182" s="257" t="str">
        <f t="shared" si="50"/>
        <v>Sin</v>
      </c>
      <c r="AZ182" s="272"/>
      <c r="BB182" s="273"/>
      <c r="BC182" s="272"/>
      <c r="BD182" s="273"/>
      <c r="BF182" s="257" t="str">
        <f t="shared" si="51"/>
        <v>Sin</v>
      </c>
      <c r="BG182" s="272"/>
      <c r="BI182" s="307"/>
      <c r="BJ182" s="131" t="str">
        <f t="shared" si="52"/>
        <v>Sin</v>
      </c>
      <c r="BK182" s="311"/>
      <c r="BL182" s="349"/>
      <c r="BM182" s="580"/>
      <c r="BN182" s="285"/>
      <c r="BO182" s="285"/>
      <c r="BP182" s="132" t="str">
        <f t="shared" si="53"/>
        <v/>
      </c>
    </row>
    <row r="183" spans="1:72" s="230" customFormat="1" ht="45" customHeight="1" x14ac:dyDescent="0.2">
      <c r="A183" s="97" t="s">
        <v>18</v>
      </c>
      <c r="B183" s="305">
        <v>43698</v>
      </c>
      <c r="C183" s="97" t="s">
        <v>110</v>
      </c>
      <c r="D183" s="573" t="s">
        <v>1029</v>
      </c>
      <c r="E183" s="574" t="s">
        <v>1676</v>
      </c>
      <c r="F183" s="581" t="s">
        <v>1030</v>
      </c>
      <c r="G183" s="291" t="s">
        <v>1037</v>
      </c>
      <c r="H183" s="230">
        <v>1</v>
      </c>
      <c r="I183" s="576" t="s">
        <v>1677</v>
      </c>
      <c r="J183" s="230" t="s">
        <v>32</v>
      </c>
      <c r="K183" s="291" t="s">
        <v>1678</v>
      </c>
      <c r="L183" s="229">
        <v>1</v>
      </c>
      <c r="M183" s="577" t="s">
        <v>1679</v>
      </c>
      <c r="N183" s="329" t="s">
        <v>76</v>
      </c>
      <c r="O183" s="578" t="s">
        <v>1035</v>
      </c>
      <c r="P183" s="283">
        <v>43862</v>
      </c>
      <c r="Q183" s="231">
        <v>44064</v>
      </c>
      <c r="R183" s="230">
        <v>132</v>
      </c>
      <c r="S183" s="245">
        <f t="shared" si="45"/>
        <v>44196</v>
      </c>
      <c r="T183" s="290"/>
      <c r="V183" s="354"/>
      <c r="W183" s="257" t="str">
        <f t="shared" si="46"/>
        <v>Sin</v>
      </c>
      <c r="X183" s="283">
        <v>44020</v>
      </c>
      <c r="Y183" s="579" t="s">
        <v>2368</v>
      </c>
      <c r="Z183" s="307" t="s">
        <v>2516</v>
      </c>
      <c r="AA183" s="284">
        <v>44191</v>
      </c>
      <c r="AB183" s="230" t="s">
        <v>3686</v>
      </c>
      <c r="AC183" s="229">
        <v>0</v>
      </c>
      <c r="AD183" s="257" t="str">
        <f>IF(AA183="","Sin",IF(AA183&gt;=$S183,IF(AC183=100%,"OK","ROJO"),IF(AC183&lt;($AA183-$P183)/($S183-$P183),"ROJO",IF(AC183=100%,"OK","AMARILLO"))))</f>
        <v>ROJO</v>
      </c>
      <c r="AE183" s="231">
        <v>44189</v>
      </c>
      <c r="AF183" s="230" t="s">
        <v>3687</v>
      </c>
      <c r="AG183" s="307" t="s">
        <v>3685</v>
      </c>
      <c r="AH183" s="246"/>
      <c r="AK183" s="257" t="str">
        <f t="shared" si="48"/>
        <v>Sin</v>
      </c>
      <c r="AL183" s="272"/>
      <c r="AN183" s="273"/>
      <c r="AO183" s="272"/>
      <c r="AR183" s="257" t="str">
        <f t="shared" si="49"/>
        <v>Sin</v>
      </c>
      <c r="AS183" s="272"/>
      <c r="AU183" s="273"/>
      <c r="AV183" s="272"/>
      <c r="AW183" s="273"/>
      <c r="AY183" s="257" t="str">
        <f t="shared" si="50"/>
        <v>Sin</v>
      </c>
      <c r="AZ183" s="272"/>
      <c r="BB183" s="273"/>
      <c r="BC183" s="272"/>
      <c r="BD183" s="273"/>
      <c r="BF183" s="257" t="str">
        <f t="shared" si="51"/>
        <v>Sin</v>
      </c>
      <c r="BG183" s="272"/>
      <c r="BI183" s="307"/>
      <c r="BJ183" s="131" t="str">
        <f t="shared" si="52"/>
        <v>Sin</v>
      </c>
      <c r="BK183" s="285"/>
      <c r="BL183" s="285"/>
      <c r="BM183" s="285"/>
      <c r="BN183" s="285"/>
      <c r="BO183" s="285"/>
      <c r="BP183" s="132" t="str">
        <f t="shared" si="53"/>
        <v/>
      </c>
      <c r="BR183" s="307"/>
      <c r="BS183" s="307"/>
    </row>
    <row r="184" spans="1:72" s="230" customFormat="1" ht="45" customHeight="1" x14ac:dyDescent="0.25">
      <c r="A184" s="95" t="s">
        <v>18</v>
      </c>
      <c r="B184" s="98">
        <v>43712</v>
      </c>
      <c r="C184" s="99" t="s">
        <v>106</v>
      </c>
      <c r="D184" s="95" t="s">
        <v>865</v>
      </c>
      <c r="E184" s="95" t="s">
        <v>866</v>
      </c>
      <c r="F184" s="95" t="s">
        <v>321</v>
      </c>
      <c r="G184" s="95" t="s">
        <v>867</v>
      </c>
      <c r="H184" s="95">
        <v>1</v>
      </c>
      <c r="I184" s="95" t="s">
        <v>868</v>
      </c>
      <c r="J184" s="95" t="s">
        <v>46</v>
      </c>
      <c r="K184" s="95" t="s">
        <v>869</v>
      </c>
      <c r="L184" s="102">
        <v>1</v>
      </c>
      <c r="M184" s="95" t="s">
        <v>870</v>
      </c>
      <c r="N184" s="95" t="s">
        <v>72</v>
      </c>
      <c r="O184" s="95" t="s">
        <v>72</v>
      </c>
      <c r="P184" s="265">
        <v>43712</v>
      </c>
      <c r="Q184" s="582">
        <v>43814</v>
      </c>
      <c r="R184" s="104">
        <v>15</v>
      </c>
      <c r="S184" s="142">
        <f t="shared" si="45"/>
        <v>43829</v>
      </c>
      <c r="T184" s="290"/>
      <c r="W184" s="257" t="str">
        <f t="shared" si="46"/>
        <v>Sin</v>
      </c>
      <c r="X184" s="283">
        <v>43788</v>
      </c>
      <c r="Y184" s="230" t="s">
        <v>1028</v>
      </c>
      <c r="Z184" s="307" t="s">
        <v>1014</v>
      </c>
      <c r="AA184" s="284">
        <v>43815</v>
      </c>
      <c r="AB184" s="583" t="s">
        <v>1385</v>
      </c>
      <c r="AC184" s="229">
        <v>0.8</v>
      </c>
      <c r="AD184" s="257" t="str">
        <f t="shared" si="47"/>
        <v>ROJO</v>
      </c>
      <c r="AE184" s="283">
        <v>43815</v>
      </c>
      <c r="AF184" s="230" t="s">
        <v>1386</v>
      </c>
      <c r="AG184" s="307" t="s">
        <v>838</v>
      </c>
      <c r="AH184" s="284">
        <v>43880</v>
      </c>
      <c r="AI184" s="274" t="s">
        <v>1626</v>
      </c>
      <c r="AJ184" s="229">
        <v>1</v>
      </c>
      <c r="AK184" s="257" t="str">
        <f t="shared" si="48"/>
        <v>OK</v>
      </c>
      <c r="AL184" s="283">
        <v>43886</v>
      </c>
      <c r="AM184" s="230" t="s">
        <v>1627</v>
      </c>
      <c r="AN184" s="273" t="s">
        <v>1628</v>
      </c>
      <c r="AO184" s="272"/>
      <c r="AR184" s="257" t="str">
        <f t="shared" si="49"/>
        <v>Sin</v>
      </c>
      <c r="AS184" s="272"/>
      <c r="AU184" s="273"/>
      <c r="AV184" s="272"/>
      <c r="AW184" s="273"/>
      <c r="AY184" s="257" t="str">
        <f t="shared" si="50"/>
        <v>Sin</v>
      </c>
      <c r="AZ184" s="272"/>
      <c r="BB184" s="273"/>
      <c r="BC184" s="272"/>
      <c r="BD184" s="273"/>
      <c r="BF184" s="257" t="str">
        <f t="shared" si="51"/>
        <v>Sin</v>
      </c>
      <c r="BG184" s="272"/>
      <c r="BI184" s="307"/>
      <c r="BJ184" s="131">
        <f t="shared" si="52"/>
        <v>1</v>
      </c>
      <c r="BK184" s="285" t="s">
        <v>233</v>
      </c>
      <c r="BL184" s="285" t="s">
        <v>233</v>
      </c>
      <c r="BM184" s="285" t="s">
        <v>233</v>
      </c>
      <c r="BN184" s="285"/>
      <c r="BO184" s="285"/>
      <c r="BP184" s="132" t="str">
        <f t="shared" si="53"/>
        <v>Pendiente</v>
      </c>
      <c r="BR184" s="307" t="s">
        <v>1629</v>
      </c>
      <c r="BS184" s="307" t="s">
        <v>1657</v>
      </c>
    </row>
    <row r="185" spans="1:72" s="230" customFormat="1" ht="45" customHeight="1" x14ac:dyDescent="0.25">
      <c r="A185" s="95" t="s">
        <v>18</v>
      </c>
      <c r="B185" s="98">
        <v>43712</v>
      </c>
      <c r="C185" s="99" t="s">
        <v>106</v>
      </c>
      <c r="D185" s="95" t="s">
        <v>865</v>
      </c>
      <c r="E185" s="95" t="s">
        <v>866</v>
      </c>
      <c r="F185" s="95" t="s">
        <v>321</v>
      </c>
      <c r="G185" s="95" t="s">
        <v>871</v>
      </c>
      <c r="H185" s="95">
        <v>2</v>
      </c>
      <c r="I185" s="95" t="s">
        <v>872</v>
      </c>
      <c r="J185" s="95" t="s">
        <v>46</v>
      </c>
      <c r="K185" s="95" t="s">
        <v>873</v>
      </c>
      <c r="L185" s="102">
        <v>16</v>
      </c>
      <c r="M185" s="95" t="s">
        <v>874</v>
      </c>
      <c r="N185" s="95" t="s">
        <v>72</v>
      </c>
      <c r="O185" s="95" t="s">
        <v>72</v>
      </c>
      <c r="P185" s="265">
        <v>43712</v>
      </c>
      <c r="Q185" s="582">
        <v>43814</v>
      </c>
      <c r="R185" s="104">
        <v>15</v>
      </c>
      <c r="S185" s="142">
        <f t="shared" si="45"/>
        <v>43829</v>
      </c>
      <c r="T185" s="290"/>
      <c r="W185" s="257" t="str">
        <f t="shared" si="46"/>
        <v>Sin</v>
      </c>
      <c r="X185" s="283">
        <v>43788</v>
      </c>
      <c r="Y185" s="230" t="s">
        <v>1028</v>
      </c>
      <c r="Z185" s="307" t="s">
        <v>1014</v>
      </c>
      <c r="AA185" s="284">
        <v>43815</v>
      </c>
      <c r="AB185" s="584" t="s">
        <v>1387</v>
      </c>
      <c r="AC185" s="229">
        <v>0.5</v>
      </c>
      <c r="AD185" s="257" t="str">
        <f t="shared" si="47"/>
        <v>ROJO</v>
      </c>
      <c r="AE185" s="283">
        <v>43815</v>
      </c>
      <c r="AF185" s="230" t="s">
        <v>1388</v>
      </c>
      <c r="AG185" s="307" t="s">
        <v>1630</v>
      </c>
      <c r="AH185" s="284">
        <v>43880</v>
      </c>
      <c r="AI185" s="285" t="s">
        <v>1631</v>
      </c>
      <c r="AJ185" s="229">
        <v>1</v>
      </c>
      <c r="AK185" s="257" t="str">
        <f t="shared" si="48"/>
        <v>OK</v>
      </c>
      <c r="AL185" s="283">
        <v>43886</v>
      </c>
      <c r="AM185" s="285" t="s">
        <v>1632</v>
      </c>
      <c r="AN185" s="273" t="s">
        <v>1628</v>
      </c>
      <c r="AO185" s="283">
        <v>43899</v>
      </c>
      <c r="AP185" s="285" t="s">
        <v>1633</v>
      </c>
      <c r="AQ185" s="229">
        <v>1</v>
      </c>
      <c r="AR185" s="257" t="str">
        <f t="shared" si="49"/>
        <v>OK</v>
      </c>
      <c r="AS185" s="283">
        <v>43899</v>
      </c>
      <c r="AT185" s="230" t="s">
        <v>1634</v>
      </c>
      <c r="AU185" s="273" t="s">
        <v>1628</v>
      </c>
      <c r="AV185" s="272"/>
      <c r="AW185" s="273"/>
      <c r="AY185" s="257" t="str">
        <f t="shared" si="50"/>
        <v>Sin</v>
      </c>
      <c r="AZ185" s="272"/>
      <c r="BB185" s="273"/>
      <c r="BC185" s="272"/>
      <c r="BD185" s="273"/>
      <c r="BF185" s="257" t="str">
        <f t="shared" si="51"/>
        <v>Sin</v>
      </c>
      <c r="BG185" s="272"/>
      <c r="BI185" s="307"/>
      <c r="BJ185" s="131">
        <f t="shared" si="52"/>
        <v>1</v>
      </c>
      <c r="BK185" s="285" t="s">
        <v>233</v>
      </c>
      <c r="BL185" s="285" t="s">
        <v>233</v>
      </c>
      <c r="BM185" s="285" t="s">
        <v>233</v>
      </c>
      <c r="BN185" s="285"/>
      <c r="BO185" s="285"/>
      <c r="BP185" s="132" t="str">
        <f t="shared" si="53"/>
        <v>Pendiente</v>
      </c>
      <c r="BR185" s="307" t="s">
        <v>1629</v>
      </c>
      <c r="BS185" s="307" t="s">
        <v>1657</v>
      </c>
    </row>
    <row r="186" spans="1:72" s="230" customFormat="1" ht="45" customHeight="1" x14ac:dyDescent="0.25">
      <c r="A186" s="95" t="s">
        <v>18</v>
      </c>
      <c r="B186" s="295">
        <v>43712</v>
      </c>
      <c r="C186" s="99" t="s">
        <v>40</v>
      </c>
      <c r="D186" s="95" t="s">
        <v>865</v>
      </c>
      <c r="E186" s="95" t="s">
        <v>875</v>
      </c>
      <c r="F186" s="95" t="s">
        <v>321</v>
      </c>
      <c r="G186" s="95" t="s">
        <v>876</v>
      </c>
      <c r="H186" s="95">
        <v>1</v>
      </c>
      <c r="I186" s="95" t="s">
        <v>1613</v>
      </c>
      <c r="J186" s="95" t="s">
        <v>46</v>
      </c>
      <c r="K186" s="95" t="s">
        <v>877</v>
      </c>
      <c r="L186" s="292">
        <v>1</v>
      </c>
      <c r="M186" s="95" t="s">
        <v>878</v>
      </c>
      <c r="N186" s="95" t="s">
        <v>72</v>
      </c>
      <c r="O186" s="95" t="s">
        <v>72</v>
      </c>
      <c r="P186" s="265">
        <v>43712</v>
      </c>
      <c r="Q186" s="103">
        <v>43799</v>
      </c>
      <c r="R186" s="104">
        <v>30</v>
      </c>
      <c r="S186" s="142">
        <f t="shared" si="45"/>
        <v>43829</v>
      </c>
      <c r="T186" s="290"/>
      <c r="W186" s="257" t="str">
        <f t="shared" si="46"/>
        <v>Sin</v>
      </c>
      <c r="X186" s="283">
        <v>43788</v>
      </c>
      <c r="Y186" s="230" t="s">
        <v>1028</v>
      </c>
      <c r="Z186" s="307" t="s">
        <v>1014</v>
      </c>
      <c r="AA186" s="284">
        <v>43860</v>
      </c>
      <c r="AB186" s="585" t="s">
        <v>1614</v>
      </c>
      <c r="AC186" s="229">
        <v>1</v>
      </c>
      <c r="AD186" s="257" t="str">
        <f t="shared" si="47"/>
        <v>OK</v>
      </c>
      <c r="AE186" s="283">
        <v>43860</v>
      </c>
      <c r="AF186" s="230" t="s">
        <v>1615</v>
      </c>
      <c r="AG186" s="307" t="s">
        <v>838</v>
      </c>
      <c r="AH186" s="246"/>
      <c r="AK186" s="257" t="str">
        <f t="shared" si="48"/>
        <v>Sin</v>
      </c>
      <c r="AL186" s="272"/>
      <c r="AN186" s="273"/>
      <c r="AO186" s="272"/>
      <c r="AR186" s="257" t="str">
        <f t="shared" si="49"/>
        <v>Sin</v>
      </c>
      <c r="AS186" s="272"/>
      <c r="AU186" s="273"/>
      <c r="AV186" s="272"/>
      <c r="AW186" s="273"/>
      <c r="AY186" s="257" t="str">
        <f t="shared" si="50"/>
        <v>Sin</v>
      </c>
      <c r="AZ186" s="272"/>
      <c r="BB186" s="273"/>
      <c r="BC186" s="272"/>
      <c r="BD186" s="273"/>
      <c r="BF186" s="257" t="str">
        <f t="shared" si="51"/>
        <v>Sin</v>
      </c>
      <c r="BG186" s="272"/>
      <c r="BI186" s="307"/>
      <c r="BJ186" s="131">
        <f t="shared" si="52"/>
        <v>1</v>
      </c>
      <c r="BK186" s="311" t="s">
        <v>233</v>
      </c>
      <c r="BL186" s="310" t="s">
        <v>233</v>
      </c>
      <c r="BM186" s="311" t="s">
        <v>233</v>
      </c>
      <c r="BN186" s="285"/>
      <c r="BO186" s="285"/>
      <c r="BP186" s="132" t="str">
        <f t="shared" si="53"/>
        <v>Pendiente</v>
      </c>
      <c r="BQ186" s="273"/>
      <c r="BR186" s="230" t="s">
        <v>1616</v>
      </c>
      <c r="BS186" s="470" t="s">
        <v>1617</v>
      </c>
    </row>
    <row r="187" spans="1:72" s="230" customFormat="1" ht="45" customHeight="1" x14ac:dyDescent="0.25">
      <c r="A187" s="95" t="s">
        <v>18</v>
      </c>
      <c r="B187" s="295">
        <v>43712</v>
      </c>
      <c r="C187" s="99" t="s">
        <v>40</v>
      </c>
      <c r="D187" s="95" t="s">
        <v>865</v>
      </c>
      <c r="E187" s="95" t="s">
        <v>875</v>
      </c>
      <c r="F187" s="95" t="s">
        <v>321</v>
      </c>
      <c r="G187" s="95" t="s">
        <v>879</v>
      </c>
      <c r="H187" s="95">
        <v>2</v>
      </c>
      <c r="I187" s="95" t="s">
        <v>880</v>
      </c>
      <c r="J187" s="95" t="s">
        <v>46</v>
      </c>
      <c r="K187" s="95" t="s">
        <v>881</v>
      </c>
      <c r="L187" s="102">
        <v>1</v>
      </c>
      <c r="M187" s="95" t="s">
        <v>881</v>
      </c>
      <c r="N187" s="95" t="s">
        <v>72</v>
      </c>
      <c r="O187" s="95" t="s">
        <v>72</v>
      </c>
      <c r="P187" s="265">
        <v>43712</v>
      </c>
      <c r="Q187" s="103">
        <v>43799</v>
      </c>
      <c r="R187" s="104">
        <v>30</v>
      </c>
      <c r="S187" s="142">
        <f t="shared" si="45"/>
        <v>43829</v>
      </c>
      <c r="T187" s="290"/>
      <c r="W187" s="257" t="str">
        <f t="shared" si="46"/>
        <v>Sin</v>
      </c>
      <c r="X187" s="283">
        <v>43788</v>
      </c>
      <c r="Y187" s="230" t="s">
        <v>1028</v>
      </c>
      <c r="Z187" s="307" t="s">
        <v>1014</v>
      </c>
      <c r="AA187" s="284">
        <v>43815</v>
      </c>
      <c r="AB187" s="584" t="s">
        <v>1389</v>
      </c>
      <c r="AC187" s="229">
        <v>0.5</v>
      </c>
      <c r="AD187" s="257" t="str">
        <f t="shared" si="47"/>
        <v>ROJO</v>
      </c>
      <c r="AE187" s="283">
        <v>43815</v>
      </c>
      <c r="AF187" s="230" t="s">
        <v>1390</v>
      </c>
      <c r="AG187" s="307" t="s">
        <v>838</v>
      </c>
      <c r="AH187" s="284">
        <v>43880</v>
      </c>
      <c r="AI187" s="274" t="s">
        <v>1635</v>
      </c>
      <c r="AJ187" s="229">
        <v>1</v>
      </c>
      <c r="AK187" s="257" t="str">
        <f t="shared" si="48"/>
        <v>OK</v>
      </c>
      <c r="AL187" s="283">
        <v>43886</v>
      </c>
      <c r="AM187" s="285" t="s">
        <v>1636</v>
      </c>
      <c r="AN187" s="273" t="s">
        <v>1628</v>
      </c>
      <c r="AO187" s="272"/>
      <c r="AR187" s="257" t="str">
        <f t="shared" si="49"/>
        <v>Sin</v>
      </c>
      <c r="AS187" s="272"/>
      <c r="AU187" s="273"/>
      <c r="AV187" s="272"/>
      <c r="AW187" s="273"/>
      <c r="AY187" s="257" t="str">
        <f t="shared" si="50"/>
        <v>Sin</v>
      </c>
      <c r="AZ187" s="272"/>
      <c r="BB187" s="273"/>
      <c r="BC187" s="272"/>
      <c r="BD187" s="273"/>
      <c r="BF187" s="257" t="str">
        <f t="shared" si="51"/>
        <v>Sin</v>
      </c>
      <c r="BG187" s="272"/>
      <c r="BI187" s="307"/>
      <c r="BJ187" s="131">
        <f t="shared" si="52"/>
        <v>1</v>
      </c>
      <c r="BK187" s="311" t="s">
        <v>233</v>
      </c>
      <c r="BL187" s="310" t="s">
        <v>233</v>
      </c>
      <c r="BM187" s="311" t="s">
        <v>233</v>
      </c>
      <c r="BN187" s="285"/>
      <c r="BO187" s="285"/>
      <c r="BP187" s="132" t="str">
        <f t="shared" si="53"/>
        <v>Pendiente</v>
      </c>
      <c r="BQ187" s="273"/>
      <c r="BR187" s="230" t="s">
        <v>1629</v>
      </c>
      <c r="BS187" s="470" t="s">
        <v>1657</v>
      </c>
    </row>
    <row r="188" spans="1:72" s="230" customFormat="1" ht="45" customHeight="1" thickBot="1" x14ac:dyDescent="0.3">
      <c r="A188" s="95" t="s">
        <v>18</v>
      </c>
      <c r="B188" s="98">
        <v>43712</v>
      </c>
      <c r="C188" s="99" t="s">
        <v>40</v>
      </c>
      <c r="D188" s="95" t="s">
        <v>865</v>
      </c>
      <c r="E188" s="95" t="s">
        <v>875</v>
      </c>
      <c r="F188" s="95" t="s">
        <v>321</v>
      </c>
      <c r="G188" s="95" t="s">
        <v>882</v>
      </c>
      <c r="H188" s="95">
        <v>3</v>
      </c>
      <c r="I188" s="95" t="s">
        <v>1613</v>
      </c>
      <c r="J188" s="95" t="s">
        <v>46</v>
      </c>
      <c r="K188" s="95" t="s">
        <v>877</v>
      </c>
      <c r="L188" s="292">
        <v>1</v>
      </c>
      <c r="M188" s="95" t="s">
        <v>878</v>
      </c>
      <c r="N188" s="95" t="s">
        <v>72</v>
      </c>
      <c r="O188" s="95" t="s">
        <v>72</v>
      </c>
      <c r="P188" s="265">
        <v>43712</v>
      </c>
      <c r="Q188" s="103">
        <v>43799</v>
      </c>
      <c r="R188" s="104">
        <v>30</v>
      </c>
      <c r="S188" s="142">
        <f t="shared" si="45"/>
        <v>43829</v>
      </c>
      <c r="T188" s="290"/>
      <c r="W188" s="257" t="str">
        <f t="shared" si="46"/>
        <v>Sin</v>
      </c>
      <c r="X188" s="284">
        <v>43788</v>
      </c>
      <c r="Y188" s="230" t="s">
        <v>1028</v>
      </c>
      <c r="Z188" s="273" t="s">
        <v>1014</v>
      </c>
      <c r="AA188" s="283">
        <v>43860</v>
      </c>
      <c r="AB188" s="585" t="s">
        <v>1614</v>
      </c>
      <c r="AC188" s="229">
        <v>1</v>
      </c>
      <c r="AD188" s="257" t="str">
        <f t="shared" si="47"/>
        <v>OK</v>
      </c>
      <c r="AE188" s="284">
        <v>43860</v>
      </c>
      <c r="AF188" s="230" t="s">
        <v>1615</v>
      </c>
      <c r="AG188" s="273" t="s">
        <v>838</v>
      </c>
      <c r="AH188" s="272"/>
      <c r="AK188" s="257" t="str">
        <f t="shared" si="48"/>
        <v>Sin</v>
      </c>
      <c r="AL188" s="246"/>
      <c r="AN188" s="273"/>
      <c r="AO188" s="272"/>
      <c r="AR188" s="257" t="str">
        <f t="shared" si="49"/>
        <v>Sin</v>
      </c>
      <c r="AS188" s="246"/>
      <c r="AU188" s="273"/>
      <c r="AV188" s="272"/>
      <c r="AY188" s="257" t="str">
        <f t="shared" si="50"/>
        <v>Sin</v>
      </c>
      <c r="AZ188" s="246"/>
      <c r="BB188" s="273"/>
      <c r="BC188" s="272"/>
      <c r="BD188" s="293"/>
      <c r="BF188" s="257" t="str">
        <f t="shared" si="51"/>
        <v>Sin</v>
      </c>
      <c r="BG188" s="246"/>
      <c r="BJ188" s="131">
        <f t="shared" si="52"/>
        <v>1</v>
      </c>
      <c r="BK188" s="285" t="s">
        <v>233</v>
      </c>
      <c r="BL188" s="285" t="s">
        <v>233</v>
      </c>
      <c r="BM188" s="285" t="s">
        <v>233</v>
      </c>
      <c r="BN188" s="285"/>
      <c r="BO188" s="285"/>
      <c r="BP188" s="132" t="str">
        <f t="shared" si="53"/>
        <v>Pendiente</v>
      </c>
      <c r="BR188" s="230" t="s">
        <v>1616</v>
      </c>
      <c r="BS188" s="230" t="s">
        <v>1617</v>
      </c>
    </row>
    <row r="189" spans="1:72" s="230" customFormat="1" ht="45" customHeight="1" x14ac:dyDescent="0.25">
      <c r="A189" s="95" t="s">
        <v>18</v>
      </c>
      <c r="B189" s="98">
        <v>43712</v>
      </c>
      <c r="C189" s="402" t="s">
        <v>104</v>
      </c>
      <c r="D189" s="95" t="s">
        <v>865</v>
      </c>
      <c r="E189" s="95" t="s">
        <v>883</v>
      </c>
      <c r="F189" s="95" t="s">
        <v>321</v>
      </c>
      <c r="G189" s="95" t="s">
        <v>884</v>
      </c>
      <c r="H189" s="95">
        <v>1</v>
      </c>
      <c r="I189" s="95" t="s">
        <v>1613</v>
      </c>
      <c r="J189" s="95" t="s">
        <v>46</v>
      </c>
      <c r="K189" s="95" t="s">
        <v>877</v>
      </c>
      <c r="L189" s="292">
        <v>1</v>
      </c>
      <c r="M189" s="95" t="s">
        <v>878</v>
      </c>
      <c r="N189" s="95" t="s">
        <v>72</v>
      </c>
      <c r="O189" s="159" t="s">
        <v>72</v>
      </c>
      <c r="P189" s="265">
        <v>43712</v>
      </c>
      <c r="Q189" s="103">
        <v>43799</v>
      </c>
      <c r="R189" s="104">
        <v>30</v>
      </c>
      <c r="S189" s="142">
        <f t="shared" si="45"/>
        <v>43829</v>
      </c>
      <c r="T189" s="290"/>
      <c r="W189" s="257" t="str">
        <f t="shared" si="46"/>
        <v>Sin</v>
      </c>
      <c r="X189" s="283">
        <v>43788</v>
      </c>
      <c r="Y189" s="230" t="s">
        <v>1028</v>
      </c>
      <c r="Z189" s="307" t="s">
        <v>1014</v>
      </c>
      <c r="AA189" s="284">
        <v>43860</v>
      </c>
      <c r="AB189" s="585" t="s">
        <v>1614</v>
      </c>
      <c r="AC189" s="229">
        <v>1</v>
      </c>
      <c r="AD189" s="348" t="str">
        <f t="shared" si="47"/>
        <v>OK</v>
      </c>
      <c r="AE189" s="283">
        <v>43860</v>
      </c>
      <c r="AF189" s="293" t="s">
        <v>1615</v>
      </c>
      <c r="AG189" s="307" t="s">
        <v>838</v>
      </c>
      <c r="AH189" s="246"/>
      <c r="AK189" s="348" t="str">
        <f t="shared" si="48"/>
        <v>Sin</v>
      </c>
      <c r="AL189" s="465"/>
      <c r="AM189" s="466"/>
      <c r="AN189" s="467"/>
      <c r="AO189" s="246"/>
      <c r="AR189" s="348" t="str">
        <f t="shared" si="49"/>
        <v>Sin</v>
      </c>
      <c r="AS189" s="272"/>
      <c r="AU189" s="307"/>
      <c r="AV189" s="246"/>
      <c r="AY189" s="348" t="str">
        <f t="shared" si="50"/>
        <v>Sin</v>
      </c>
      <c r="AZ189" s="272"/>
      <c r="BB189" s="307"/>
      <c r="BC189" s="246"/>
      <c r="BF189" s="348" t="str">
        <f t="shared" si="51"/>
        <v>Sin</v>
      </c>
      <c r="BG189" s="272"/>
      <c r="BI189" s="307"/>
      <c r="BJ189" s="163">
        <f t="shared" si="52"/>
        <v>1</v>
      </c>
      <c r="BK189" s="311" t="s">
        <v>233</v>
      </c>
      <c r="BL189" s="468" t="s">
        <v>233</v>
      </c>
      <c r="BM189" s="311" t="s">
        <v>233</v>
      </c>
      <c r="BN189" s="285"/>
      <c r="BO189" s="285"/>
      <c r="BP189" s="166" t="str">
        <f t="shared" si="53"/>
        <v>Pendiente</v>
      </c>
      <c r="BR189" s="230" t="s">
        <v>1616</v>
      </c>
      <c r="BS189" s="307" t="s">
        <v>1617</v>
      </c>
      <c r="BT189" s="246"/>
    </row>
    <row r="190" spans="1:72" s="230" customFormat="1" ht="45" customHeight="1" x14ac:dyDescent="0.25">
      <c r="A190" s="95" t="s">
        <v>51</v>
      </c>
      <c r="B190" s="187">
        <v>43728</v>
      </c>
      <c r="C190" s="188" t="s">
        <v>71</v>
      </c>
      <c r="D190" s="95" t="s">
        <v>1491</v>
      </c>
      <c r="E190" s="158" t="s">
        <v>1301</v>
      </c>
      <c r="F190" s="95" t="s">
        <v>934</v>
      </c>
      <c r="G190" s="158" t="s">
        <v>1302</v>
      </c>
      <c r="H190" s="95">
        <v>1</v>
      </c>
      <c r="I190" s="158" t="s">
        <v>2529</v>
      </c>
      <c r="J190" s="95" t="s">
        <v>24</v>
      </c>
      <c r="K190" s="95" t="s">
        <v>2530</v>
      </c>
      <c r="L190" s="188">
        <v>1</v>
      </c>
      <c r="M190" s="95" t="s">
        <v>2531</v>
      </c>
      <c r="N190" s="95" t="s">
        <v>934</v>
      </c>
      <c r="O190" s="159" t="s">
        <v>934</v>
      </c>
      <c r="P190" s="189">
        <v>43784</v>
      </c>
      <c r="Q190" s="190">
        <v>44094</v>
      </c>
      <c r="R190" s="138">
        <v>0</v>
      </c>
      <c r="S190" s="245">
        <f t="shared" si="45"/>
        <v>44094</v>
      </c>
      <c r="T190" s="180">
        <v>44040</v>
      </c>
      <c r="U190" s="445" t="s">
        <v>4264</v>
      </c>
      <c r="V190" s="287">
        <v>1</v>
      </c>
      <c r="W190" s="307" t="str">
        <f t="shared" si="46"/>
        <v>OK</v>
      </c>
      <c r="X190" s="265">
        <v>44083</v>
      </c>
      <c r="Y190" s="99" t="s">
        <v>4265</v>
      </c>
      <c r="Z190" s="407" t="s">
        <v>4266</v>
      </c>
      <c r="AA190" s="144"/>
      <c r="AB190" s="99"/>
      <c r="AC190" s="99"/>
      <c r="AD190" s="348" t="str">
        <f t="shared" si="47"/>
        <v>Sin</v>
      </c>
      <c r="AE190" s="406"/>
      <c r="AF190" s="99"/>
      <c r="AG190" s="407"/>
      <c r="AH190" s="144"/>
      <c r="AI190" s="99"/>
      <c r="AJ190" s="99"/>
      <c r="AK190" s="348" t="str">
        <f t="shared" si="48"/>
        <v>Sin</v>
      </c>
      <c r="AL190" s="406"/>
      <c r="AM190" s="99"/>
      <c r="AN190" s="407"/>
      <c r="AO190" s="144"/>
      <c r="AP190" s="99"/>
      <c r="AQ190" s="99"/>
      <c r="AR190" s="348" t="str">
        <f t="shared" si="49"/>
        <v>Sin</v>
      </c>
      <c r="AS190" s="406"/>
      <c r="AT190" s="99"/>
      <c r="AU190" s="407"/>
      <c r="AV190" s="144"/>
      <c r="AW190" s="99"/>
      <c r="AX190" s="99"/>
      <c r="AY190" s="348" t="str">
        <f t="shared" si="50"/>
        <v>Sin</v>
      </c>
      <c r="AZ190" s="302"/>
      <c r="BA190" s="99"/>
      <c r="BB190" s="407"/>
      <c r="BC190" s="144"/>
      <c r="BD190" s="99"/>
      <c r="BE190" s="99"/>
      <c r="BF190" s="273" t="str">
        <f t="shared" si="51"/>
        <v>Sin</v>
      </c>
      <c r="BG190" s="302"/>
      <c r="BH190" s="99"/>
      <c r="BI190" s="407"/>
      <c r="BJ190" s="163">
        <f t="shared" si="52"/>
        <v>1</v>
      </c>
      <c r="BK190" s="302"/>
      <c r="BL190" s="407"/>
      <c r="BM190" s="164"/>
      <c r="BN190" s="165"/>
      <c r="BO190" s="165"/>
      <c r="BP190" s="166" t="str">
        <f t="shared" si="53"/>
        <v>Cumplida</v>
      </c>
      <c r="BQ190" s="305"/>
      <c r="BR190" s="99"/>
      <c r="BS190" s="407"/>
      <c r="BT190" s="246"/>
    </row>
    <row r="191" spans="1:72" s="230" customFormat="1" ht="45" customHeight="1" x14ac:dyDescent="0.2">
      <c r="A191" s="95" t="s">
        <v>51</v>
      </c>
      <c r="B191" s="231">
        <v>43728</v>
      </c>
      <c r="C191" s="188" t="s">
        <v>71</v>
      </c>
      <c r="D191" s="95" t="s">
        <v>1491</v>
      </c>
      <c r="E191" s="158" t="s">
        <v>1301</v>
      </c>
      <c r="F191" s="95" t="s">
        <v>935</v>
      </c>
      <c r="G191" s="158" t="s">
        <v>1302</v>
      </c>
      <c r="H191" s="95">
        <v>2</v>
      </c>
      <c r="I191" s="158" t="s">
        <v>936</v>
      </c>
      <c r="J191" s="95" t="s">
        <v>24</v>
      </c>
      <c r="K191" s="95" t="s">
        <v>937</v>
      </c>
      <c r="L191" s="188">
        <v>1</v>
      </c>
      <c r="M191" s="95" t="s">
        <v>938</v>
      </c>
      <c r="N191" s="95" t="s">
        <v>935</v>
      </c>
      <c r="O191" s="159" t="s">
        <v>935</v>
      </c>
      <c r="P191" s="189">
        <v>43770</v>
      </c>
      <c r="Q191" s="190">
        <v>44094</v>
      </c>
      <c r="R191" s="138">
        <v>0</v>
      </c>
      <c r="S191" s="245">
        <f t="shared" si="45"/>
        <v>44094</v>
      </c>
      <c r="T191" s="180">
        <v>44040</v>
      </c>
      <c r="U191" s="439" t="s">
        <v>4267</v>
      </c>
      <c r="V191" s="287">
        <v>1</v>
      </c>
      <c r="W191" s="307" t="str">
        <f t="shared" si="46"/>
        <v>OK</v>
      </c>
      <c r="X191" s="265">
        <v>44083</v>
      </c>
      <c r="Y191" s="123" t="s">
        <v>4268</v>
      </c>
      <c r="Z191" s="407" t="s">
        <v>4266</v>
      </c>
      <c r="AA191" s="144"/>
      <c r="AB191" s="99"/>
      <c r="AC191" s="99"/>
      <c r="AD191" s="348" t="str">
        <f t="shared" si="47"/>
        <v>Sin</v>
      </c>
      <c r="AE191" s="406"/>
      <c r="AF191" s="99"/>
      <c r="AG191" s="407"/>
      <c r="AH191" s="144"/>
      <c r="AI191" s="99"/>
      <c r="AJ191" s="99"/>
      <c r="AK191" s="348" t="str">
        <f t="shared" si="48"/>
        <v>Sin</v>
      </c>
      <c r="AL191" s="406"/>
      <c r="AM191" s="99"/>
      <c r="AN191" s="407"/>
      <c r="AO191" s="144"/>
      <c r="AP191" s="99"/>
      <c r="AQ191" s="99"/>
      <c r="AR191" s="348" t="str">
        <f t="shared" si="49"/>
        <v>Sin</v>
      </c>
      <c r="AS191" s="406"/>
      <c r="AT191" s="99"/>
      <c r="AU191" s="407"/>
      <c r="AV191" s="144"/>
      <c r="AW191" s="99"/>
      <c r="AX191" s="99"/>
      <c r="AY191" s="348" t="str">
        <f t="shared" si="50"/>
        <v>Sin</v>
      </c>
      <c r="AZ191" s="302"/>
      <c r="BA191" s="99"/>
      <c r="BB191" s="407"/>
      <c r="BC191" s="144"/>
      <c r="BD191" s="99"/>
      <c r="BE191" s="99"/>
      <c r="BF191" s="273" t="str">
        <f t="shared" si="51"/>
        <v>Sin</v>
      </c>
      <c r="BG191" s="302"/>
      <c r="BH191" s="99"/>
      <c r="BI191" s="407"/>
      <c r="BJ191" s="163">
        <f t="shared" si="52"/>
        <v>1</v>
      </c>
      <c r="BK191" s="302"/>
      <c r="BL191" s="407"/>
      <c r="BM191" s="164"/>
      <c r="BN191" s="165"/>
      <c r="BO191" s="165"/>
      <c r="BP191" s="166" t="str">
        <f t="shared" si="53"/>
        <v>Cumplida</v>
      </c>
      <c r="BQ191" s="305"/>
      <c r="BR191" s="99"/>
      <c r="BS191" s="407"/>
      <c r="BT191" s="246"/>
    </row>
    <row r="192" spans="1:72" s="230" customFormat="1" ht="45" customHeight="1" x14ac:dyDescent="0.25">
      <c r="A192" s="95" t="s">
        <v>51</v>
      </c>
      <c r="B192" s="231">
        <v>43728</v>
      </c>
      <c r="C192" s="188" t="s">
        <v>71</v>
      </c>
      <c r="D192" s="95" t="s">
        <v>1491</v>
      </c>
      <c r="E192" s="158" t="s">
        <v>1301</v>
      </c>
      <c r="F192" s="95" t="s">
        <v>935</v>
      </c>
      <c r="G192" s="158" t="s">
        <v>1303</v>
      </c>
      <c r="H192" s="95">
        <v>3</v>
      </c>
      <c r="I192" s="158" t="s">
        <v>1492</v>
      </c>
      <c r="J192" s="95" t="s">
        <v>24</v>
      </c>
      <c r="K192" s="95" t="s">
        <v>939</v>
      </c>
      <c r="L192" s="188">
        <v>1</v>
      </c>
      <c r="M192" s="95" t="s">
        <v>938</v>
      </c>
      <c r="N192" s="95" t="s">
        <v>935</v>
      </c>
      <c r="O192" s="159" t="s">
        <v>935</v>
      </c>
      <c r="P192" s="189">
        <v>43770</v>
      </c>
      <c r="Q192" s="190">
        <v>44094</v>
      </c>
      <c r="R192" s="138">
        <v>0</v>
      </c>
      <c r="S192" s="245">
        <f t="shared" si="45"/>
        <v>44094</v>
      </c>
      <c r="T192" s="180">
        <v>43816</v>
      </c>
      <c r="U192" s="446" t="s">
        <v>4269</v>
      </c>
      <c r="V192" s="287">
        <v>1</v>
      </c>
      <c r="W192" s="307" t="str">
        <f t="shared" si="46"/>
        <v>OK</v>
      </c>
      <c r="X192" s="180">
        <v>43826</v>
      </c>
      <c r="Y192" s="173" t="s">
        <v>4270</v>
      </c>
      <c r="Z192" s="407" t="s">
        <v>3877</v>
      </c>
      <c r="AA192" s="144"/>
      <c r="AB192" s="99"/>
      <c r="AC192" s="99"/>
      <c r="AD192" s="348" t="str">
        <f t="shared" si="47"/>
        <v>Sin</v>
      </c>
      <c r="AE192" s="406"/>
      <c r="AF192" s="99"/>
      <c r="AG192" s="407"/>
      <c r="AH192" s="144"/>
      <c r="AI192" s="99"/>
      <c r="AJ192" s="99"/>
      <c r="AK192" s="348" t="str">
        <f t="shared" si="48"/>
        <v>Sin</v>
      </c>
      <c r="AL192" s="406"/>
      <c r="AM192" s="99"/>
      <c r="AN192" s="407"/>
      <c r="AO192" s="144"/>
      <c r="AP192" s="99"/>
      <c r="AQ192" s="99"/>
      <c r="AR192" s="348" t="str">
        <f t="shared" si="49"/>
        <v>Sin</v>
      </c>
      <c r="AS192" s="406"/>
      <c r="AT192" s="99"/>
      <c r="AU192" s="407"/>
      <c r="AV192" s="144"/>
      <c r="AW192" s="99"/>
      <c r="AX192" s="99"/>
      <c r="AY192" s="348" t="str">
        <f t="shared" si="50"/>
        <v>Sin</v>
      </c>
      <c r="AZ192" s="302"/>
      <c r="BA192" s="99"/>
      <c r="BB192" s="407"/>
      <c r="BC192" s="144"/>
      <c r="BD192" s="99"/>
      <c r="BE192" s="99"/>
      <c r="BF192" s="273" t="str">
        <f t="shared" si="51"/>
        <v>Sin</v>
      </c>
      <c r="BG192" s="302"/>
      <c r="BH192" s="99"/>
      <c r="BI192" s="407"/>
      <c r="BJ192" s="163">
        <f t="shared" si="52"/>
        <v>1</v>
      </c>
      <c r="BK192" s="302" t="s">
        <v>233</v>
      </c>
      <c r="BL192" s="407"/>
      <c r="BM192" s="164"/>
      <c r="BN192" s="165"/>
      <c r="BO192" s="165"/>
      <c r="BP192" s="166" t="str">
        <f t="shared" si="53"/>
        <v>Cumplida</v>
      </c>
      <c r="BQ192" s="305"/>
      <c r="BR192" s="99"/>
      <c r="BS192" s="407"/>
      <c r="BT192" s="246"/>
    </row>
    <row r="193" spans="1:72" s="230" customFormat="1" ht="45" customHeight="1" x14ac:dyDescent="0.25">
      <c r="A193" s="95" t="s">
        <v>51</v>
      </c>
      <c r="B193" s="231">
        <v>43728</v>
      </c>
      <c r="C193" s="188" t="s">
        <v>71</v>
      </c>
      <c r="D193" s="95" t="s">
        <v>886</v>
      </c>
      <c r="E193" s="158" t="s">
        <v>1342</v>
      </c>
      <c r="F193" s="95" t="s">
        <v>58</v>
      </c>
      <c r="G193" s="158" t="s">
        <v>1343</v>
      </c>
      <c r="H193" s="95">
        <v>1</v>
      </c>
      <c r="I193" s="158" t="s">
        <v>887</v>
      </c>
      <c r="J193" s="95" t="s">
        <v>24</v>
      </c>
      <c r="K193" s="95" t="s">
        <v>888</v>
      </c>
      <c r="L193" s="188">
        <v>1</v>
      </c>
      <c r="M193" s="95" t="s">
        <v>889</v>
      </c>
      <c r="N193" s="95" t="s">
        <v>58</v>
      </c>
      <c r="O193" s="159" t="s">
        <v>58</v>
      </c>
      <c r="P193" s="189">
        <v>43739</v>
      </c>
      <c r="Q193" s="190">
        <v>43951</v>
      </c>
      <c r="R193" s="138">
        <v>0</v>
      </c>
      <c r="S193" s="245">
        <f t="shared" si="45"/>
        <v>43951</v>
      </c>
      <c r="T193" s="264">
        <v>43860</v>
      </c>
      <c r="U193" s="99" t="s">
        <v>3975</v>
      </c>
      <c r="V193" s="292">
        <v>0</v>
      </c>
      <c r="W193" s="307" t="str">
        <f t="shared" si="46"/>
        <v>ROJO</v>
      </c>
      <c r="X193" s="265">
        <v>43860</v>
      </c>
      <c r="Y193" s="99" t="s">
        <v>3976</v>
      </c>
      <c r="Z193" s="407" t="s">
        <v>3935</v>
      </c>
      <c r="AA193" s="298">
        <v>43951</v>
      </c>
      <c r="AB193" s="425" t="s">
        <v>4271</v>
      </c>
      <c r="AC193" s="292">
        <v>1</v>
      </c>
      <c r="AD193" s="348" t="str">
        <f t="shared" si="47"/>
        <v>OK</v>
      </c>
      <c r="AE193" s="265">
        <v>43958</v>
      </c>
      <c r="AF193" s="99" t="s">
        <v>4272</v>
      </c>
      <c r="AG193" s="407" t="s">
        <v>3960</v>
      </c>
      <c r="AH193" s="144"/>
      <c r="AI193" s="99"/>
      <c r="AJ193" s="99"/>
      <c r="AK193" s="348" t="str">
        <f t="shared" si="48"/>
        <v>Sin</v>
      </c>
      <c r="AL193" s="406"/>
      <c r="AM193" s="99"/>
      <c r="AN193" s="407"/>
      <c r="AO193" s="144"/>
      <c r="AP193" s="99"/>
      <c r="AQ193" s="99"/>
      <c r="AR193" s="348" t="str">
        <f t="shared" si="49"/>
        <v>Sin</v>
      </c>
      <c r="AS193" s="406"/>
      <c r="AT193" s="99"/>
      <c r="AU193" s="407"/>
      <c r="AV193" s="144"/>
      <c r="AW193" s="99"/>
      <c r="AX193" s="99"/>
      <c r="AY193" s="348" t="str">
        <f t="shared" si="50"/>
        <v>Sin</v>
      </c>
      <c r="AZ193" s="302"/>
      <c r="BA193" s="99"/>
      <c r="BB193" s="407"/>
      <c r="BC193" s="144"/>
      <c r="BD193" s="99"/>
      <c r="BE193" s="99"/>
      <c r="BF193" s="273" t="str">
        <f t="shared" si="51"/>
        <v>Sin</v>
      </c>
      <c r="BG193" s="302"/>
      <c r="BH193" s="99"/>
      <c r="BI193" s="407"/>
      <c r="BJ193" s="163">
        <f t="shared" si="52"/>
        <v>1</v>
      </c>
      <c r="BK193" s="302" t="s">
        <v>233</v>
      </c>
      <c r="BL193" s="407"/>
      <c r="BM193" s="164" t="s">
        <v>233</v>
      </c>
      <c r="BN193" s="165"/>
      <c r="BO193" s="165"/>
      <c r="BP193" s="166" t="str">
        <f t="shared" si="53"/>
        <v>Cumplida</v>
      </c>
      <c r="BQ193" s="305"/>
      <c r="BR193" s="99"/>
      <c r="BS193" s="407"/>
      <c r="BT193" s="246"/>
    </row>
    <row r="194" spans="1:72" s="230" customFormat="1" ht="45" customHeight="1" x14ac:dyDescent="0.25">
      <c r="A194" s="95" t="s">
        <v>51</v>
      </c>
      <c r="B194" s="231">
        <v>43728</v>
      </c>
      <c r="C194" s="188" t="s">
        <v>103</v>
      </c>
      <c r="D194" s="95" t="s">
        <v>886</v>
      </c>
      <c r="E194" s="158" t="s">
        <v>1354</v>
      </c>
      <c r="F194" s="95" t="s">
        <v>102</v>
      </c>
      <c r="G194" s="158" t="s">
        <v>1355</v>
      </c>
      <c r="H194" s="95">
        <v>1</v>
      </c>
      <c r="I194" s="158" t="s">
        <v>907</v>
      </c>
      <c r="J194" s="95" t="s">
        <v>24</v>
      </c>
      <c r="K194" s="95" t="s">
        <v>908</v>
      </c>
      <c r="L194" s="188">
        <v>2</v>
      </c>
      <c r="M194" s="95" t="s">
        <v>909</v>
      </c>
      <c r="N194" s="95" t="s">
        <v>102</v>
      </c>
      <c r="O194" s="159" t="s">
        <v>102</v>
      </c>
      <c r="P194" s="189">
        <v>43770</v>
      </c>
      <c r="Q194" s="190">
        <v>43830</v>
      </c>
      <c r="R194" s="138">
        <v>0</v>
      </c>
      <c r="S194" s="245">
        <f t="shared" si="45"/>
        <v>43830</v>
      </c>
      <c r="T194" s="264">
        <v>43826</v>
      </c>
      <c r="U194" s="294" t="s">
        <v>4273</v>
      </c>
      <c r="V194" s="81">
        <v>1</v>
      </c>
      <c r="W194" s="307" t="str">
        <f t="shared" si="46"/>
        <v>OK</v>
      </c>
      <c r="X194" s="265">
        <v>43857</v>
      </c>
      <c r="Y194" s="148" t="s">
        <v>4274</v>
      </c>
      <c r="Z194" s="407" t="s">
        <v>4227</v>
      </c>
      <c r="AA194" s="144"/>
      <c r="AB194" s="99"/>
      <c r="AC194" s="99"/>
      <c r="AD194" s="348" t="str">
        <f t="shared" si="47"/>
        <v>Sin</v>
      </c>
      <c r="AE194" s="406"/>
      <c r="AF194" s="99"/>
      <c r="AG194" s="407"/>
      <c r="AH194" s="144"/>
      <c r="AI194" s="99"/>
      <c r="AJ194" s="99"/>
      <c r="AK194" s="348" t="str">
        <f t="shared" si="48"/>
        <v>Sin</v>
      </c>
      <c r="AL194" s="406"/>
      <c r="AM194" s="99"/>
      <c r="AN194" s="407"/>
      <c r="AO194" s="144"/>
      <c r="AP194" s="99"/>
      <c r="AQ194" s="99"/>
      <c r="AR194" s="348" t="str">
        <f t="shared" si="49"/>
        <v>Sin</v>
      </c>
      <c r="AS194" s="406"/>
      <c r="AT194" s="99"/>
      <c r="AU194" s="408"/>
      <c r="AV194" s="144"/>
      <c r="AW194" s="99"/>
      <c r="AX194" s="99"/>
      <c r="AY194" s="348" t="str">
        <f t="shared" si="50"/>
        <v>Sin</v>
      </c>
      <c r="AZ194" s="302"/>
      <c r="BA194" s="99"/>
      <c r="BB194" s="407"/>
      <c r="BC194" s="144"/>
      <c r="BD194" s="99"/>
      <c r="BE194" s="99"/>
      <c r="BF194" s="273" t="str">
        <f t="shared" si="51"/>
        <v>Sin</v>
      </c>
      <c r="BG194" s="302"/>
      <c r="BH194" s="99"/>
      <c r="BI194" s="407"/>
      <c r="BJ194" s="163">
        <f t="shared" si="52"/>
        <v>1</v>
      </c>
      <c r="BK194" s="302" t="s">
        <v>233</v>
      </c>
      <c r="BL194" s="407" t="s">
        <v>29</v>
      </c>
      <c r="BM194" s="164" t="s">
        <v>233</v>
      </c>
      <c r="BN194" s="165" t="s">
        <v>29</v>
      </c>
      <c r="BO194" s="170" t="s">
        <v>1808</v>
      </c>
      <c r="BP194" s="166" t="str">
        <f t="shared" si="53"/>
        <v>Inefectiva</v>
      </c>
      <c r="BQ194" s="305">
        <v>44001</v>
      </c>
      <c r="BR194" s="99" t="s">
        <v>1823</v>
      </c>
      <c r="BS194" s="407" t="s">
        <v>358</v>
      </c>
      <c r="BT194" s="246"/>
    </row>
    <row r="195" spans="1:72" s="230" customFormat="1" ht="45" customHeight="1" x14ac:dyDescent="0.25">
      <c r="A195" s="95" t="s">
        <v>51</v>
      </c>
      <c r="B195" s="231">
        <v>43728</v>
      </c>
      <c r="C195" s="188" t="s">
        <v>75</v>
      </c>
      <c r="D195" s="95" t="s">
        <v>1491</v>
      </c>
      <c r="E195" s="158" t="s">
        <v>1304</v>
      </c>
      <c r="F195" s="95" t="s">
        <v>934</v>
      </c>
      <c r="G195" s="158" t="s">
        <v>1305</v>
      </c>
      <c r="H195" s="95">
        <v>1</v>
      </c>
      <c r="I195" s="158" t="s">
        <v>1660</v>
      </c>
      <c r="J195" s="95" t="s">
        <v>24</v>
      </c>
      <c r="K195" s="95" t="s">
        <v>1661</v>
      </c>
      <c r="L195" s="191">
        <v>1</v>
      </c>
      <c r="M195" s="95" t="s">
        <v>1662</v>
      </c>
      <c r="N195" s="95" t="s">
        <v>934</v>
      </c>
      <c r="O195" s="159" t="s">
        <v>934</v>
      </c>
      <c r="P195" s="189">
        <v>43739</v>
      </c>
      <c r="Q195" s="189">
        <v>44094</v>
      </c>
      <c r="R195" s="138">
        <v>0</v>
      </c>
      <c r="S195" s="245">
        <f t="shared" si="45"/>
        <v>44094</v>
      </c>
      <c r="T195" s="180">
        <v>43964</v>
      </c>
      <c r="U195" s="173" t="s">
        <v>4275</v>
      </c>
      <c r="V195" s="81">
        <v>0</v>
      </c>
      <c r="W195" s="307" t="str">
        <f t="shared" si="46"/>
        <v>ROJO</v>
      </c>
      <c r="X195" s="265">
        <v>43969</v>
      </c>
      <c r="Y195" s="148" t="s">
        <v>4276</v>
      </c>
      <c r="Z195" s="407" t="s">
        <v>358</v>
      </c>
      <c r="AA195" s="447">
        <v>43977</v>
      </c>
      <c r="AB195" s="448" t="s">
        <v>4277</v>
      </c>
      <c r="AC195" s="287">
        <v>0.6</v>
      </c>
      <c r="AD195" s="348" t="str">
        <f t="shared" si="47"/>
        <v>ROJO</v>
      </c>
      <c r="AE195" s="265">
        <v>44014</v>
      </c>
      <c r="AF195" s="99" t="s">
        <v>4278</v>
      </c>
      <c r="AG195" s="407" t="s">
        <v>4279</v>
      </c>
      <c r="AH195" s="283">
        <v>44099</v>
      </c>
      <c r="AI195" s="448" t="s">
        <v>4280</v>
      </c>
      <c r="AJ195" s="229">
        <v>1</v>
      </c>
      <c r="AK195" s="348" t="str">
        <f t="shared" si="48"/>
        <v>OK</v>
      </c>
      <c r="AL195" s="265">
        <v>44139</v>
      </c>
      <c r="AM195" s="99" t="s">
        <v>4281</v>
      </c>
      <c r="AN195" s="407" t="s">
        <v>3935</v>
      </c>
      <c r="AO195" s="144"/>
      <c r="AP195" s="144"/>
      <c r="AQ195" s="99"/>
      <c r="AR195" s="348" t="str">
        <f t="shared" si="49"/>
        <v>Sin</v>
      </c>
      <c r="AS195" s="406"/>
      <c r="AT195" s="99"/>
      <c r="AU195" s="408"/>
      <c r="AV195" s="144"/>
      <c r="AW195" s="99"/>
      <c r="AX195" s="99"/>
      <c r="AY195" s="348" t="str">
        <f t="shared" si="50"/>
        <v>Sin</v>
      </c>
      <c r="AZ195" s="302"/>
      <c r="BA195" s="99"/>
      <c r="BB195" s="407"/>
      <c r="BC195" s="144"/>
      <c r="BD195" s="148"/>
      <c r="BE195" s="99"/>
      <c r="BF195" s="273" t="str">
        <f t="shared" si="51"/>
        <v>Sin</v>
      </c>
      <c r="BG195" s="302"/>
      <c r="BH195" s="99"/>
      <c r="BI195" s="407"/>
      <c r="BJ195" s="163">
        <f t="shared" si="52"/>
        <v>1</v>
      </c>
      <c r="BK195" s="302"/>
      <c r="BL195" s="407"/>
      <c r="BM195" s="164"/>
      <c r="BN195" s="165"/>
      <c r="BO195" s="165"/>
      <c r="BP195" s="132" t="str">
        <f t="shared" si="53"/>
        <v>Cumplida</v>
      </c>
      <c r="BQ195" s="305"/>
      <c r="BR195" s="99"/>
      <c r="BS195" s="407"/>
      <c r="BT195" s="246"/>
    </row>
    <row r="196" spans="1:72" s="230" customFormat="1" ht="45" customHeight="1" x14ac:dyDescent="0.25">
      <c r="A196" s="95" t="s">
        <v>51</v>
      </c>
      <c r="B196" s="231">
        <v>43728</v>
      </c>
      <c r="C196" s="188" t="s">
        <v>75</v>
      </c>
      <c r="D196" s="95" t="s">
        <v>1491</v>
      </c>
      <c r="E196" s="158" t="s">
        <v>1304</v>
      </c>
      <c r="F196" s="95" t="s">
        <v>940</v>
      </c>
      <c r="G196" s="158" t="s">
        <v>1306</v>
      </c>
      <c r="H196" s="95">
        <v>2</v>
      </c>
      <c r="I196" s="158" t="s">
        <v>941</v>
      </c>
      <c r="J196" s="95" t="s">
        <v>24</v>
      </c>
      <c r="K196" s="95" t="s">
        <v>942</v>
      </c>
      <c r="L196" s="188">
        <v>2</v>
      </c>
      <c r="M196" s="95" t="s">
        <v>943</v>
      </c>
      <c r="N196" s="95" t="s">
        <v>940</v>
      </c>
      <c r="O196" s="159" t="s">
        <v>940</v>
      </c>
      <c r="P196" s="189">
        <v>43845</v>
      </c>
      <c r="Q196" s="189">
        <v>44012</v>
      </c>
      <c r="R196" s="138">
        <v>0</v>
      </c>
      <c r="S196" s="245">
        <f t="shared" si="45"/>
        <v>44012</v>
      </c>
      <c r="T196" s="180">
        <v>43998</v>
      </c>
      <c r="U196" s="449" t="s">
        <v>4282</v>
      </c>
      <c r="V196" s="287">
        <v>0.85</v>
      </c>
      <c r="W196" s="307" t="str">
        <f t="shared" si="46"/>
        <v>ROJO</v>
      </c>
      <c r="X196" s="265">
        <v>44014</v>
      </c>
      <c r="Y196" s="148" t="s">
        <v>4283</v>
      </c>
      <c r="Z196" s="407" t="s">
        <v>4279</v>
      </c>
      <c r="AA196" s="298">
        <v>44018</v>
      </c>
      <c r="AB196" s="99" t="s">
        <v>4284</v>
      </c>
      <c r="AC196" s="292">
        <v>0.8</v>
      </c>
      <c r="AD196" s="348" t="str">
        <f t="shared" si="47"/>
        <v>ROJO</v>
      </c>
      <c r="AE196" s="265">
        <v>44026</v>
      </c>
      <c r="AF196" s="99" t="s">
        <v>4285</v>
      </c>
      <c r="AG196" s="407" t="s">
        <v>3935</v>
      </c>
      <c r="AH196" s="180">
        <v>44018</v>
      </c>
      <c r="AI196" s="450" t="s">
        <v>4286</v>
      </c>
      <c r="AJ196" s="287">
        <v>1</v>
      </c>
      <c r="AK196" s="348" t="str">
        <f t="shared" si="48"/>
        <v>OK</v>
      </c>
      <c r="AL196" s="265">
        <v>44026</v>
      </c>
      <c r="AM196" s="99" t="s">
        <v>4285</v>
      </c>
      <c r="AN196" s="407" t="s">
        <v>3935</v>
      </c>
      <c r="AO196" s="144"/>
      <c r="AP196" s="144"/>
      <c r="AQ196" s="99"/>
      <c r="AR196" s="348" t="str">
        <f t="shared" si="49"/>
        <v>Sin</v>
      </c>
      <c r="AS196" s="406"/>
      <c r="AT196" s="99"/>
      <c r="AU196" s="408"/>
      <c r="AV196" s="144"/>
      <c r="AW196" s="99"/>
      <c r="AX196" s="99"/>
      <c r="AY196" s="348" t="str">
        <f t="shared" si="50"/>
        <v>Sin</v>
      </c>
      <c r="AZ196" s="302"/>
      <c r="BA196" s="99"/>
      <c r="BB196" s="407"/>
      <c r="BC196" s="144"/>
      <c r="BD196" s="148"/>
      <c r="BE196" s="99"/>
      <c r="BF196" s="273" t="str">
        <f t="shared" si="51"/>
        <v>Sin</v>
      </c>
      <c r="BG196" s="302"/>
      <c r="BH196" s="99"/>
      <c r="BI196" s="407"/>
      <c r="BJ196" s="163">
        <f t="shared" si="52"/>
        <v>1</v>
      </c>
      <c r="BK196" s="302"/>
      <c r="BL196" s="407"/>
      <c r="BM196" s="164"/>
      <c r="BN196" s="165"/>
      <c r="BO196" s="165"/>
      <c r="BP196" s="132" t="str">
        <f t="shared" si="53"/>
        <v>Cumplida</v>
      </c>
      <c r="BQ196" s="305"/>
      <c r="BR196" s="99"/>
      <c r="BS196" s="407"/>
      <c r="BT196" s="246"/>
    </row>
    <row r="197" spans="1:72" s="230" customFormat="1" ht="45" customHeight="1" x14ac:dyDescent="0.25">
      <c r="A197" s="95" t="s">
        <v>51</v>
      </c>
      <c r="B197" s="231">
        <v>43728</v>
      </c>
      <c r="C197" s="188" t="s">
        <v>75</v>
      </c>
      <c r="D197" s="95" t="s">
        <v>886</v>
      </c>
      <c r="E197" s="158" t="s">
        <v>1344</v>
      </c>
      <c r="F197" s="95" t="s">
        <v>416</v>
      </c>
      <c r="G197" s="158" t="s">
        <v>1345</v>
      </c>
      <c r="H197" s="95">
        <v>1</v>
      </c>
      <c r="I197" s="158" t="s">
        <v>890</v>
      </c>
      <c r="J197" s="95" t="s">
        <v>24</v>
      </c>
      <c r="K197" s="95" t="s">
        <v>891</v>
      </c>
      <c r="L197" s="188">
        <v>1</v>
      </c>
      <c r="M197" s="95" t="s">
        <v>892</v>
      </c>
      <c r="N197" s="95" t="s">
        <v>416</v>
      </c>
      <c r="O197" s="159" t="s">
        <v>416</v>
      </c>
      <c r="P197" s="189">
        <v>43739</v>
      </c>
      <c r="Q197" s="189">
        <v>44096</v>
      </c>
      <c r="R197" s="138">
        <v>0</v>
      </c>
      <c r="S197" s="245">
        <f t="shared" si="45"/>
        <v>44096</v>
      </c>
      <c r="T197" s="180">
        <v>43857</v>
      </c>
      <c r="U197" s="173" t="s">
        <v>4287</v>
      </c>
      <c r="V197" s="81">
        <v>0</v>
      </c>
      <c r="W197" s="307" t="str">
        <f t="shared" si="46"/>
        <v>ROJO</v>
      </c>
      <c r="X197" s="265">
        <v>43857</v>
      </c>
      <c r="Y197" s="148" t="s">
        <v>4288</v>
      </c>
      <c r="Z197" s="407" t="s">
        <v>4227</v>
      </c>
      <c r="AA197" s="298">
        <v>44084</v>
      </c>
      <c r="AB197" s="451" t="s">
        <v>4289</v>
      </c>
      <c r="AC197" s="81">
        <v>1</v>
      </c>
      <c r="AD197" s="348" t="str">
        <f t="shared" si="47"/>
        <v>OK</v>
      </c>
      <c r="AE197" s="265">
        <v>44153</v>
      </c>
      <c r="AF197" s="99" t="s">
        <v>4290</v>
      </c>
      <c r="AG197" s="407" t="s">
        <v>3935</v>
      </c>
      <c r="AH197" s="302"/>
      <c r="AI197" s="99"/>
      <c r="AJ197" s="99"/>
      <c r="AK197" s="348" t="str">
        <f t="shared" si="48"/>
        <v>Sin</v>
      </c>
      <c r="AL197" s="406"/>
      <c r="AM197" s="99"/>
      <c r="AN197" s="407"/>
      <c r="AO197" s="144"/>
      <c r="AP197" s="144"/>
      <c r="AQ197" s="99"/>
      <c r="AR197" s="348" t="str">
        <f t="shared" si="49"/>
        <v>Sin</v>
      </c>
      <c r="AS197" s="406"/>
      <c r="AT197" s="99"/>
      <c r="AU197" s="408"/>
      <c r="AV197" s="144"/>
      <c r="AW197" s="99"/>
      <c r="AX197" s="99"/>
      <c r="AY197" s="348" t="str">
        <f t="shared" si="50"/>
        <v>Sin</v>
      </c>
      <c r="AZ197" s="302"/>
      <c r="BA197" s="99"/>
      <c r="BB197" s="407"/>
      <c r="BC197" s="144"/>
      <c r="BD197" s="148"/>
      <c r="BE197" s="99"/>
      <c r="BF197" s="273" t="str">
        <f t="shared" si="51"/>
        <v>Sin</v>
      </c>
      <c r="BG197" s="302"/>
      <c r="BH197" s="99"/>
      <c r="BI197" s="407"/>
      <c r="BJ197" s="163">
        <f t="shared" si="52"/>
        <v>1</v>
      </c>
      <c r="BK197" s="302"/>
      <c r="BL197" s="407"/>
      <c r="BM197" s="164"/>
      <c r="BN197" s="165"/>
      <c r="BO197" s="165"/>
      <c r="BP197" s="132" t="str">
        <f t="shared" si="53"/>
        <v>Cumplida</v>
      </c>
      <c r="BQ197" s="305"/>
      <c r="BR197" s="99"/>
      <c r="BS197" s="407"/>
      <c r="BT197" s="246"/>
    </row>
    <row r="198" spans="1:72" s="230" customFormat="1" ht="45" customHeight="1" x14ac:dyDescent="0.25">
      <c r="A198" s="95" t="s">
        <v>51</v>
      </c>
      <c r="B198" s="231">
        <v>43728</v>
      </c>
      <c r="C198" s="188" t="s">
        <v>154</v>
      </c>
      <c r="D198" s="95" t="s">
        <v>1491</v>
      </c>
      <c r="E198" s="158" t="s">
        <v>1307</v>
      </c>
      <c r="F198" s="95" t="s">
        <v>934</v>
      </c>
      <c r="G198" s="158" t="s">
        <v>1308</v>
      </c>
      <c r="H198" s="95">
        <v>1</v>
      </c>
      <c r="I198" s="158" t="s">
        <v>982</v>
      </c>
      <c r="J198" s="95" t="s">
        <v>24</v>
      </c>
      <c r="K198" s="95" t="s">
        <v>983</v>
      </c>
      <c r="L198" s="188">
        <v>1</v>
      </c>
      <c r="M198" s="95" t="s">
        <v>984</v>
      </c>
      <c r="N198" s="95" t="s">
        <v>934</v>
      </c>
      <c r="O198" s="159" t="s">
        <v>934</v>
      </c>
      <c r="P198" s="189">
        <v>43770</v>
      </c>
      <c r="Q198" s="189">
        <v>44094</v>
      </c>
      <c r="R198" s="138">
        <v>0</v>
      </c>
      <c r="S198" s="245">
        <f t="shared" si="45"/>
        <v>44094</v>
      </c>
      <c r="T198" s="288">
        <v>43951</v>
      </c>
      <c r="U198" s="451" t="s">
        <v>4291</v>
      </c>
      <c r="V198" s="287">
        <v>1</v>
      </c>
      <c r="W198" s="307" t="str">
        <f t="shared" si="46"/>
        <v>OK</v>
      </c>
      <c r="X198" s="283">
        <v>43957</v>
      </c>
      <c r="Y198" s="148" t="s">
        <v>4292</v>
      </c>
      <c r="Z198" s="407" t="s">
        <v>3935</v>
      </c>
      <c r="AA198" s="144"/>
      <c r="AB198" s="99"/>
      <c r="AC198" s="99"/>
      <c r="AD198" s="348" t="str">
        <f t="shared" si="47"/>
        <v>Sin</v>
      </c>
      <c r="AE198" s="406"/>
      <c r="AF198" s="99"/>
      <c r="AG198" s="407"/>
      <c r="AH198" s="302"/>
      <c r="AI198" s="99"/>
      <c r="AJ198" s="99"/>
      <c r="AK198" s="348" t="str">
        <f t="shared" si="48"/>
        <v>Sin</v>
      </c>
      <c r="AL198" s="406"/>
      <c r="AM198" s="99"/>
      <c r="AN198" s="407"/>
      <c r="AO198" s="144"/>
      <c r="AP198" s="144"/>
      <c r="AQ198" s="99"/>
      <c r="AR198" s="348" t="str">
        <f t="shared" si="49"/>
        <v>Sin</v>
      </c>
      <c r="AS198" s="406"/>
      <c r="AT198" s="99"/>
      <c r="AU198" s="408"/>
      <c r="AV198" s="144"/>
      <c r="AW198" s="99"/>
      <c r="AX198" s="99"/>
      <c r="AY198" s="348" t="str">
        <f t="shared" si="50"/>
        <v>Sin</v>
      </c>
      <c r="AZ198" s="302"/>
      <c r="BA198" s="99"/>
      <c r="BB198" s="407"/>
      <c r="BC198" s="144"/>
      <c r="BD198" s="148"/>
      <c r="BE198" s="99"/>
      <c r="BF198" s="273" t="str">
        <f t="shared" si="51"/>
        <v>Sin</v>
      </c>
      <c r="BG198" s="302"/>
      <c r="BH198" s="99"/>
      <c r="BI198" s="407"/>
      <c r="BJ198" s="163">
        <f t="shared" si="52"/>
        <v>1</v>
      </c>
      <c r="BK198" s="302" t="s">
        <v>233</v>
      </c>
      <c r="BL198" s="407"/>
      <c r="BM198" s="164" t="s">
        <v>233</v>
      </c>
      <c r="BN198" s="165"/>
      <c r="BO198" s="165"/>
      <c r="BP198" s="132" t="str">
        <f t="shared" si="53"/>
        <v>Cumplida</v>
      </c>
      <c r="BQ198" s="305"/>
      <c r="BR198" s="99"/>
      <c r="BS198" s="407"/>
      <c r="BT198" s="246"/>
    </row>
    <row r="199" spans="1:72" s="230" customFormat="1" ht="45" customHeight="1" x14ac:dyDescent="0.25">
      <c r="A199" s="95" t="s">
        <v>51</v>
      </c>
      <c r="B199" s="231">
        <v>43728</v>
      </c>
      <c r="C199" s="188" t="s">
        <v>156</v>
      </c>
      <c r="D199" s="95" t="s">
        <v>1491</v>
      </c>
      <c r="E199" s="158" t="s">
        <v>1309</v>
      </c>
      <c r="F199" s="95" t="s">
        <v>934</v>
      </c>
      <c r="G199" s="158" t="s">
        <v>1310</v>
      </c>
      <c r="H199" s="95">
        <v>1</v>
      </c>
      <c r="I199" s="158" t="s">
        <v>985</v>
      </c>
      <c r="J199" s="95" t="s">
        <v>24</v>
      </c>
      <c r="K199" s="95" t="s">
        <v>986</v>
      </c>
      <c r="L199" s="188">
        <v>1</v>
      </c>
      <c r="M199" s="95" t="s">
        <v>987</v>
      </c>
      <c r="N199" s="95" t="s">
        <v>934</v>
      </c>
      <c r="O199" s="159" t="s">
        <v>934</v>
      </c>
      <c r="P199" s="189">
        <v>43922</v>
      </c>
      <c r="Q199" s="189">
        <v>44094</v>
      </c>
      <c r="R199" s="138">
        <v>0</v>
      </c>
      <c r="S199" s="245">
        <f t="shared" si="45"/>
        <v>44094</v>
      </c>
      <c r="T199" s="180">
        <v>43983</v>
      </c>
      <c r="U199" s="173" t="s">
        <v>4293</v>
      </c>
      <c r="V199" s="287">
        <v>1</v>
      </c>
      <c r="W199" s="307" t="str">
        <f t="shared" si="46"/>
        <v>OK</v>
      </c>
      <c r="X199" s="265">
        <v>44014</v>
      </c>
      <c r="Y199" s="148" t="s">
        <v>4294</v>
      </c>
      <c r="Z199" s="407" t="s">
        <v>4279</v>
      </c>
      <c r="AA199" s="288">
        <v>43983</v>
      </c>
      <c r="AB199" s="173" t="s">
        <v>4295</v>
      </c>
      <c r="AC199" s="287">
        <v>1</v>
      </c>
      <c r="AD199" s="348" t="str">
        <f t="shared" si="47"/>
        <v>OK</v>
      </c>
      <c r="AE199" s="265">
        <v>44014</v>
      </c>
      <c r="AF199" s="99" t="s">
        <v>4294</v>
      </c>
      <c r="AG199" s="407" t="s">
        <v>4279</v>
      </c>
      <c r="AH199" s="302"/>
      <c r="AI199" s="99"/>
      <c r="AJ199" s="99"/>
      <c r="AK199" s="348" t="str">
        <f t="shared" si="48"/>
        <v>Sin</v>
      </c>
      <c r="AL199" s="406"/>
      <c r="AM199" s="99"/>
      <c r="AN199" s="407"/>
      <c r="AO199" s="144"/>
      <c r="AP199" s="144"/>
      <c r="AQ199" s="99"/>
      <c r="AR199" s="348" t="str">
        <f t="shared" si="49"/>
        <v>Sin</v>
      </c>
      <c r="AS199" s="406"/>
      <c r="AT199" s="99"/>
      <c r="AU199" s="408"/>
      <c r="AV199" s="144"/>
      <c r="AW199" s="99"/>
      <c r="AX199" s="99"/>
      <c r="AY199" s="348" t="str">
        <f t="shared" si="50"/>
        <v>Sin</v>
      </c>
      <c r="AZ199" s="302"/>
      <c r="BA199" s="99"/>
      <c r="BB199" s="407"/>
      <c r="BC199" s="144"/>
      <c r="BD199" s="148"/>
      <c r="BE199" s="99"/>
      <c r="BF199" s="273" t="str">
        <f t="shared" si="51"/>
        <v>Sin</v>
      </c>
      <c r="BG199" s="302"/>
      <c r="BH199" s="99"/>
      <c r="BI199" s="407"/>
      <c r="BJ199" s="163">
        <f t="shared" si="52"/>
        <v>1</v>
      </c>
      <c r="BK199" s="302"/>
      <c r="BL199" s="407"/>
      <c r="BM199" s="164"/>
      <c r="BN199" s="165"/>
      <c r="BO199" s="165"/>
      <c r="BP199" s="132" t="str">
        <f t="shared" si="53"/>
        <v>Cumplida</v>
      </c>
      <c r="BQ199" s="305"/>
      <c r="BR199" s="99"/>
      <c r="BS199" s="407"/>
      <c r="BT199" s="246"/>
    </row>
    <row r="200" spans="1:72" s="230" customFormat="1" ht="45" customHeight="1" x14ac:dyDescent="0.25">
      <c r="A200" s="95" t="s">
        <v>51</v>
      </c>
      <c r="B200" s="231">
        <v>43728</v>
      </c>
      <c r="C200" s="188" t="s">
        <v>157</v>
      </c>
      <c r="D200" s="95" t="s">
        <v>1491</v>
      </c>
      <c r="E200" s="158" t="s">
        <v>1311</v>
      </c>
      <c r="F200" s="95" t="s">
        <v>934</v>
      </c>
      <c r="G200" s="158" t="s">
        <v>1312</v>
      </c>
      <c r="H200" s="95">
        <v>1</v>
      </c>
      <c r="I200" s="158" t="s">
        <v>988</v>
      </c>
      <c r="J200" s="95" t="s">
        <v>24</v>
      </c>
      <c r="K200" s="95" t="s">
        <v>949</v>
      </c>
      <c r="L200" s="188">
        <v>1</v>
      </c>
      <c r="M200" s="95" t="s">
        <v>989</v>
      </c>
      <c r="N200" s="95" t="s">
        <v>934</v>
      </c>
      <c r="O200" s="159" t="s">
        <v>934</v>
      </c>
      <c r="P200" s="189">
        <v>43770</v>
      </c>
      <c r="Q200" s="189">
        <v>44094</v>
      </c>
      <c r="R200" s="138">
        <v>0</v>
      </c>
      <c r="S200" s="245">
        <f t="shared" si="45"/>
        <v>44094</v>
      </c>
      <c r="T200" s="180">
        <v>43826</v>
      </c>
      <c r="U200" s="452" t="s">
        <v>4296</v>
      </c>
      <c r="V200" s="287">
        <v>0.9</v>
      </c>
      <c r="W200" s="307" t="str">
        <f t="shared" si="46"/>
        <v>AMARILLO</v>
      </c>
      <c r="X200" s="180">
        <v>43826</v>
      </c>
      <c r="Y200" s="192" t="s">
        <v>4297</v>
      </c>
      <c r="Z200" s="300" t="s">
        <v>3856</v>
      </c>
      <c r="AA200" s="288">
        <v>43830</v>
      </c>
      <c r="AB200" s="452" t="s">
        <v>4298</v>
      </c>
      <c r="AC200" s="287">
        <v>1</v>
      </c>
      <c r="AD200" s="348" t="str">
        <f t="shared" si="47"/>
        <v>OK</v>
      </c>
      <c r="AE200" s="265">
        <v>43830</v>
      </c>
      <c r="AF200" s="99" t="s">
        <v>4299</v>
      </c>
      <c r="AG200" s="407" t="s">
        <v>358</v>
      </c>
      <c r="AH200" s="302"/>
      <c r="AI200" s="99"/>
      <c r="AJ200" s="99"/>
      <c r="AK200" s="348" t="str">
        <f t="shared" si="48"/>
        <v>Sin</v>
      </c>
      <c r="AL200" s="406"/>
      <c r="AM200" s="99"/>
      <c r="AN200" s="407"/>
      <c r="AO200" s="144"/>
      <c r="AP200" s="144"/>
      <c r="AQ200" s="99"/>
      <c r="AR200" s="348" t="str">
        <f t="shared" si="49"/>
        <v>Sin</v>
      </c>
      <c r="AS200" s="406"/>
      <c r="AT200" s="99"/>
      <c r="AU200" s="408"/>
      <c r="AV200" s="144"/>
      <c r="AW200" s="99"/>
      <c r="AX200" s="99"/>
      <c r="AY200" s="348" t="str">
        <f t="shared" si="50"/>
        <v>Sin</v>
      </c>
      <c r="AZ200" s="302"/>
      <c r="BA200" s="99"/>
      <c r="BB200" s="407"/>
      <c r="BC200" s="144"/>
      <c r="BD200" s="148"/>
      <c r="BE200" s="99"/>
      <c r="BF200" s="273" t="str">
        <f t="shared" si="51"/>
        <v>Sin</v>
      </c>
      <c r="BG200" s="302"/>
      <c r="BH200" s="99"/>
      <c r="BI200" s="407"/>
      <c r="BJ200" s="163">
        <f t="shared" si="52"/>
        <v>1</v>
      </c>
      <c r="BK200" s="302" t="s">
        <v>233</v>
      </c>
      <c r="BL200" s="407"/>
      <c r="BM200" s="164"/>
      <c r="BN200" s="165"/>
      <c r="BO200" s="165"/>
      <c r="BP200" s="132" t="str">
        <f t="shared" si="53"/>
        <v>Cumplida</v>
      </c>
      <c r="BQ200" s="305"/>
      <c r="BR200" s="99"/>
      <c r="BS200" s="407"/>
      <c r="BT200" s="246"/>
    </row>
    <row r="201" spans="1:72" s="230" customFormat="1" ht="45" customHeight="1" x14ac:dyDescent="0.25">
      <c r="A201" s="95" t="s">
        <v>51</v>
      </c>
      <c r="B201" s="231">
        <v>43728</v>
      </c>
      <c r="C201" s="188" t="s">
        <v>157</v>
      </c>
      <c r="D201" s="95" t="s">
        <v>1491</v>
      </c>
      <c r="E201" s="158" t="s">
        <v>1311</v>
      </c>
      <c r="F201" s="95" t="s">
        <v>934</v>
      </c>
      <c r="G201" s="158" t="s">
        <v>1313</v>
      </c>
      <c r="H201" s="95">
        <v>2</v>
      </c>
      <c r="I201" s="158" t="s">
        <v>990</v>
      </c>
      <c r="J201" s="95" t="s">
        <v>24</v>
      </c>
      <c r="K201" s="95" t="s">
        <v>991</v>
      </c>
      <c r="L201" s="188">
        <v>1</v>
      </c>
      <c r="M201" s="95" t="s">
        <v>992</v>
      </c>
      <c r="N201" s="95" t="s">
        <v>934</v>
      </c>
      <c r="O201" s="159" t="s">
        <v>934</v>
      </c>
      <c r="P201" s="189">
        <v>43741</v>
      </c>
      <c r="Q201" s="189">
        <v>44094</v>
      </c>
      <c r="R201" s="138">
        <v>0</v>
      </c>
      <c r="S201" s="245">
        <f t="shared" si="45"/>
        <v>44094</v>
      </c>
      <c r="T201" s="180">
        <v>44008</v>
      </c>
      <c r="U201" s="453" t="s">
        <v>4300</v>
      </c>
      <c r="V201" s="287">
        <v>1</v>
      </c>
      <c r="W201" s="307" t="str">
        <f t="shared" si="46"/>
        <v>OK</v>
      </c>
      <c r="X201" s="265">
        <v>44160</v>
      </c>
      <c r="Y201" s="148" t="s">
        <v>4301</v>
      </c>
      <c r="Z201" s="407" t="s">
        <v>4302</v>
      </c>
      <c r="AA201" s="144"/>
      <c r="AB201" s="99"/>
      <c r="AC201" s="99"/>
      <c r="AD201" s="348" t="str">
        <f t="shared" si="47"/>
        <v>Sin</v>
      </c>
      <c r="AE201" s="406"/>
      <c r="AF201" s="99"/>
      <c r="AG201" s="407"/>
      <c r="AH201" s="302"/>
      <c r="AI201" s="99"/>
      <c r="AJ201" s="99"/>
      <c r="AK201" s="348" t="str">
        <f t="shared" si="48"/>
        <v>Sin</v>
      </c>
      <c r="AL201" s="406"/>
      <c r="AM201" s="99"/>
      <c r="AN201" s="407"/>
      <c r="AO201" s="144"/>
      <c r="AP201" s="144"/>
      <c r="AQ201" s="99"/>
      <c r="AR201" s="348" t="str">
        <f t="shared" si="49"/>
        <v>Sin</v>
      </c>
      <c r="AS201" s="406"/>
      <c r="AT201" s="99"/>
      <c r="AU201" s="408"/>
      <c r="AV201" s="144"/>
      <c r="AW201" s="99"/>
      <c r="AX201" s="99"/>
      <c r="AY201" s="348" t="str">
        <f t="shared" si="50"/>
        <v>Sin</v>
      </c>
      <c r="AZ201" s="302"/>
      <c r="BA201" s="99"/>
      <c r="BB201" s="407"/>
      <c r="BC201" s="144"/>
      <c r="BD201" s="148"/>
      <c r="BE201" s="99"/>
      <c r="BF201" s="273" t="str">
        <f t="shared" si="51"/>
        <v>Sin</v>
      </c>
      <c r="BG201" s="302"/>
      <c r="BH201" s="99"/>
      <c r="BI201" s="407"/>
      <c r="BJ201" s="163">
        <f t="shared" si="52"/>
        <v>1</v>
      </c>
      <c r="BK201" s="302"/>
      <c r="BL201" s="407"/>
      <c r="BM201" s="164"/>
      <c r="BN201" s="165"/>
      <c r="BO201" s="165"/>
      <c r="BP201" s="132" t="str">
        <f t="shared" si="53"/>
        <v>Cumplida</v>
      </c>
      <c r="BQ201" s="305"/>
      <c r="BR201" s="99"/>
      <c r="BS201" s="407"/>
      <c r="BT201" s="246"/>
    </row>
    <row r="202" spans="1:72" s="230" customFormat="1" ht="45" customHeight="1" x14ac:dyDescent="0.25">
      <c r="A202" s="95" t="s">
        <v>51</v>
      </c>
      <c r="B202" s="231">
        <v>43728</v>
      </c>
      <c r="C202" s="188" t="s">
        <v>157</v>
      </c>
      <c r="D202" s="95" t="s">
        <v>886</v>
      </c>
      <c r="E202" s="158" t="s">
        <v>1346</v>
      </c>
      <c r="F202" s="95" t="s">
        <v>933</v>
      </c>
      <c r="G202" s="158" t="s">
        <v>1347</v>
      </c>
      <c r="H202" s="95">
        <v>1</v>
      </c>
      <c r="I202" s="158" t="s">
        <v>923</v>
      </c>
      <c r="J202" s="95" t="s">
        <v>24</v>
      </c>
      <c r="K202" s="95" t="s">
        <v>885</v>
      </c>
      <c r="L202" s="188">
        <v>1</v>
      </c>
      <c r="M202" s="95" t="s">
        <v>924</v>
      </c>
      <c r="N202" s="95" t="s">
        <v>933</v>
      </c>
      <c r="O202" s="159" t="s">
        <v>933</v>
      </c>
      <c r="P202" s="189">
        <v>43739</v>
      </c>
      <c r="Q202" s="189">
        <v>43830</v>
      </c>
      <c r="R202" s="138">
        <v>0</v>
      </c>
      <c r="S202" s="245">
        <f t="shared" si="45"/>
        <v>43830</v>
      </c>
      <c r="T202" s="264">
        <v>43826</v>
      </c>
      <c r="U202" s="294" t="s">
        <v>4303</v>
      </c>
      <c r="V202" s="81">
        <v>1</v>
      </c>
      <c r="W202" s="307" t="str">
        <f t="shared" si="46"/>
        <v>OK</v>
      </c>
      <c r="X202" s="265">
        <v>43857</v>
      </c>
      <c r="Y202" s="148" t="s">
        <v>4304</v>
      </c>
      <c r="Z202" s="407" t="s">
        <v>4227</v>
      </c>
      <c r="AA202" s="144"/>
      <c r="AB202" s="99"/>
      <c r="AC202" s="99"/>
      <c r="AD202" s="348" t="str">
        <f t="shared" si="47"/>
        <v>Sin</v>
      </c>
      <c r="AE202" s="406"/>
      <c r="AF202" s="99"/>
      <c r="AG202" s="407"/>
      <c r="AH202" s="302"/>
      <c r="AI202" s="99"/>
      <c r="AJ202" s="99"/>
      <c r="AK202" s="348" t="str">
        <f t="shared" si="48"/>
        <v>Sin</v>
      </c>
      <c r="AL202" s="406"/>
      <c r="AM202" s="99"/>
      <c r="AN202" s="407"/>
      <c r="AO202" s="144"/>
      <c r="AP202" s="144"/>
      <c r="AQ202" s="99"/>
      <c r="AR202" s="348" t="str">
        <f t="shared" si="49"/>
        <v>Sin</v>
      </c>
      <c r="AS202" s="406"/>
      <c r="AT202" s="99"/>
      <c r="AU202" s="408"/>
      <c r="AV202" s="144"/>
      <c r="AW202" s="99"/>
      <c r="AX202" s="99"/>
      <c r="AY202" s="348" t="str">
        <f t="shared" si="50"/>
        <v>Sin</v>
      </c>
      <c r="AZ202" s="302"/>
      <c r="BA202" s="99"/>
      <c r="BB202" s="407"/>
      <c r="BC202" s="144"/>
      <c r="BD202" s="148"/>
      <c r="BE202" s="99"/>
      <c r="BF202" s="273" t="str">
        <f t="shared" si="51"/>
        <v>Sin</v>
      </c>
      <c r="BG202" s="302"/>
      <c r="BH202" s="99"/>
      <c r="BI202" s="407"/>
      <c r="BJ202" s="163">
        <f t="shared" si="52"/>
        <v>1</v>
      </c>
      <c r="BK202" s="302" t="s">
        <v>233</v>
      </c>
      <c r="BL202" s="407"/>
      <c r="BM202" s="164"/>
      <c r="BN202" s="165"/>
      <c r="BO202" s="165"/>
      <c r="BP202" s="132" t="str">
        <f t="shared" si="53"/>
        <v>Cumplida</v>
      </c>
      <c r="BQ202" s="305"/>
      <c r="BR202" s="99"/>
      <c r="BS202" s="407"/>
      <c r="BT202" s="246"/>
    </row>
    <row r="203" spans="1:72" s="230" customFormat="1" ht="45" customHeight="1" x14ac:dyDescent="0.25">
      <c r="A203" s="95" t="s">
        <v>51</v>
      </c>
      <c r="B203" s="231">
        <v>43728</v>
      </c>
      <c r="C203" s="188" t="s">
        <v>158</v>
      </c>
      <c r="D203" s="95" t="s">
        <v>1491</v>
      </c>
      <c r="E203" s="158" t="s">
        <v>4305</v>
      </c>
      <c r="F203" s="95" t="s">
        <v>934</v>
      </c>
      <c r="G203" s="158" t="s">
        <v>4306</v>
      </c>
      <c r="H203" s="95">
        <v>1</v>
      </c>
      <c r="I203" s="158" t="s">
        <v>4307</v>
      </c>
      <c r="J203" s="95" t="s">
        <v>24</v>
      </c>
      <c r="K203" s="95" t="s">
        <v>4308</v>
      </c>
      <c r="L203" s="188">
        <v>1</v>
      </c>
      <c r="M203" s="95" t="s">
        <v>4309</v>
      </c>
      <c r="N203" s="95" t="s">
        <v>934</v>
      </c>
      <c r="O203" s="159" t="s">
        <v>934</v>
      </c>
      <c r="P203" s="189">
        <v>43770</v>
      </c>
      <c r="Q203" s="189">
        <v>44094</v>
      </c>
      <c r="R203" s="138">
        <v>0</v>
      </c>
      <c r="S203" s="245">
        <f t="shared" si="45"/>
        <v>44094</v>
      </c>
      <c r="T203" s="288">
        <v>43992</v>
      </c>
      <c r="U203" s="454" t="s">
        <v>4310</v>
      </c>
      <c r="V203" s="287">
        <v>1</v>
      </c>
      <c r="W203" s="307" t="str">
        <f t="shared" si="46"/>
        <v>OK</v>
      </c>
      <c r="X203" s="265">
        <v>44014</v>
      </c>
      <c r="Y203" s="148" t="s">
        <v>4311</v>
      </c>
      <c r="Z203" s="407" t="s">
        <v>4279</v>
      </c>
      <c r="AA203" s="144"/>
      <c r="AB203" s="99"/>
      <c r="AC203" s="99"/>
      <c r="AD203" s="348" t="str">
        <f t="shared" si="47"/>
        <v>Sin</v>
      </c>
      <c r="AE203" s="406"/>
      <c r="AF203" s="99"/>
      <c r="AG203" s="407"/>
      <c r="AH203" s="302"/>
      <c r="AI203" s="99"/>
      <c r="AJ203" s="99"/>
      <c r="AK203" s="348" t="str">
        <f t="shared" si="48"/>
        <v>Sin</v>
      </c>
      <c r="AL203" s="406"/>
      <c r="AM203" s="99"/>
      <c r="AN203" s="407"/>
      <c r="AO203" s="144"/>
      <c r="AP203" s="144"/>
      <c r="AQ203" s="99"/>
      <c r="AR203" s="348" t="str">
        <f t="shared" si="49"/>
        <v>Sin</v>
      </c>
      <c r="AS203" s="406"/>
      <c r="AT203" s="99"/>
      <c r="AU203" s="408"/>
      <c r="AV203" s="144"/>
      <c r="AW203" s="99"/>
      <c r="AX203" s="99"/>
      <c r="AY203" s="348" t="str">
        <f t="shared" si="50"/>
        <v>Sin</v>
      </c>
      <c r="AZ203" s="302"/>
      <c r="BA203" s="99"/>
      <c r="BB203" s="407"/>
      <c r="BC203" s="144"/>
      <c r="BD203" s="148"/>
      <c r="BE203" s="99"/>
      <c r="BF203" s="273" t="str">
        <f t="shared" si="51"/>
        <v>Sin</v>
      </c>
      <c r="BG203" s="302"/>
      <c r="BH203" s="99"/>
      <c r="BI203" s="407"/>
      <c r="BJ203" s="163">
        <f t="shared" si="52"/>
        <v>1</v>
      </c>
      <c r="BK203" s="302"/>
      <c r="BL203" s="407"/>
      <c r="BM203" s="164"/>
      <c r="BN203" s="165"/>
      <c r="BO203" s="165"/>
      <c r="BP203" s="132" t="str">
        <f t="shared" si="53"/>
        <v>Cumplida</v>
      </c>
      <c r="BQ203" s="305"/>
      <c r="BR203" s="99"/>
      <c r="BS203" s="407"/>
      <c r="BT203" s="246"/>
    </row>
    <row r="204" spans="1:72" s="230" customFormat="1" ht="45" customHeight="1" x14ac:dyDescent="0.25">
      <c r="A204" s="95" t="s">
        <v>51</v>
      </c>
      <c r="B204" s="231">
        <v>43728</v>
      </c>
      <c r="C204" s="188" t="s">
        <v>159</v>
      </c>
      <c r="D204" s="95" t="s">
        <v>1491</v>
      </c>
      <c r="E204" s="158" t="s">
        <v>1314</v>
      </c>
      <c r="F204" s="95" t="s">
        <v>934</v>
      </c>
      <c r="G204" s="158" t="s">
        <v>1310</v>
      </c>
      <c r="H204" s="95">
        <v>1</v>
      </c>
      <c r="I204" s="158" t="s">
        <v>985</v>
      </c>
      <c r="J204" s="95" t="s">
        <v>24</v>
      </c>
      <c r="K204" s="95" t="s">
        <v>986</v>
      </c>
      <c r="L204" s="188">
        <v>1</v>
      </c>
      <c r="M204" s="95" t="s">
        <v>987</v>
      </c>
      <c r="N204" s="95" t="s">
        <v>934</v>
      </c>
      <c r="O204" s="159" t="s">
        <v>934</v>
      </c>
      <c r="P204" s="189">
        <v>43922</v>
      </c>
      <c r="Q204" s="190">
        <v>44094</v>
      </c>
      <c r="R204" s="138">
        <v>0</v>
      </c>
      <c r="S204" s="245">
        <f t="shared" si="45"/>
        <v>44094</v>
      </c>
      <c r="T204" s="180">
        <v>43983</v>
      </c>
      <c r="U204" s="173" t="s">
        <v>4293</v>
      </c>
      <c r="V204" s="287">
        <v>1</v>
      </c>
      <c r="W204" s="307" t="str">
        <f t="shared" si="46"/>
        <v>OK</v>
      </c>
      <c r="X204" s="265">
        <v>44014</v>
      </c>
      <c r="Y204" s="148" t="s">
        <v>4312</v>
      </c>
      <c r="Z204" s="407" t="s">
        <v>4279</v>
      </c>
      <c r="AA204" s="288">
        <v>43983</v>
      </c>
      <c r="AB204" s="173" t="s">
        <v>4295</v>
      </c>
      <c r="AC204" s="287">
        <v>1</v>
      </c>
      <c r="AD204" s="348" t="str">
        <f t="shared" si="47"/>
        <v>OK</v>
      </c>
      <c r="AE204" s="265">
        <v>44014</v>
      </c>
      <c r="AF204" s="99" t="s">
        <v>4312</v>
      </c>
      <c r="AG204" s="407" t="s">
        <v>4279</v>
      </c>
      <c r="AH204" s="302"/>
      <c r="AI204" s="99"/>
      <c r="AJ204" s="99"/>
      <c r="AK204" s="348" t="str">
        <f t="shared" si="48"/>
        <v>Sin</v>
      </c>
      <c r="AL204" s="406"/>
      <c r="AM204" s="99"/>
      <c r="AN204" s="407"/>
      <c r="AO204" s="144"/>
      <c r="AP204" s="99"/>
      <c r="AQ204" s="99"/>
      <c r="AR204" s="348" t="str">
        <f t="shared" si="49"/>
        <v>Sin</v>
      </c>
      <c r="AS204" s="406"/>
      <c r="AT204" s="99"/>
      <c r="AU204" s="407"/>
      <c r="AV204" s="144"/>
      <c r="AW204" s="99"/>
      <c r="AX204" s="99"/>
      <c r="AY204" s="348" t="str">
        <f t="shared" si="50"/>
        <v>Sin</v>
      </c>
      <c r="AZ204" s="302"/>
      <c r="BA204" s="99"/>
      <c r="BB204" s="407"/>
      <c r="BC204" s="144"/>
      <c r="BD204" s="148"/>
      <c r="BE204" s="99"/>
      <c r="BF204" s="273" t="str">
        <f t="shared" si="51"/>
        <v>Sin</v>
      </c>
      <c r="BG204" s="302"/>
      <c r="BH204" s="99"/>
      <c r="BI204" s="407"/>
      <c r="BJ204" s="163">
        <f t="shared" si="52"/>
        <v>1</v>
      </c>
      <c r="BK204" s="302"/>
      <c r="BL204" s="407"/>
      <c r="BM204" s="164"/>
      <c r="BN204" s="165"/>
      <c r="BO204" s="165"/>
      <c r="BP204" s="132" t="str">
        <f t="shared" si="53"/>
        <v>Cumplida</v>
      </c>
      <c r="BQ204" s="305"/>
      <c r="BR204" s="99"/>
      <c r="BS204" s="407"/>
      <c r="BT204" s="246"/>
    </row>
    <row r="205" spans="1:72" s="230" customFormat="1" ht="45" customHeight="1" x14ac:dyDescent="0.25">
      <c r="A205" s="95" t="s">
        <v>51</v>
      </c>
      <c r="B205" s="231">
        <v>43728</v>
      </c>
      <c r="C205" s="188" t="s">
        <v>617</v>
      </c>
      <c r="D205" s="95" t="s">
        <v>1491</v>
      </c>
      <c r="E205" s="158" t="s">
        <v>1315</v>
      </c>
      <c r="F205" s="95" t="s">
        <v>934</v>
      </c>
      <c r="G205" s="158" t="s">
        <v>1316</v>
      </c>
      <c r="H205" s="95">
        <v>1</v>
      </c>
      <c r="I205" s="158" t="s">
        <v>993</v>
      </c>
      <c r="J205" s="95" t="s">
        <v>24</v>
      </c>
      <c r="K205" s="95" t="s">
        <v>994</v>
      </c>
      <c r="L205" s="188">
        <v>1</v>
      </c>
      <c r="M205" s="95" t="s">
        <v>995</v>
      </c>
      <c r="N205" s="95" t="s">
        <v>934</v>
      </c>
      <c r="O205" s="159" t="s">
        <v>934</v>
      </c>
      <c r="P205" s="189">
        <v>43922</v>
      </c>
      <c r="Q205" s="190">
        <v>44094</v>
      </c>
      <c r="R205" s="138">
        <v>122</v>
      </c>
      <c r="S205" s="245">
        <f t="shared" si="45"/>
        <v>44216</v>
      </c>
      <c r="T205" s="180">
        <v>44106</v>
      </c>
      <c r="U205" s="446" t="s">
        <v>4313</v>
      </c>
      <c r="V205" s="287">
        <v>0.9</v>
      </c>
      <c r="W205" s="307" t="str">
        <f t="shared" si="46"/>
        <v>AMARILLO</v>
      </c>
      <c r="X205" s="265">
        <v>44139</v>
      </c>
      <c r="Y205" s="148" t="s">
        <v>4314</v>
      </c>
      <c r="Z205" s="407" t="s">
        <v>3935</v>
      </c>
      <c r="AA205" s="288">
        <v>44209</v>
      </c>
      <c r="AB205" s="448" t="s">
        <v>4315</v>
      </c>
      <c r="AC205" s="287">
        <v>1</v>
      </c>
      <c r="AD205" s="348" t="str">
        <f t="shared" si="47"/>
        <v>OK</v>
      </c>
      <c r="AE205" s="265">
        <v>44215</v>
      </c>
      <c r="AF205" s="99" t="s">
        <v>4316</v>
      </c>
      <c r="AG205" s="407" t="s">
        <v>4204</v>
      </c>
      <c r="AH205" s="302"/>
      <c r="AI205" s="99"/>
      <c r="AJ205" s="99"/>
      <c r="AK205" s="348" t="str">
        <f t="shared" si="48"/>
        <v>Sin</v>
      </c>
      <c r="AL205" s="406"/>
      <c r="AM205" s="99"/>
      <c r="AN205" s="407"/>
      <c r="AO205" s="144"/>
      <c r="AP205" s="99"/>
      <c r="AQ205" s="99"/>
      <c r="AR205" s="348" t="str">
        <f t="shared" si="49"/>
        <v>Sin</v>
      </c>
      <c r="AS205" s="406"/>
      <c r="AT205" s="99"/>
      <c r="AU205" s="407"/>
      <c r="AV205" s="144"/>
      <c r="AW205" s="99"/>
      <c r="AX205" s="99"/>
      <c r="AY205" s="348" t="str">
        <f t="shared" si="50"/>
        <v>Sin</v>
      </c>
      <c r="AZ205" s="302"/>
      <c r="BA205" s="99"/>
      <c r="BB205" s="407"/>
      <c r="BC205" s="144"/>
      <c r="BD205" s="148"/>
      <c r="BE205" s="99"/>
      <c r="BF205" s="273" t="str">
        <f t="shared" si="51"/>
        <v>Sin</v>
      </c>
      <c r="BG205" s="302"/>
      <c r="BH205" s="99"/>
      <c r="BI205" s="407"/>
      <c r="BJ205" s="163">
        <f t="shared" si="52"/>
        <v>1</v>
      </c>
      <c r="BK205" s="302"/>
      <c r="BL205" s="407"/>
      <c r="BM205" s="164"/>
      <c r="BN205" s="165"/>
      <c r="BO205" s="165"/>
      <c r="BP205" s="132" t="str">
        <f t="shared" si="53"/>
        <v>Cumplida</v>
      </c>
      <c r="BQ205" s="305"/>
      <c r="BR205" s="99"/>
      <c r="BS205" s="407"/>
      <c r="BT205" s="246"/>
    </row>
    <row r="206" spans="1:72" s="230" customFormat="1" ht="45" customHeight="1" x14ac:dyDescent="0.25">
      <c r="A206" s="95" t="s">
        <v>51</v>
      </c>
      <c r="B206" s="231">
        <v>43728</v>
      </c>
      <c r="C206" s="188" t="s">
        <v>618</v>
      </c>
      <c r="D206" s="95" t="s">
        <v>1491</v>
      </c>
      <c r="E206" s="158" t="s">
        <v>1317</v>
      </c>
      <c r="F206" s="95" t="s">
        <v>934</v>
      </c>
      <c r="G206" s="158" t="s">
        <v>1318</v>
      </c>
      <c r="H206" s="95">
        <v>1</v>
      </c>
      <c r="I206" s="158" t="s">
        <v>996</v>
      </c>
      <c r="J206" s="95" t="s">
        <v>24</v>
      </c>
      <c r="K206" s="95" t="s">
        <v>997</v>
      </c>
      <c r="L206" s="188">
        <v>1</v>
      </c>
      <c r="M206" s="95" t="s">
        <v>998</v>
      </c>
      <c r="N206" s="95" t="s">
        <v>934</v>
      </c>
      <c r="O206" s="159" t="s">
        <v>934</v>
      </c>
      <c r="P206" s="189">
        <v>43770</v>
      </c>
      <c r="Q206" s="190">
        <v>44094</v>
      </c>
      <c r="R206" s="138">
        <v>122</v>
      </c>
      <c r="S206" s="245">
        <f t="shared" si="45"/>
        <v>44216</v>
      </c>
      <c r="T206" s="180">
        <v>44132</v>
      </c>
      <c r="U206" s="445" t="s">
        <v>4317</v>
      </c>
      <c r="V206" s="287">
        <v>0.9</v>
      </c>
      <c r="W206" s="307" t="str">
        <f t="shared" si="46"/>
        <v>AMARILLO</v>
      </c>
      <c r="X206" s="265">
        <v>44139</v>
      </c>
      <c r="Y206" s="148" t="s">
        <v>4318</v>
      </c>
      <c r="Z206" s="407" t="s">
        <v>3935</v>
      </c>
      <c r="AA206" s="288">
        <v>44209</v>
      </c>
      <c r="AB206" s="199" t="s">
        <v>4319</v>
      </c>
      <c r="AC206" s="287">
        <v>1</v>
      </c>
      <c r="AD206" s="348" t="str">
        <f t="shared" si="47"/>
        <v>OK</v>
      </c>
      <c r="AE206" s="265">
        <v>44215</v>
      </c>
      <c r="AF206" s="99" t="s">
        <v>4320</v>
      </c>
      <c r="AG206" s="407" t="s">
        <v>4204</v>
      </c>
      <c r="AH206" s="302"/>
      <c r="AI206" s="99"/>
      <c r="AJ206" s="407"/>
      <c r="AK206" s="348" t="str">
        <f t="shared" si="48"/>
        <v>Sin</v>
      </c>
      <c r="AL206" s="406"/>
      <c r="AM206" s="99"/>
      <c r="AN206" s="407"/>
      <c r="AO206" s="144"/>
      <c r="AP206" s="99"/>
      <c r="AQ206" s="99"/>
      <c r="AR206" s="348" t="str">
        <f t="shared" si="49"/>
        <v>Sin</v>
      </c>
      <c r="AS206" s="406"/>
      <c r="AT206" s="99"/>
      <c r="AU206" s="407"/>
      <c r="AV206" s="144"/>
      <c r="AW206" s="99"/>
      <c r="AX206" s="99"/>
      <c r="AY206" s="348" t="str">
        <f t="shared" si="50"/>
        <v>Sin</v>
      </c>
      <c r="AZ206" s="302"/>
      <c r="BA206" s="99"/>
      <c r="BB206" s="407"/>
      <c r="BC206" s="144"/>
      <c r="BD206" s="148"/>
      <c r="BE206" s="99"/>
      <c r="BF206" s="273" t="str">
        <f t="shared" si="51"/>
        <v>Sin</v>
      </c>
      <c r="BG206" s="302"/>
      <c r="BH206" s="99"/>
      <c r="BI206" s="407"/>
      <c r="BJ206" s="163">
        <f t="shared" si="52"/>
        <v>1</v>
      </c>
      <c r="BK206" s="302"/>
      <c r="BL206" s="407"/>
      <c r="BM206" s="164"/>
      <c r="BN206" s="165"/>
      <c r="BO206" s="165"/>
      <c r="BP206" s="132" t="str">
        <f t="shared" si="53"/>
        <v>Cumplida</v>
      </c>
      <c r="BQ206" s="305"/>
      <c r="BR206" s="99"/>
      <c r="BS206" s="407"/>
      <c r="BT206" s="246"/>
    </row>
    <row r="207" spans="1:72" s="230" customFormat="1" ht="45" customHeight="1" x14ac:dyDescent="0.25">
      <c r="A207" s="95" t="s">
        <v>51</v>
      </c>
      <c r="B207" s="231">
        <v>43728</v>
      </c>
      <c r="C207" s="188" t="s">
        <v>999</v>
      </c>
      <c r="D207" s="95" t="s">
        <v>1491</v>
      </c>
      <c r="E207" s="158" t="s">
        <v>1319</v>
      </c>
      <c r="F207" s="95" t="s">
        <v>934</v>
      </c>
      <c r="G207" s="158" t="s">
        <v>1320</v>
      </c>
      <c r="H207" s="95">
        <v>1</v>
      </c>
      <c r="I207" s="158" t="s">
        <v>1000</v>
      </c>
      <c r="J207" s="95" t="s">
        <v>24</v>
      </c>
      <c r="K207" s="95" t="s">
        <v>1001</v>
      </c>
      <c r="L207" s="188">
        <v>1</v>
      </c>
      <c r="M207" s="95" t="s">
        <v>1002</v>
      </c>
      <c r="N207" s="95" t="s">
        <v>934</v>
      </c>
      <c r="O207" s="159" t="s">
        <v>934</v>
      </c>
      <c r="P207" s="189">
        <v>43922</v>
      </c>
      <c r="Q207" s="190">
        <v>44094</v>
      </c>
      <c r="R207" s="138">
        <v>0</v>
      </c>
      <c r="S207" s="245">
        <f t="shared" si="45"/>
        <v>44094</v>
      </c>
      <c r="T207" s="180">
        <v>43990</v>
      </c>
      <c r="U207" s="455" t="s">
        <v>4321</v>
      </c>
      <c r="V207" s="287">
        <v>1</v>
      </c>
      <c r="W207" s="307" t="str">
        <f t="shared" si="46"/>
        <v>OK</v>
      </c>
      <c r="X207" s="265">
        <v>44014</v>
      </c>
      <c r="Y207" s="99" t="s">
        <v>4322</v>
      </c>
      <c r="Z207" s="407" t="s">
        <v>4279</v>
      </c>
      <c r="AA207" s="144"/>
      <c r="AB207" s="99"/>
      <c r="AC207" s="99"/>
      <c r="AD207" s="348" t="str">
        <f t="shared" si="47"/>
        <v>Sin</v>
      </c>
      <c r="AE207" s="406"/>
      <c r="AF207" s="99"/>
      <c r="AG207" s="407"/>
      <c r="AH207" s="302"/>
      <c r="AI207" s="99"/>
      <c r="AJ207" s="99"/>
      <c r="AK207" s="348" t="str">
        <f t="shared" si="48"/>
        <v>Sin</v>
      </c>
      <c r="AL207" s="406"/>
      <c r="AM207" s="99"/>
      <c r="AN207" s="407"/>
      <c r="AO207" s="144"/>
      <c r="AP207" s="99"/>
      <c r="AQ207" s="99"/>
      <c r="AR207" s="348" t="str">
        <f t="shared" si="49"/>
        <v>Sin</v>
      </c>
      <c r="AS207" s="406"/>
      <c r="AT207" s="99"/>
      <c r="AU207" s="407"/>
      <c r="AV207" s="144"/>
      <c r="AW207" s="148"/>
      <c r="AX207" s="99"/>
      <c r="AY207" s="348" t="str">
        <f t="shared" si="50"/>
        <v>Sin</v>
      </c>
      <c r="AZ207" s="302"/>
      <c r="BA207" s="99"/>
      <c r="BB207" s="407"/>
      <c r="BC207" s="144"/>
      <c r="BD207" s="148"/>
      <c r="BE207" s="99"/>
      <c r="BF207" s="273" t="str">
        <f t="shared" si="51"/>
        <v>Sin</v>
      </c>
      <c r="BG207" s="302"/>
      <c r="BH207" s="99"/>
      <c r="BI207" s="407"/>
      <c r="BJ207" s="163">
        <f t="shared" si="52"/>
        <v>1</v>
      </c>
      <c r="BK207" s="302"/>
      <c r="BL207" s="407"/>
      <c r="BM207" s="164"/>
      <c r="BN207" s="165"/>
      <c r="BO207" s="165"/>
      <c r="BP207" s="132" t="str">
        <f t="shared" si="53"/>
        <v>Cumplida</v>
      </c>
      <c r="BQ207" s="456"/>
      <c r="BR207" s="99"/>
      <c r="BS207" s="408"/>
      <c r="BT207" s="246"/>
    </row>
    <row r="208" spans="1:72" s="230" customFormat="1" ht="45" customHeight="1" x14ac:dyDescent="0.25">
      <c r="A208" s="95" t="s">
        <v>51</v>
      </c>
      <c r="B208" s="231">
        <v>43728</v>
      </c>
      <c r="C208" s="188" t="s">
        <v>1003</v>
      </c>
      <c r="D208" s="95" t="s">
        <v>1491</v>
      </c>
      <c r="E208" s="158" t="s">
        <v>1321</v>
      </c>
      <c r="F208" s="95" t="s">
        <v>1004</v>
      </c>
      <c r="G208" s="158" t="s">
        <v>1322</v>
      </c>
      <c r="H208" s="95">
        <v>1</v>
      </c>
      <c r="I208" s="158" t="s">
        <v>1005</v>
      </c>
      <c r="J208" s="95" t="s">
        <v>24</v>
      </c>
      <c r="K208" s="95" t="s">
        <v>1006</v>
      </c>
      <c r="L208" s="188">
        <v>1</v>
      </c>
      <c r="M208" s="95" t="s">
        <v>1007</v>
      </c>
      <c r="N208" s="95" t="s">
        <v>1004</v>
      </c>
      <c r="O208" s="159" t="s">
        <v>1004</v>
      </c>
      <c r="P208" s="193">
        <v>43741</v>
      </c>
      <c r="Q208" s="190">
        <v>44094</v>
      </c>
      <c r="R208" s="194">
        <v>0</v>
      </c>
      <c r="S208" s="245">
        <f t="shared" si="45"/>
        <v>44094</v>
      </c>
      <c r="T208" s="264">
        <v>43923</v>
      </c>
      <c r="U208" s="99" t="s">
        <v>3991</v>
      </c>
      <c r="V208" s="81">
        <v>0</v>
      </c>
      <c r="W208" s="307" t="str">
        <f t="shared" si="46"/>
        <v>ROJO</v>
      </c>
      <c r="X208" s="265">
        <v>43923</v>
      </c>
      <c r="Y208" s="99" t="s">
        <v>4323</v>
      </c>
      <c r="Z208" s="407" t="s">
        <v>3935</v>
      </c>
      <c r="AA208" s="288">
        <v>43979</v>
      </c>
      <c r="AB208" s="173" t="s">
        <v>4324</v>
      </c>
      <c r="AC208" s="81">
        <v>0.9</v>
      </c>
      <c r="AD208" s="348" t="str">
        <f t="shared" si="47"/>
        <v>AMARILLO</v>
      </c>
      <c r="AE208" s="264">
        <v>43994</v>
      </c>
      <c r="AF208" s="99" t="s">
        <v>4325</v>
      </c>
      <c r="AG208" s="407" t="s">
        <v>3935</v>
      </c>
      <c r="AH208" s="457">
        <v>43978</v>
      </c>
      <c r="AI208" s="448" t="s">
        <v>4326</v>
      </c>
      <c r="AJ208" s="287">
        <v>1</v>
      </c>
      <c r="AK208" s="348" t="str">
        <f t="shared" si="48"/>
        <v>OK</v>
      </c>
      <c r="AL208" s="265">
        <v>44014</v>
      </c>
      <c r="AM208" s="99" t="s">
        <v>4327</v>
      </c>
      <c r="AN208" s="407" t="s">
        <v>4279</v>
      </c>
      <c r="AO208" s="144"/>
      <c r="AP208" s="99"/>
      <c r="AQ208" s="99"/>
      <c r="AR208" s="348" t="str">
        <f t="shared" si="49"/>
        <v>Sin</v>
      </c>
      <c r="AS208" s="406"/>
      <c r="AT208" s="99"/>
      <c r="AU208" s="407"/>
      <c r="AV208" s="144"/>
      <c r="AW208" s="99"/>
      <c r="AX208" s="99"/>
      <c r="AY208" s="348" t="str">
        <f t="shared" si="50"/>
        <v>Sin</v>
      </c>
      <c r="AZ208" s="302"/>
      <c r="BA208" s="99"/>
      <c r="BB208" s="407"/>
      <c r="BC208" s="144"/>
      <c r="BD208" s="148"/>
      <c r="BE208" s="99"/>
      <c r="BF208" s="273" t="str">
        <f t="shared" si="51"/>
        <v>Sin</v>
      </c>
      <c r="BG208" s="302"/>
      <c r="BH208" s="99"/>
      <c r="BI208" s="407"/>
      <c r="BJ208" s="163">
        <f t="shared" si="52"/>
        <v>1</v>
      </c>
      <c r="BK208" s="302"/>
      <c r="BL208" s="407"/>
      <c r="BM208" s="164"/>
      <c r="BN208" s="165"/>
      <c r="BO208" s="165"/>
      <c r="BP208" s="132" t="str">
        <f t="shared" si="53"/>
        <v>Cumplida</v>
      </c>
      <c r="BQ208" s="305"/>
      <c r="BR208" s="99"/>
      <c r="BS208" s="407"/>
      <c r="BT208" s="246"/>
    </row>
    <row r="209" spans="1:72" s="230" customFormat="1" ht="45" customHeight="1" x14ac:dyDescent="0.25">
      <c r="A209" s="95" t="s">
        <v>51</v>
      </c>
      <c r="B209" s="231">
        <v>43728</v>
      </c>
      <c r="C209" s="188" t="s">
        <v>1003</v>
      </c>
      <c r="D209" s="95" t="s">
        <v>1491</v>
      </c>
      <c r="E209" s="158" t="s">
        <v>1321</v>
      </c>
      <c r="F209" s="95" t="s">
        <v>934</v>
      </c>
      <c r="G209" s="158" t="s">
        <v>1323</v>
      </c>
      <c r="H209" s="95">
        <v>2</v>
      </c>
      <c r="I209" s="158" t="s">
        <v>1008</v>
      </c>
      <c r="J209" s="95" t="s">
        <v>24</v>
      </c>
      <c r="K209" s="95" t="s">
        <v>1009</v>
      </c>
      <c r="L209" s="188">
        <v>1</v>
      </c>
      <c r="M209" s="95" t="s">
        <v>1010</v>
      </c>
      <c r="N209" s="95" t="s">
        <v>934</v>
      </c>
      <c r="O209" s="159" t="s">
        <v>934</v>
      </c>
      <c r="P209" s="193">
        <v>43741</v>
      </c>
      <c r="Q209" s="190">
        <v>44094</v>
      </c>
      <c r="R209" s="194">
        <v>0</v>
      </c>
      <c r="S209" s="245">
        <f t="shared" si="45"/>
        <v>44094</v>
      </c>
      <c r="T209" s="180">
        <v>43978</v>
      </c>
      <c r="U209" s="458" t="s">
        <v>4328</v>
      </c>
      <c r="V209" s="287">
        <v>1</v>
      </c>
      <c r="W209" s="307" t="str">
        <f t="shared" si="46"/>
        <v>OK</v>
      </c>
      <c r="X209" s="265">
        <v>44014</v>
      </c>
      <c r="Y209" s="99" t="s">
        <v>4329</v>
      </c>
      <c r="Z209" s="407" t="s">
        <v>4279</v>
      </c>
      <c r="AA209" s="144"/>
      <c r="AB209" s="99"/>
      <c r="AC209" s="99"/>
      <c r="AD209" s="348" t="str">
        <f t="shared" si="47"/>
        <v>Sin</v>
      </c>
      <c r="AE209" s="406"/>
      <c r="AF209" s="99"/>
      <c r="AG209" s="407"/>
      <c r="AH209" s="99"/>
      <c r="AI209" s="99"/>
      <c r="AJ209" s="99"/>
      <c r="AK209" s="348" t="str">
        <f t="shared" si="48"/>
        <v>Sin</v>
      </c>
      <c r="AL209" s="406"/>
      <c r="AM209" s="99"/>
      <c r="AN209" s="407"/>
      <c r="AO209" s="144"/>
      <c r="AP209" s="99"/>
      <c r="AQ209" s="99"/>
      <c r="AR209" s="348" t="str">
        <f t="shared" si="49"/>
        <v>Sin</v>
      </c>
      <c r="AS209" s="406"/>
      <c r="AT209" s="99"/>
      <c r="AU209" s="407"/>
      <c r="AV209" s="144"/>
      <c r="AW209" s="99"/>
      <c r="AX209" s="99"/>
      <c r="AY209" s="348" t="str">
        <f t="shared" si="50"/>
        <v>Sin</v>
      </c>
      <c r="AZ209" s="302"/>
      <c r="BA209" s="99"/>
      <c r="BB209" s="407"/>
      <c r="BC209" s="144"/>
      <c r="BD209" s="148"/>
      <c r="BE209" s="99"/>
      <c r="BF209" s="273" t="str">
        <f t="shared" si="51"/>
        <v>Sin</v>
      </c>
      <c r="BG209" s="302"/>
      <c r="BH209" s="99"/>
      <c r="BI209" s="407"/>
      <c r="BJ209" s="163">
        <f t="shared" si="52"/>
        <v>1</v>
      </c>
      <c r="BK209" s="302"/>
      <c r="BL209" s="407"/>
      <c r="BM209" s="164"/>
      <c r="BN209" s="165"/>
      <c r="BO209" s="165"/>
      <c r="BP209" s="132" t="str">
        <f t="shared" si="53"/>
        <v>Cumplida</v>
      </c>
      <c r="BQ209" s="305"/>
      <c r="BR209" s="99"/>
      <c r="BS209" s="407"/>
      <c r="BT209" s="246"/>
    </row>
    <row r="210" spans="1:72" s="230" customFormat="1" ht="45" customHeight="1" x14ac:dyDescent="0.25">
      <c r="A210" s="95" t="s">
        <v>51</v>
      </c>
      <c r="B210" s="231">
        <v>43728</v>
      </c>
      <c r="C210" s="188" t="s">
        <v>1003</v>
      </c>
      <c r="D210" s="95" t="s">
        <v>1491</v>
      </c>
      <c r="E210" s="158" t="s">
        <v>1321</v>
      </c>
      <c r="F210" s="95" t="s">
        <v>934</v>
      </c>
      <c r="G210" s="158" t="s">
        <v>1324</v>
      </c>
      <c r="H210" s="95">
        <v>3</v>
      </c>
      <c r="I210" s="158" t="s">
        <v>1011</v>
      </c>
      <c r="J210" s="95" t="s">
        <v>24</v>
      </c>
      <c r="K210" s="95" t="s">
        <v>1012</v>
      </c>
      <c r="L210" s="188">
        <v>1</v>
      </c>
      <c r="M210" s="95" t="s">
        <v>1013</v>
      </c>
      <c r="N210" s="171" t="s">
        <v>934</v>
      </c>
      <c r="O210" s="172" t="s">
        <v>934</v>
      </c>
      <c r="P210" s="195">
        <v>43741</v>
      </c>
      <c r="Q210" s="196">
        <v>44094</v>
      </c>
      <c r="R210" s="197">
        <v>122</v>
      </c>
      <c r="S210" s="412">
        <f t="shared" si="45"/>
        <v>44216</v>
      </c>
      <c r="T210" s="198">
        <v>44211</v>
      </c>
      <c r="U210" s="459" t="s">
        <v>4330</v>
      </c>
      <c r="V210" s="81">
        <v>1</v>
      </c>
      <c r="W210" s="307" t="str">
        <f t="shared" si="46"/>
        <v>OK</v>
      </c>
      <c r="X210" s="265">
        <v>44215</v>
      </c>
      <c r="Y210" s="99" t="s">
        <v>4331</v>
      </c>
      <c r="Z210" s="407" t="s">
        <v>4204</v>
      </c>
      <c r="AA210" s="298">
        <v>44218</v>
      </c>
      <c r="AB210" s="99" t="s">
        <v>4332</v>
      </c>
      <c r="AC210" s="292">
        <v>1</v>
      </c>
      <c r="AD210" s="348" t="str">
        <f t="shared" si="47"/>
        <v>OK</v>
      </c>
      <c r="AE210" s="265">
        <v>44218</v>
      </c>
      <c r="AF210" s="99" t="s">
        <v>4333</v>
      </c>
      <c r="AG210" s="407" t="s">
        <v>4204</v>
      </c>
      <c r="AH210" s="99"/>
      <c r="AI210" s="99"/>
      <c r="AJ210" s="99"/>
      <c r="AK210" s="348" t="str">
        <f t="shared" si="48"/>
        <v>Sin</v>
      </c>
      <c r="AL210" s="406"/>
      <c r="AM210" s="99"/>
      <c r="AN210" s="407"/>
      <c r="AO210" s="144"/>
      <c r="AP210" s="99"/>
      <c r="AQ210" s="99"/>
      <c r="AR210" s="348" t="str">
        <f t="shared" si="49"/>
        <v>Sin</v>
      </c>
      <c r="AS210" s="406"/>
      <c r="AT210" s="99"/>
      <c r="AU210" s="407"/>
      <c r="AV210" s="144"/>
      <c r="AW210" s="99"/>
      <c r="AX210" s="99"/>
      <c r="AY210" s="348" t="str">
        <f t="shared" si="50"/>
        <v>Sin</v>
      </c>
      <c r="AZ210" s="302"/>
      <c r="BA210" s="99"/>
      <c r="BB210" s="407"/>
      <c r="BC210" s="144"/>
      <c r="BD210" s="148"/>
      <c r="BE210" s="99"/>
      <c r="BF210" s="273" t="str">
        <f t="shared" si="51"/>
        <v>Sin</v>
      </c>
      <c r="BG210" s="302"/>
      <c r="BH210" s="99"/>
      <c r="BI210" s="407"/>
      <c r="BJ210" s="163">
        <f t="shared" si="52"/>
        <v>1</v>
      </c>
      <c r="BK210" s="302"/>
      <c r="BL210" s="407"/>
      <c r="BM210" s="164"/>
      <c r="BN210" s="165"/>
      <c r="BO210" s="165"/>
      <c r="BP210" s="132" t="str">
        <f t="shared" si="53"/>
        <v>Cumplida</v>
      </c>
      <c r="BQ210" s="305"/>
      <c r="BR210" s="99"/>
      <c r="BS210" s="407"/>
      <c r="BT210" s="246"/>
    </row>
    <row r="211" spans="1:72" s="230" customFormat="1" ht="45" customHeight="1" x14ac:dyDescent="0.25">
      <c r="A211" s="95" t="s">
        <v>51</v>
      </c>
      <c r="B211" s="231">
        <v>43728</v>
      </c>
      <c r="C211" s="188" t="s">
        <v>77</v>
      </c>
      <c r="D211" s="95" t="s">
        <v>1491</v>
      </c>
      <c r="E211" s="158" t="s">
        <v>1325</v>
      </c>
      <c r="F211" s="95" t="s">
        <v>944</v>
      </c>
      <c r="G211" s="158" t="s">
        <v>1326</v>
      </c>
      <c r="H211" s="95">
        <v>1</v>
      </c>
      <c r="I211" s="158" t="s">
        <v>945</v>
      </c>
      <c r="J211" s="95" t="s">
        <v>24</v>
      </c>
      <c r="K211" s="95" t="s">
        <v>946</v>
      </c>
      <c r="L211" s="188">
        <v>1</v>
      </c>
      <c r="M211" s="95" t="s">
        <v>947</v>
      </c>
      <c r="N211" s="95" t="s">
        <v>944</v>
      </c>
      <c r="O211" s="159" t="s">
        <v>944</v>
      </c>
      <c r="P211" s="193">
        <v>43753</v>
      </c>
      <c r="Q211" s="190">
        <v>44094</v>
      </c>
      <c r="R211" s="194">
        <v>122</v>
      </c>
      <c r="S211" s="245">
        <f t="shared" si="45"/>
        <v>44216</v>
      </c>
      <c r="T211" s="180">
        <v>44070</v>
      </c>
      <c r="U211" s="199" t="s">
        <v>4334</v>
      </c>
      <c r="V211" s="287">
        <v>0.85</v>
      </c>
      <c r="W211" s="307" t="str">
        <f t="shared" si="46"/>
        <v>AMARILLO</v>
      </c>
      <c r="X211" s="265">
        <v>44083</v>
      </c>
      <c r="Y211" s="99" t="s">
        <v>4335</v>
      </c>
      <c r="Z211" s="407" t="s">
        <v>4266</v>
      </c>
      <c r="AA211" s="288">
        <v>44187</v>
      </c>
      <c r="AB211" s="445" t="s">
        <v>4336</v>
      </c>
      <c r="AC211" s="287">
        <v>0.95</v>
      </c>
      <c r="AD211" s="348" t="str">
        <f t="shared" si="47"/>
        <v>AMARILLO</v>
      </c>
      <c r="AE211" s="265">
        <v>44215</v>
      </c>
      <c r="AF211" s="99" t="s">
        <v>4337</v>
      </c>
      <c r="AG211" s="407" t="s">
        <v>4204</v>
      </c>
      <c r="AH211" s="305">
        <v>44218</v>
      </c>
      <c r="AI211" s="99" t="s">
        <v>4338</v>
      </c>
      <c r="AJ211" s="292">
        <v>1</v>
      </c>
      <c r="AK211" s="348" t="str">
        <f t="shared" si="48"/>
        <v>OK</v>
      </c>
      <c r="AL211" s="265">
        <v>44218</v>
      </c>
      <c r="AM211" s="99" t="s">
        <v>4339</v>
      </c>
      <c r="AN211" s="407" t="s">
        <v>4204</v>
      </c>
      <c r="AO211" s="144"/>
      <c r="AP211" s="99"/>
      <c r="AQ211" s="99"/>
      <c r="AR211" s="348" t="str">
        <f t="shared" si="49"/>
        <v>Sin</v>
      </c>
      <c r="AS211" s="406"/>
      <c r="AT211" s="99"/>
      <c r="AU211" s="407"/>
      <c r="AV211" s="144"/>
      <c r="AW211" s="99"/>
      <c r="AX211" s="99"/>
      <c r="AY211" s="348" t="str">
        <f t="shared" si="50"/>
        <v>Sin</v>
      </c>
      <c r="AZ211" s="302"/>
      <c r="BA211" s="99"/>
      <c r="BB211" s="407"/>
      <c r="BC211" s="144"/>
      <c r="BD211" s="148"/>
      <c r="BE211" s="99"/>
      <c r="BF211" s="273" t="str">
        <f t="shared" si="51"/>
        <v>Sin</v>
      </c>
      <c r="BG211" s="302"/>
      <c r="BH211" s="99"/>
      <c r="BI211" s="407"/>
      <c r="BJ211" s="163">
        <f t="shared" si="52"/>
        <v>1</v>
      </c>
      <c r="BK211" s="302"/>
      <c r="BL211" s="407"/>
      <c r="BM211" s="164"/>
      <c r="BN211" s="165"/>
      <c r="BO211" s="165"/>
      <c r="BP211" s="132" t="str">
        <f t="shared" si="53"/>
        <v>Cumplida</v>
      </c>
      <c r="BQ211" s="305"/>
      <c r="BR211" s="99"/>
      <c r="BS211" s="407"/>
      <c r="BT211" s="246"/>
    </row>
    <row r="212" spans="1:72" s="230" customFormat="1" ht="45" customHeight="1" x14ac:dyDescent="0.25">
      <c r="A212" s="95" t="s">
        <v>51</v>
      </c>
      <c r="B212" s="231">
        <v>43728</v>
      </c>
      <c r="C212" s="188" t="s">
        <v>77</v>
      </c>
      <c r="D212" s="95" t="s">
        <v>1491</v>
      </c>
      <c r="E212" s="158" t="s">
        <v>1325</v>
      </c>
      <c r="F212" s="95" t="s">
        <v>944</v>
      </c>
      <c r="G212" s="158" t="s">
        <v>1326</v>
      </c>
      <c r="H212" s="95">
        <v>2</v>
      </c>
      <c r="I212" s="158" t="s">
        <v>948</v>
      </c>
      <c r="J212" s="95" t="s">
        <v>24</v>
      </c>
      <c r="K212" s="95" t="s">
        <v>949</v>
      </c>
      <c r="L212" s="188">
        <v>1</v>
      </c>
      <c r="M212" s="95" t="s">
        <v>950</v>
      </c>
      <c r="N212" s="95" t="s">
        <v>944</v>
      </c>
      <c r="O212" s="159" t="s">
        <v>944</v>
      </c>
      <c r="P212" s="193">
        <v>43753</v>
      </c>
      <c r="Q212" s="190">
        <v>44094</v>
      </c>
      <c r="R212" s="194">
        <v>122</v>
      </c>
      <c r="S212" s="245">
        <f t="shared" si="45"/>
        <v>44216</v>
      </c>
      <c r="T212" s="180">
        <v>44070</v>
      </c>
      <c r="U212" s="199" t="s">
        <v>4340</v>
      </c>
      <c r="V212" s="287">
        <v>0.85</v>
      </c>
      <c r="W212" s="307" t="str">
        <f t="shared" si="46"/>
        <v>AMARILLO</v>
      </c>
      <c r="X212" s="265">
        <v>44083</v>
      </c>
      <c r="Y212" s="99" t="s">
        <v>4341</v>
      </c>
      <c r="Z212" s="407" t="s">
        <v>4266</v>
      </c>
      <c r="AA212" s="288">
        <v>44187</v>
      </c>
      <c r="AB212" s="445" t="s">
        <v>4342</v>
      </c>
      <c r="AC212" s="287">
        <v>0.95</v>
      </c>
      <c r="AD212" s="348" t="str">
        <f t="shared" si="47"/>
        <v>AMARILLO</v>
      </c>
      <c r="AE212" s="265">
        <v>44215</v>
      </c>
      <c r="AF212" s="99" t="s">
        <v>4343</v>
      </c>
      <c r="AG212" s="407" t="s">
        <v>4204</v>
      </c>
      <c r="AH212" s="305">
        <v>44218</v>
      </c>
      <c r="AI212" s="99" t="s">
        <v>4344</v>
      </c>
      <c r="AJ212" s="292">
        <v>1</v>
      </c>
      <c r="AK212" s="348" t="str">
        <f t="shared" si="48"/>
        <v>OK</v>
      </c>
      <c r="AL212" s="265">
        <v>44218</v>
      </c>
      <c r="AM212" s="99" t="s">
        <v>4345</v>
      </c>
      <c r="AN212" s="407" t="s">
        <v>3935</v>
      </c>
      <c r="AO212" s="144"/>
      <c r="AP212" s="99"/>
      <c r="AQ212" s="99"/>
      <c r="AR212" s="348" t="str">
        <f t="shared" si="49"/>
        <v>Sin</v>
      </c>
      <c r="AS212" s="406"/>
      <c r="AT212" s="99"/>
      <c r="AU212" s="407"/>
      <c r="AV212" s="144"/>
      <c r="AW212" s="99"/>
      <c r="AX212" s="99"/>
      <c r="AY212" s="348" t="str">
        <f t="shared" si="50"/>
        <v>Sin</v>
      </c>
      <c r="AZ212" s="302"/>
      <c r="BA212" s="99"/>
      <c r="BB212" s="407"/>
      <c r="BC212" s="144"/>
      <c r="BD212" s="148"/>
      <c r="BE212" s="99"/>
      <c r="BF212" s="273" t="str">
        <f t="shared" si="51"/>
        <v>Sin</v>
      </c>
      <c r="BG212" s="302"/>
      <c r="BH212" s="99"/>
      <c r="BI212" s="407"/>
      <c r="BJ212" s="163">
        <f t="shared" si="52"/>
        <v>1</v>
      </c>
      <c r="BK212" s="302"/>
      <c r="BL212" s="407"/>
      <c r="BM212" s="164"/>
      <c r="BN212" s="165"/>
      <c r="BO212" s="165"/>
      <c r="BP212" s="132" t="str">
        <f t="shared" si="53"/>
        <v>Cumplida</v>
      </c>
      <c r="BQ212" s="305"/>
      <c r="BR212" s="99"/>
      <c r="BS212" s="407"/>
      <c r="BT212" s="246"/>
    </row>
    <row r="213" spans="1:72" s="230" customFormat="1" ht="45" customHeight="1" x14ac:dyDescent="0.25">
      <c r="A213" s="95" t="s">
        <v>51</v>
      </c>
      <c r="B213" s="231">
        <v>43728</v>
      </c>
      <c r="C213" s="188" t="s">
        <v>77</v>
      </c>
      <c r="D213" s="95" t="s">
        <v>886</v>
      </c>
      <c r="E213" s="158" t="s">
        <v>1348</v>
      </c>
      <c r="F213" s="95" t="s">
        <v>893</v>
      </c>
      <c r="G213" s="158" t="s">
        <v>1349</v>
      </c>
      <c r="H213" s="95">
        <v>1</v>
      </c>
      <c r="I213" s="158" t="s">
        <v>894</v>
      </c>
      <c r="J213" s="95" t="s">
        <v>24</v>
      </c>
      <c r="K213" s="95" t="s">
        <v>895</v>
      </c>
      <c r="L213" s="188">
        <v>1</v>
      </c>
      <c r="M213" s="95" t="s">
        <v>896</v>
      </c>
      <c r="N213" s="95" t="s">
        <v>893</v>
      </c>
      <c r="O213" s="159" t="s">
        <v>893</v>
      </c>
      <c r="P213" s="193">
        <v>43739</v>
      </c>
      <c r="Q213" s="190">
        <v>43861</v>
      </c>
      <c r="R213" s="194">
        <v>0</v>
      </c>
      <c r="S213" s="245">
        <f t="shared" si="45"/>
        <v>43861</v>
      </c>
      <c r="T213" s="180">
        <v>43857</v>
      </c>
      <c r="U213" s="173" t="s">
        <v>4287</v>
      </c>
      <c r="V213" s="81">
        <v>0</v>
      </c>
      <c r="W213" s="307" t="str">
        <f t="shared" si="46"/>
        <v>ROJO</v>
      </c>
      <c r="X213" s="265">
        <v>43857</v>
      </c>
      <c r="Y213" s="99" t="s">
        <v>4346</v>
      </c>
      <c r="Z213" s="407" t="s">
        <v>4227</v>
      </c>
      <c r="AA213" s="460">
        <v>43861</v>
      </c>
      <c r="AB213" s="173" t="s">
        <v>4347</v>
      </c>
      <c r="AC213" s="81">
        <v>1</v>
      </c>
      <c r="AD213" s="348" t="str">
        <f t="shared" si="47"/>
        <v>OK</v>
      </c>
      <c r="AE213" s="265">
        <v>43880</v>
      </c>
      <c r="AF213" s="99" t="s">
        <v>4348</v>
      </c>
      <c r="AG213" s="407" t="s">
        <v>4057</v>
      </c>
      <c r="AH213" s="305">
        <v>43871</v>
      </c>
      <c r="AI213" s="101" t="s">
        <v>4349</v>
      </c>
      <c r="AJ213" s="292">
        <v>1</v>
      </c>
      <c r="AK213" s="348" t="str">
        <f t="shared" si="48"/>
        <v>OK</v>
      </c>
      <c r="AL213" s="265">
        <v>43886</v>
      </c>
      <c r="AM213" s="99" t="s">
        <v>4350</v>
      </c>
      <c r="AN213" s="407" t="s">
        <v>3960</v>
      </c>
      <c r="AO213" s="144"/>
      <c r="AP213" s="99"/>
      <c r="AQ213" s="99"/>
      <c r="AR213" s="348" t="str">
        <f t="shared" si="49"/>
        <v>Sin</v>
      </c>
      <c r="AS213" s="406"/>
      <c r="AT213" s="99"/>
      <c r="AU213" s="407"/>
      <c r="AV213" s="144"/>
      <c r="AW213" s="99"/>
      <c r="AX213" s="99"/>
      <c r="AY213" s="348" t="str">
        <f t="shared" si="50"/>
        <v>Sin</v>
      </c>
      <c r="AZ213" s="302"/>
      <c r="BA213" s="99"/>
      <c r="BB213" s="407"/>
      <c r="BC213" s="144"/>
      <c r="BD213" s="148"/>
      <c r="BE213" s="99"/>
      <c r="BF213" s="273" t="str">
        <f t="shared" si="51"/>
        <v>Sin</v>
      </c>
      <c r="BG213" s="302"/>
      <c r="BH213" s="99"/>
      <c r="BI213" s="407"/>
      <c r="BJ213" s="163">
        <f t="shared" si="52"/>
        <v>1</v>
      </c>
      <c r="BK213" s="302" t="s">
        <v>233</v>
      </c>
      <c r="BL213" s="407"/>
      <c r="BM213" s="164"/>
      <c r="BN213" s="165"/>
      <c r="BO213" s="165"/>
      <c r="BP213" s="132" t="str">
        <f t="shared" si="53"/>
        <v>Cumplida</v>
      </c>
      <c r="BQ213" s="305"/>
      <c r="BR213" s="99"/>
      <c r="BS213" s="407"/>
      <c r="BT213" s="246"/>
    </row>
    <row r="214" spans="1:72" s="230" customFormat="1" ht="45" customHeight="1" x14ac:dyDescent="0.25">
      <c r="A214" s="95" t="s">
        <v>51</v>
      </c>
      <c r="B214" s="231">
        <v>43728</v>
      </c>
      <c r="C214" s="188" t="s">
        <v>77</v>
      </c>
      <c r="D214" s="95" t="s">
        <v>886</v>
      </c>
      <c r="E214" s="158" t="s">
        <v>1348</v>
      </c>
      <c r="F214" s="95" t="s">
        <v>897</v>
      </c>
      <c r="G214" s="158" t="s">
        <v>1350</v>
      </c>
      <c r="H214" s="95">
        <v>2</v>
      </c>
      <c r="I214" s="158" t="s">
        <v>898</v>
      </c>
      <c r="J214" s="95" t="s">
        <v>24</v>
      </c>
      <c r="K214" s="95" t="s">
        <v>899</v>
      </c>
      <c r="L214" s="188">
        <v>3</v>
      </c>
      <c r="M214" s="95" t="s">
        <v>900</v>
      </c>
      <c r="N214" s="95" t="s">
        <v>897</v>
      </c>
      <c r="O214" s="159" t="s">
        <v>897</v>
      </c>
      <c r="P214" s="193">
        <v>43770</v>
      </c>
      <c r="Q214" s="190">
        <v>43861</v>
      </c>
      <c r="R214" s="194">
        <v>0</v>
      </c>
      <c r="S214" s="245">
        <f t="shared" si="45"/>
        <v>43861</v>
      </c>
      <c r="T214" s="288">
        <v>43857</v>
      </c>
      <c r="U214" s="173" t="s">
        <v>4351</v>
      </c>
      <c r="V214" s="81">
        <v>0</v>
      </c>
      <c r="W214" s="307" t="str">
        <f t="shared" si="46"/>
        <v>ROJO</v>
      </c>
      <c r="X214" s="265">
        <v>43857</v>
      </c>
      <c r="Y214" s="99" t="s">
        <v>4352</v>
      </c>
      <c r="Z214" s="407" t="s">
        <v>4227</v>
      </c>
      <c r="AA214" s="460">
        <v>43861</v>
      </c>
      <c r="AB214" s="173" t="s">
        <v>4353</v>
      </c>
      <c r="AC214" s="81">
        <v>1</v>
      </c>
      <c r="AD214" s="348" t="str">
        <f t="shared" si="47"/>
        <v>OK</v>
      </c>
      <c r="AE214" s="265">
        <v>43880</v>
      </c>
      <c r="AF214" s="99" t="s">
        <v>4354</v>
      </c>
      <c r="AG214" s="407" t="s">
        <v>4355</v>
      </c>
      <c r="AH214" s="99"/>
      <c r="AI214" s="99"/>
      <c r="AJ214" s="99"/>
      <c r="AK214" s="348" t="str">
        <f t="shared" si="48"/>
        <v>Sin</v>
      </c>
      <c r="AL214" s="406"/>
      <c r="AM214" s="99"/>
      <c r="AN214" s="407"/>
      <c r="AO214" s="144"/>
      <c r="AP214" s="99"/>
      <c r="AQ214" s="99"/>
      <c r="AR214" s="348" t="str">
        <f t="shared" si="49"/>
        <v>Sin</v>
      </c>
      <c r="AS214" s="406"/>
      <c r="AT214" s="99"/>
      <c r="AU214" s="407"/>
      <c r="AV214" s="144"/>
      <c r="AW214" s="99"/>
      <c r="AX214" s="99"/>
      <c r="AY214" s="348" t="str">
        <f t="shared" si="50"/>
        <v>Sin</v>
      </c>
      <c r="AZ214" s="302"/>
      <c r="BA214" s="99"/>
      <c r="BB214" s="407"/>
      <c r="BC214" s="144"/>
      <c r="BD214" s="148"/>
      <c r="BE214" s="99"/>
      <c r="BF214" s="273" t="str">
        <f t="shared" si="51"/>
        <v>Sin</v>
      </c>
      <c r="BG214" s="302"/>
      <c r="BH214" s="99"/>
      <c r="BI214" s="407"/>
      <c r="BJ214" s="163">
        <f t="shared" si="52"/>
        <v>1</v>
      </c>
      <c r="BK214" s="302" t="s">
        <v>233</v>
      </c>
      <c r="BL214" s="407"/>
      <c r="BM214" s="164"/>
      <c r="BN214" s="165"/>
      <c r="BO214" s="165"/>
      <c r="BP214" s="132" t="str">
        <f t="shared" si="53"/>
        <v>Cumplida</v>
      </c>
      <c r="BQ214" s="305"/>
      <c r="BR214" s="99"/>
      <c r="BS214" s="407"/>
      <c r="BT214" s="246"/>
    </row>
    <row r="215" spans="1:72" s="230" customFormat="1" ht="45" customHeight="1" x14ac:dyDescent="0.25">
      <c r="A215" s="95" t="s">
        <v>51</v>
      </c>
      <c r="B215" s="231">
        <v>43728</v>
      </c>
      <c r="C215" s="188" t="s">
        <v>77</v>
      </c>
      <c r="D215" s="95" t="s">
        <v>886</v>
      </c>
      <c r="E215" s="158" t="s">
        <v>1351</v>
      </c>
      <c r="F215" s="95" t="s">
        <v>901</v>
      </c>
      <c r="G215" s="158" t="s">
        <v>1350</v>
      </c>
      <c r="H215" s="95">
        <v>3</v>
      </c>
      <c r="I215" s="158" t="s">
        <v>902</v>
      </c>
      <c r="J215" s="95" t="s">
        <v>24</v>
      </c>
      <c r="K215" s="95" t="s">
        <v>903</v>
      </c>
      <c r="L215" s="188">
        <v>1</v>
      </c>
      <c r="M215" s="95" t="s">
        <v>904</v>
      </c>
      <c r="N215" s="95" t="s">
        <v>901</v>
      </c>
      <c r="O215" s="159" t="s">
        <v>901</v>
      </c>
      <c r="P215" s="193">
        <v>43739</v>
      </c>
      <c r="Q215" s="190">
        <v>43861</v>
      </c>
      <c r="R215" s="194">
        <v>0</v>
      </c>
      <c r="S215" s="245">
        <f t="shared" si="45"/>
        <v>43861</v>
      </c>
      <c r="T215" s="266">
        <v>43871</v>
      </c>
      <c r="U215" s="101" t="s">
        <v>4356</v>
      </c>
      <c r="V215" s="292">
        <v>1</v>
      </c>
      <c r="W215" s="307" t="str">
        <f t="shared" si="46"/>
        <v>OK</v>
      </c>
      <c r="X215" s="265">
        <v>43886</v>
      </c>
      <c r="Y215" s="99" t="s">
        <v>4357</v>
      </c>
      <c r="Z215" s="407" t="s">
        <v>3960</v>
      </c>
      <c r="AA215" s="246"/>
      <c r="AD215" s="348" t="str">
        <f t="shared" si="47"/>
        <v>Sin</v>
      </c>
      <c r="AE215" s="272"/>
      <c r="AG215" s="307"/>
      <c r="AH215" s="99"/>
      <c r="AI215" s="99"/>
      <c r="AJ215" s="99"/>
      <c r="AK215" s="348" t="str">
        <f t="shared" si="48"/>
        <v>Sin</v>
      </c>
      <c r="AL215" s="406"/>
      <c r="AM215" s="99"/>
      <c r="AN215" s="407"/>
      <c r="AO215" s="144"/>
      <c r="AP215" s="99"/>
      <c r="AQ215" s="99"/>
      <c r="AR215" s="348" t="str">
        <f t="shared" si="49"/>
        <v>Sin</v>
      </c>
      <c r="AS215" s="406"/>
      <c r="AT215" s="99"/>
      <c r="AU215" s="407"/>
      <c r="AV215" s="144"/>
      <c r="AW215" s="99"/>
      <c r="AX215" s="99"/>
      <c r="AY215" s="348" t="str">
        <f t="shared" si="50"/>
        <v>Sin</v>
      </c>
      <c r="AZ215" s="302"/>
      <c r="BA215" s="99"/>
      <c r="BB215" s="407"/>
      <c r="BC215" s="144"/>
      <c r="BD215" s="148"/>
      <c r="BE215" s="99"/>
      <c r="BF215" s="273" t="str">
        <f t="shared" si="51"/>
        <v>Sin</v>
      </c>
      <c r="BG215" s="302"/>
      <c r="BH215" s="99"/>
      <c r="BI215" s="407"/>
      <c r="BJ215" s="163">
        <f t="shared" si="52"/>
        <v>1</v>
      </c>
      <c r="BK215" s="302" t="s">
        <v>233</v>
      </c>
      <c r="BL215" s="407"/>
      <c r="BM215" s="164"/>
      <c r="BN215" s="165"/>
      <c r="BO215" s="165"/>
      <c r="BP215" s="132" t="str">
        <f t="shared" si="53"/>
        <v>Cumplida</v>
      </c>
      <c r="BQ215" s="305"/>
      <c r="BR215" s="99"/>
      <c r="BS215" s="407"/>
      <c r="BT215" s="246"/>
    </row>
    <row r="216" spans="1:72" s="230" customFormat="1" ht="45" customHeight="1" x14ac:dyDescent="0.25">
      <c r="A216" s="95" t="s">
        <v>51</v>
      </c>
      <c r="B216" s="231">
        <v>43728</v>
      </c>
      <c r="C216" s="188" t="s">
        <v>77</v>
      </c>
      <c r="D216" s="95" t="s">
        <v>886</v>
      </c>
      <c r="E216" s="158" t="s">
        <v>1351</v>
      </c>
      <c r="F216" s="95" t="s">
        <v>897</v>
      </c>
      <c r="G216" s="158" t="s">
        <v>1350</v>
      </c>
      <c r="H216" s="95">
        <v>4</v>
      </c>
      <c r="I216" s="158" t="s">
        <v>4358</v>
      </c>
      <c r="J216" s="95" t="s">
        <v>24</v>
      </c>
      <c r="K216" s="95" t="s">
        <v>4359</v>
      </c>
      <c r="L216" s="188">
        <v>3</v>
      </c>
      <c r="M216" s="95" t="s">
        <v>4360</v>
      </c>
      <c r="N216" s="95" t="s">
        <v>897</v>
      </c>
      <c r="O216" s="159" t="s">
        <v>897</v>
      </c>
      <c r="P216" s="193">
        <v>43770</v>
      </c>
      <c r="Q216" s="190">
        <v>43861</v>
      </c>
      <c r="R216" s="194">
        <v>0</v>
      </c>
      <c r="S216" s="245">
        <f t="shared" si="45"/>
        <v>43861</v>
      </c>
      <c r="T216" s="180">
        <v>43857</v>
      </c>
      <c r="U216" s="173" t="s">
        <v>4351</v>
      </c>
      <c r="V216" s="81">
        <v>0</v>
      </c>
      <c r="W216" s="307" t="str">
        <f t="shared" si="46"/>
        <v>ROJO</v>
      </c>
      <c r="X216" s="265">
        <v>43857</v>
      </c>
      <c r="Y216" s="99" t="s">
        <v>4361</v>
      </c>
      <c r="Z216" s="407" t="s">
        <v>4227</v>
      </c>
      <c r="AA216" s="460">
        <v>43861</v>
      </c>
      <c r="AB216" s="439" t="s">
        <v>4362</v>
      </c>
      <c r="AC216" s="81">
        <v>1</v>
      </c>
      <c r="AD216" s="348" t="str">
        <f t="shared" si="47"/>
        <v>OK</v>
      </c>
      <c r="AE216" s="265">
        <v>43880</v>
      </c>
      <c r="AF216" s="99" t="s">
        <v>4363</v>
      </c>
      <c r="AG216" s="407" t="s">
        <v>4355</v>
      </c>
      <c r="AH216" s="99"/>
      <c r="AI216" s="99"/>
      <c r="AJ216" s="99"/>
      <c r="AK216" s="348" t="str">
        <f t="shared" si="48"/>
        <v>Sin</v>
      </c>
      <c r="AL216" s="406"/>
      <c r="AM216" s="99"/>
      <c r="AN216" s="407"/>
      <c r="AO216" s="144"/>
      <c r="AP216" s="99"/>
      <c r="AQ216" s="99"/>
      <c r="AR216" s="348" t="str">
        <f t="shared" si="49"/>
        <v>Sin</v>
      </c>
      <c r="AS216" s="406"/>
      <c r="AT216" s="99"/>
      <c r="AU216" s="407"/>
      <c r="AV216" s="144"/>
      <c r="AW216" s="99"/>
      <c r="AX216" s="99"/>
      <c r="AY216" s="348" t="str">
        <f t="shared" si="50"/>
        <v>Sin</v>
      </c>
      <c r="AZ216" s="302"/>
      <c r="BA216" s="99"/>
      <c r="BB216" s="407"/>
      <c r="BC216" s="144"/>
      <c r="BD216" s="148"/>
      <c r="BE216" s="99"/>
      <c r="BF216" s="273" t="str">
        <f t="shared" si="51"/>
        <v>Sin</v>
      </c>
      <c r="BG216" s="302"/>
      <c r="BH216" s="99"/>
      <c r="BI216" s="407"/>
      <c r="BJ216" s="163">
        <f t="shared" si="52"/>
        <v>1</v>
      </c>
      <c r="BK216" s="302" t="s">
        <v>233</v>
      </c>
      <c r="BL216" s="407"/>
      <c r="BM216" s="164"/>
      <c r="BN216" s="165"/>
      <c r="BO216" s="165"/>
      <c r="BP216" s="132" t="str">
        <f t="shared" si="53"/>
        <v>Cumplida</v>
      </c>
      <c r="BQ216" s="305"/>
      <c r="BR216" s="99"/>
      <c r="BS216" s="407"/>
      <c r="BT216" s="246"/>
    </row>
    <row r="217" spans="1:72" s="230" customFormat="1" ht="45" customHeight="1" x14ac:dyDescent="0.25">
      <c r="A217" s="95" t="s">
        <v>51</v>
      </c>
      <c r="B217" s="231">
        <v>43728</v>
      </c>
      <c r="C217" s="188" t="s">
        <v>78</v>
      </c>
      <c r="D217" s="95" t="s">
        <v>1491</v>
      </c>
      <c r="E217" s="158" t="s">
        <v>1327</v>
      </c>
      <c r="F217" s="95" t="s">
        <v>944</v>
      </c>
      <c r="G217" s="158" t="s">
        <v>1326</v>
      </c>
      <c r="H217" s="95">
        <v>1</v>
      </c>
      <c r="I217" s="158" t="s">
        <v>945</v>
      </c>
      <c r="J217" s="95" t="s">
        <v>24</v>
      </c>
      <c r="K217" s="95" t="s">
        <v>946</v>
      </c>
      <c r="L217" s="188">
        <v>1</v>
      </c>
      <c r="M217" s="95" t="s">
        <v>947</v>
      </c>
      <c r="N217" s="95" t="s">
        <v>944</v>
      </c>
      <c r="O217" s="159" t="s">
        <v>944</v>
      </c>
      <c r="P217" s="189">
        <v>43753</v>
      </c>
      <c r="Q217" s="190">
        <v>44094</v>
      </c>
      <c r="R217" s="138">
        <v>122</v>
      </c>
      <c r="S217" s="245">
        <f t="shared" si="45"/>
        <v>44216</v>
      </c>
      <c r="T217" s="180">
        <v>44070</v>
      </c>
      <c r="U217" s="199" t="s">
        <v>4340</v>
      </c>
      <c r="V217" s="287">
        <v>0.85</v>
      </c>
      <c r="W217" s="307" t="str">
        <f t="shared" si="46"/>
        <v>AMARILLO</v>
      </c>
      <c r="X217" s="265">
        <v>44083</v>
      </c>
      <c r="Y217" s="99" t="s">
        <v>4335</v>
      </c>
      <c r="Z217" s="407" t="s">
        <v>4266</v>
      </c>
      <c r="AA217" s="288">
        <v>44187</v>
      </c>
      <c r="AB217" s="199" t="s">
        <v>4364</v>
      </c>
      <c r="AC217" s="287">
        <v>0.95</v>
      </c>
      <c r="AD217" s="348" t="str">
        <f t="shared" si="47"/>
        <v>AMARILLO</v>
      </c>
      <c r="AE217" s="265">
        <v>44215</v>
      </c>
      <c r="AF217" s="99" t="s">
        <v>4337</v>
      </c>
      <c r="AG217" s="407" t="s">
        <v>4204</v>
      </c>
      <c r="AH217" s="298">
        <v>44218</v>
      </c>
      <c r="AI217" s="99" t="s">
        <v>4338</v>
      </c>
      <c r="AJ217" s="292">
        <v>1</v>
      </c>
      <c r="AK217" s="348" t="str">
        <f t="shared" si="48"/>
        <v>OK</v>
      </c>
      <c r="AL217" s="265">
        <v>44218</v>
      </c>
      <c r="AM217" s="99" t="s">
        <v>4339</v>
      </c>
      <c r="AN217" s="407" t="s">
        <v>4204</v>
      </c>
      <c r="AO217" s="144"/>
      <c r="AP217" s="99"/>
      <c r="AQ217" s="99"/>
      <c r="AR217" s="348" t="str">
        <f t="shared" si="49"/>
        <v>Sin</v>
      </c>
      <c r="AS217" s="406"/>
      <c r="AT217" s="99"/>
      <c r="AU217" s="407"/>
      <c r="AV217" s="144"/>
      <c r="AW217" s="99"/>
      <c r="AX217" s="99"/>
      <c r="AY217" s="348" t="str">
        <f t="shared" si="50"/>
        <v>Sin</v>
      </c>
      <c r="AZ217" s="302"/>
      <c r="BA217" s="99"/>
      <c r="BB217" s="407"/>
      <c r="BC217" s="144"/>
      <c r="BD217" s="148"/>
      <c r="BE217" s="99"/>
      <c r="BF217" s="273" t="str">
        <f t="shared" si="51"/>
        <v>Sin</v>
      </c>
      <c r="BG217" s="302"/>
      <c r="BH217" s="99"/>
      <c r="BI217" s="407"/>
      <c r="BJ217" s="163">
        <f t="shared" si="52"/>
        <v>1</v>
      </c>
      <c r="BK217" s="302"/>
      <c r="BL217" s="407"/>
      <c r="BM217" s="164"/>
      <c r="BN217" s="165"/>
      <c r="BO217" s="165"/>
      <c r="BP217" s="166" t="str">
        <f t="shared" si="53"/>
        <v>Cumplida</v>
      </c>
      <c r="BQ217" s="305"/>
      <c r="BR217" s="99"/>
      <c r="BS217" s="407"/>
      <c r="BT217" s="246"/>
    </row>
    <row r="218" spans="1:72" s="230" customFormat="1" ht="45" customHeight="1" thickBot="1" x14ac:dyDescent="0.3">
      <c r="A218" s="95" t="s">
        <v>51</v>
      </c>
      <c r="B218" s="231">
        <v>43728</v>
      </c>
      <c r="C218" s="188" t="s">
        <v>78</v>
      </c>
      <c r="D218" s="95" t="s">
        <v>1491</v>
      </c>
      <c r="E218" s="158" t="s">
        <v>3461</v>
      </c>
      <c r="F218" s="95" t="s">
        <v>944</v>
      </c>
      <c r="G218" s="158" t="s">
        <v>1326</v>
      </c>
      <c r="H218" s="95">
        <v>2</v>
      </c>
      <c r="I218" s="158" t="s">
        <v>948</v>
      </c>
      <c r="J218" s="95" t="s">
        <v>24</v>
      </c>
      <c r="K218" s="95" t="s">
        <v>949</v>
      </c>
      <c r="L218" s="188">
        <v>1</v>
      </c>
      <c r="M218" s="95" t="s">
        <v>950</v>
      </c>
      <c r="N218" s="171" t="s">
        <v>944</v>
      </c>
      <c r="O218" s="172" t="s">
        <v>944</v>
      </c>
      <c r="P218" s="201">
        <v>43753</v>
      </c>
      <c r="Q218" s="202">
        <v>44094</v>
      </c>
      <c r="R218" s="203">
        <v>122</v>
      </c>
      <c r="S218" s="412">
        <f t="shared" si="45"/>
        <v>44216</v>
      </c>
      <c r="T218" s="180">
        <v>44070</v>
      </c>
      <c r="U218" s="199" t="s">
        <v>4340</v>
      </c>
      <c r="V218" s="287">
        <v>0.85</v>
      </c>
      <c r="W218" s="307" t="str">
        <f t="shared" si="46"/>
        <v>AMARILLO</v>
      </c>
      <c r="X218" s="265">
        <v>44083</v>
      </c>
      <c r="Y218" s="99" t="s">
        <v>4365</v>
      </c>
      <c r="Z218" s="407" t="s">
        <v>4266</v>
      </c>
      <c r="AA218" s="288">
        <v>44187</v>
      </c>
      <c r="AB218" s="199" t="s">
        <v>4342</v>
      </c>
      <c r="AC218" s="287">
        <v>0.95</v>
      </c>
      <c r="AD218" s="348" t="str">
        <f t="shared" si="47"/>
        <v>AMARILLO</v>
      </c>
      <c r="AE218" s="265">
        <v>44215</v>
      </c>
      <c r="AF218" s="99" t="s">
        <v>4343</v>
      </c>
      <c r="AG218" s="407" t="s">
        <v>4204</v>
      </c>
      <c r="AH218" s="298">
        <v>44218</v>
      </c>
      <c r="AI218" s="99" t="s">
        <v>4344</v>
      </c>
      <c r="AJ218" s="292">
        <v>1</v>
      </c>
      <c r="AK218" s="348" t="str">
        <f t="shared" si="48"/>
        <v>OK</v>
      </c>
      <c r="AL218" s="265">
        <v>44218</v>
      </c>
      <c r="AM218" s="99" t="s">
        <v>4345</v>
      </c>
      <c r="AN218" s="407" t="s">
        <v>3935</v>
      </c>
      <c r="AO218" s="144"/>
      <c r="AP218" s="99"/>
      <c r="AQ218" s="99"/>
      <c r="AR218" s="348" t="str">
        <f t="shared" si="49"/>
        <v>Sin</v>
      </c>
      <c r="AS218" s="406"/>
      <c r="AT218" s="99"/>
      <c r="AU218" s="407"/>
      <c r="AV218" s="144"/>
      <c r="AW218" s="99"/>
      <c r="AX218" s="99"/>
      <c r="AY218" s="348" t="str">
        <f t="shared" si="50"/>
        <v>Sin</v>
      </c>
      <c r="AZ218" s="302"/>
      <c r="BA218" s="99"/>
      <c r="BB218" s="407"/>
      <c r="BC218" s="144"/>
      <c r="BD218" s="148"/>
      <c r="BE218" s="99"/>
      <c r="BF218" s="273" t="str">
        <f t="shared" si="51"/>
        <v>Sin</v>
      </c>
      <c r="BG218" s="302"/>
      <c r="BH218" s="99"/>
      <c r="BI218" s="407"/>
      <c r="BJ218" s="163">
        <f t="shared" si="52"/>
        <v>1</v>
      </c>
      <c r="BK218" s="302"/>
      <c r="BL218" s="407"/>
      <c r="BM218" s="164"/>
      <c r="BN218" s="165"/>
      <c r="BO218" s="165"/>
      <c r="BP218" s="166" t="str">
        <f t="shared" si="53"/>
        <v>Cumplida</v>
      </c>
      <c r="BQ218" s="305"/>
      <c r="BR218" s="99"/>
      <c r="BS218" s="407"/>
      <c r="BT218" s="246"/>
    </row>
    <row r="219" spans="1:72" s="230" customFormat="1" ht="45" customHeight="1" x14ac:dyDescent="0.25">
      <c r="A219" s="95" t="s">
        <v>51</v>
      </c>
      <c r="B219" s="231">
        <v>43728</v>
      </c>
      <c r="C219" s="188" t="s">
        <v>78</v>
      </c>
      <c r="D219" s="95" t="s">
        <v>886</v>
      </c>
      <c r="E219" s="158" t="s">
        <v>1352</v>
      </c>
      <c r="F219" s="95" t="s">
        <v>416</v>
      </c>
      <c r="G219" s="158" t="s">
        <v>1353</v>
      </c>
      <c r="H219" s="95">
        <v>1</v>
      </c>
      <c r="I219" s="158" t="s">
        <v>905</v>
      </c>
      <c r="J219" s="95" t="s">
        <v>24</v>
      </c>
      <c r="K219" s="95" t="s">
        <v>891</v>
      </c>
      <c r="L219" s="188">
        <v>1</v>
      </c>
      <c r="M219" s="95" t="s">
        <v>906</v>
      </c>
      <c r="N219" s="95" t="s">
        <v>416</v>
      </c>
      <c r="O219" s="159" t="s">
        <v>416</v>
      </c>
      <c r="P219" s="189">
        <v>43739</v>
      </c>
      <c r="Q219" s="190">
        <v>44096</v>
      </c>
      <c r="R219" s="138">
        <v>0</v>
      </c>
      <c r="S219" s="245">
        <f t="shared" si="45"/>
        <v>44096</v>
      </c>
      <c r="T219" s="180">
        <v>43857</v>
      </c>
      <c r="U219" s="173" t="s">
        <v>4287</v>
      </c>
      <c r="V219" s="81">
        <v>0</v>
      </c>
      <c r="W219" s="307" t="str">
        <f t="shared" si="46"/>
        <v>ROJO</v>
      </c>
      <c r="X219" s="265">
        <v>43857</v>
      </c>
      <c r="Y219" s="99" t="s">
        <v>4366</v>
      </c>
      <c r="Z219" s="407" t="s">
        <v>4227</v>
      </c>
      <c r="AA219" s="298">
        <v>44084</v>
      </c>
      <c r="AB219" s="451" t="s">
        <v>4289</v>
      </c>
      <c r="AC219" s="81">
        <v>1</v>
      </c>
      <c r="AD219" s="348" t="str">
        <f t="shared" si="47"/>
        <v>OK</v>
      </c>
      <c r="AE219" s="265">
        <v>44153</v>
      </c>
      <c r="AF219" s="99" t="s">
        <v>4367</v>
      </c>
      <c r="AG219" s="407" t="s">
        <v>3935</v>
      </c>
      <c r="AH219" s="99"/>
      <c r="AI219" s="99"/>
      <c r="AJ219" s="99"/>
      <c r="AK219" s="348" t="str">
        <f t="shared" si="48"/>
        <v>Sin</v>
      </c>
      <c r="AL219" s="415"/>
      <c r="AM219" s="416"/>
      <c r="AN219" s="417"/>
      <c r="AO219" s="144"/>
      <c r="AP219" s="99"/>
      <c r="AQ219" s="99"/>
      <c r="AR219" s="348" t="str">
        <f t="shared" si="49"/>
        <v>Sin</v>
      </c>
      <c r="AS219" s="406"/>
      <c r="AT219" s="99"/>
      <c r="AU219" s="407"/>
      <c r="AV219" s="144"/>
      <c r="AW219" s="99"/>
      <c r="AX219" s="99"/>
      <c r="AY219" s="348" t="str">
        <f t="shared" si="50"/>
        <v>Sin</v>
      </c>
      <c r="AZ219" s="302"/>
      <c r="BA219" s="99"/>
      <c r="BB219" s="407"/>
      <c r="BC219" s="144"/>
      <c r="BD219" s="148"/>
      <c r="BE219" s="99"/>
      <c r="BF219" s="273" t="str">
        <f t="shared" si="51"/>
        <v>Sin</v>
      </c>
      <c r="BG219" s="302"/>
      <c r="BH219" s="99"/>
      <c r="BI219" s="407"/>
      <c r="BJ219" s="163">
        <f t="shared" si="52"/>
        <v>1</v>
      </c>
      <c r="BK219" s="302"/>
      <c r="BL219" s="407"/>
      <c r="BM219" s="164"/>
      <c r="BN219" s="165"/>
      <c r="BO219" s="165"/>
      <c r="BP219" s="166" t="str">
        <f t="shared" si="53"/>
        <v>Cumplida</v>
      </c>
      <c r="BQ219" s="305"/>
      <c r="BR219" s="99"/>
      <c r="BS219" s="407"/>
      <c r="BT219" s="246"/>
    </row>
    <row r="220" spans="1:72" s="230" customFormat="1" ht="45" customHeight="1" x14ac:dyDescent="0.25">
      <c r="A220" s="95" t="s">
        <v>51</v>
      </c>
      <c r="B220" s="231">
        <v>43728</v>
      </c>
      <c r="C220" s="188" t="s">
        <v>103</v>
      </c>
      <c r="D220" s="95" t="s">
        <v>1491</v>
      </c>
      <c r="E220" s="158" t="s">
        <v>1328</v>
      </c>
      <c r="F220" s="95" t="s">
        <v>944</v>
      </c>
      <c r="G220" s="158" t="s">
        <v>1329</v>
      </c>
      <c r="H220" s="95">
        <v>1</v>
      </c>
      <c r="I220" s="158" t="s">
        <v>951</v>
      </c>
      <c r="J220" s="95" t="s">
        <v>24</v>
      </c>
      <c r="K220" s="95" t="s">
        <v>952</v>
      </c>
      <c r="L220" s="188">
        <v>1</v>
      </c>
      <c r="M220" s="95" t="s">
        <v>953</v>
      </c>
      <c r="N220" s="95" t="s">
        <v>944</v>
      </c>
      <c r="O220" s="159" t="s">
        <v>944</v>
      </c>
      <c r="P220" s="189">
        <v>43770</v>
      </c>
      <c r="Q220" s="190">
        <v>44094</v>
      </c>
      <c r="R220" s="138">
        <v>122</v>
      </c>
      <c r="S220" s="245">
        <f t="shared" si="45"/>
        <v>44216</v>
      </c>
      <c r="T220" s="180">
        <v>43784</v>
      </c>
      <c r="U220" s="439" t="s">
        <v>4368</v>
      </c>
      <c r="V220" s="287">
        <v>0.5</v>
      </c>
      <c r="W220" s="307" t="str">
        <f t="shared" si="46"/>
        <v>AMARILLO</v>
      </c>
      <c r="X220" s="180">
        <v>43826</v>
      </c>
      <c r="Y220" s="173" t="s">
        <v>4369</v>
      </c>
      <c r="Z220" s="407" t="s">
        <v>3877</v>
      </c>
      <c r="AA220" s="298">
        <v>43826</v>
      </c>
      <c r="AB220" s="461" t="s">
        <v>4370</v>
      </c>
      <c r="AC220" s="292">
        <v>0.9</v>
      </c>
      <c r="AD220" s="348" t="str">
        <f t="shared" si="47"/>
        <v>AMARILLO</v>
      </c>
      <c r="AE220" s="180">
        <v>43826</v>
      </c>
      <c r="AF220" s="173" t="s">
        <v>4371</v>
      </c>
      <c r="AG220" s="407" t="s">
        <v>3877</v>
      </c>
      <c r="AH220" s="183">
        <v>44141</v>
      </c>
      <c r="AI220" s="462" t="s">
        <v>4372</v>
      </c>
      <c r="AJ220" s="463">
        <v>1</v>
      </c>
      <c r="AK220" s="348" t="str">
        <f t="shared" si="48"/>
        <v>OK</v>
      </c>
      <c r="AL220" s="265">
        <v>44160</v>
      </c>
      <c r="AM220" s="99" t="s">
        <v>4373</v>
      </c>
      <c r="AN220" s="407" t="s">
        <v>4302</v>
      </c>
      <c r="AO220" s="144"/>
      <c r="AP220" s="99"/>
      <c r="AQ220" s="99"/>
      <c r="AR220" s="348" t="str">
        <f t="shared" si="49"/>
        <v>Sin</v>
      </c>
      <c r="AS220" s="406"/>
      <c r="AT220" s="99"/>
      <c r="AU220" s="407"/>
      <c r="AV220" s="144"/>
      <c r="AW220" s="99"/>
      <c r="AX220" s="99"/>
      <c r="AY220" s="348" t="str">
        <f t="shared" si="50"/>
        <v>Sin</v>
      </c>
      <c r="AZ220" s="302"/>
      <c r="BA220" s="99"/>
      <c r="BB220" s="407"/>
      <c r="BC220" s="144"/>
      <c r="BD220" s="148"/>
      <c r="BE220" s="99"/>
      <c r="BF220" s="273" t="str">
        <f t="shared" si="51"/>
        <v>Sin</v>
      </c>
      <c r="BG220" s="302"/>
      <c r="BH220" s="99"/>
      <c r="BI220" s="407"/>
      <c r="BJ220" s="163">
        <f t="shared" si="52"/>
        <v>1</v>
      </c>
      <c r="BK220" s="302"/>
      <c r="BL220" s="407"/>
      <c r="BM220" s="164"/>
      <c r="BN220" s="165"/>
      <c r="BO220" s="165"/>
      <c r="BP220" s="166" t="str">
        <f t="shared" si="53"/>
        <v>Cumplida</v>
      </c>
      <c r="BQ220" s="305"/>
      <c r="BR220" s="99"/>
      <c r="BS220" s="407"/>
      <c r="BT220" s="246"/>
    </row>
    <row r="221" spans="1:72" s="230" customFormat="1" ht="45" customHeight="1" x14ac:dyDescent="0.25">
      <c r="A221" s="95" t="s">
        <v>51</v>
      </c>
      <c r="B221" s="231">
        <v>43728</v>
      </c>
      <c r="C221" s="188" t="s">
        <v>103</v>
      </c>
      <c r="D221" s="95" t="s">
        <v>1491</v>
      </c>
      <c r="E221" s="158" t="s">
        <v>1328</v>
      </c>
      <c r="F221" s="95" t="s">
        <v>944</v>
      </c>
      <c r="G221" s="158" t="s">
        <v>1330</v>
      </c>
      <c r="H221" s="95">
        <v>2</v>
      </c>
      <c r="I221" s="158" t="s">
        <v>954</v>
      </c>
      <c r="J221" s="95" t="s">
        <v>24</v>
      </c>
      <c r="K221" s="95" t="s">
        <v>955</v>
      </c>
      <c r="L221" s="188">
        <v>1</v>
      </c>
      <c r="M221" s="95" t="s">
        <v>956</v>
      </c>
      <c r="N221" s="95" t="s">
        <v>944</v>
      </c>
      <c r="O221" s="159" t="s">
        <v>944</v>
      </c>
      <c r="P221" s="189">
        <v>43770</v>
      </c>
      <c r="Q221" s="190">
        <v>44094</v>
      </c>
      <c r="R221" s="138">
        <v>0</v>
      </c>
      <c r="S221" s="245">
        <f t="shared" si="45"/>
        <v>44094</v>
      </c>
      <c r="T221" s="180">
        <v>43784</v>
      </c>
      <c r="U221" s="439" t="s">
        <v>4374</v>
      </c>
      <c r="V221" s="287">
        <v>0.85</v>
      </c>
      <c r="W221" s="307" t="str">
        <f t="shared" si="46"/>
        <v>AMARILLO</v>
      </c>
      <c r="X221" s="180">
        <v>43826</v>
      </c>
      <c r="Y221" s="173" t="s">
        <v>4375</v>
      </c>
      <c r="Z221" s="300" t="s">
        <v>3856</v>
      </c>
      <c r="AA221" s="298">
        <v>43826</v>
      </c>
      <c r="AB221" s="461" t="s">
        <v>4376</v>
      </c>
      <c r="AC221" s="81">
        <v>1</v>
      </c>
      <c r="AD221" s="348" t="str">
        <f t="shared" si="47"/>
        <v>OK</v>
      </c>
      <c r="AE221" s="180">
        <v>43826</v>
      </c>
      <c r="AF221" s="173" t="s">
        <v>4377</v>
      </c>
      <c r="AG221" s="407" t="s">
        <v>3856</v>
      </c>
      <c r="AH221" s="99"/>
      <c r="AI221" s="99"/>
      <c r="AJ221" s="99"/>
      <c r="AK221" s="348" t="str">
        <f t="shared" si="48"/>
        <v>Sin</v>
      </c>
      <c r="AL221" s="406"/>
      <c r="AM221" s="99"/>
      <c r="AN221" s="407"/>
      <c r="AO221" s="144"/>
      <c r="AP221" s="99"/>
      <c r="AQ221" s="99"/>
      <c r="AR221" s="348" t="str">
        <f t="shared" si="49"/>
        <v>Sin</v>
      </c>
      <c r="AS221" s="406"/>
      <c r="AT221" s="99"/>
      <c r="AU221" s="407"/>
      <c r="AV221" s="144"/>
      <c r="AW221" s="99"/>
      <c r="AX221" s="99"/>
      <c r="AY221" s="348" t="str">
        <f t="shared" si="50"/>
        <v>Sin</v>
      </c>
      <c r="AZ221" s="302"/>
      <c r="BA221" s="99"/>
      <c r="BB221" s="407"/>
      <c r="BC221" s="144"/>
      <c r="BD221" s="148"/>
      <c r="BE221" s="99"/>
      <c r="BF221" s="273" t="str">
        <f t="shared" si="51"/>
        <v>Sin</v>
      </c>
      <c r="BG221" s="302"/>
      <c r="BH221" s="99"/>
      <c r="BI221" s="407"/>
      <c r="BJ221" s="163">
        <f t="shared" si="52"/>
        <v>1</v>
      </c>
      <c r="BK221" s="302" t="s">
        <v>233</v>
      </c>
      <c r="BL221" s="407"/>
      <c r="BM221" s="164"/>
      <c r="BN221" s="165"/>
      <c r="BO221" s="165"/>
      <c r="BP221" s="166" t="str">
        <f t="shared" si="53"/>
        <v>Cumplida</v>
      </c>
      <c r="BQ221" s="305"/>
      <c r="BR221" s="99"/>
      <c r="BS221" s="407"/>
      <c r="BT221" s="246"/>
    </row>
    <row r="222" spans="1:72" s="230" customFormat="1" ht="45" customHeight="1" x14ac:dyDescent="0.25">
      <c r="A222" s="95" t="s">
        <v>51</v>
      </c>
      <c r="B222" s="231">
        <v>43728</v>
      </c>
      <c r="C222" s="188" t="s">
        <v>103</v>
      </c>
      <c r="D222" s="95" t="s">
        <v>1491</v>
      </c>
      <c r="E222" s="158" t="s">
        <v>1328</v>
      </c>
      <c r="F222" s="95" t="s">
        <v>944</v>
      </c>
      <c r="G222" s="158" t="s">
        <v>1331</v>
      </c>
      <c r="H222" s="95">
        <v>3</v>
      </c>
      <c r="I222" s="158" t="s">
        <v>957</v>
      </c>
      <c r="J222" s="95" t="s">
        <v>24</v>
      </c>
      <c r="K222" s="95" t="s">
        <v>958</v>
      </c>
      <c r="L222" s="188">
        <v>2</v>
      </c>
      <c r="M222" s="95" t="s">
        <v>959</v>
      </c>
      <c r="N222" s="95" t="s">
        <v>944</v>
      </c>
      <c r="O222" s="159" t="s">
        <v>944</v>
      </c>
      <c r="P222" s="189">
        <v>43770</v>
      </c>
      <c r="Q222" s="190">
        <v>43921</v>
      </c>
      <c r="R222" s="138">
        <v>0</v>
      </c>
      <c r="S222" s="245">
        <f t="shared" si="45"/>
        <v>43921</v>
      </c>
      <c r="T222" s="180">
        <v>43784</v>
      </c>
      <c r="U222" s="439" t="s">
        <v>4378</v>
      </c>
      <c r="V222" s="287">
        <v>0.1</v>
      </c>
      <c r="W222" s="307" t="str">
        <f t="shared" si="46"/>
        <v>AMARILLO</v>
      </c>
      <c r="X222" s="180">
        <v>43826</v>
      </c>
      <c r="Y222" s="173" t="s">
        <v>4379</v>
      </c>
      <c r="Z222" s="407" t="s">
        <v>3877</v>
      </c>
      <c r="AA222" s="298">
        <v>43826</v>
      </c>
      <c r="AB222" s="461" t="s">
        <v>4380</v>
      </c>
      <c r="AC222" s="287">
        <v>1</v>
      </c>
      <c r="AD222" s="348" t="str">
        <f t="shared" si="47"/>
        <v>OK</v>
      </c>
      <c r="AE222" s="180">
        <v>43826</v>
      </c>
      <c r="AF222" s="173" t="s">
        <v>4381</v>
      </c>
      <c r="AG222" s="407" t="s">
        <v>3877</v>
      </c>
      <c r="AH222" s="99"/>
      <c r="AI222" s="99"/>
      <c r="AJ222" s="99"/>
      <c r="AK222" s="348" t="str">
        <f t="shared" si="48"/>
        <v>Sin</v>
      </c>
      <c r="AL222" s="406"/>
      <c r="AM222" s="99"/>
      <c r="AN222" s="407"/>
      <c r="AO222" s="144"/>
      <c r="AP222" s="99"/>
      <c r="AQ222" s="99"/>
      <c r="AR222" s="348" t="str">
        <f t="shared" si="49"/>
        <v>Sin</v>
      </c>
      <c r="AS222" s="406"/>
      <c r="AT222" s="99"/>
      <c r="AU222" s="407"/>
      <c r="AV222" s="144"/>
      <c r="AW222" s="99"/>
      <c r="AX222" s="99"/>
      <c r="AY222" s="348" t="str">
        <f t="shared" si="50"/>
        <v>Sin</v>
      </c>
      <c r="AZ222" s="302"/>
      <c r="BA222" s="99"/>
      <c r="BB222" s="407"/>
      <c r="BC222" s="144"/>
      <c r="BD222" s="148"/>
      <c r="BE222" s="99"/>
      <c r="BF222" s="273" t="str">
        <f t="shared" si="51"/>
        <v>Sin</v>
      </c>
      <c r="BG222" s="302"/>
      <c r="BH222" s="99"/>
      <c r="BI222" s="407"/>
      <c r="BJ222" s="163">
        <f t="shared" si="52"/>
        <v>1</v>
      </c>
      <c r="BK222" s="302" t="s">
        <v>233</v>
      </c>
      <c r="BL222" s="407"/>
      <c r="BM222" s="164"/>
      <c r="BN222" s="165"/>
      <c r="BO222" s="165"/>
      <c r="BP222" s="166" t="str">
        <f t="shared" si="53"/>
        <v>Cumplida</v>
      </c>
      <c r="BQ222" s="305"/>
      <c r="BR222" s="99"/>
      <c r="BS222" s="407"/>
      <c r="BT222" s="246"/>
    </row>
    <row r="223" spans="1:72" s="230" customFormat="1" ht="45" customHeight="1" x14ac:dyDescent="0.25">
      <c r="A223" s="95" t="s">
        <v>51</v>
      </c>
      <c r="B223" s="231">
        <v>43728</v>
      </c>
      <c r="C223" s="188" t="s">
        <v>103</v>
      </c>
      <c r="D223" s="95" t="s">
        <v>1491</v>
      </c>
      <c r="E223" s="158" t="s">
        <v>1328</v>
      </c>
      <c r="F223" s="95" t="s">
        <v>944</v>
      </c>
      <c r="G223" s="158" t="s">
        <v>1332</v>
      </c>
      <c r="H223" s="95">
        <v>4</v>
      </c>
      <c r="I223" s="158" t="s">
        <v>960</v>
      </c>
      <c r="J223" s="95" t="s">
        <v>24</v>
      </c>
      <c r="K223" s="95" t="s">
        <v>961</v>
      </c>
      <c r="L223" s="188">
        <v>1</v>
      </c>
      <c r="M223" s="95" t="s">
        <v>962</v>
      </c>
      <c r="N223" s="95" t="s">
        <v>944</v>
      </c>
      <c r="O223" s="159" t="s">
        <v>944</v>
      </c>
      <c r="P223" s="189">
        <v>43770</v>
      </c>
      <c r="Q223" s="190">
        <v>44094</v>
      </c>
      <c r="R223" s="138">
        <v>0</v>
      </c>
      <c r="S223" s="245">
        <f t="shared" si="45"/>
        <v>44094</v>
      </c>
      <c r="T223" s="180">
        <v>44049</v>
      </c>
      <c r="U223" s="173" t="s">
        <v>4382</v>
      </c>
      <c r="V223" s="81">
        <v>0.85</v>
      </c>
      <c r="W223" s="307" t="str">
        <f t="shared" si="46"/>
        <v>ROJO</v>
      </c>
      <c r="X223" s="265">
        <v>44083</v>
      </c>
      <c r="Y223" s="99" t="s">
        <v>4383</v>
      </c>
      <c r="Z223" s="407" t="s">
        <v>4266</v>
      </c>
      <c r="AA223" s="298">
        <v>44083</v>
      </c>
      <c r="AB223" s="173" t="s">
        <v>4384</v>
      </c>
      <c r="AC223" s="292">
        <v>1</v>
      </c>
      <c r="AD223" s="348" t="str">
        <f t="shared" si="47"/>
        <v>OK</v>
      </c>
      <c r="AE223" s="265">
        <v>44084</v>
      </c>
      <c r="AF223" s="99" t="s">
        <v>4385</v>
      </c>
      <c r="AG223" s="407" t="s">
        <v>3877</v>
      </c>
      <c r="AH223" s="99"/>
      <c r="AI223" s="99"/>
      <c r="AJ223" s="99"/>
      <c r="AK223" s="348" t="str">
        <f t="shared" si="48"/>
        <v>Sin</v>
      </c>
      <c r="AL223" s="406"/>
      <c r="AM223" s="99"/>
      <c r="AN223" s="407"/>
      <c r="AO223" s="144"/>
      <c r="AP223" s="99"/>
      <c r="AQ223" s="99"/>
      <c r="AR223" s="348" t="str">
        <f t="shared" si="49"/>
        <v>Sin</v>
      </c>
      <c r="AS223" s="406"/>
      <c r="AT223" s="99"/>
      <c r="AU223" s="407"/>
      <c r="AV223" s="144"/>
      <c r="AW223" s="99"/>
      <c r="AX223" s="99"/>
      <c r="AY223" s="348" t="str">
        <f t="shared" si="50"/>
        <v>Sin</v>
      </c>
      <c r="AZ223" s="302"/>
      <c r="BA223" s="99"/>
      <c r="BB223" s="407"/>
      <c r="BC223" s="144"/>
      <c r="BD223" s="148"/>
      <c r="BE223" s="99"/>
      <c r="BF223" s="273" t="str">
        <f t="shared" si="51"/>
        <v>Sin</v>
      </c>
      <c r="BG223" s="302"/>
      <c r="BH223" s="99"/>
      <c r="BI223" s="407"/>
      <c r="BJ223" s="163">
        <f t="shared" si="52"/>
        <v>1</v>
      </c>
      <c r="BK223" s="302"/>
      <c r="BL223" s="407"/>
      <c r="BM223" s="164"/>
      <c r="BN223" s="165"/>
      <c r="BO223" s="165"/>
      <c r="BP223" s="166" t="str">
        <f t="shared" si="53"/>
        <v>Cumplida</v>
      </c>
      <c r="BQ223" s="305"/>
      <c r="BR223" s="99"/>
      <c r="BS223" s="407"/>
      <c r="BT223" s="246"/>
    </row>
    <row r="224" spans="1:72" s="230" customFormat="1" ht="45" customHeight="1" x14ac:dyDescent="0.25">
      <c r="A224" s="95" t="s">
        <v>51</v>
      </c>
      <c r="B224" s="231">
        <v>43728</v>
      </c>
      <c r="C224" s="188" t="s">
        <v>79</v>
      </c>
      <c r="D224" s="95" t="s">
        <v>1491</v>
      </c>
      <c r="E224" s="158" t="s">
        <v>1333</v>
      </c>
      <c r="F224" s="95" t="s">
        <v>944</v>
      </c>
      <c r="G224" s="158" t="s">
        <v>1329</v>
      </c>
      <c r="H224" s="95">
        <v>1</v>
      </c>
      <c r="I224" s="158" t="s">
        <v>963</v>
      </c>
      <c r="J224" s="95" t="s">
        <v>24</v>
      </c>
      <c r="K224" s="95" t="s">
        <v>952</v>
      </c>
      <c r="L224" s="188">
        <v>1</v>
      </c>
      <c r="M224" s="95" t="s">
        <v>219</v>
      </c>
      <c r="N224" s="95" t="s">
        <v>944</v>
      </c>
      <c r="O224" s="159" t="s">
        <v>944</v>
      </c>
      <c r="P224" s="189">
        <v>43741</v>
      </c>
      <c r="Q224" s="190">
        <v>44094</v>
      </c>
      <c r="R224" s="138">
        <v>122</v>
      </c>
      <c r="S224" s="245">
        <f t="shared" si="45"/>
        <v>44216</v>
      </c>
      <c r="T224" s="180">
        <v>43784</v>
      </c>
      <c r="U224" s="439" t="s">
        <v>4368</v>
      </c>
      <c r="V224" s="287">
        <v>0.5</v>
      </c>
      <c r="W224" s="307" t="str">
        <f t="shared" si="46"/>
        <v>AMARILLO</v>
      </c>
      <c r="X224" s="180">
        <v>43826</v>
      </c>
      <c r="Y224" s="173" t="s">
        <v>4369</v>
      </c>
      <c r="Z224" s="407" t="s">
        <v>3877</v>
      </c>
      <c r="AA224" s="298">
        <v>43826</v>
      </c>
      <c r="AB224" s="461" t="s">
        <v>4370</v>
      </c>
      <c r="AC224" s="292">
        <v>0.9</v>
      </c>
      <c r="AD224" s="348" t="str">
        <f t="shared" si="47"/>
        <v>AMARILLO</v>
      </c>
      <c r="AE224" s="180">
        <v>43826</v>
      </c>
      <c r="AF224" s="173" t="s">
        <v>4371</v>
      </c>
      <c r="AG224" s="407" t="s">
        <v>3877</v>
      </c>
      <c r="AH224" s="183">
        <v>44141</v>
      </c>
      <c r="AI224" s="462" t="s">
        <v>4386</v>
      </c>
      <c r="AJ224" s="463">
        <v>1</v>
      </c>
      <c r="AK224" s="348" t="str">
        <f t="shared" si="48"/>
        <v>OK</v>
      </c>
      <c r="AL224" s="265">
        <v>44160</v>
      </c>
      <c r="AM224" s="99" t="s">
        <v>4373</v>
      </c>
      <c r="AN224" s="407" t="s">
        <v>4302</v>
      </c>
      <c r="AO224" s="144"/>
      <c r="AP224" s="99"/>
      <c r="AQ224" s="99"/>
      <c r="AR224" s="348" t="str">
        <f t="shared" si="49"/>
        <v>Sin</v>
      </c>
      <c r="AS224" s="406"/>
      <c r="AT224" s="99"/>
      <c r="AU224" s="407"/>
      <c r="AV224" s="144"/>
      <c r="AW224" s="99"/>
      <c r="AX224" s="99"/>
      <c r="AY224" s="348" t="str">
        <f t="shared" si="50"/>
        <v>Sin</v>
      </c>
      <c r="AZ224" s="302"/>
      <c r="BA224" s="99"/>
      <c r="BB224" s="407"/>
      <c r="BC224" s="144"/>
      <c r="BD224" s="148"/>
      <c r="BE224" s="99"/>
      <c r="BF224" s="273" t="str">
        <f t="shared" si="51"/>
        <v>Sin</v>
      </c>
      <c r="BG224" s="302"/>
      <c r="BH224" s="99"/>
      <c r="BI224" s="407"/>
      <c r="BJ224" s="163">
        <f t="shared" si="52"/>
        <v>1</v>
      </c>
      <c r="BK224" s="302"/>
      <c r="BL224" s="407"/>
      <c r="BM224" s="164"/>
      <c r="BN224" s="165"/>
      <c r="BO224" s="165"/>
      <c r="BP224" s="166" t="str">
        <f t="shared" si="53"/>
        <v>Cumplida</v>
      </c>
      <c r="BQ224" s="305"/>
      <c r="BR224" s="99"/>
      <c r="BS224" s="407"/>
      <c r="BT224" s="246"/>
    </row>
    <row r="225" spans="1:72" s="230" customFormat="1" ht="45" customHeight="1" x14ac:dyDescent="0.25">
      <c r="A225" s="95" t="s">
        <v>51</v>
      </c>
      <c r="B225" s="231">
        <v>43728</v>
      </c>
      <c r="C225" s="188" t="s">
        <v>79</v>
      </c>
      <c r="D225" s="95" t="s">
        <v>1491</v>
      </c>
      <c r="E225" s="158" t="s">
        <v>1333</v>
      </c>
      <c r="F225" s="95" t="s">
        <v>944</v>
      </c>
      <c r="G225" s="158" t="s">
        <v>1329</v>
      </c>
      <c r="H225" s="95">
        <v>2</v>
      </c>
      <c r="I225" s="158" t="s">
        <v>954</v>
      </c>
      <c r="J225" s="95" t="s">
        <v>24</v>
      </c>
      <c r="K225" s="95" t="s">
        <v>964</v>
      </c>
      <c r="L225" s="188">
        <v>1</v>
      </c>
      <c r="M225" s="95" t="s">
        <v>956</v>
      </c>
      <c r="N225" s="95" t="s">
        <v>944</v>
      </c>
      <c r="O225" s="159" t="s">
        <v>944</v>
      </c>
      <c r="P225" s="189">
        <v>43770</v>
      </c>
      <c r="Q225" s="190">
        <v>44094</v>
      </c>
      <c r="R225" s="138">
        <v>0</v>
      </c>
      <c r="S225" s="245">
        <f t="shared" si="45"/>
        <v>44094</v>
      </c>
      <c r="T225" s="180">
        <v>43784</v>
      </c>
      <c r="U225" s="439" t="s">
        <v>4374</v>
      </c>
      <c r="V225" s="287">
        <v>0.85</v>
      </c>
      <c r="W225" s="307" t="str">
        <f t="shared" si="46"/>
        <v>AMARILLO</v>
      </c>
      <c r="X225" s="180">
        <v>43826</v>
      </c>
      <c r="Y225" s="173" t="s">
        <v>4375</v>
      </c>
      <c r="Z225" s="300" t="s">
        <v>3856</v>
      </c>
      <c r="AA225" s="298">
        <v>43826</v>
      </c>
      <c r="AB225" s="461" t="s">
        <v>4376</v>
      </c>
      <c r="AC225" s="81">
        <v>1</v>
      </c>
      <c r="AD225" s="348" t="str">
        <f t="shared" si="47"/>
        <v>OK</v>
      </c>
      <c r="AE225" s="180">
        <v>43826</v>
      </c>
      <c r="AF225" s="173" t="s">
        <v>4377</v>
      </c>
      <c r="AG225" s="407" t="s">
        <v>3856</v>
      </c>
      <c r="AH225" s="99"/>
      <c r="AI225" s="99"/>
      <c r="AJ225" s="99"/>
      <c r="AK225" s="348" t="str">
        <f t="shared" si="48"/>
        <v>Sin</v>
      </c>
      <c r="AL225" s="406"/>
      <c r="AM225" s="99"/>
      <c r="AN225" s="407"/>
      <c r="AO225" s="144"/>
      <c r="AP225" s="99"/>
      <c r="AQ225" s="99"/>
      <c r="AR225" s="348" t="str">
        <f t="shared" si="49"/>
        <v>Sin</v>
      </c>
      <c r="AS225" s="406"/>
      <c r="AT225" s="99"/>
      <c r="AU225" s="407"/>
      <c r="AV225" s="144"/>
      <c r="AW225" s="99"/>
      <c r="AX225" s="99"/>
      <c r="AY225" s="348" t="str">
        <f t="shared" si="50"/>
        <v>Sin</v>
      </c>
      <c r="AZ225" s="302"/>
      <c r="BA225" s="99"/>
      <c r="BB225" s="407"/>
      <c r="BC225" s="144"/>
      <c r="BD225" s="148"/>
      <c r="BE225" s="99"/>
      <c r="BF225" s="273" t="str">
        <f t="shared" si="51"/>
        <v>Sin</v>
      </c>
      <c r="BG225" s="302"/>
      <c r="BH225" s="99"/>
      <c r="BI225" s="407"/>
      <c r="BJ225" s="163">
        <f t="shared" si="52"/>
        <v>1</v>
      </c>
      <c r="BK225" s="302" t="s">
        <v>233</v>
      </c>
      <c r="BL225" s="407"/>
      <c r="BM225" s="164"/>
      <c r="BN225" s="165"/>
      <c r="BO225" s="165"/>
      <c r="BP225" s="166" t="str">
        <f t="shared" si="53"/>
        <v>Cumplida</v>
      </c>
      <c r="BQ225" s="305"/>
      <c r="BR225" s="99"/>
      <c r="BS225" s="407"/>
      <c r="BT225" s="246"/>
    </row>
    <row r="226" spans="1:72" s="230" customFormat="1" ht="45" customHeight="1" x14ac:dyDescent="0.25">
      <c r="A226" s="95" t="s">
        <v>51</v>
      </c>
      <c r="B226" s="231">
        <v>43728</v>
      </c>
      <c r="C226" s="188" t="s">
        <v>160</v>
      </c>
      <c r="D226" s="95" t="s">
        <v>1491</v>
      </c>
      <c r="E226" s="158" t="s">
        <v>1334</v>
      </c>
      <c r="F226" s="95" t="s">
        <v>965</v>
      </c>
      <c r="G226" s="158" t="s">
        <v>1335</v>
      </c>
      <c r="H226" s="95">
        <v>1</v>
      </c>
      <c r="I226" s="158" t="s">
        <v>966</v>
      </c>
      <c r="J226" s="95" t="s">
        <v>24</v>
      </c>
      <c r="K226" s="95" t="s">
        <v>967</v>
      </c>
      <c r="L226" s="188">
        <v>1</v>
      </c>
      <c r="M226" s="95" t="s">
        <v>968</v>
      </c>
      <c r="N226" s="95" t="s">
        <v>965</v>
      </c>
      <c r="O226" s="159" t="s">
        <v>965</v>
      </c>
      <c r="P226" s="189">
        <v>43740</v>
      </c>
      <c r="Q226" s="190">
        <v>43921</v>
      </c>
      <c r="R226" s="138">
        <v>0</v>
      </c>
      <c r="S226" s="245">
        <f t="shared" si="45"/>
        <v>43921</v>
      </c>
      <c r="T226" s="180">
        <v>43826</v>
      </c>
      <c r="U226" s="439" t="s">
        <v>4387</v>
      </c>
      <c r="V226" s="287">
        <v>1</v>
      </c>
      <c r="W226" s="307" t="str">
        <f t="shared" si="46"/>
        <v>OK</v>
      </c>
      <c r="X226" s="265">
        <v>43826</v>
      </c>
      <c r="Y226" s="99" t="s">
        <v>4388</v>
      </c>
      <c r="Z226" s="407" t="s">
        <v>3877</v>
      </c>
      <c r="AA226" s="144"/>
      <c r="AB226" s="99"/>
      <c r="AC226" s="99"/>
      <c r="AD226" s="348" t="str">
        <f t="shared" si="47"/>
        <v>Sin</v>
      </c>
      <c r="AE226" s="406"/>
      <c r="AF226" s="99"/>
      <c r="AG226" s="407"/>
      <c r="AH226" s="99"/>
      <c r="AI226" s="99"/>
      <c r="AJ226" s="99"/>
      <c r="AK226" s="348" t="str">
        <f t="shared" si="48"/>
        <v>Sin</v>
      </c>
      <c r="AL226" s="406"/>
      <c r="AM226" s="99"/>
      <c r="AN226" s="407"/>
      <c r="AO226" s="144"/>
      <c r="AP226" s="99"/>
      <c r="AQ226" s="99"/>
      <c r="AR226" s="348" t="str">
        <f t="shared" si="49"/>
        <v>Sin</v>
      </c>
      <c r="AS226" s="406"/>
      <c r="AT226" s="99"/>
      <c r="AU226" s="407"/>
      <c r="AV226" s="144"/>
      <c r="AW226" s="99"/>
      <c r="AX226" s="99"/>
      <c r="AY226" s="348" t="str">
        <f t="shared" si="50"/>
        <v>Sin</v>
      </c>
      <c r="AZ226" s="302"/>
      <c r="BA226" s="99"/>
      <c r="BB226" s="407"/>
      <c r="BC226" s="144"/>
      <c r="BD226" s="148"/>
      <c r="BE226" s="99"/>
      <c r="BF226" s="273" t="str">
        <f t="shared" si="51"/>
        <v>Sin</v>
      </c>
      <c r="BG226" s="302"/>
      <c r="BH226" s="99"/>
      <c r="BI226" s="407"/>
      <c r="BJ226" s="163">
        <f t="shared" si="52"/>
        <v>1</v>
      </c>
      <c r="BK226" s="302" t="s">
        <v>233</v>
      </c>
      <c r="BL226" s="407"/>
      <c r="BM226" s="164"/>
      <c r="BN226" s="165"/>
      <c r="BO226" s="165"/>
      <c r="BP226" s="166" t="str">
        <f t="shared" si="53"/>
        <v>Cumplida</v>
      </c>
      <c r="BQ226" s="305"/>
      <c r="BR226" s="99"/>
      <c r="BS226" s="407"/>
      <c r="BT226" s="246"/>
    </row>
    <row r="227" spans="1:72" s="230" customFormat="1" ht="45" customHeight="1" x14ac:dyDescent="0.25">
      <c r="A227" s="95" t="s">
        <v>51</v>
      </c>
      <c r="B227" s="231">
        <v>43728</v>
      </c>
      <c r="C227" s="188" t="s">
        <v>160</v>
      </c>
      <c r="D227" s="95" t="s">
        <v>1491</v>
      </c>
      <c r="E227" s="158" t="s">
        <v>1334</v>
      </c>
      <c r="F227" s="95" t="s">
        <v>969</v>
      </c>
      <c r="G227" s="158" t="s">
        <v>1335</v>
      </c>
      <c r="H227" s="95">
        <v>2</v>
      </c>
      <c r="I227" s="158" t="s">
        <v>970</v>
      </c>
      <c r="J227" s="95" t="s">
        <v>24</v>
      </c>
      <c r="K227" s="95" t="s">
        <v>971</v>
      </c>
      <c r="L227" s="188">
        <v>1</v>
      </c>
      <c r="M227" s="95" t="s">
        <v>972</v>
      </c>
      <c r="N227" s="95" t="s">
        <v>969</v>
      </c>
      <c r="O227" s="159" t="s">
        <v>969</v>
      </c>
      <c r="P227" s="189">
        <v>43740</v>
      </c>
      <c r="Q227" s="190">
        <v>44094</v>
      </c>
      <c r="R227" s="138">
        <v>122</v>
      </c>
      <c r="S227" s="245">
        <f t="shared" si="45"/>
        <v>44216</v>
      </c>
      <c r="T227" s="180">
        <v>44209</v>
      </c>
      <c r="U227" s="173" t="s">
        <v>4389</v>
      </c>
      <c r="V227" s="287">
        <v>1</v>
      </c>
      <c r="W227" s="307" t="str">
        <f t="shared" si="46"/>
        <v>OK</v>
      </c>
      <c r="X227" s="265">
        <v>44215</v>
      </c>
      <c r="Y227" s="99" t="s">
        <v>4390</v>
      </c>
      <c r="Z227" s="407" t="s">
        <v>4204</v>
      </c>
      <c r="AA227" s="298">
        <v>44219</v>
      </c>
      <c r="AB227" s="99" t="s">
        <v>4391</v>
      </c>
      <c r="AC227" s="292">
        <v>1</v>
      </c>
      <c r="AD227" s="348" t="str">
        <f t="shared" si="47"/>
        <v>OK</v>
      </c>
      <c r="AE227" s="265">
        <v>44219</v>
      </c>
      <c r="AF227" s="99" t="s">
        <v>4392</v>
      </c>
      <c r="AG227" s="407" t="s">
        <v>4204</v>
      </c>
      <c r="AH227" s="99"/>
      <c r="AI227" s="99"/>
      <c r="AJ227" s="99"/>
      <c r="AK227" s="348" t="str">
        <f t="shared" si="48"/>
        <v>Sin</v>
      </c>
      <c r="AL227" s="406"/>
      <c r="AM227" s="99"/>
      <c r="AN227" s="407"/>
      <c r="AO227" s="144"/>
      <c r="AP227" s="99"/>
      <c r="AQ227" s="99"/>
      <c r="AR227" s="348" t="str">
        <f t="shared" si="49"/>
        <v>Sin</v>
      </c>
      <c r="AS227" s="406"/>
      <c r="AT227" s="99"/>
      <c r="AU227" s="407"/>
      <c r="AV227" s="144"/>
      <c r="AW227" s="99"/>
      <c r="AX227" s="99"/>
      <c r="AY227" s="348" t="str">
        <f t="shared" si="50"/>
        <v>Sin</v>
      </c>
      <c r="AZ227" s="302"/>
      <c r="BA227" s="99"/>
      <c r="BB227" s="407"/>
      <c r="BC227" s="144"/>
      <c r="BD227" s="148"/>
      <c r="BE227" s="99"/>
      <c r="BF227" s="273" t="str">
        <f t="shared" si="51"/>
        <v>Sin</v>
      </c>
      <c r="BG227" s="302"/>
      <c r="BH227" s="99"/>
      <c r="BI227" s="407"/>
      <c r="BJ227" s="163">
        <f t="shared" si="52"/>
        <v>1</v>
      </c>
      <c r="BK227" s="302"/>
      <c r="BL227" s="407"/>
      <c r="BM227" s="164"/>
      <c r="BN227" s="165"/>
      <c r="BO227" s="165"/>
      <c r="BP227" s="166" t="str">
        <f t="shared" si="53"/>
        <v>Cumplida</v>
      </c>
      <c r="BQ227" s="305"/>
      <c r="BR227" s="99"/>
      <c r="BS227" s="407"/>
      <c r="BT227" s="246"/>
    </row>
    <row r="228" spans="1:72" s="230" customFormat="1" ht="45" customHeight="1" x14ac:dyDescent="0.25">
      <c r="A228" s="95" t="s">
        <v>51</v>
      </c>
      <c r="B228" s="231">
        <v>43728</v>
      </c>
      <c r="C228" s="188" t="s">
        <v>160</v>
      </c>
      <c r="D228" s="95" t="s">
        <v>886</v>
      </c>
      <c r="E228" s="158" t="s">
        <v>1356</v>
      </c>
      <c r="F228" s="95" t="s">
        <v>910</v>
      </c>
      <c r="G228" s="158" t="s">
        <v>1357</v>
      </c>
      <c r="H228" s="95">
        <v>1</v>
      </c>
      <c r="I228" s="158" t="s">
        <v>911</v>
      </c>
      <c r="J228" s="95" t="s">
        <v>24</v>
      </c>
      <c r="K228" s="95" t="s">
        <v>912</v>
      </c>
      <c r="L228" s="188">
        <v>1</v>
      </c>
      <c r="M228" s="95" t="s">
        <v>913</v>
      </c>
      <c r="N228" s="95" t="s">
        <v>910</v>
      </c>
      <c r="O228" s="159" t="s">
        <v>98</v>
      </c>
      <c r="P228" s="189">
        <v>43739</v>
      </c>
      <c r="Q228" s="190">
        <v>44096</v>
      </c>
      <c r="R228" s="138">
        <v>0</v>
      </c>
      <c r="S228" s="245">
        <f t="shared" si="45"/>
        <v>44096</v>
      </c>
      <c r="T228" s="180">
        <v>43857</v>
      </c>
      <c r="U228" s="173" t="s">
        <v>4287</v>
      </c>
      <c r="V228" s="81">
        <v>0</v>
      </c>
      <c r="W228" s="307" t="str">
        <f t="shared" si="46"/>
        <v>ROJO</v>
      </c>
      <c r="X228" s="265">
        <v>43857</v>
      </c>
      <c r="Y228" s="99" t="s">
        <v>4393</v>
      </c>
      <c r="Z228" s="407" t="s">
        <v>4227</v>
      </c>
      <c r="AA228" s="298">
        <v>44084</v>
      </c>
      <c r="AB228" s="422" t="s">
        <v>4394</v>
      </c>
      <c r="AC228" s="81">
        <v>1</v>
      </c>
      <c r="AD228" s="348" t="str">
        <f t="shared" si="47"/>
        <v>OK</v>
      </c>
      <c r="AE228" s="265">
        <v>44153</v>
      </c>
      <c r="AF228" s="99" t="s">
        <v>4395</v>
      </c>
      <c r="AG228" s="407" t="s">
        <v>3935</v>
      </c>
      <c r="AH228" s="99"/>
      <c r="AI228" s="99"/>
      <c r="AJ228" s="99"/>
      <c r="AK228" s="348" t="str">
        <f t="shared" si="48"/>
        <v>Sin</v>
      </c>
      <c r="AL228" s="406"/>
      <c r="AM228" s="99"/>
      <c r="AN228" s="407"/>
      <c r="AO228" s="144"/>
      <c r="AP228" s="99"/>
      <c r="AQ228" s="99"/>
      <c r="AR228" s="348" t="str">
        <f t="shared" si="49"/>
        <v>Sin</v>
      </c>
      <c r="AS228" s="406"/>
      <c r="AT228" s="99"/>
      <c r="AU228" s="407"/>
      <c r="AV228" s="144"/>
      <c r="AW228" s="99"/>
      <c r="AX228" s="99"/>
      <c r="AY228" s="348" t="str">
        <f t="shared" si="50"/>
        <v>Sin</v>
      </c>
      <c r="AZ228" s="302"/>
      <c r="BA228" s="99"/>
      <c r="BB228" s="407"/>
      <c r="BC228" s="144"/>
      <c r="BD228" s="148"/>
      <c r="BE228" s="99"/>
      <c r="BF228" s="273" t="str">
        <f t="shared" si="51"/>
        <v>Sin</v>
      </c>
      <c r="BG228" s="302"/>
      <c r="BH228" s="99"/>
      <c r="BI228" s="407"/>
      <c r="BJ228" s="163">
        <f t="shared" si="52"/>
        <v>1</v>
      </c>
      <c r="BK228" s="302"/>
      <c r="BL228" s="407"/>
      <c r="BM228" s="164"/>
      <c r="BN228" s="165"/>
      <c r="BO228" s="165"/>
      <c r="BP228" s="166" t="str">
        <f t="shared" si="53"/>
        <v>Cumplida</v>
      </c>
      <c r="BQ228" s="305"/>
      <c r="BR228" s="99"/>
      <c r="BS228" s="407"/>
      <c r="BT228" s="246"/>
    </row>
    <row r="229" spans="1:72" s="230" customFormat="1" ht="45" customHeight="1" x14ac:dyDescent="0.25">
      <c r="A229" s="95" t="s">
        <v>51</v>
      </c>
      <c r="B229" s="231">
        <v>43728</v>
      </c>
      <c r="C229" s="188" t="s">
        <v>160</v>
      </c>
      <c r="D229" s="95" t="s">
        <v>886</v>
      </c>
      <c r="E229" s="158" t="s">
        <v>1356</v>
      </c>
      <c r="F229" s="95" t="s">
        <v>914</v>
      </c>
      <c r="G229" s="158" t="s">
        <v>1357</v>
      </c>
      <c r="H229" s="95">
        <v>2</v>
      </c>
      <c r="I229" s="158" t="s">
        <v>915</v>
      </c>
      <c r="J229" s="95" t="s">
        <v>24</v>
      </c>
      <c r="K229" s="95" t="s">
        <v>916</v>
      </c>
      <c r="L229" s="188">
        <v>1</v>
      </c>
      <c r="M229" s="95" t="s">
        <v>917</v>
      </c>
      <c r="N229" s="95" t="s">
        <v>914</v>
      </c>
      <c r="O229" s="159" t="s">
        <v>914</v>
      </c>
      <c r="P229" s="189">
        <v>43739</v>
      </c>
      <c r="Q229" s="190">
        <v>44096</v>
      </c>
      <c r="R229" s="138">
        <v>0</v>
      </c>
      <c r="S229" s="245">
        <f t="shared" si="45"/>
        <v>44096</v>
      </c>
      <c r="T229" s="180">
        <v>43857</v>
      </c>
      <c r="U229" s="173" t="s">
        <v>4287</v>
      </c>
      <c r="V229" s="81">
        <v>0</v>
      </c>
      <c r="W229" s="307" t="str">
        <f t="shared" si="46"/>
        <v>ROJO</v>
      </c>
      <c r="X229" s="265">
        <v>43857</v>
      </c>
      <c r="Y229" s="99" t="s">
        <v>4393</v>
      </c>
      <c r="Z229" s="407" t="s">
        <v>4227</v>
      </c>
      <c r="AA229" s="298">
        <v>44084</v>
      </c>
      <c r="AB229" s="422" t="s">
        <v>4396</v>
      </c>
      <c r="AC229" s="81">
        <v>1</v>
      </c>
      <c r="AD229" s="348" t="str">
        <f t="shared" si="47"/>
        <v>OK</v>
      </c>
      <c r="AE229" s="265">
        <v>44153</v>
      </c>
      <c r="AF229" s="99" t="s">
        <v>4397</v>
      </c>
      <c r="AG229" s="407" t="s">
        <v>3935</v>
      </c>
      <c r="AH229" s="99"/>
      <c r="AI229" s="99"/>
      <c r="AJ229" s="99"/>
      <c r="AK229" s="348" t="str">
        <f t="shared" si="48"/>
        <v>Sin</v>
      </c>
      <c r="AL229" s="406"/>
      <c r="AM229" s="99"/>
      <c r="AN229" s="407"/>
      <c r="AO229" s="144"/>
      <c r="AP229" s="99"/>
      <c r="AQ229" s="99"/>
      <c r="AR229" s="348" t="str">
        <f t="shared" si="49"/>
        <v>Sin</v>
      </c>
      <c r="AS229" s="406"/>
      <c r="AT229" s="99"/>
      <c r="AU229" s="407"/>
      <c r="AV229" s="144"/>
      <c r="AW229" s="99"/>
      <c r="AX229" s="99"/>
      <c r="AY229" s="348" t="str">
        <f t="shared" si="50"/>
        <v>Sin</v>
      </c>
      <c r="AZ229" s="302"/>
      <c r="BA229" s="99"/>
      <c r="BB229" s="407"/>
      <c r="BC229" s="144"/>
      <c r="BD229" s="148"/>
      <c r="BE229" s="99"/>
      <c r="BF229" s="273" t="str">
        <f t="shared" si="51"/>
        <v>Sin</v>
      </c>
      <c r="BG229" s="302"/>
      <c r="BH229" s="99"/>
      <c r="BI229" s="407"/>
      <c r="BJ229" s="163">
        <f t="shared" si="52"/>
        <v>1</v>
      </c>
      <c r="BK229" s="302"/>
      <c r="BL229" s="407"/>
      <c r="BM229" s="164"/>
      <c r="BN229" s="165"/>
      <c r="BO229" s="165"/>
      <c r="BP229" s="166" t="str">
        <f t="shared" si="53"/>
        <v>Cumplida</v>
      </c>
      <c r="BQ229" s="305"/>
      <c r="BR229" s="99"/>
      <c r="BS229" s="407"/>
      <c r="BT229" s="246"/>
    </row>
    <row r="230" spans="1:72" s="230" customFormat="1" ht="45" customHeight="1" x14ac:dyDescent="0.25">
      <c r="A230" s="95" t="s">
        <v>51</v>
      </c>
      <c r="B230" s="231">
        <v>43728</v>
      </c>
      <c r="C230" s="188" t="s">
        <v>80</v>
      </c>
      <c r="D230" s="95" t="s">
        <v>1491</v>
      </c>
      <c r="E230" s="158" t="s">
        <v>1336</v>
      </c>
      <c r="F230" s="95" t="s">
        <v>944</v>
      </c>
      <c r="G230" s="158" t="s">
        <v>1337</v>
      </c>
      <c r="H230" s="95">
        <v>1</v>
      </c>
      <c r="I230" s="158" t="s">
        <v>973</v>
      </c>
      <c r="J230" s="95" t="s">
        <v>24</v>
      </c>
      <c r="K230" s="95" t="s">
        <v>974</v>
      </c>
      <c r="L230" s="188">
        <v>1</v>
      </c>
      <c r="M230" s="95" t="s">
        <v>975</v>
      </c>
      <c r="N230" s="95" t="s">
        <v>944</v>
      </c>
      <c r="O230" s="159" t="s">
        <v>944</v>
      </c>
      <c r="P230" s="189">
        <v>43922</v>
      </c>
      <c r="Q230" s="190">
        <v>44094</v>
      </c>
      <c r="R230" s="138">
        <v>0</v>
      </c>
      <c r="S230" s="245">
        <f t="shared" si="45"/>
        <v>44094</v>
      </c>
      <c r="T230" s="180">
        <v>43816</v>
      </c>
      <c r="U230" s="173" t="s">
        <v>4293</v>
      </c>
      <c r="V230" s="287">
        <v>1</v>
      </c>
      <c r="W230" s="307" t="str">
        <f t="shared" si="46"/>
        <v>OK</v>
      </c>
      <c r="X230" s="265"/>
      <c r="Y230" s="99"/>
      <c r="Z230" s="407"/>
      <c r="AA230" s="288">
        <v>43983</v>
      </c>
      <c r="AB230" s="173" t="s">
        <v>4398</v>
      </c>
      <c r="AC230" s="287">
        <v>1</v>
      </c>
      <c r="AD230" s="348" t="str">
        <f t="shared" si="47"/>
        <v>OK</v>
      </c>
      <c r="AE230" s="265">
        <v>44014</v>
      </c>
      <c r="AF230" s="99" t="s">
        <v>4294</v>
      </c>
      <c r="AG230" s="407" t="s">
        <v>4279</v>
      </c>
      <c r="AH230" s="99"/>
      <c r="AI230" s="99"/>
      <c r="AJ230" s="99"/>
      <c r="AK230" s="348" t="str">
        <f t="shared" si="48"/>
        <v>Sin</v>
      </c>
      <c r="AL230" s="406"/>
      <c r="AM230" s="99"/>
      <c r="AN230" s="407"/>
      <c r="AO230" s="144"/>
      <c r="AP230" s="99"/>
      <c r="AQ230" s="99"/>
      <c r="AR230" s="348" t="str">
        <f t="shared" si="49"/>
        <v>Sin</v>
      </c>
      <c r="AS230" s="406"/>
      <c r="AT230" s="99"/>
      <c r="AU230" s="407"/>
      <c r="AV230" s="144"/>
      <c r="AW230" s="99"/>
      <c r="AX230" s="99"/>
      <c r="AY230" s="348" t="str">
        <f t="shared" si="50"/>
        <v>Sin</v>
      </c>
      <c r="AZ230" s="302"/>
      <c r="BA230" s="99"/>
      <c r="BB230" s="407"/>
      <c r="BC230" s="144"/>
      <c r="BD230" s="148"/>
      <c r="BE230" s="99"/>
      <c r="BF230" s="273" t="str">
        <f t="shared" si="51"/>
        <v>Sin</v>
      </c>
      <c r="BG230" s="302"/>
      <c r="BH230" s="99"/>
      <c r="BI230" s="407"/>
      <c r="BJ230" s="163">
        <f t="shared" si="52"/>
        <v>1</v>
      </c>
      <c r="BK230" s="302"/>
      <c r="BL230" s="407"/>
      <c r="BM230" s="164"/>
      <c r="BN230" s="165"/>
      <c r="BO230" s="165"/>
      <c r="BP230" s="166" t="str">
        <f t="shared" si="53"/>
        <v>Cumplida</v>
      </c>
      <c r="BQ230" s="305"/>
      <c r="BR230" s="99"/>
      <c r="BS230" s="407"/>
      <c r="BT230" s="246"/>
    </row>
    <row r="231" spans="1:72" s="230" customFormat="1" ht="45" customHeight="1" x14ac:dyDescent="0.25">
      <c r="A231" s="95" t="s">
        <v>51</v>
      </c>
      <c r="B231" s="231">
        <v>43728</v>
      </c>
      <c r="C231" s="188" t="s">
        <v>80</v>
      </c>
      <c r="D231" s="95" t="s">
        <v>886</v>
      </c>
      <c r="E231" s="158" t="s">
        <v>1625</v>
      </c>
      <c r="F231" s="95" t="s">
        <v>918</v>
      </c>
      <c r="G231" s="158" t="s">
        <v>1358</v>
      </c>
      <c r="H231" s="95">
        <v>1</v>
      </c>
      <c r="I231" s="158" t="s">
        <v>919</v>
      </c>
      <c r="J231" s="95" t="s">
        <v>24</v>
      </c>
      <c r="K231" s="95" t="s">
        <v>920</v>
      </c>
      <c r="L231" s="188">
        <v>2</v>
      </c>
      <c r="M231" s="95" t="s">
        <v>921</v>
      </c>
      <c r="N231" s="95" t="s">
        <v>918</v>
      </c>
      <c r="O231" s="159" t="s">
        <v>918</v>
      </c>
      <c r="P231" s="189">
        <v>43770</v>
      </c>
      <c r="Q231" s="190">
        <v>44096</v>
      </c>
      <c r="R231" s="138">
        <v>0</v>
      </c>
      <c r="S231" s="245">
        <f t="shared" si="45"/>
        <v>44096</v>
      </c>
      <c r="T231" s="180">
        <v>43857</v>
      </c>
      <c r="U231" s="173" t="s">
        <v>4351</v>
      </c>
      <c r="V231" s="81">
        <v>0</v>
      </c>
      <c r="W231" s="307" t="str">
        <f t="shared" si="46"/>
        <v>ROJO</v>
      </c>
      <c r="X231" s="265">
        <v>43857</v>
      </c>
      <c r="Y231" s="99" t="s">
        <v>4399</v>
      </c>
      <c r="Z231" s="407" t="s">
        <v>4227</v>
      </c>
      <c r="AA231" s="298">
        <v>44084</v>
      </c>
      <c r="AB231" s="422" t="s">
        <v>4400</v>
      </c>
      <c r="AC231" s="81">
        <v>1</v>
      </c>
      <c r="AD231" s="348" t="str">
        <f t="shared" si="47"/>
        <v>OK</v>
      </c>
      <c r="AE231" s="265">
        <v>44153</v>
      </c>
      <c r="AF231" s="99" t="s">
        <v>4401</v>
      </c>
      <c r="AG231" s="407" t="s">
        <v>3935</v>
      </c>
      <c r="AH231" s="99"/>
      <c r="AI231" s="99"/>
      <c r="AJ231" s="99"/>
      <c r="AK231" s="348" t="str">
        <f t="shared" si="48"/>
        <v>Sin</v>
      </c>
      <c r="AL231" s="406"/>
      <c r="AM231" s="99"/>
      <c r="AN231" s="407"/>
      <c r="AO231" s="144"/>
      <c r="AP231" s="99"/>
      <c r="AQ231" s="99"/>
      <c r="AR231" s="348" t="str">
        <f t="shared" si="49"/>
        <v>Sin</v>
      </c>
      <c r="AS231" s="406"/>
      <c r="AT231" s="99"/>
      <c r="AU231" s="407"/>
      <c r="AV231" s="144"/>
      <c r="AW231" s="99"/>
      <c r="AX231" s="99"/>
      <c r="AY231" s="348" t="str">
        <f t="shared" si="50"/>
        <v>Sin</v>
      </c>
      <c r="AZ231" s="302"/>
      <c r="BA231" s="99"/>
      <c r="BB231" s="407"/>
      <c r="BC231" s="144"/>
      <c r="BD231" s="148"/>
      <c r="BE231" s="99"/>
      <c r="BF231" s="273" t="str">
        <f t="shared" si="51"/>
        <v>Sin</v>
      </c>
      <c r="BG231" s="302"/>
      <c r="BH231" s="99"/>
      <c r="BI231" s="407"/>
      <c r="BJ231" s="163">
        <f t="shared" si="52"/>
        <v>1</v>
      </c>
      <c r="BK231" s="302"/>
      <c r="BL231" s="407"/>
      <c r="BM231" s="164"/>
      <c r="BN231" s="165"/>
      <c r="BO231" s="165"/>
      <c r="BP231" s="166" t="str">
        <f t="shared" si="53"/>
        <v>Cumplida</v>
      </c>
      <c r="BQ231" s="305"/>
      <c r="BR231" s="99"/>
      <c r="BS231" s="407"/>
      <c r="BT231" s="246"/>
    </row>
    <row r="232" spans="1:72" s="230" customFormat="1" ht="45" customHeight="1" x14ac:dyDescent="0.2">
      <c r="A232" s="95" t="s">
        <v>51</v>
      </c>
      <c r="B232" s="231">
        <v>43728</v>
      </c>
      <c r="C232" s="188" t="s">
        <v>81</v>
      </c>
      <c r="D232" s="95" t="s">
        <v>1491</v>
      </c>
      <c r="E232" s="158" t="s">
        <v>1338</v>
      </c>
      <c r="F232" s="95" t="s">
        <v>934</v>
      </c>
      <c r="G232" s="158" t="s">
        <v>1339</v>
      </c>
      <c r="H232" s="95">
        <v>1</v>
      </c>
      <c r="I232" s="158" t="s">
        <v>976</v>
      </c>
      <c r="J232" s="95" t="s">
        <v>24</v>
      </c>
      <c r="K232" s="95" t="s">
        <v>977</v>
      </c>
      <c r="L232" s="188">
        <v>1</v>
      </c>
      <c r="M232" s="95" t="s">
        <v>978</v>
      </c>
      <c r="N232" s="95" t="s">
        <v>934</v>
      </c>
      <c r="O232" s="159" t="s">
        <v>934</v>
      </c>
      <c r="P232" s="189">
        <v>43770</v>
      </c>
      <c r="Q232" s="190">
        <v>44094</v>
      </c>
      <c r="R232" s="138">
        <v>122</v>
      </c>
      <c r="S232" s="245">
        <f t="shared" si="45"/>
        <v>44216</v>
      </c>
      <c r="T232" s="180">
        <v>44040</v>
      </c>
      <c r="U232" s="173" t="s">
        <v>4402</v>
      </c>
      <c r="V232" s="81">
        <v>0</v>
      </c>
      <c r="W232" s="307" t="str">
        <f t="shared" si="46"/>
        <v>ROJO</v>
      </c>
      <c r="X232" s="265">
        <v>44056</v>
      </c>
      <c r="Y232" s="99" t="s">
        <v>4403</v>
      </c>
      <c r="Z232" s="407" t="s">
        <v>358</v>
      </c>
      <c r="AA232" s="288">
        <v>44076</v>
      </c>
      <c r="AB232" s="446" t="s">
        <v>4404</v>
      </c>
      <c r="AC232" s="287">
        <v>1</v>
      </c>
      <c r="AD232" s="348" t="str">
        <f t="shared" si="47"/>
        <v>OK</v>
      </c>
      <c r="AE232" s="264">
        <v>44083</v>
      </c>
      <c r="AF232" s="123" t="s">
        <v>4405</v>
      </c>
      <c r="AG232" s="407" t="s">
        <v>3877</v>
      </c>
      <c r="AH232" s="99"/>
      <c r="AI232" s="99"/>
      <c r="AJ232" s="99"/>
      <c r="AK232" s="348" t="str">
        <f t="shared" si="48"/>
        <v>Sin</v>
      </c>
      <c r="AL232" s="406"/>
      <c r="AM232" s="99"/>
      <c r="AN232" s="407"/>
      <c r="AO232" s="144"/>
      <c r="AP232" s="99"/>
      <c r="AQ232" s="99"/>
      <c r="AR232" s="348" t="str">
        <f t="shared" si="49"/>
        <v>Sin</v>
      </c>
      <c r="AS232" s="406"/>
      <c r="AT232" s="99"/>
      <c r="AU232" s="407"/>
      <c r="AV232" s="144"/>
      <c r="AW232" s="99"/>
      <c r="AX232" s="99"/>
      <c r="AY232" s="348" t="str">
        <f t="shared" si="50"/>
        <v>Sin</v>
      </c>
      <c r="AZ232" s="302"/>
      <c r="BA232" s="99"/>
      <c r="BB232" s="407"/>
      <c r="BC232" s="144"/>
      <c r="BD232" s="148"/>
      <c r="BE232" s="99"/>
      <c r="BF232" s="273" t="str">
        <f t="shared" si="51"/>
        <v>Sin</v>
      </c>
      <c r="BG232" s="302"/>
      <c r="BH232" s="99"/>
      <c r="BI232" s="407"/>
      <c r="BJ232" s="163">
        <f t="shared" si="52"/>
        <v>1</v>
      </c>
      <c r="BK232" s="302"/>
      <c r="BL232" s="407"/>
      <c r="BM232" s="164"/>
      <c r="BN232" s="165"/>
      <c r="BO232" s="165"/>
      <c r="BP232" s="166" t="str">
        <f t="shared" si="53"/>
        <v>Cumplida</v>
      </c>
      <c r="BQ232" s="305"/>
      <c r="BR232" s="99"/>
      <c r="BS232" s="407"/>
      <c r="BT232" s="246"/>
    </row>
    <row r="233" spans="1:72" s="230" customFormat="1" ht="45" customHeight="1" x14ac:dyDescent="0.25">
      <c r="A233" s="95" t="s">
        <v>51</v>
      </c>
      <c r="B233" s="231">
        <v>43728</v>
      </c>
      <c r="C233" s="188" t="s">
        <v>81</v>
      </c>
      <c r="D233" s="95" t="s">
        <v>886</v>
      </c>
      <c r="E233" s="158" t="s">
        <v>1359</v>
      </c>
      <c r="F233" s="95" t="s">
        <v>4406</v>
      </c>
      <c r="G233" s="158" t="s">
        <v>4407</v>
      </c>
      <c r="H233" s="95">
        <v>1</v>
      </c>
      <c r="I233" s="158" t="s">
        <v>4408</v>
      </c>
      <c r="J233" s="95" t="s">
        <v>24</v>
      </c>
      <c r="K233" s="95" t="s">
        <v>4409</v>
      </c>
      <c r="L233" s="188">
        <v>1</v>
      </c>
      <c r="M233" s="95" t="s">
        <v>4410</v>
      </c>
      <c r="N233" s="95" t="s">
        <v>4406</v>
      </c>
      <c r="O233" s="159" t="s">
        <v>4406</v>
      </c>
      <c r="P233" s="189">
        <v>43739</v>
      </c>
      <c r="Q233" s="190">
        <v>43830</v>
      </c>
      <c r="R233" s="138">
        <v>0</v>
      </c>
      <c r="S233" s="245">
        <f t="shared" si="45"/>
        <v>43830</v>
      </c>
      <c r="T233" s="264">
        <v>43826</v>
      </c>
      <c r="U233" s="294" t="s">
        <v>4411</v>
      </c>
      <c r="V233" s="81">
        <v>1</v>
      </c>
      <c r="W233" s="307" t="str">
        <f t="shared" si="46"/>
        <v>OK</v>
      </c>
      <c r="X233" s="265">
        <v>43857</v>
      </c>
      <c r="Y233" s="99" t="s">
        <v>4412</v>
      </c>
      <c r="Z233" s="407" t="s">
        <v>4227</v>
      </c>
      <c r="AA233" s="144"/>
      <c r="AB233" s="99"/>
      <c r="AC233" s="99"/>
      <c r="AD233" s="348" t="str">
        <f t="shared" si="47"/>
        <v>Sin</v>
      </c>
      <c r="AE233" s="406"/>
      <c r="AF233" s="99"/>
      <c r="AG233" s="407"/>
      <c r="AH233" s="99"/>
      <c r="AI233" s="99"/>
      <c r="AJ233" s="99"/>
      <c r="AK233" s="348" t="str">
        <f t="shared" si="48"/>
        <v>Sin</v>
      </c>
      <c r="AL233" s="406"/>
      <c r="AM233" s="99"/>
      <c r="AN233" s="407"/>
      <c r="AO233" s="144"/>
      <c r="AP233" s="99"/>
      <c r="AQ233" s="99"/>
      <c r="AR233" s="348" t="str">
        <f t="shared" si="49"/>
        <v>Sin</v>
      </c>
      <c r="AS233" s="406"/>
      <c r="AT233" s="99"/>
      <c r="AU233" s="407"/>
      <c r="AV233" s="144"/>
      <c r="AW233" s="99"/>
      <c r="AX233" s="99"/>
      <c r="AY233" s="348" t="str">
        <f t="shared" si="50"/>
        <v>Sin</v>
      </c>
      <c r="AZ233" s="302"/>
      <c r="BA233" s="99"/>
      <c r="BB233" s="407"/>
      <c r="BC233" s="144"/>
      <c r="BD233" s="148"/>
      <c r="BE233" s="99"/>
      <c r="BF233" s="273" t="str">
        <f t="shared" si="51"/>
        <v>Sin</v>
      </c>
      <c r="BG233" s="302"/>
      <c r="BH233" s="99"/>
      <c r="BI233" s="407"/>
      <c r="BJ233" s="163">
        <f t="shared" si="52"/>
        <v>1</v>
      </c>
      <c r="BK233" s="302" t="s">
        <v>233</v>
      </c>
      <c r="BL233" s="407"/>
      <c r="BM233" s="164"/>
      <c r="BN233" s="165"/>
      <c r="BO233" s="165"/>
      <c r="BP233" s="166" t="str">
        <f t="shared" si="53"/>
        <v>Cumplida</v>
      </c>
      <c r="BQ233" s="305"/>
      <c r="BR233" s="99"/>
      <c r="BS233" s="407"/>
      <c r="BT233" s="246"/>
    </row>
    <row r="234" spans="1:72" s="230" customFormat="1" ht="45" customHeight="1" x14ac:dyDescent="0.25">
      <c r="A234" s="95" t="s">
        <v>51</v>
      </c>
      <c r="B234" s="231">
        <v>43728</v>
      </c>
      <c r="C234" s="188" t="s">
        <v>81</v>
      </c>
      <c r="D234" s="95" t="s">
        <v>886</v>
      </c>
      <c r="E234" s="158" t="s">
        <v>1359</v>
      </c>
      <c r="F234" s="95" t="s">
        <v>922</v>
      </c>
      <c r="G234" s="158" t="s">
        <v>1347</v>
      </c>
      <c r="H234" s="95">
        <v>2</v>
      </c>
      <c r="I234" s="158" t="s">
        <v>923</v>
      </c>
      <c r="J234" s="95" t="s">
        <v>24</v>
      </c>
      <c r="K234" s="95" t="s">
        <v>885</v>
      </c>
      <c r="L234" s="188">
        <v>1</v>
      </c>
      <c r="M234" s="95" t="s">
        <v>924</v>
      </c>
      <c r="N234" s="95" t="s">
        <v>922</v>
      </c>
      <c r="O234" s="159" t="s">
        <v>922</v>
      </c>
      <c r="P234" s="189">
        <v>43739</v>
      </c>
      <c r="Q234" s="190">
        <v>43830</v>
      </c>
      <c r="R234" s="138">
        <v>0</v>
      </c>
      <c r="S234" s="245">
        <f t="shared" si="45"/>
        <v>43830</v>
      </c>
      <c r="T234" s="264">
        <v>43826</v>
      </c>
      <c r="U234" s="294" t="s">
        <v>4303</v>
      </c>
      <c r="V234" s="81">
        <v>1</v>
      </c>
      <c r="W234" s="307" t="str">
        <f t="shared" si="46"/>
        <v>OK</v>
      </c>
      <c r="X234" s="265">
        <v>43857</v>
      </c>
      <c r="Y234" s="99" t="s">
        <v>4304</v>
      </c>
      <c r="Z234" s="407" t="s">
        <v>4227</v>
      </c>
      <c r="AA234" s="144"/>
      <c r="AB234" s="99"/>
      <c r="AC234" s="99"/>
      <c r="AD234" s="348" t="str">
        <f t="shared" si="47"/>
        <v>Sin</v>
      </c>
      <c r="AE234" s="406"/>
      <c r="AF234" s="99"/>
      <c r="AG234" s="407"/>
      <c r="AH234" s="99"/>
      <c r="AI234" s="99"/>
      <c r="AJ234" s="99"/>
      <c r="AK234" s="348" t="str">
        <f t="shared" si="48"/>
        <v>Sin</v>
      </c>
      <c r="AL234" s="406"/>
      <c r="AM234" s="99"/>
      <c r="AN234" s="407"/>
      <c r="AO234" s="144"/>
      <c r="AP234" s="99"/>
      <c r="AQ234" s="99"/>
      <c r="AR234" s="348" t="str">
        <f t="shared" si="49"/>
        <v>Sin</v>
      </c>
      <c r="AS234" s="406"/>
      <c r="AT234" s="99"/>
      <c r="AU234" s="407"/>
      <c r="AV234" s="144"/>
      <c r="AW234" s="99"/>
      <c r="AX234" s="99"/>
      <c r="AY234" s="348" t="str">
        <f t="shared" si="50"/>
        <v>Sin</v>
      </c>
      <c r="AZ234" s="302"/>
      <c r="BA234" s="99"/>
      <c r="BB234" s="407"/>
      <c r="BC234" s="144"/>
      <c r="BD234" s="148"/>
      <c r="BE234" s="99"/>
      <c r="BF234" s="273" t="str">
        <f t="shared" si="51"/>
        <v>Sin</v>
      </c>
      <c r="BG234" s="302"/>
      <c r="BH234" s="99"/>
      <c r="BI234" s="407"/>
      <c r="BJ234" s="163">
        <f t="shared" si="52"/>
        <v>1</v>
      </c>
      <c r="BK234" s="302" t="s">
        <v>233</v>
      </c>
      <c r="BL234" s="407"/>
      <c r="BM234" s="164"/>
      <c r="BN234" s="165"/>
      <c r="BO234" s="165"/>
      <c r="BP234" s="166" t="str">
        <f t="shared" si="53"/>
        <v>Cumplida</v>
      </c>
      <c r="BQ234" s="305"/>
      <c r="BR234" s="99"/>
      <c r="BS234" s="407"/>
      <c r="BT234" s="246"/>
    </row>
    <row r="235" spans="1:72" s="230" customFormat="1" ht="45" customHeight="1" x14ac:dyDescent="0.25">
      <c r="A235" s="95" t="s">
        <v>51</v>
      </c>
      <c r="B235" s="231">
        <v>43728</v>
      </c>
      <c r="C235" s="188" t="s">
        <v>161</v>
      </c>
      <c r="D235" s="95" t="s">
        <v>1491</v>
      </c>
      <c r="E235" s="158" t="s">
        <v>1340</v>
      </c>
      <c r="F235" s="95" t="s">
        <v>934</v>
      </c>
      <c r="G235" s="158" t="s">
        <v>1341</v>
      </c>
      <c r="H235" s="95">
        <v>2</v>
      </c>
      <c r="I235" s="158" t="s">
        <v>979</v>
      </c>
      <c r="J235" s="95" t="s">
        <v>24</v>
      </c>
      <c r="K235" s="95" t="s">
        <v>980</v>
      </c>
      <c r="L235" s="188">
        <v>1</v>
      </c>
      <c r="M235" s="95" t="s">
        <v>981</v>
      </c>
      <c r="N235" s="95" t="s">
        <v>934</v>
      </c>
      <c r="O235" s="159" t="s">
        <v>934</v>
      </c>
      <c r="P235" s="189">
        <v>43753</v>
      </c>
      <c r="Q235" s="190">
        <v>44094</v>
      </c>
      <c r="R235" s="138">
        <v>0</v>
      </c>
      <c r="S235" s="245">
        <f t="shared" si="45"/>
        <v>44094</v>
      </c>
      <c r="T235" s="180">
        <v>43998</v>
      </c>
      <c r="U235" s="199" t="s">
        <v>4413</v>
      </c>
      <c r="V235" s="287">
        <v>1</v>
      </c>
      <c r="W235" s="307" t="str">
        <f t="shared" si="46"/>
        <v>OK</v>
      </c>
      <c r="X235" s="265">
        <v>44014</v>
      </c>
      <c r="Y235" s="99" t="s">
        <v>4294</v>
      </c>
      <c r="Z235" s="407" t="s">
        <v>4279</v>
      </c>
      <c r="AA235" s="144"/>
      <c r="AB235" s="99"/>
      <c r="AC235" s="99"/>
      <c r="AD235" s="348" t="str">
        <f t="shared" si="47"/>
        <v>Sin</v>
      </c>
      <c r="AE235" s="406"/>
      <c r="AF235" s="99"/>
      <c r="AG235" s="407"/>
      <c r="AH235" s="99"/>
      <c r="AI235" s="99"/>
      <c r="AJ235" s="99"/>
      <c r="AK235" s="348" t="str">
        <f t="shared" si="48"/>
        <v>Sin</v>
      </c>
      <c r="AL235" s="406"/>
      <c r="AM235" s="99"/>
      <c r="AN235" s="407"/>
      <c r="AO235" s="144"/>
      <c r="AP235" s="99"/>
      <c r="AQ235" s="99"/>
      <c r="AR235" s="348" t="str">
        <f t="shared" si="49"/>
        <v>Sin</v>
      </c>
      <c r="AS235" s="406"/>
      <c r="AT235" s="99"/>
      <c r="AU235" s="407"/>
      <c r="AV235" s="144"/>
      <c r="AW235" s="99"/>
      <c r="AX235" s="99"/>
      <c r="AY235" s="348" t="str">
        <f t="shared" si="50"/>
        <v>Sin</v>
      </c>
      <c r="AZ235" s="302"/>
      <c r="BA235" s="99"/>
      <c r="BB235" s="407"/>
      <c r="BC235" s="144"/>
      <c r="BD235" s="148"/>
      <c r="BE235" s="99"/>
      <c r="BF235" s="273" t="str">
        <f t="shared" si="51"/>
        <v>Sin</v>
      </c>
      <c r="BG235" s="302"/>
      <c r="BH235" s="99"/>
      <c r="BI235" s="407"/>
      <c r="BJ235" s="163">
        <f t="shared" si="52"/>
        <v>1</v>
      </c>
      <c r="BK235" s="302"/>
      <c r="BL235" s="407"/>
      <c r="BM235" s="164"/>
      <c r="BN235" s="165"/>
      <c r="BO235" s="165"/>
      <c r="BP235" s="166" t="str">
        <f t="shared" si="53"/>
        <v>Cumplida</v>
      </c>
      <c r="BQ235" s="305"/>
      <c r="BR235" s="99"/>
      <c r="BS235" s="407"/>
      <c r="BT235" s="246"/>
    </row>
    <row r="236" spans="1:72" s="230" customFormat="1" ht="45" customHeight="1" x14ac:dyDescent="0.25">
      <c r="A236" s="95" t="s">
        <v>51</v>
      </c>
      <c r="B236" s="231">
        <v>43728</v>
      </c>
      <c r="C236" s="188" t="s">
        <v>161</v>
      </c>
      <c r="D236" s="95" t="s">
        <v>886</v>
      </c>
      <c r="E236" s="158" t="s">
        <v>1360</v>
      </c>
      <c r="F236" s="95" t="s">
        <v>416</v>
      </c>
      <c r="G236" s="158" t="s">
        <v>1361</v>
      </c>
      <c r="H236" s="95">
        <v>1</v>
      </c>
      <c r="I236" s="158" t="s">
        <v>925</v>
      </c>
      <c r="J236" s="95" t="s">
        <v>24</v>
      </c>
      <c r="K236" s="95" t="s">
        <v>926</v>
      </c>
      <c r="L236" s="188">
        <v>1</v>
      </c>
      <c r="M236" s="95" t="s">
        <v>927</v>
      </c>
      <c r="N236" s="95" t="s">
        <v>416</v>
      </c>
      <c r="O236" s="159" t="s">
        <v>416</v>
      </c>
      <c r="P236" s="189">
        <v>43770</v>
      </c>
      <c r="Q236" s="190">
        <v>44096</v>
      </c>
      <c r="R236" s="138">
        <v>0</v>
      </c>
      <c r="S236" s="245">
        <f t="shared" si="45"/>
        <v>44096</v>
      </c>
      <c r="T236" s="180">
        <v>43857</v>
      </c>
      <c r="U236" s="173" t="s">
        <v>4287</v>
      </c>
      <c r="V236" s="81">
        <v>0</v>
      </c>
      <c r="W236" s="307" t="str">
        <f t="shared" si="46"/>
        <v>ROJO</v>
      </c>
      <c r="X236" s="265">
        <v>43857</v>
      </c>
      <c r="Y236" s="99" t="s">
        <v>4414</v>
      </c>
      <c r="Z236" s="407" t="s">
        <v>4227</v>
      </c>
      <c r="AA236" s="298">
        <v>44084</v>
      </c>
      <c r="AB236" s="321" t="s">
        <v>4415</v>
      </c>
      <c r="AC236" s="81">
        <v>1</v>
      </c>
      <c r="AD236" s="348" t="str">
        <f t="shared" si="47"/>
        <v>OK</v>
      </c>
      <c r="AE236" s="265">
        <v>44153</v>
      </c>
      <c r="AF236" s="99" t="s">
        <v>4416</v>
      </c>
      <c r="AG236" s="407" t="s">
        <v>3935</v>
      </c>
      <c r="AH236" s="99"/>
      <c r="AI236" s="99"/>
      <c r="AJ236" s="99"/>
      <c r="AK236" s="348" t="str">
        <f t="shared" si="48"/>
        <v>Sin</v>
      </c>
      <c r="AL236" s="406"/>
      <c r="AM236" s="99"/>
      <c r="AN236" s="407"/>
      <c r="AO236" s="144"/>
      <c r="AP236" s="99"/>
      <c r="AQ236" s="99"/>
      <c r="AR236" s="348" t="str">
        <f t="shared" si="49"/>
        <v>Sin</v>
      </c>
      <c r="AS236" s="406"/>
      <c r="AT236" s="99"/>
      <c r="AU236" s="407"/>
      <c r="AV236" s="144"/>
      <c r="AW236" s="99"/>
      <c r="AX236" s="99"/>
      <c r="AY236" s="348" t="str">
        <f t="shared" si="50"/>
        <v>Sin</v>
      </c>
      <c r="AZ236" s="302"/>
      <c r="BA236" s="99"/>
      <c r="BB236" s="407"/>
      <c r="BC236" s="144"/>
      <c r="BD236" s="148"/>
      <c r="BE236" s="99"/>
      <c r="BF236" s="273" t="str">
        <f t="shared" si="51"/>
        <v>Sin</v>
      </c>
      <c r="BG236" s="302"/>
      <c r="BH236" s="99"/>
      <c r="BI236" s="407"/>
      <c r="BJ236" s="163">
        <f t="shared" si="52"/>
        <v>1</v>
      </c>
      <c r="BK236" s="302"/>
      <c r="BL236" s="407"/>
      <c r="BM236" s="164"/>
      <c r="BN236" s="165"/>
      <c r="BO236" s="165"/>
      <c r="BP236" s="166" t="str">
        <f t="shared" si="53"/>
        <v>Cumplida</v>
      </c>
      <c r="BQ236" s="305"/>
      <c r="BR236" s="99"/>
      <c r="BS236" s="407"/>
      <c r="BT236" s="246"/>
    </row>
    <row r="237" spans="1:72" s="230" customFormat="1" ht="45" customHeight="1" x14ac:dyDescent="0.25">
      <c r="A237" s="95" t="s">
        <v>51</v>
      </c>
      <c r="B237" s="231">
        <v>43728</v>
      </c>
      <c r="C237" s="188" t="s">
        <v>161</v>
      </c>
      <c r="D237" s="95" t="s">
        <v>886</v>
      </c>
      <c r="E237" s="158" t="s">
        <v>1360</v>
      </c>
      <c r="F237" s="95" t="s">
        <v>928</v>
      </c>
      <c r="G237" s="158" t="s">
        <v>1361</v>
      </c>
      <c r="H237" s="95">
        <v>2</v>
      </c>
      <c r="I237" s="158" t="s">
        <v>929</v>
      </c>
      <c r="J237" s="95" t="s">
        <v>24</v>
      </c>
      <c r="K237" s="95" t="s">
        <v>597</v>
      </c>
      <c r="L237" s="188">
        <v>1</v>
      </c>
      <c r="M237" s="95" t="s">
        <v>930</v>
      </c>
      <c r="N237" s="95" t="s">
        <v>928</v>
      </c>
      <c r="O237" s="159" t="s">
        <v>928</v>
      </c>
      <c r="P237" s="189">
        <v>43739</v>
      </c>
      <c r="Q237" s="190">
        <v>43830</v>
      </c>
      <c r="R237" s="138">
        <v>0</v>
      </c>
      <c r="S237" s="245">
        <f t="shared" si="45"/>
        <v>43830</v>
      </c>
      <c r="T237" s="264">
        <v>43826</v>
      </c>
      <c r="U237" s="294" t="s">
        <v>4417</v>
      </c>
      <c r="V237" s="81">
        <v>1</v>
      </c>
      <c r="W237" s="307" t="str">
        <f t="shared" si="46"/>
        <v>OK</v>
      </c>
      <c r="X237" s="265">
        <v>43857</v>
      </c>
      <c r="Y237" s="99" t="s">
        <v>4418</v>
      </c>
      <c r="Z237" s="407" t="s">
        <v>4227</v>
      </c>
      <c r="AA237" s="144"/>
      <c r="AB237" s="99"/>
      <c r="AC237" s="99"/>
      <c r="AD237" s="348" t="str">
        <f t="shared" si="47"/>
        <v>Sin</v>
      </c>
      <c r="AE237" s="406"/>
      <c r="AF237" s="99"/>
      <c r="AG237" s="407"/>
      <c r="AH237" s="99"/>
      <c r="AI237" s="99"/>
      <c r="AJ237" s="99"/>
      <c r="AK237" s="348" t="str">
        <f t="shared" si="48"/>
        <v>Sin</v>
      </c>
      <c r="AL237" s="406"/>
      <c r="AM237" s="99"/>
      <c r="AN237" s="407"/>
      <c r="AO237" s="144"/>
      <c r="AP237" s="99"/>
      <c r="AQ237" s="99"/>
      <c r="AR237" s="348" t="str">
        <f t="shared" si="49"/>
        <v>Sin</v>
      </c>
      <c r="AS237" s="406"/>
      <c r="AT237" s="99"/>
      <c r="AU237" s="407"/>
      <c r="AV237" s="144"/>
      <c r="AW237" s="99"/>
      <c r="AX237" s="99"/>
      <c r="AY237" s="348" t="str">
        <f t="shared" si="50"/>
        <v>Sin</v>
      </c>
      <c r="AZ237" s="302"/>
      <c r="BA237" s="99"/>
      <c r="BB237" s="407"/>
      <c r="BC237" s="144"/>
      <c r="BD237" s="148"/>
      <c r="BE237" s="99"/>
      <c r="BF237" s="273" t="str">
        <f t="shared" si="51"/>
        <v>Sin</v>
      </c>
      <c r="BG237" s="302"/>
      <c r="BH237" s="99"/>
      <c r="BI237" s="407"/>
      <c r="BJ237" s="163">
        <f t="shared" si="52"/>
        <v>1</v>
      </c>
      <c r="BK237" s="302" t="s">
        <v>233</v>
      </c>
      <c r="BL237" s="407"/>
      <c r="BM237" s="164"/>
      <c r="BN237" s="165"/>
      <c r="BO237" s="165"/>
      <c r="BP237" s="166" t="str">
        <f t="shared" si="53"/>
        <v>Cumplida</v>
      </c>
      <c r="BQ237" s="305"/>
      <c r="BR237" s="99"/>
      <c r="BS237" s="407"/>
      <c r="BT237" s="246"/>
    </row>
    <row r="238" spans="1:72" s="230" customFormat="1" ht="45" customHeight="1" x14ac:dyDescent="0.25">
      <c r="A238" s="95" t="s">
        <v>51</v>
      </c>
      <c r="B238" s="231">
        <v>43728</v>
      </c>
      <c r="C238" s="188" t="s">
        <v>161</v>
      </c>
      <c r="D238" s="95" t="s">
        <v>886</v>
      </c>
      <c r="E238" s="158" t="s">
        <v>1362</v>
      </c>
      <c r="F238" s="95" t="s">
        <v>102</v>
      </c>
      <c r="G238" s="158" t="s">
        <v>1361</v>
      </c>
      <c r="H238" s="95">
        <v>3</v>
      </c>
      <c r="I238" s="158" t="s">
        <v>3199</v>
      </c>
      <c r="J238" s="95" t="s">
        <v>24</v>
      </c>
      <c r="K238" s="95" t="s">
        <v>931</v>
      </c>
      <c r="L238" s="188">
        <v>1</v>
      </c>
      <c r="M238" s="95" t="s">
        <v>932</v>
      </c>
      <c r="N238" s="95" t="s">
        <v>102</v>
      </c>
      <c r="O238" s="159" t="s">
        <v>102</v>
      </c>
      <c r="P238" s="189">
        <v>43739</v>
      </c>
      <c r="Q238" s="190">
        <v>44096</v>
      </c>
      <c r="R238" s="138">
        <v>0</v>
      </c>
      <c r="S238" s="245">
        <f t="shared" si="45"/>
        <v>44096</v>
      </c>
      <c r="T238" s="180">
        <v>43857</v>
      </c>
      <c r="U238" s="173" t="s">
        <v>4351</v>
      </c>
      <c r="V238" s="81">
        <v>0</v>
      </c>
      <c r="W238" s="307" t="str">
        <f t="shared" si="46"/>
        <v>ROJO</v>
      </c>
      <c r="X238" s="265">
        <v>43857</v>
      </c>
      <c r="Y238" s="99" t="s">
        <v>4419</v>
      </c>
      <c r="Z238" s="407" t="s">
        <v>4227</v>
      </c>
      <c r="AA238" s="298">
        <v>44084</v>
      </c>
      <c r="AB238" s="451" t="s">
        <v>4420</v>
      </c>
      <c r="AC238" s="81">
        <v>1</v>
      </c>
      <c r="AD238" s="348" t="str">
        <f t="shared" si="47"/>
        <v>OK</v>
      </c>
      <c r="AE238" s="265">
        <v>44153</v>
      </c>
      <c r="AF238" s="99" t="s">
        <v>4421</v>
      </c>
      <c r="AG238" s="407" t="s">
        <v>3935</v>
      </c>
      <c r="AH238" s="99"/>
      <c r="AI238" s="99"/>
      <c r="AJ238" s="99"/>
      <c r="AK238" s="348" t="str">
        <f t="shared" si="48"/>
        <v>Sin</v>
      </c>
      <c r="AL238" s="406"/>
      <c r="AM238" s="99"/>
      <c r="AN238" s="407"/>
      <c r="AO238" s="144"/>
      <c r="AP238" s="99"/>
      <c r="AQ238" s="99"/>
      <c r="AR238" s="348" t="str">
        <f t="shared" si="49"/>
        <v>Sin</v>
      </c>
      <c r="AS238" s="406"/>
      <c r="AT238" s="99"/>
      <c r="AU238" s="407"/>
      <c r="AV238" s="144"/>
      <c r="AW238" s="99"/>
      <c r="AX238" s="99"/>
      <c r="AY238" s="348" t="str">
        <f t="shared" si="50"/>
        <v>Sin</v>
      </c>
      <c r="AZ238" s="302"/>
      <c r="BA238" s="99"/>
      <c r="BB238" s="407"/>
      <c r="BC238" s="144"/>
      <c r="BD238" s="148"/>
      <c r="BE238" s="99"/>
      <c r="BF238" s="273" t="str">
        <f t="shared" si="51"/>
        <v>Sin</v>
      </c>
      <c r="BG238" s="302"/>
      <c r="BH238" s="99"/>
      <c r="BI238" s="407"/>
      <c r="BJ238" s="163">
        <f t="shared" si="52"/>
        <v>1</v>
      </c>
      <c r="BK238" s="302"/>
      <c r="BL238" s="407"/>
      <c r="BM238" s="164"/>
      <c r="BN238" s="165"/>
      <c r="BO238" s="165"/>
      <c r="BP238" s="166" t="str">
        <f t="shared" si="53"/>
        <v>Cumplida</v>
      </c>
      <c r="BQ238" s="305"/>
      <c r="BR238" s="99"/>
      <c r="BS238" s="407"/>
      <c r="BT238" s="246"/>
    </row>
    <row r="239" spans="1:72" s="230" customFormat="1" ht="45" customHeight="1" thickBot="1" x14ac:dyDescent="0.3">
      <c r="A239" s="95" t="s">
        <v>18</v>
      </c>
      <c r="B239" s="98">
        <v>43774</v>
      </c>
      <c r="C239" s="99" t="s">
        <v>106</v>
      </c>
      <c r="D239" s="95" t="s">
        <v>1040</v>
      </c>
      <c r="E239" s="95" t="s">
        <v>1041</v>
      </c>
      <c r="F239" s="95" t="s">
        <v>322</v>
      </c>
      <c r="G239" s="95" t="s">
        <v>1042</v>
      </c>
      <c r="H239" s="95">
        <v>1</v>
      </c>
      <c r="I239" s="95" t="s">
        <v>1043</v>
      </c>
      <c r="J239" s="95" t="s">
        <v>46</v>
      </c>
      <c r="K239" s="95" t="s">
        <v>1044</v>
      </c>
      <c r="L239" s="99">
        <v>1</v>
      </c>
      <c r="M239" s="95" t="s">
        <v>1044</v>
      </c>
      <c r="N239" s="95" t="s">
        <v>101</v>
      </c>
      <c r="O239" s="95" t="s">
        <v>101</v>
      </c>
      <c r="P239" s="296">
        <v>43831</v>
      </c>
      <c r="Q239" s="103">
        <v>44012</v>
      </c>
      <c r="R239" s="104"/>
      <c r="S239" s="142">
        <f t="shared" ref="S239:S268" si="54">Q239+R239</f>
        <v>44012</v>
      </c>
      <c r="T239" s="283">
        <v>44006</v>
      </c>
      <c r="U239" s="230" t="s">
        <v>1680</v>
      </c>
      <c r="V239" s="229">
        <v>1</v>
      </c>
      <c r="W239" s="257" t="str">
        <f t="shared" ref="W239:W264" si="55">IF(T239="","Sin",IF(T239&gt;=$S239,IF(V239=100%,"OK","ROJO"),IF(V239&lt;($T239-$P239)/($S239-$P239),"ROJO",IF(V239=100%,"OK","AMARILLO"))))</f>
        <v>OK</v>
      </c>
      <c r="X239" s="284">
        <v>44014</v>
      </c>
      <c r="Y239" s="230" t="s">
        <v>1681</v>
      </c>
      <c r="Z239" s="273" t="s">
        <v>1682</v>
      </c>
      <c r="AA239" s="272"/>
      <c r="AD239" s="257" t="str">
        <f t="shared" ref="AD239:AD256" si="56">IF(AA239="","Sin",IF(AA239&gt;=$S239,IF(AC239=100%,"OK","ROJO"),IF(AC239&lt;(AA239-$P239)/($S239-$P239),"ROJO",IF(AC239=100%,"OK","AMARILLO"))))</f>
        <v>Sin</v>
      </c>
      <c r="AE239" s="246"/>
      <c r="AG239" s="273"/>
      <c r="AH239" s="272"/>
      <c r="AK239" s="257" t="str">
        <f t="shared" ref="AK239:AK297" si="57">IF(AH239="","Sin",IF(AH239&gt;=$S239,IF(AJ239=100%,"OK","ROJO"),IF(AJ239&lt;(AH239-$P239)/($S239-$P239),"ROJO",IF(AJ239=100%,"OK","AMARILLO"))))</f>
        <v>Sin</v>
      </c>
      <c r="AL239" s="246"/>
      <c r="AN239" s="273"/>
      <c r="AO239" s="272"/>
      <c r="AR239" s="257" t="str">
        <f t="shared" ref="AR239:AR297" si="58">IF(AO239="","Sin",IF(AO239&gt;=$S239,IF(AQ239=100%,"OK","ROJO"),IF(AQ239&lt;(AO239-$P239)/($S239-$P239),"ROJO",IF(AQ239=100%,"OK","AMARILLO"))))</f>
        <v>Sin</v>
      </c>
      <c r="AS239" s="246"/>
      <c r="AU239" s="273"/>
      <c r="AV239" s="272"/>
      <c r="AY239" s="257" t="str">
        <f t="shared" ref="AY239:AY297" si="59">IF(AV239="","Sin",IF(AV239&gt;=$S239,IF(AX239=100%,"OK","ROJO"),IF(AX239&lt;(AV239-$P239)/($S239-$P239),"ROJO",IF(AX239=100%,"OK","AMARILLO"))))</f>
        <v>Sin</v>
      </c>
      <c r="AZ239" s="246"/>
      <c r="BB239" s="273"/>
      <c r="BC239" s="272"/>
      <c r="BF239" s="257" t="str">
        <f t="shared" ref="BF239:BF264" si="60">IF(BC239="","Sin",IF(BC239&gt;=$S239,IF(BE239=100%,"OK","ROJO"),IF(BE239&lt;(BC239-$P239)/($S239-$P239),"ROJO",IF(BE239=100%,"OK","AMARILLO"))))</f>
        <v>Sin</v>
      </c>
      <c r="BG239" s="246"/>
      <c r="BJ239" s="131">
        <f t="shared" ref="BJ239:BJ268" si="61">IF(E239="","",IF(OR(V239=100%,AC239=100%,AJ239=100%,AQ239=100%,AX239=100%,BE239=100%),100%,IF(T239="","Sin",MAX(V239,AC239,AJ239,AQ239,AX239,BE239))))</f>
        <v>1</v>
      </c>
      <c r="BK239" s="230" t="s">
        <v>233</v>
      </c>
      <c r="BL239" s="230" t="s">
        <v>233</v>
      </c>
      <c r="BM239" s="230" t="s">
        <v>233</v>
      </c>
      <c r="BP239" s="132" t="str">
        <f t="shared" ref="BP239:BP275" si="62">IF(BJ239=100%,IF(BM239="SI",IF(BN239="SI","Cerrada",IF(BN239="NO","Inefectiva",IF(A239="Auditoria Externa","Cumplida","Pendiente"))),"Cumplida"),"")</f>
        <v>Pendiente</v>
      </c>
      <c r="BR239" s="307" t="s">
        <v>1683</v>
      </c>
      <c r="BS239" s="307" t="s">
        <v>2518</v>
      </c>
    </row>
    <row r="240" spans="1:72" s="230" customFormat="1" ht="45" customHeight="1" thickBot="1" x14ac:dyDescent="0.3">
      <c r="A240" s="95" t="s">
        <v>18</v>
      </c>
      <c r="B240" s="98">
        <v>43774</v>
      </c>
      <c r="C240" s="99" t="s">
        <v>1108</v>
      </c>
      <c r="D240" s="95" t="s">
        <v>1040</v>
      </c>
      <c r="E240" s="95" t="s">
        <v>1109</v>
      </c>
      <c r="F240" s="95" t="s">
        <v>317</v>
      </c>
      <c r="G240" s="95" t="s">
        <v>1110</v>
      </c>
      <c r="H240" s="95">
        <v>1</v>
      </c>
      <c r="I240" s="95" t="s">
        <v>2489</v>
      </c>
      <c r="J240" s="95" t="s">
        <v>46</v>
      </c>
      <c r="K240" s="95" t="s">
        <v>2490</v>
      </c>
      <c r="L240" s="230">
        <v>1</v>
      </c>
      <c r="M240" s="95" t="s">
        <v>2491</v>
      </c>
      <c r="N240" s="95" t="s">
        <v>53</v>
      </c>
      <c r="O240" s="95" t="s">
        <v>48</v>
      </c>
      <c r="P240" s="586">
        <v>43862</v>
      </c>
      <c r="Q240" s="587">
        <v>43951</v>
      </c>
      <c r="R240" s="275"/>
      <c r="S240" s="142">
        <f t="shared" si="54"/>
        <v>43951</v>
      </c>
      <c r="T240" s="264">
        <v>43952</v>
      </c>
      <c r="U240" s="230" t="s">
        <v>2492</v>
      </c>
      <c r="V240" s="229">
        <v>1</v>
      </c>
      <c r="W240" s="257" t="str">
        <f t="shared" si="55"/>
        <v>OK</v>
      </c>
      <c r="X240" s="284">
        <v>43987</v>
      </c>
      <c r="Y240" s="230" t="s">
        <v>2493</v>
      </c>
      <c r="Z240" s="273" t="s">
        <v>2457</v>
      </c>
      <c r="AA240" s="272"/>
      <c r="AD240" s="257" t="str">
        <f t="shared" si="56"/>
        <v>Sin</v>
      </c>
      <c r="AE240" s="246"/>
      <c r="AG240" s="273"/>
      <c r="AH240" s="272"/>
      <c r="AK240" s="257" t="str">
        <f t="shared" si="57"/>
        <v>Sin</v>
      </c>
      <c r="AL240" s="246"/>
      <c r="AN240" s="273"/>
      <c r="AO240" s="272"/>
      <c r="AR240" s="257" t="str">
        <f t="shared" si="58"/>
        <v>Sin</v>
      </c>
      <c r="AS240" s="246"/>
      <c r="AU240" s="273"/>
      <c r="AV240" s="272"/>
      <c r="AY240" s="257" t="str">
        <f t="shared" si="59"/>
        <v>Sin</v>
      </c>
      <c r="AZ240" s="246"/>
      <c r="BB240" s="273"/>
      <c r="BC240" s="272"/>
      <c r="BF240" s="257" t="str">
        <f t="shared" si="60"/>
        <v>Sin</v>
      </c>
      <c r="BG240" s="246"/>
      <c r="BI240" s="273"/>
      <c r="BJ240" s="131">
        <f t="shared" si="61"/>
        <v>1</v>
      </c>
      <c r="BK240" s="285" t="s">
        <v>233</v>
      </c>
      <c r="BL240" s="310" t="s">
        <v>233</v>
      </c>
      <c r="BM240" s="311" t="s">
        <v>233</v>
      </c>
      <c r="BN240" s="285"/>
      <c r="BO240" s="285"/>
      <c r="BP240" s="132" t="str">
        <f t="shared" si="62"/>
        <v>Pendiente</v>
      </c>
      <c r="BR240" s="230" t="s">
        <v>2494</v>
      </c>
      <c r="BS240" s="307" t="s">
        <v>1657</v>
      </c>
    </row>
    <row r="241" spans="1:71" s="230" customFormat="1" ht="45" customHeight="1" thickBot="1" x14ac:dyDescent="0.3">
      <c r="A241" s="95" t="s">
        <v>18</v>
      </c>
      <c r="B241" s="98">
        <v>43774</v>
      </c>
      <c r="C241" s="99" t="s">
        <v>1108</v>
      </c>
      <c r="D241" s="95" t="s">
        <v>1040</v>
      </c>
      <c r="E241" s="95" t="s">
        <v>1109</v>
      </c>
      <c r="F241" s="95" t="s">
        <v>317</v>
      </c>
      <c r="G241" s="95" t="s">
        <v>1110</v>
      </c>
      <c r="H241" s="95">
        <v>2</v>
      </c>
      <c r="I241" s="95" t="s">
        <v>1111</v>
      </c>
      <c r="J241" s="95" t="s">
        <v>46</v>
      </c>
      <c r="K241" s="95" t="s">
        <v>1112</v>
      </c>
      <c r="L241" s="230">
        <v>1</v>
      </c>
      <c r="M241" s="95" t="s">
        <v>765</v>
      </c>
      <c r="N241" s="95" t="s">
        <v>53</v>
      </c>
      <c r="O241" s="95" t="s">
        <v>48</v>
      </c>
      <c r="P241" s="586">
        <v>43952</v>
      </c>
      <c r="Q241" s="587">
        <v>44165</v>
      </c>
      <c r="R241" s="275"/>
      <c r="S241" s="142">
        <f t="shared" si="54"/>
        <v>44165</v>
      </c>
      <c r="T241" s="290">
        <v>44165</v>
      </c>
      <c r="U241" s="230" t="s">
        <v>3204</v>
      </c>
      <c r="V241" s="588">
        <v>1</v>
      </c>
      <c r="W241" s="257" t="str">
        <f t="shared" si="55"/>
        <v>OK</v>
      </c>
      <c r="X241" s="284">
        <v>44183</v>
      </c>
      <c r="Y241" s="230" t="s">
        <v>3205</v>
      </c>
      <c r="Z241" s="273" t="s">
        <v>3203</v>
      </c>
      <c r="AA241" s="272"/>
      <c r="AD241" s="257" t="str">
        <f t="shared" si="56"/>
        <v>Sin</v>
      </c>
      <c r="AE241" s="246"/>
      <c r="AG241" s="273"/>
      <c r="AH241" s="272"/>
      <c r="AK241" s="257" t="str">
        <f t="shared" si="57"/>
        <v>Sin</v>
      </c>
      <c r="AL241" s="246"/>
      <c r="AN241" s="273"/>
      <c r="AO241" s="272"/>
      <c r="AR241" s="257" t="str">
        <f t="shared" si="58"/>
        <v>Sin</v>
      </c>
      <c r="AS241" s="246"/>
      <c r="AU241" s="273"/>
      <c r="AV241" s="272"/>
      <c r="AY241" s="257" t="str">
        <f t="shared" si="59"/>
        <v>Sin</v>
      </c>
      <c r="AZ241" s="246"/>
      <c r="BB241" s="273"/>
      <c r="BC241" s="272"/>
      <c r="BF241" s="257" t="str">
        <f t="shared" si="60"/>
        <v>Sin</v>
      </c>
      <c r="BG241" s="246"/>
      <c r="BI241" s="273"/>
      <c r="BJ241" s="131">
        <f t="shared" si="61"/>
        <v>1</v>
      </c>
      <c r="BK241" s="285" t="s">
        <v>233</v>
      </c>
      <c r="BL241" s="285" t="s">
        <v>233</v>
      </c>
      <c r="BM241" s="285" t="s">
        <v>233</v>
      </c>
      <c r="BN241" s="285"/>
      <c r="BO241" s="285"/>
      <c r="BP241" s="132" t="str">
        <f t="shared" si="62"/>
        <v>Pendiente</v>
      </c>
      <c r="BR241" s="307" t="s">
        <v>2520</v>
      </c>
      <c r="BS241" s="307" t="s">
        <v>1657</v>
      </c>
    </row>
    <row r="242" spans="1:71" s="230" customFormat="1" ht="45" customHeight="1" thickBot="1" x14ac:dyDescent="0.3">
      <c r="A242" s="95" t="s">
        <v>18</v>
      </c>
      <c r="B242" s="98">
        <v>43774</v>
      </c>
      <c r="C242" s="99" t="s">
        <v>104</v>
      </c>
      <c r="D242" s="95" t="s">
        <v>1040</v>
      </c>
      <c r="E242" s="95" t="s">
        <v>1045</v>
      </c>
      <c r="F242" s="95" t="s">
        <v>322</v>
      </c>
      <c r="G242" s="95" t="s">
        <v>1046</v>
      </c>
      <c r="H242" s="95">
        <v>2</v>
      </c>
      <c r="I242" s="95" t="s">
        <v>1047</v>
      </c>
      <c r="J242" s="95" t="s">
        <v>46</v>
      </c>
      <c r="K242" s="95" t="s">
        <v>1048</v>
      </c>
      <c r="L242" s="99">
        <v>11</v>
      </c>
      <c r="M242" s="95" t="s">
        <v>1049</v>
      </c>
      <c r="N242" s="95" t="s">
        <v>101</v>
      </c>
      <c r="O242" s="95" t="s">
        <v>101</v>
      </c>
      <c r="P242" s="589">
        <v>43831</v>
      </c>
      <c r="Q242" s="103">
        <v>44176</v>
      </c>
      <c r="R242" s="104">
        <v>201</v>
      </c>
      <c r="S242" s="142">
        <f t="shared" si="54"/>
        <v>44377</v>
      </c>
      <c r="T242" s="290">
        <v>44175</v>
      </c>
      <c r="U242" s="230" t="s">
        <v>3206</v>
      </c>
      <c r="W242" s="257" t="str">
        <f t="shared" si="55"/>
        <v>ROJO</v>
      </c>
      <c r="X242" s="284">
        <v>44186</v>
      </c>
      <c r="Y242" s="230" t="s">
        <v>3207</v>
      </c>
      <c r="Z242" s="273" t="s">
        <v>3208</v>
      </c>
      <c r="AA242" s="272"/>
      <c r="AD242" s="257" t="str">
        <f t="shared" si="56"/>
        <v>Sin</v>
      </c>
      <c r="AE242" s="246"/>
      <c r="AG242" s="273"/>
      <c r="AH242" s="272"/>
      <c r="AK242" s="257" t="str">
        <f t="shared" si="57"/>
        <v>Sin</v>
      </c>
      <c r="AL242" s="246"/>
      <c r="AN242" s="273"/>
      <c r="AO242" s="272"/>
      <c r="AR242" s="257" t="str">
        <f t="shared" si="58"/>
        <v>Sin</v>
      </c>
      <c r="AS242" s="246"/>
      <c r="AU242" s="273"/>
      <c r="AV242" s="272"/>
      <c r="AY242" s="257" t="str">
        <f t="shared" si="59"/>
        <v>Sin</v>
      </c>
      <c r="AZ242" s="246"/>
      <c r="BB242" s="273"/>
      <c r="BC242" s="272"/>
      <c r="BF242" s="257" t="str">
        <f t="shared" si="60"/>
        <v>Sin</v>
      </c>
      <c r="BG242" s="246"/>
      <c r="BI242" s="273"/>
      <c r="BJ242" s="131">
        <f t="shared" si="61"/>
        <v>0</v>
      </c>
      <c r="BK242" s="285"/>
      <c r="BL242" s="310"/>
      <c r="BM242" s="311"/>
      <c r="BN242" s="285"/>
      <c r="BO242" s="285"/>
      <c r="BP242" s="132" t="str">
        <f t="shared" si="62"/>
        <v/>
      </c>
      <c r="BS242" s="307"/>
    </row>
    <row r="243" spans="1:71" s="230" customFormat="1" ht="45" customHeight="1" x14ac:dyDescent="0.25">
      <c r="A243" s="95" t="s">
        <v>18</v>
      </c>
      <c r="B243" s="98">
        <v>43774</v>
      </c>
      <c r="C243" s="99" t="s">
        <v>108</v>
      </c>
      <c r="D243" s="95" t="s">
        <v>1040</v>
      </c>
      <c r="E243" s="95" t="s">
        <v>1050</v>
      </c>
      <c r="F243" s="95" t="s">
        <v>322</v>
      </c>
      <c r="G243" s="95" t="s">
        <v>1051</v>
      </c>
      <c r="H243" s="95">
        <v>1</v>
      </c>
      <c r="I243" s="95" t="s">
        <v>1052</v>
      </c>
      <c r="J243" s="95" t="s">
        <v>24</v>
      </c>
      <c r="K243" s="95" t="s">
        <v>1053</v>
      </c>
      <c r="L243" s="99">
        <v>4</v>
      </c>
      <c r="M243" s="95" t="s">
        <v>1054</v>
      </c>
      <c r="N243" s="95" t="s">
        <v>101</v>
      </c>
      <c r="O243" s="95" t="s">
        <v>101</v>
      </c>
      <c r="P243" s="589">
        <v>43831</v>
      </c>
      <c r="Q243" s="103">
        <v>44176</v>
      </c>
      <c r="R243" s="104">
        <v>201</v>
      </c>
      <c r="S243" s="142">
        <f t="shared" si="54"/>
        <v>44377</v>
      </c>
      <c r="T243" s="290">
        <v>44175</v>
      </c>
      <c r="U243" s="230" t="s">
        <v>3206</v>
      </c>
      <c r="W243" s="257" t="str">
        <f t="shared" si="55"/>
        <v>ROJO</v>
      </c>
      <c r="X243" s="284">
        <v>44186</v>
      </c>
      <c r="Y243" s="230" t="s">
        <v>3207</v>
      </c>
      <c r="Z243" s="273" t="s">
        <v>3208</v>
      </c>
      <c r="AA243" s="272"/>
      <c r="AD243" s="257" t="str">
        <f t="shared" si="56"/>
        <v>Sin</v>
      </c>
      <c r="AE243" s="246"/>
      <c r="AG243" s="273"/>
      <c r="AH243" s="272"/>
      <c r="AK243" s="257" t="str">
        <f t="shared" si="57"/>
        <v>Sin</v>
      </c>
      <c r="AL243" s="246"/>
      <c r="AN243" s="273"/>
      <c r="AO243" s="272"/>
      <c r="AR243" s="257" t="str">
        <f t="shared" si="58"/>
        <v>Sin</v>
      </c>
      <c r="AS243" s="246"/>
      <c r="AU243" s="273"/>
      <c r="AV243" s="272"/>
      <c r="AY243" s="257" t="str">
        <f t="shared" si="59"/>
        <v>Sin</v>
      </c>
      <c r="AZ243" s="246"/>
      <c r="BB243" s="273"/>
      <c r="BC243" s="272"/>
      <c r="BF243" s="257" t="str">
        <f t="shared" si="60"/>
        <v>Sin</v>
      </c>
      <c r="BG243" s="246"/>
      <c r="BI243" s="273"/>
      <c r="BJ243" s="131">
        <f t="shared" si="61"/>
        <v>0</v>
      </c>
      <c r="BK243" s="285"/>
      <c r="BL243" s="310"/>
      <c r="BM243" s="311"/>
      <c r="BN243" s="285"/>
      <c r="BO243" s="285"/>
      <c r="BP243" s="132" t="str">
        <f t="shared" si="62"/>
        <v/>
      </c>
      <c r="BS243" s="307"/>
    </row>
    <row r="244" spans="1:71" s="230" customFormat="1" ht="45" customHeight="1" thickBot="1" x14ac:dyDescent="0.3">
      <c r="A244" s="95" t="s">
        <v>18</v>
      </c>
      <c r="B244" s="98">
        <v>43774</v>
      </c>
      <c r="C244" s="97" t="s">
        <v>85</v>
      </c>
      <c r="D244" s="95" t="s">
        <v>1040</v>
      </c>
      <c r="E244" s="95" t="s">
        <v>1055</v>
      </c>
      <c r="F244" s="95" t="s">
        <v>322</v>
      </c>
      <c r="G244" s="95" t="s">
        <v>1056</v>
      </c>
      <c r="H244" s="95">
        <v>2</v>
      </c>
      <c r="I244" s="95" t="s">
        <v>1057</v>
      </c>
      <c r="J244" s="95" t="s">
        <v>24</v>
      </c>
      <c r="K244" s="95" t="s">
        <v>1058</v>
      </c>
      <c r="L244" s="292">
        <v>1</v>
      </c>
      <c r="M244" s="95" t="s">
        <v>1058</v>
      </c>
      <c r="N244" s="95" t="s">
        <v>101</v>
      </c>
      <c r="O244" s="95" t="s">
        <v>101</v>
      </c>
      <c r="P244" s="296">
        <v>43831</v>
      </c>
      <c r="Q244" s="103">
        <v>44176</v>
      </c>
      <c r="R244" s="104">
        <v>201</v>
      </c>
      <c r="S244" s="142">
        <f t="shared" si="54"/>
        <v>44377</v>
      </c>
      <c r="T244" s="290">
        <v>44175</v>
      </c>
      <c r="U244" s="230" t="s">
        <v>3206</v>
      </c>
      <c r="W244" s="257" t="str">
        <f t="shared" si="55"/>
        <v>ROJO</v>
      </c>
      <c r="X244" s="283">
        <v>44186</v>
      </c>
      <c r="Y244" s="230" t="s">
        <v>3207</v>
      </c>
      <c r="Z244" s="307" t="s">
        <v>3208</v>
      </c>
      <c r="AA244" s="246"/>
      <c r="AD244" s="257" t="str">
        <f t="shared" si="56"/>
        <v>Sin</v>
      </c>
      <c r="AE244" s="246"/>
      <c r="AG244" s="273"/>
      <c r="AH244" s="272"/>
      <c r="AK244" s="257" t="str">
        <f t="shared" si="57"/>
        <v>Sin</v>
      </c>
      <c r="AL244" s="272"/>
      <c r="AN244" s="273"/>
      <c r="AO244" s="272"/>
      <c r="AR244" s="257" t="str">
        <f t="shared" si="58"/>
        <v>Sin</v>
      </c>
      <c r="AS244" s="272"/>
      <c r="AU244" s="273"/>
      <c r="AV244" s="272"/>
      <c r="AW244" s="273"/>
      <c r="AY244" s="257" t="str">
        <f t="shared" si="59"/>
        <v>Sin</v>
      </c>
      <c r="AZ244" s="272"/>
      <c r="BB244" s="273"/>
      <c r="BC244" s="272"/>
      <c r="BD244" s="273"/>
      <c r="BF244" s="257" t="str">
        <f t="shared" si="60"/>
        <v>Sin</v>
      </c>
      <c r="BG244" s="272"/>
      <c r="BI244" s="273"/>
      <c r="BJ244" s="131">
        <f t="shared" si="61"/>
        <v>0</v>
      </c>
      <c r="BK244" s="285"/>
      <c r="BL244" s="310"/>
      <c r="BM244" s="311"/>
      <c r="BN244" s="285"/>
      <c r="BO244" s="285"/>
      <c r="BP244" s="132" t="str">
        <f t="shared" si="62"/>
        <v/>
      </c>
      <c r="BS244" s="307"/>
    </row>
    <row r="245" spans="1:71" s="230" customFormat="1" ht="45" customHeight="1" thickBot="1" x14ac:dyDescent="0.3">
      <c r="A245" s="95" t="s">
        <v>18</v>
      </c>
      <c r="B245" s="276">
        <v>43774</v>
      </c>
      <c r="C245" s="303" t="s">
        <v>1092</v>
      </c>
      <c r="D245" s="95" t="s">
        <v>1040</v>
      </c>
      <c r="E245" s="95" t="s">
        <v>2907</v>
      </c>
      <c r="F245" s="95" t="s">
        <v>317</v>
      </c>
      <c r="G245" s="95" t="s">
        <v>1091</v>
      </c>
      <c r="H245" s="95">
        <v>1</v>
      </c>
      <c r="I245" s="95" t="s">
        <v>1093</v>
      </c>
      <c r="J245" s="95" t="s">
        <v>24</v>
      </c>
      <c r="K245" s="95" t="s">
        <v>1094</v>
      </c>
      <c r="L245" s="230">
        <v>1</v>
      </c>
      <c r="M245" s="95" t="s">
        <v>60</v>
      </c>
      <c r="N245" s="95" t="s">
        <v>53</v>
      </c>
      <c r="O245" s="95" t="s">
        <v>48</v>
      </c>
      <c r="P245" s="586">
        <v>43862</v>
      </c>
      <c r="Q245" s="587">
        <v>43951</v>
      </c>
      <c r="R245" s="275"/>
      <c r="S245" s="142">
        <f t="shared" si="54"/>
        <v>43951</v>
      </c>
      <c r="T245" s="283">
        <v>44042</v>
      </c>
      <c r="U245" s="230" t="s">
        <v>2458</v>
      </c>
      <c r="V245" s="229">
        <v>1</v>
      </c>
      <c r="W245" s="257" t="str">
        <f t="shared" si="55"/>
        <v>OK</v>
      </c>
      <c r="X245" s="284">
        <v>44048</v>
      </c>
      <c r="Y245" s="247" t="s">
        <v>2459</v>
      </c>
      <c r="Z245" s="273" t="s">
        <v>1643</v>
      </c>
      <c r="AA245" s="272"/>
      <c r="AD245" s="257" t="str">
        <f t="shared" si="56"/>
        <v>Sin</v>
      </c>
      <c r="AE245" s="246"/>
      <c r="AG245" s="273"/>
      <c r="AH245" s="272"/>
      <c r="AK245" s="257" t="str">
        <f t="shared" si="57"/>
        <v>Sin</v>
      </c>
      <c r="AL245" s="246"/>
      <c r="AN245" s="273"/>
      <c r="AO245" s="272"/>
      <c r="AR245" s="257" t="str">
        <f t="shared" si="58"/>
        <v>Sin</v>
      </c>
      <c r="AS245" s="246"/>
      <c r="AU245" s="273"/>
      <c r="AV245" s="272"/>
      <c r="AY245" s="257" t="str">
        <f t="shared" si="59"/>
        <v>Sin</v>
      </c>
      <c r="AZ245" s="246"/>
      <c r="BB245" s="273"/>
      <c r="BC245" s="272"/>
      <c r="BF245" s="257" t="str">
        <f t="shared" si="60"/>
        <v>Sin</v>
      </c>
      <c r="BG245" s="246"/>
      <c r="BI245" s="273"/>
      <c r="BJ245" s="131">
        <f t="shared" si="61"/>
        <v>1</v>
      </c>
      <c r="BK245" s="285" t="s">
        <v>233</v>
      </c>
      <c r="BL245" s="310" t="s">
        <v>233</v>
      </c>
      <c r="BM245" s="311" t="s">
        <v>233</v>
      </c>
      <c r="BN245" s="285"/>
      <c r="BO245" s="285"/>
      <c r="BP245" s="132" t="str">
        <f t="shared" si="62"/>
        <v>Pendiente</v>
      </c>
      <c r="BR245" s="230" t="s">
        <v>2460</v>
      </c>
      <c r="BS245" s="307" t="s">
        <v>1657</v>
      </c>
    </row>
    <row r="246" spans="1:71" s="230" customFormat="1" ht="52.5" customHeight="1" thickBot="1" x14ac:dyDescent="0.3">
      <c r="A246" s="95" t="s">
        <v>18</v>
      </c>
      <c r="B246" s="276">
        <v>43774</v>
      </c>
      <c r="C246" s="186" t="s">
        <v>1095</v>
      </c>
      <c r="D246" s="95" t="s">
        <v>1040</v>
      </c>
      <c r="E246" s="95" t="s">
        <v>1096</v>
      </c>
      <c r="F246" s="95" t="s">
        <v>317</v>
      </c>
      <c r="G246" s="95" t="s">
        <v>1091</v>
      </c>
      <c r="H246" s="95">
        <v>1</v>
      </c>
      <c r="I246" s="95" t="s">
        <v>1097</v>
      </c>
      <c r="J246" s="95" t="s">
        <v>24</v>
      </c>
      <c r="K246" s="95" t="s">
        <v>1098</v>
      </c>
      <c r="L246" s="186">
        <v>3</v>
      </c>
      <c r="M246" s="95" t="s">
        <v>1099</v>
      </c>
      <c r="N246" s="95" t="s">
        <v>53</v>
      </c>
      <c r="O246" s="95" t="s">
        <v>48</v>
      </c>
      <c r="P246" s="586">
        <v>43862</v>
      </c>
      <c r="Q246" s="587">
        <v>44165</v>
      </c>
      <c r="R246" s="186">
        <v>90</v>
      </c>
      <c r="S246" s="142">
        <f t="shared" si="54"/>
        <v>44255</v>
      </c>
      <c r="T246" s="290"/>
      <c r="W246" s="257" t="str">
        <f t="shared" si="55"/>
        <v>Sin</v>
      </c>
      <c r="X246" s="246"/>
      <c r="Z246" s="273"/>
      <c r="AA246" s="272"/>
      <c r="AD246" s="257" t="str">
        <f t="shared" si="56"/>
        <v>Sin</v>
      </c>
      <c r="AE246" s="246"/>
      <c r="AG246" s="273"/>
      <c r="AH246" s="272"/>
      <c r="AK246" s="257" t="str">
        <f t="shared" si="57"/>
        <v>Sin</v>
      </c>
      <c r="AL246" s="246"/>
      <c r="AN246" s="273"/>
      <c r="AO246" s="272"/>
      <c r="AR246" s="257" t="str">
        <f t="shared" si="58"/>
        <v>Sin</v>
      </c>
      <c r="AS246" s="246"/>
      <c r="AU246" s="273"/>
      <c r="AV246" s="272"/>
      <c r="AY246" s="257" t="str">
        <f t="shared" si="59"/>
        <v>Sin</v>
      </c>
      <c r="AZ246" s="246"/>
      <c r="BB246" s="273"/>
      <c r="BC246" s="272"/>
      <c r="BF246" s="257" t="str">
        <f t="shared" si="60"/>
        <v>Sin</v>
      </c>
      <c r="BG246" s="246"/>
      <c r="BI246" s="273"/>
      <c r="BJ246" s="131" t="str">
        <f t="shared" si="61"/>
        <v>Sin</v>
      </c>
      <c r="BK246" s="285"/>
      <c r="BL246" s="310"/>
      <c r="BM246" s="311"/>
      <c r="BN246" s="285"/>
      <c r="BO246" s="285"/>
      <c r="BP246" s="132" t="str">
        <f t="shared" si="62"/>
        <v/>
      </c>
      <c r="BS246" s="307"/>
    </row>
    <row r="247" spans="1:71" s="230" customFormat="1" ht="60" customHeight="1" x14ac:dyDescent="0.25">
      <c r="A247" s="95" t="s">
        <v>18</v>
      </c>
      <c r="B247" s="276">
        <v>43774</v>
      </c>
      <c r="C247" s="186" t="s">
        <v>1095</v>
      </c>
      <c r="D247" s="95" t="s">
        <v>1040</v>
      </c>
      <c r="E247" s="95" t="s">
        <v>1096</v>
      </c>
      <c r="F247" s="95" t="s">
        <v>317</v>
      </c>
      <c r="G247" s="95" t="s">
        <v>1100</v>
      </c>
      <c r="H247" s="95">
        <v>2</v>
      </c>
      <c r="I247" s="95" t="s">
        <v>1101</v>
      </c>
      <c r="J247" s="95" t="s">
        <v>24</v>
      </c>
      <c r="K247" s="95" t="s">
        <v>1102</v>
      </c>
      <c r="L247" s="186">
        <v>3</v>
      </c>
      <c r="M247" s="95" t="s">
        <v>1102</v>
      </c>
      <c r="N247" s="95" t="s">
        <v>53</v>
      </c>
      <c r="O247" s="95" t="s">
        <v>48</v>
      </c>
      <c r="P247" s="586">
        <v>43862</v>
      </c>
      <c r="Q247" s="587">
        <v>44165</v>
      </c>
      <c r="R247" s="275"/>
      <c r="S247" s="142">
        <f t="shared" si="54"/>
        <v>44165</v>
      </c>
      <c r="T247" s="290">
        <v>44165</v>
      </c>
      <c r="U247" s="285" t="s">
        <v>3718</v>
      </c>
      <c r="V247" s="229">
        <v>0.33</v>
      </c>
      <c r="W247" s="257" t="str">
        <f t="shared" si="55"/>
        <v>ROJO</v>
      </c>
      <c r="X247" s="284">
        <v>44238</v>
      </c>
      <c r="Y247" s="230" t="s">
        <v>3719</v>
      </c>
      <c r="Z247" s="273" t="s">
        <v>3715</v>
      </c>
      <c r="AA247" s="272"/>
      <c r="AD247" s="257" t="str">
        <f t="shared" si="56"/>
        <v>Sin</v>
      </c>
      <c r="AE247" s="246"/>
      <c r="AG247" s="273"/>
      <c r="AH247" s="272"/>
      <c r="AK247" s="257" t="str">
        <f t="shared" si="57"/>
        <v>Sin</v>
      </c>
      <c r="AL247" s="246"/>
      <c r="AN247" s="273"/>
      <c r="AO247" s="272"/>
      <c r="AR247" s="257" t="str">
        <f t="shared" si="58"/>
        <v>Sin</v>
      </c>
      <c r="AS247" s="246"/>
      <c r="AU247" s="273"/>
      <c r="AV247" s="272"/>
      <c r="AY247" s="257" t="str">
        <f t="shared" si="59"/>
        <v>Sin</v>
      </c>
      <c r="AZ247" s="246"/>
      <c r="BB247" s="273"/>
      <c r="BC247" s="272"/>
      <c r="BF247" s="257" t="str">
        <f t="shared" si="60"/>
        <v>Sin</v>
      </c>
      <c r="BG247" s="246"/>
      <c r="BI247" s="273"/>
      <c r="BJ247" s="131">
        <f t="shared" si="61"/>
        <v>0.33</v>
      </c>
      <c r="BK247" s="230" t="s">
        <v>233</v>
      </c>
      <c r="BL247" s="230" t="s">
        <v>233</v>
      </c>
      <c r="BM247" s="285"/>
      <c r="BN247" s="285"/>
      <c r="BO247" s="285"/>
      <c r="BP247" s="132" t="str">
        <f t="shared" si="62"/>
        <v/>
      </c>
      <c r="BR247" s="307"/>
      <c r="BS247" s="273" t="s">
        <v>3715</v>
      </c>
    </row>
    <row r="248" spans="1:71" s="230" customFormat="1" ht="45" customHeight="1" x14ac:dyDescent="0.25">
      <c r="A248" s="95" t="s">
        <v>18</v>
      </c>
      <c r="B248" s="277">
        <v>43774</v>
      </c>
      <c r="C248" s="186" t="s">
        <v>1103</v>
      </c>
      <c r="D248" s="95" t="s">
        <v>1040</v>
      </c>
      <c r="E248" s="95" t="s">
        <v>1104</v>
      </c>
      <c r="F248" s="95" t="s">
        <v>317</v>
      </c>
      <c r="G248" s="95" t="s">
        <v>1105</v>
      </c>
      <c r="H248" s="95">
        <v>1</v>
      </c>
      <c r="I248" s="95" t="s">
        <v>1106</v>
      </c>
      <c r="J248" s="95" t="s">
        <v>24</v>
      </c>
      <c r="K248" s="95" t="s">
        <v>1107</v>
      </c>
      <c r="L248" s="96">
        <v>1</v>
      </c>
      <c r="M248" s="95" t="s">
        <v>1107</v>
      </c>
      <c r="N248" s="95" t="s">
        <v>53</v>
      </c>
      <c r="O248" s="95" t="s">
        <v>48</v>
      </c>
      <c r="P248" s="278">
        <v>43862</v>
      </c>
      <c r="Q248" s="279">
        <v>43951</v>
      </c>
      <c r="R248" s="186">
        <v>153</v>
      </c>
      <c r="S248" s="142">
        <f t="shared" si="54"/>
        <v>44104</v>
      </c>
      <c r="T248" s="590">
        <v>43951</v>
      </c>
      <c r="U248" s="230" t="s">
        <v>2461</v>
      </c>
      <c r="V248" s="229">
        <v>0.5</v>
      </c>
      <c r="W248" s="257" t="str">
        <f t="shared" si="55"/>
        <v>AMARILLO</v>
      </c>
      <c r="X248" s="284">
        <v>43987</v>
      </c>
      <c r="Y248" s="230" t="s">
        <v>2462</v>
      </c>
      <c r="Z248" s="273" t="s">
        <v>2457</v>
      </c>
      <c r="AA248" s="283">
        <v>44042</v>
      </c>
      <c r="AB248" s="230" t="s">
        <v>2463</v>
      </c>
      <c r="AC248" s="588">
        <v>1</v>
      </c>
      <c r="AD248" s="257" t="str">
        <f t="shared" si="56"/>
        <v>OK</v>
      </c>
      <c r="AE248" s="284">
        <v>44048</v>
      </c>
      <c r="AF248" s="247" t="s">
        <v>2464</v>
      </c>
      <c r="AG248" s="273" t="s">
        <v>1643</v>
      </c>
      <c r="AH248" s="272"/>
      <c r="AK248" s="257" t="str">
        <f t="shared" si="57"/>
        <v>Sin</v>
      </c>
      <c r="AL248" s="246"/>
      <c r="AN248" s="273"/>
      <c r="AO248" s="272"/>
      <c r="AR248" s="257" t="str">
        <f t="shared" si="58"/>
        <v>Sin</v>
      </c>
      <c r="AS248" s="246"/>
      <c r="AU248" s="273"/>
      <c r="AV248" s="272"/>
      <c r="AY248" s="257" t="str">
        <f t="shared" si="59"/>
        <v>Sin</v>
      </c>
      <c r="AZ248" s="246"/>
      <c r="BB248" s="273"/>
      <c r="BC248" s="272"/>
      <c r="BF248" s="257" t="str">
        <f t="shared" si="60"/>
        <v>Sin</v>
      </c>
      <c r="BG248" s="246"/>
      <c r="BJ248" s="131">
        <f t="shared" si="61"/>
        <v>1</v>
      </c>
      <c r="BK248" s="285" t="s">
        <v>233</v>
      </c>
      <c r="BL248" s="285" t="s">
        <v>233</v>
      </c>
      <c r="BM248" s="285" t="s">
        <v>2465</v>
      </c>
      <c r="BN248" s="285"/>
      <c r="BO248" s="285"/>
      <c r="BP248" s="132" t="str">
        <f t="shared" si="62"/>
        <v>Pendiente</v>
      </c>
      <c r="BR248" s="230" t="s">
        <v>2460</v>
      </c>
      <c r="BS248" s="230" t="s">
        <v>1657</v>
      </c>
    </row>
    <row r="249" spans="1:71" s="230" customFormat="1" ht="45" customHeight="1" thickBot="1" x14ac:dyDescent="0.3">
      <c r="A249" s="95" t="s">
        <v>18</v>
      </c>
      <c r="B249" s="98">
        <v>43774</v>
      </c>
      <c r="C249" s="97" t="s">
        <v>1085</v>
      </c>
      <c r="D249" s="95" t="s">
        <v>1040</v>
      </c>
      <c r="E249" s="95" t="s">
        <v>1086</v>
      </c>
      <c r="F249" s="95" t="s">
        <v>322</v>
      </c>
      <c r="G249" s="95" t="s">
        <v>1087</v>
      </c>
      <c r="H249" s="95">
        <v>2</v>
      </c>
      <c r="I249" s="95" t="s">
        <v>1088</v>
      </c>
      <c r="J249" s="95" t="s">
        <v>24</v>
      </c>
      <c r="K249" s="95" t="s">
        <v>1089</v>
      </c>
      <c r="L249" s="102">
        <v>1</v>
      </c>
      <c r="M249" s="95" t="s">
        <v>1090</v>
      </c>
      <c r="N249" s="95" t="s">
        <v>101</v>
      </c>
      <c r="O249" s="95" t="s">
        <v>101</v>
      </c>
      <c r="P249" s="296">
        <v>43831</v>
      </c>
      <c r="Q249" s="103">
        <v>44023</v>
      </c>
      <c r="R249" s="591"/>
      <c r="S249" s="142">
        <f t="shared" si="54"/>
        <v>44023</v>
      </c>
      <c r="T249" s="283">
        <v>43963</v>
      </c>
      <c r="U249" s="230" t="s">
        <v>1646</v>
      </c>
      <c r="V249" s="229">
        <v>1</v>
      </c>
      <c r="W249" s="257" t="str">
        <f t="shared" si="55"/>
        <v>OK</v>
      </c>
      <c r="X249" s="284">
        <v>43978</v>
      </c>
      <c r="Y249" s="230" t="s">
        <v>1647</v>
      </c>
      <c r="Z249" s="273" t="s">
        <v>1645</v>
      </c>
      <c r="AA249" s="272"/>
      <c r="AD249" s="257" t="str">
        <f t="shared" si="56"/>
        <v>Sin</v>
      </c>
      <c r="AE249" s="272"/>
      <c r="AF249" s="293"/>
      <c r="AG249" s="273"/>
      <c r="AH249" s="272"/>
      <c r="AK249" s="257" t="str">
        <f t="shared" si="57"/>
        <v>Sin</v>
      </c>
      <c r="AL249" s="246"/>
      <c r="AN249" s="273"/>
      <c r="AO249" s="272"/>
      <c r="AR249" s="257" t="str">
        <f t="shared" si="58"/>
        <v>Sin</v>
      </c>
      <c r="AS249" s="246"/>
      <c r="AU249" s="273"/>
      <c r="AV249" s="272"/>
      <c r="AY249" s="257" t="str">
        <f t="shared" si="59"/>
        <v>Sin</v>
      </c>
      <c r="AZ249" s="246"/>
      <c r="BB249" s="273"/>
      <c r="BC249" s="272"/>
      <c r="BF249" s="257" t="str">
        <f t="shared" si="60"/>
        <v>Sin</v>
      </c>
      <c r="BG249" s="246"/>
      <c r="BI249" s="273"/>
      <c r="BJ249" s="131">
        <f t="shared" si="61"/>
        <v>1</v>
      </c>
      <c r="BK249" s="230" t="s">
        <v>233</v>
      </c>
      <c r="BL249" s="273" t="s">
        <v>29</v>
      </c>
      <c r="BM249" s="272" t="s">
        <v>233</v>
      </c>
      <c r="BO249" s="285"/>
      <c r="BP249" s="132" t="str">
        <f t="shared" si="62"/>
        <v>Pendiente</v>
      </c>
      <c r="BR249" s="280" t="s">
        <v>1648</v>
      </c>
      <c r="BS249" s="307" t="s">
        <v>2518</v>
      </c>
    </row>
    <row r="250" spans="1:71" s="230" customFormat="1" ht="45" customHeight="1" x14ac:dyDescent="0.25">
      <c r="A250" s="95" t="s">
        <v>18</v>
      </c>
      <c r="B250" s="98">
        <v>43774</v>
      </c>
      <c r="C250" s="97" t="s">
        <v>50</v>
      </c>
      <c r="D250" s="95" t="s">
        <v>1040</v>
      </c>
      <c r="E250" s="95" t="s">
        <v>1059</v>
      </c>
      <c r="F250" s="95" t="s">
        <v>322</v>
      </c>
      <c r="G250" s="95" t="s">
        <v>1060</v>
      </c>
      <c r="H250" s="95">
        <v>1</v>
      </c>
      <c r="I250" s="95" t="s">
        <v>1061</v>
      </c>
      <c r="J250" s="95" t="s">
        <v>24</v>
      </c>
      <c r="K250" s="95" t="s">
        <v>1062</v>
      </c>
      <c r="L250" s="99">
        <v>1</v>
      </c>
      <c r="M250" s="95" t="s">
        <v>1062</v>
      </c>
      <c r="N250" s="95" t="s">
        <v>101</v>
      </c>
      <c r="O250" s="95" t="s">
        <v>101</v>
      </c>
      <c r="P250" s="589">
        <v>43831</v>
      </c>
      <c r="Q250" s="103">
        <v>43993</v>
      </c>
      <c r="R250" s="591"/>
      <c r="S250" s="142">
        <f t="shared" si="54"/>
        <v>43993</v>
      </c>
      <c r="T250" s="264">
        <v>43966</v>
      </c>
      <c r="U250" s="592" t="s">
        <v>1649</v>
      </c>
      <c r="V250" s="292">
        <v>1</v>
      </c>
      <c r="W250" s="257" t="str">
        <f t="shared" si="55"/>
        <v>OK</v>
      </c>
      <c r="X250" s="284">
        <v>43978</v>
      </c>
      <c r="Y250" s="230" t="s">
        <v>1650</v>
      </c>
      <c r="Z250" s="273" t="s">
        <v>1645</v>
      </c>
      <c r="AA250" s="272"/>
      <c r="AD250" s="257" t="str">
        <f t="shared" si="56"/>
        <v>Sin</v>
      </c>
      <c r="AE250" s="246"/>
      <c r="AG250" s="273"/>
      <c r="AH250" s="272"/>
      <c r="AK250" s="257" t="str">
        <f t="shared" si="57"/>
        <v>Sin</v>
      </c>
      <c r="AL250" s="246"/>
      <c r="AN250" s="273"/>
      <c r="AO250" s="272"/>
      <c r="AR250" s="257" t="str">
        <f t="shared" si="58"/>
        <v>Sin</v>
      </c>
      <c r="AS250" s="246"/>
      <c r="AU250" s="273"/>
      <c r="AV250" s="272"/>
      <c r="AY250" s="257" t="str">
        <f t="shared" si="59"/>
        <v>Sin</v>
      </c>
      <c r="AZ250" s="246"/>
      <c r="BB250" s="273"/>
      <c r="BC250" s="272"/>
      <c r="BF250" s="257" t="str">
        <f t="shared" si="60"/>
        <v>Sin</v>
      </c>
      <c r="BG250" s="246"/>
      <c r="BI250" s="273"/>
      <c r="BJ250" s="131">
        <f t="shared" si="61"/>
        <v>1</v>
      </c>
      <c r="BK250" s="230" t="s">
        <v>233</v>
      </c>
      <c r="BL250" s="230" t="s">
        <v>1651</v>
      </c>
      <c r="BM250" s="230" t="s">
        <v>233</v>
      </c>
      <c r="BO250" s="285"/>
      <c r="BP250" s="132" t="str">
        <f t="shared" si="62"/>
        <v>Pendiente</v>
      </c>
      <c r="BR250" s="280" t="s">
        <v>1652</v>
      </c>
      <c r="BS250" s="307" t="s">
        <v>2518</v>
      </c>
    </row>
    <row r="251" spans="1:71" s="230" customFormat="1" ht="45" customHeight="1" x14ac:dyDescent="0.25">
      <c r="A251" s="95" t="s">
        <v>18</v>
      </c>
      <c r="B251" s="98">
        <v>43774</v>
      </c>
      <c r="C251" s="97" t="s">
        <v>50</v>
      </c>
      <c r="D251" s="95" t="s">
        <v>1040</v>
      </c>
      <c r="E251" s="95" t="s">
        <v>1059</v>
      </c>
      <c r="F251" s="95" t="s">
        <v>322</v>
      </c>
      <c r="G251" s="95" t="s">
        <v>1063</v>
      </c>
      <c r="H251" s="95">
        <v>2</v>
      </c>
      <c r="I251" s="95" t="s">
        <v>1064</v>
      </c>
      <c r="J251" s="95" t="s">
        <v>24</v>
      </c>
      <c r="K251" s="95" t="s">
        <v>1065</v>
      </c>
      <c r="L251" s="99">
        <v>1</v>
      </c>
      <c r="M251" s="95" t="s">
        <v>1065</v>
      </c>
      <c r="N251" s="95" t="s">
        <v>101</v>
      </c>
      <c r="O251" s="95" t="s">
        <v>101</v>
      </c>
      <c r="P251" s="296">
        <v>43831</v>
      </c>
      <c r="Q251" s="103">
        <v>44176</v>
      </c>
      <c r="R251" s="104">
        <v>201</v>
      </c>
      <c r="S251" s="142">
        <f t="shared" si="54"/>
        <v>44377</v>
      </c>
      <c r="T251" s="290">
        <v>44175</v>
      </c>
      <c r="U251" s="230" t="s">
        <v>3206</v>
      </c>
      <c r="W251" s="257" t="str">
        <f t="shared" si="55"/>
        <v>ROJO</v>
      </c>
      <c r="X251" s="284">
        <v>44186</v>
      </c>
      <c r="Y251" s="230" t="s">
        <v>3207</v>
      </c>
      <c r="Z251" s="273" t="s">
        <v>3208</v>
      </c>
      <c r="AA251" s="272"/>
      <c r="AD251" s="257" t="str">
        <f t="shared" si="56"/>
        <v>Sin</v>
      </c>
      <c r="AE251" s="246"/>
      <c r="AG251" s="273"/>
      <c r="AH251" s="272"/>
      <c r="AK251" s="257" t="str">
        <f t="shared" si="57"/>
        <v>Sin</v>
      </c>
      <c r="AL251" s="246"/>
      <c r="AN251" s="273"/>
      <c r="AO251" s="272"/>
      <c r="AR251" s="257" t="str">
        <f t="shared" si="58"/>
        <v>Sin</v>
      </c>
      <c r="AS251" s="246"/>
      <c r="AU251" s="273"/>
      <c r="AV251" s="272"/>
      <c r="AY251" s="257" t="str">
        <f t="shared" si="59"/>
        <v>Sin</v>
      </c>
      <c r="AZ251" s="246"/>
      <c r="BB251" s="273"/>
      <c r="BC251" s="272"/>
      <c r="BD251" s="273"/>
      <c r="BF251" s="257" t="str">
        <f t="shared" si="60"/>
        <v>Sin</v>
      </c>
      <c r="BG251" s="246"/>
      <c r="BI251" s="307"/>
      <c r="BJ251" s="131">
        <f t="shared" si="61"/>
        <v>0</v>
      </c>
      <c r="BK251" s="311"/>
      <c r="BL251" s="349"/>
      <c r="BM251" s="580"/>
      <c r="BN251" s="285"/>
      <c r="BO251" s="285"/>
      <c r="BP251" s="132" t="str">
        <f t="shared" si="62"/>
        <v/>
      </c>
    </row>
    <row r="252" spans="1:71" s="230" customFormat="1" ht="45" customHeight="1" x14ac:dyDescent="0.25">
      <c r="A252" s="95" t="s">
        <v>18</v>
      </c>
      <c r="B252" s="98">
        <v>43774</v>
      </c>
      <c r="C252" s="97" t="s">
        <v>86</v>
      </c>
      <c r="D252" s="95" t="s">
        <v>1040</v>
      </c>
      <c r="E252" s="95" t="s">
        <v>1066</v>
      </c>
      <c r="F252" s="95" t="s">
        <v>322</v>
      </c>
      <c r="G252" s="95" t="s">
        <v>1067</v>
      </c>
      <c r="H252" s="95">
        <v>1</v>
      </c>
      <c r="I252" s="95" t="s">
        <v>1068</v>
      </c>
      <c r="J252" s="95" t="s">
        <v>24</v>
      </c>
      <c r="K252" s="95" t="s">
        <v>1069</v>
      </c>
      <c r="L252" s="292">
        <v>1</v>
      </c>
      <c r="M252" s="95" t="s">
        <v>1069</v>
      </c>
      <c r="N252" s="95" t="s">
        <v>101</v>
      </c>
      <c r="O252" s="95" t="s">
        <v>101</v>
      </c>
      <c r="P252" s="296">
        <v>43831</v>
      </c>
      <c r="Q252" s="103">
        <v>44176</v>
      </c>
      <c r="R252" s="104">
        <v>201</v>
      </c>
      <c r="S252" s="142">
        <f t="shared" si="54"/>
        <v>44377</v>
      </c>
      <c r="T252" s="290">
        <v>44175</v>
      </c>
      <c r="U252" s="230" t="s">
        <v>3206</v>
      </c>
      <c r="W252" s="257" t="str">
        <f t="shared" si="55"/>
        <v>ROJO</v>
      </c>
      <c r="X252" s="284">
        <v>44186</v>
      </c>
      <c r="Y252" s="230" t="s">
        <v>3207</v>
      </c>
      <c r="Z252" s="273" t="s">
        <v>3208</v>
      </c>
      <c r="AA252" s="272"/>
      <c r="AD252" s="257" t="str">
        <f t="shared" si="56"/>
        <v>Sin</v>
      </c>
      <c r="AE252" s="246"/>
      <c r="AG252" s="273"/>
      <c r="AH252" s="272"/>
      <c r="AK252" s="257" t="str">
        <f t="shared" si="57"/>
        <v>Sin</v>
      </c>
      <c r="AL252" s="246"/>
      <c r="AN252" s="273"/>
      <c r="AO252" s="272"/>
      <c r="AR252" s="257" t="str">
        <f t="shared" si="58"/>
        <v>Sin</v>
      </c>
      <c r="AS252" s="246"/>
      <c r="AU252" s="273"/>
      <c r="AV252" s="272"/>
      <c r="AY252" s="257" t="str">
        <f t="shared" si="59"/>
        <v>Sin</v>
      </c>
      <c r="AZ252" s="246"/>
      <c r="BB252" s="273"/>
      <c r="BC252" s="272"/>
      <c r="BD252" s="273"/>
      <c r="BF252" s="257" t="str">
        <f t="shared" si="60"/>
        <v>Sin</v>
      </c>
      <c r="BG252" s="246"/>
      <c r="BI252" s="307"/>
      <c r="BJ252" s="131">
        <f t="shared" si="61"/>
        <v>0</v>
      </c>
      <c r="BK252" s="285"/>
      <c r="BL252" s="285"/>
      <c r="BM252" s="285"/>
      <c r="BN252" s="285"/>
      <c r="BO252" s="285"/>
      <c r="BP252" s="132" t="str">
        <f t="shared" si="62"/>
        <v/>
      </c>
      <c r="BR252" s="307"/>
      <c r="BS252" s="307"/>
    </row>
    <row r="253" spans="1:71" s="230" customFormat="1" ht="45" customHeight="1" x14ac:dyDescent="0.25">
      <c r="A253" s="95" t="s">
        <v>18</v>
      </c>
      <c r="B253" s="98">
        <v>43774</v>
      </c>
      <c r="C253" s="97" t="s">
        <v>105</v>
      </c>
      <c r="D253" s="95" t="s">
        <v>1040</v>
      </c>
      <c r="E253" s="95" t="s">
        <v>1070</v>
      </c>
      <c r="F253" s="95" t="s">
        <v>322</v>
      </c>
      <c r="G253" s="95" t="s">
        <v>1071</v>
      </c>
      <c r="H253" s="95">
        <v>2</v>
      </c>
      <c r="I253" s="95" t="s">
        <v>1072</v>
      </c>
      <c r="J253" s="95" t="s">
        <v>24</v>
      </c>
      <c r="K253" s="95" t="s">
        <v>1073</v>
      </c>
      <c r="L253" s="292">
        <v>1</v>
      </c>
      <c r="M253" s="95" t="s">
        <v>1074</v>
      </c>
      <c r="N253" s="95" t="s">
        <v>101</v>
      </c>
      <c r="O253" s="95" t="s">
        <v>101</v>
      </c>
      <c r="P253" s="296">
        <v>43831</v>
      </c>
      <c r="Q253" s="103">
        <v>44176</v>
      </c>
      <c r="R253" s="104">
        <v>201</v>
      </c>
      <c r="S253" s="142">
        <f t="shared" si="54"/>
        <v>44377</v>
      </c>
      <c r="T253" s="290">
        <v>44175</v>
      </c>
      <c r="U253" s="230" t="s">
        <v>3206</v>
      </c>
      <c r="W253" s="257" t="str">
        <f t="shared" si="55"/>
        <v>ROJO</v>
      </c>
      <c r="X253" s="284">
        <v>44186</v>
      </c>
      <c r="Y253" s="230" t="s">
        <v>3207</v>
      </c>
      <c r="Z253" s="273" t="s">
        <v>3208</v>
      </c>
      <c r="AA253" s="272"/>
      <c r="AD253" s="257" t="str">
        <f t="shared" si="56"/>
        <v>Sin</v>
      </c>
      <c r="AE253" s="246"/>
      <c r="AG253" s="273"/>
      <c r="AH253" s="272"/>
      <c r="AK253" s="257" t="str">
        <f t="shared" si="57"/>
        <v>Sin</v>
      </c>
      <c r="AL253" s="246"/>
      <c r="AN253" s="273"/>
      <c r="AO253" s="272"/>
      <c r="AR253" s="257" t="str">
        <f t="shared" si="58"/>
        <v>Sin</v>
      </c>
      <c r="AS253" s="246"/>
      <c r="AU253" s="273"/>
      <c r="AV253" s="272"/>
      <c r="AY253" s="257" t="str">
        <f t="shared" si="59"/>
        <v>Sin</v>
      </c>
      <c r="AZ253" s="246"/>
      <c r="BB253" s="273"/>
      <c r="BC253" s="272"/>
      <c r="BD253" s="273"/>
      <c r="BF253" s="257" t="str">
        <f t="shared" si="60"/>
        <v>Sin</v>
      </c>
      <c r="BG253" s="246"/>
      <c r="BI253" s="307"/>
      <c r="BJ253" s="131">
        <f t="shared" si="61"/>
        <v>0</v>
      </c>
      <c r="BK253" s="311"/>
      <c r="BL253" s="349"/>
      <c r="BM253" s="580"/>
      <c r="BN253" s="285"/>
      <c r="BO253" s="285"/>
      <c r="BP253" s="132" t="str">
        <f t="shared" si="62"/>
        <v/>
      </c>
    </row>
    <row r="254" spans="1:71" s="230" customFormat="1" ht="45" customHeight="1" x14ac:dyDescent="0.25">
      <c r="A254" s="95" t="s">
        <v>18</v>
      </c>
      <c r="B254" s="98">
        <v>43774</v>
      </c>
      <c r="C254" s="97" t="s">
        <v>1039</v>
      </c>
      <c r="D254" s="95" t="s">
        <v>1040</v>
      </c>
      <c r="E254" s="95" t="s">
        <v>1075</v>
      </c>
      <c r="F254" s="95" t="s">
        <v>322</v>
      </c>
      <c r="G254" s="95" t="s">
        <v>1076</v>
      </c>
      <c r="H254" s="95">
        <v>1</v>
      </c>
      <c r="I254" s="95" t="s">
        <v>1077</v>
      </c>
      <c r="J254" s="95" t="s">
        <v>24</v>
      </c>
      <c r="K254" s="95" t="s">
        <v>1078</v>
      </c>
      <c r="L254" s="99">
        <v>1</v>
      </c>
      <c r="M254" s="95" t="s">
        <v>1078</v>
      </c>
      <c r="N254" s="95" t="s">
        <v>101</v>
      </c>
      <c r="O254" s="95" t="s">
        <v>101</v>
      </c>
      <c r="P254" s="296">
        <v>43831</v>
      </c>
      <c r="Q254" s="103">
        <v>44176</v>
      </c>
      <c r="R254" s="104">
        <v>201</v>
      </c>
      <c r="S254" s="142">
        <f t="shared" si="54"/>
        <v>44377</v>
      </c>
      <c r="T254" s="290">
        <v>44175</v>
      </c>
      <c r="U254" s="230" t="s">
        <v>3206</v>
      </c>
      <c r="W254" s="257" t="str">
        <f t="shared" si="55"/>
        <v>ROJO</v>
      </c>
      <c r="X254" s="284">
        <v>44186</v>
      </c>
      <c r="Y254" s="230" t="s">
        <v>3207</v>
      </c>
      <c r="Z254" s="273" t="s">
        <v>3208</v>
      </c>
      <c r="AA254" s="272"/>
      <c r="AD254" s="257" t="str">
        <f t="shared" si="56"/>
        <v>Sin</v>
      </c>
      <c r="AE254" s="246"/>
      <c r="AG254" s="273"/>
      <c r="AH254" s="272"/>
      <c r="AK254" s="257" t="str">
        <f t="shared" si="57"/>
        <v>Sin</v>
      </c>
      <c r="AL254" s="246"/>
      <c r="AN254" s="273"/>
      <c r="AO254" s="272"/>
      <c r="AR254" s="257" t="str">
        <f t="shared" si="58"/>
        <v>Sin</v>
      </c>
      <c r="AS254" s="246"/>
      <c r="AU254" s="273"/>
      <c r="AV254" s="272"/>
      <c r="AY254" s="257" t="str">
        <f t="shared" si="59"/>
        <v>Sin</v>
      </c>
      <c r="AZ254" s="246"/>
      <c r="BB254" s="273"/>
      <c r="BC254" s="272"/>
      <c r="BD254" s="273"/>
      <c r="BF254" s="257" t="str">
        <f t="shared" si="60"/>
        <v>Sin</v>
      </c>
      <c r="BG254" s="246"/>
      <c r="BI254" s="307"/>
      <c r="BJ254" s="131">
        <f t="shared" si="61"/>
        <v>0</v>
      </c>
      <c r="BK254" s="311"/>
      <c r="BL254" s="349"/>
      <c r="BM254" s="580"/>
      <c r="BN254" s="285"/>
      <c r="BO254" s="285"/>
      <c r="BP254" s="132" t="str">
        <f t="shared" si="62"/>
        <v/>
      </c>
    </row>
    <row r="255" spans="1:71" s="230" customFormat="1" ht="45" customHeight="1" x14ac:dyDescent="0.25">
      <c r="A255" s="95" t="s">
        <v>18</v>
      </c>
      <c r="B255" s="98">
        <v>43774</v>
      </c>
      <c r="C255" s="97" t="s">
        <v>1079</v>
      </c>
      <c r="D255" s="95" t="s">
        <v>1040</v>
      </c>
      <c r="E255" s="95" t="s">
        <v>1080</v>
      </c>
      <c r="F255" s="95" t="s">
        <v>322</v>
      </c>
      <c r="G255" s="95" t="s">
        <v>1081</v>
      </c>
      <c r="H255" s="95">
        <v>2</v>
      </c>
      <c r="I255" s="95" t="s">
        <v>1082</v>
      </c>
      <c r="J255" s="95" t="s">
        <v>24</v>
      </c>
      <c r="K255" s="95" t="s">
        <v>1083</v>
      </c>
      <c r="L255" s="102">
        <v>11</v>
      </c>
      <c r="M255" s="95" t="s">
        <v>1084</v>
      </c>
      <c r="N255" s="95" t="s">
        <v>101</v>
      </c>
      <c r="O255" s="281" t="s">
        <v>101</v>
      </c>
      <c r="P255" s="296">
        <v>43831</v>
      </c>
      <c r="Q255" s="103">
        <v>44176</v>
      </c>
      <c r="R255" s="104">
        <v>201</v>
      </c>
      <c r="S255" s="142">
        <f t="shared" si="54"/>
        <v>44377</v>
      </c>
      <c r="T255" s="290">
        <v>44175</v>
      </c>
      <c r="U255" s="230" t="s">
        <v>3206</v>
      </c>
      <c r="W255" s="257" t="str">
        <f t="shared" si="55"/>
        <v>ROJO</v>
      </c>
      <c r="X255" s="284">
        <v>44186</v>
      </c>
      <c r="Y255" s="273" t="s">
        <v>3207</v>
      </c>
      <c r="Z255" s="273" t="s">
        <v>3208</v>
      </c>
      <c r="AA255" s="272"/>
      <c r="AD255" s="257" t="str">
        <f t="shared" si="56"/>
        <v>Sin</v>
      </c>
      <c r="AE255" s="246"/>
      <c r="AG255" s="273"/>
      <c r="AH255" s="272"/>
      <c r="AK255" s="257" t="str">
        <f t="shared" si="57"/>
        <v>Sin</v>
      </c>
      <c r="AL255" s="246"/>
      <c r="AN255" s="273"/>
      <c r="AO255" s="272"/>
      <c r="AP255" s="246"/>
      <c r="AR255" s="257" t="str">
        <f t="shared" si="58"/>
        <v>Sin</v>
      </c>
      <c r="AS255" s="246"/>
      <c r="AU255" s="593"/>
      <c r="AV255" s="594"/>
      <c r="AW255" s="273"/>
      <c r="AY255" s="257" t="str">
        <f t="shared" si="59"/>
        <v>Sin</v>
      </c>
      <c r="AZ255" s="246"/>
      <c r="BB255" s="273"/>
      <c r="BC255" s="272"/>
      <c r="BD255" s="273"/>
      <c r="BF255" s="257" t="str">
        <f t="shared" si="60"/>
        <v>Sin</v>
      </c>
      <c r="BG255" s="246"/>
      <c r="BI255" s="273"/>
      <c r="BJ255" s="131">
        <f t="shared" si="61"/>
        <v>0</v>
      </c>
      <c r="BK255" s="311"/>
      <c r="BL255" s="310"/>
      <c r="BM255" s="311"/>
      <c r="BN255" s="285"/>
      <c r="BO255" s="285"/>
      <c r="BP255" s="132" t="str">
        <f t="shared" si="62"/>
        <v/>
      </c>
      <c r="BQ255" s="273"/>
      <c r="BS255" s="273"/>
    </row>
    <row r="256" spans="1:71" s="374" customFormat="1" ht="66" customHeight="1" x14ac:dyDescent="0.25">
      <c r="A256" s="364" t="s">
        <v>18</v>
      </c>
      <c r="B256" s="533">
        <v>43782</v>
      </c>
      <c r="C256" s="374" t="s">
        <v>106</v>
      </c>
      <c r="D256" s="364" t="s">
        <v>1391</v>
      </c>
      <c r="E256" s="364" t="s">
        <v>1392</v>
      </c>
      <c r="F256" s="364" t="s">
        <v>314</v>
      </c>
      <c r="G256" s="364" t="s">
        <v>1393</v>
      </c>
      <c r="H256" s="364">
        <v>1</v>
      </c>
      <c r="I256" s="364" t="s">
        <v>1394</v>
      </c>
      <c r="J256" s="364" t="s">
        <v>32</v>
      </c>
      <c r="K256" s="364" t="s">
        <v>1395</v>
      </c>
      <c r="L256" s="595" t="s">
        <v>1396</v>
      </c>
      <c r="M256" s="364" t="s">
        <v>1397</v>
      </c>
      <c r="N256" s="364" t="s">
        <v>62</v>
      </c>
      <c r="O256" s="364" t="s">
        <v>1398</v>
      </c>
      <c r="P256" s="596">
        <v>43832</v>
      </c>
      <c r="Q256" s="503">
        <v>44012</v>
      </c>
      <c r="R256" s="366">
        <f>180+90+60</f>
        <v>330</v>
      </c>
      <c r="S256" s="367">
        <f t="shared" si="54"/>
        <v>44342</v>
      </c>
      <c r="T256" s="514"/>
      <c r="W256" s="368" t="str">
        <f t="shared" si="55"/>
        <v>Sin</v>
      </c>
      <c r="X256" s="516">
        <v>44012</v>
      </c>
      <c r="Y256" s="391" t="s">
        <v>1684</v>
      </c>
      <c r="Z256" s="392" t="s">
        <v>1666</v>
      </c>
      <c r="AA256" s="518"/>
      <c r="AD256" s="368" t="str">
        <f t="shared" si="56"/>
        <v>Sin</v>
      </c>
      <c r="AE256" s="516">
        <v>44168</v>
      </c>
      <c r="AF256" s="391" t="s">
        <v>3191</v>
      </c>
      <c r="AG256" s="522" t="s">
        <v>1666</v>
      </c>
      <c r="AH256" s="597"/>
      <c r="AK256" s="368" t="str">
        <f t="shared" si="57"/>
        <v>Sin</v>
      </c>
      <c r="AL256" s="598">
        <v>44279</v>
      </c>
      <c r="AM256" s="391" t="s">
        <v>3755</v>
      </c>
      <c r="AN256" s="522" t="s">
        <v>1666</v>
      </c>
      <c r="AO256" s="518"/>
      <c r="AR256" s="368" t="str">
        <f t="shared" si="58"/>
        <v>Sin</v>
      </c>
      <c r="AS256" s="520"/>
      <c r="AU256" s="521"/>
      <c r="AV256" s="518"/>
      <c r="AY256" s="368" t="str">
        <f t="shared" si="59"/>
        <v>Sin</v>
      </c>
      <c r="AZ256" s="520"/>
      <c r="BB256" s="521"/>
      <c r="BC256" s="518"/>
      <c r="BD256" s="521"/>
      <c r="BF256" s="368" t="str">
        <f t="shared" si="60"/>
        <v>Sin</v>
      </c>
      <c r="BG256" s="520"/>
      <c r="BI256" s="525"/>
      <c r="BJ256" s="373" t="str">
        <f t="shared" si="61"/>
        <v>Sin</v>
      </c>
      <c r="BK256" s="523"/>
      <c r="BL256" s="599"/>
      <c r="BM256" s="600"/>
      <c r="BN256" s="524"/>
      <c r="BO256" s="524"/>
      <c r="BP256" s="76" t="str">
        <f t="shared" si="62"/>
        <v/>
      </c>
    </row>
    <row r="257" spans="1:71" s="230" customFormat="1" ht="45" customHeight="1" x14ac:dyDescent="0.25">
      <c r="A257" s="97" t="s">
        <v>18</v>
      </c>
      <c r="B257" s="231">
        <v>43782</v>
      </c>
      <c r="C257" s="230" t="s">
        <v>40</v>
      </c>
      <c r="D257" s="247" t="s">
        <v>1391</v>
      </c>
      <c r="E257" s="247" t="s">
        <v>1399</v>
      </c>
      <c r="F257" s="294" t="s">
        <v>314</v>
      </c>
      <c r="G257" s="294" t="s">
        <v>1400</v>
      </c>
      <c r="H257" s="97">
        <v>1</v>
      </c>
      <c r="I257" s="294" t="s">
        <v>1401</v>
      </c>
      <c r="J257" s="294" t="s">
        <v>32</v>
      </c>
      <c r="K257" s="294" t="s">
        <v>1402</v>
      </c>
      <c r="L257" s="97" t="s">
        <v>1403</v>
      </c>
      <c r="M257" s="294" t="s">
        <v>1404</v>
      </c>
      <c r="N257" s="186" t="s">
        <v>62</v>
      </c>
      <c r="O257" s="601" t="s">
        <v>1398</v>
      </c>
      <c r="P257" s="602">
        <v>43832</v>
      </c>
      <c r="Q257" s="98">
        <v>44196</v>
      </c>
      <c r="R257" s="110"/>
      <c r="S257" s="142">
        <f t="shared" si="54"/>
        <v>44196</v>
      </c>
      <c r="T257" s="290">
        <v>44175</v>
      </c>
      <c r="U257" s="230" t="s">
        <v>3209</v>
      </c>
      <c r="V257" s="588">
        <v>1</v>
      </c>
      <c r="W257" s="257" t="str">
        <f t="shared" si="55"/>
        <v>OK</v>
      </c>
      <c r="X257" s="284">
        <v>44194</v>
      </c>
      <c r="Y257" s="273" t="s">
        <v>3210</v>
      </c>
      <c r="Z257" s="273" t="s">
        <v>3211</v>
      </c>
      <c r="AA257" s="272"/>
      <c r="AD257" s="257" t="str">
        <f>IF(AA257="","Sin",IF(AA257&gt;=$S257,IF(AC257=100%,"OK","ROJO"),IF(AC257&lt;($AA257-$P257)/($S257-$P257),"ROJO",IF(AC257=100%,"OK","AMARILLO"))))</f>
        <v>Sin</v>
      </c>
      <c r="AE257" s="246"/>
      <c r="AG257" s="273"/>
      <c r="AH257" s="272"/>
      <c r="AK257" s="257" t="str">
        <f t="shared" si="57"/>
        <v>Sin</v>
      </c>
      <c r="AL257" s="246"/>
      <c r="AN257" s="273"/>
      <c r="AO257" s="272"/>
      <c r="AP257" s="246"/>
      <c r="AR257" s="257" t="str">
        <f t="shared" si="58"/>
        <v>Sin</v>
      </c>
      <c r="AS257" s="246"/>
      <c r="AU257" s="593"/>
      <c r="AV257" s="594"/>
      <c r="AW257" s="273"/>
      <c r="AY257" s="257" t="str">
        <f t="shared" si="59"/>
        <v>Sin</v>
      </c>
      <c r="AZ257" s="246"/>
      <c r="BB257" s="273"/>
      <c r="BC257" s="272"/>
      <c r="BD257" s="273"/>
      <c r="BF257" s="257" t="str">
        <f t="shared" si="60"/>
        <v>Sin</v>
      </c>
      <c r="BG257" s="246"/>
      <c r="BI257" s="273"/>
      <c r="BJ257" s="131">
        <f t="shared" si="61"/>
        <v>1</v>
      </c>
      <c r="BK257" s="311" t="s">
        <v>233</v>
      </c>
      <c r="BL257" s="310" t="s">
        <v>233</v>
      </c>
      <c r="BM257" s="311"/>
      <c r="BN257" s="285"/>
      <c r="BO257" s="285"/>
      <c r="BP257" s="132" t="str">
        <f t="shared" si="62"/>
        <v>Cumplida</v>
      </c>
      <c r="BQ257" s="273"/>
      <c r="BS257" s="273" t="s">
        <v>3211</v>
      </c>
    </row>
    <row r="258" spans="1:71" s="230" customFormat="1" ht="45" customHeight="1" x14ac:dyDescent="0.25">
      <c r="A258" s="97" t="s">
        <v>18</v>
      </c>
      <c r="B258" s="231">
        <v>43782</v>
      </c>
      <c r="C258" s="230" t="s">
        <v>40</v>
      </c>
      <c r="D258" s="247" t="s">
        <v>1391</v>
      </c>
      <c r="E258" s="247" t="s">
        <v>1399</v>
      </c>
      <c r="F258" s="294" t="s">
        <v>314</v>
      </c>
      <c r="G258" s="294" t="s">
        <v>1400</v>
      </c>
      <c r="H258" s="97">
        <v>2</v>
      </c>
      <c r="I258" s="294" t="s">
        <v>1405</v>
      </c>
      <c r="J258" s="294" t="s">
        <v>32</v>
      </c>
      <c r="K258" s="294" t="s">
        <v>1406</v>
      </c>
      <c r="L258" s="97" t="s">
        <v>1403</v>
      </c>
      <c r="M258" s="294" t="s">
        <v>1407</v>
      </c>
      <c r="N258" s="186" t="s">
        <v>62</v>
      </c>
      <c r="O258" s="601" t="s">
        <v>1398</v>
      </c>
      <c r="P258" s="602">
        <v>43832</v>
      </c>
      <c r="Q258" s="98">
        <v>44196</v>
      </c>
      <c r="R258" s="110"/>
      <c r="S258" s="142">
        <f t="shared" si="54"/>
        <v>44196</v>
      </c>
      <c r="T258" s="290">
        <v>44175</v>
      </c>
      <c r="U258" s="230" t="s">
        <v>3212</v>
      </c>
      <c r="V258" s="588">
        <v>1</v>
      </c>
      <c r="W258" s="257" t="str">
        <f t="shared" si="55"/>
        <v>OK</v>
      </c>
      <c r="X258" s="284">
        <v>44194</v>
      </c>
      <c r="Y258" s="273" t="s">
        <v>3210</v>
      </c>
      <c r="Z258" s="273" t="s">
        <v>3211</v>
      </c>
      <c r="AA258" s="272"/>
      <c r="AD258" s="257" t="str">
        <f>IF(AA258="","Sin",IF(AA258&gt;=$S258,IF(AC258=100%,"OK","ROJO"),IF(AC258&lt;($AA258-$P258)/($S258-$P258),"ROJO",IF(AC258=100%,"OK","AMARILLO"))))</f>
        <v>Sin</v>
      </c>
      <c r="AE258" s="246"/>
      <c r="AG258" s="273"/>
      <c r="AH258" s="272"/>
      <c r="AK258" s="257" t="str">
        <f t="shared" si="57"/>
        <v>Sin</v>
      </c>
      <c r="AL258" s="246"/>
      <c r="AN258" s="273"/>
      <c r="AO258" s="272"/>
      <c r="AP258" s="246"/>
      <c r="AR258" s="257" t="str">
        <f t="shared" si="58"/>
        <v>Sin</v>
      </c>
      <c r="AS258" s="246"/>
      <c r="AU258" s="593"/>
      <c r="AV258" s="594"/>
      <c r="AW258" s="273"/>
      <c r="AY258" s="257" t="str">
        <f t="shared" si="59"/>
        <v>Sin</v>
      </c>
      <c r="AZ258" s="246"/>
      <c r="BB258" s="273"/>
      <c r="BC258" s="272"/>
      <c r="BD258" s="273"/>
      <c r="BF258" s="257" t="str">
        <f t="shared" si="60"/>
        <v>Sin</v>
      </c>
      <c r="BG258" s="246"/>
      <c r="BI258" s="273"/>
      <c r="BJ258" s="131">
        <f t="shared" si="61"/>
        <v>1</v>
      </c>
      <c r="BK258" s="311" t="s">
        <v>233</v>
      </c>
      <c r="BL258" s="310" t="s">
        <v>233</v>
      </c>
      <c r="BM258" s="311"/>
      <c r="BN258" s="285"/>
      <c r="BO258" s="285"/>
      <c r="BP258" s="132" t="str">
        <f t="shared" si="62"/>
        <v>Cumplida</v>
      </c>
      <c r="BQ258" s="273"/>
      <c r="BS258" s="273" t="s">
        <v>3211</v>
      </c>
    </row>
    <row r="259" spans="1:71" s="230" customFormat="1" ht="45" customHeight="1" x14ac:dyDescent="0.25">
      <c r="A259" s="97" t="s">
        <v>18</v>
      </c>
      <c r="B259" s="231">
        <v>43782</v>
      </c>
      <c r="C259" s="230" t="s">
        <v>104</v>
      </c>
      <c r="D259" s="247" t="s">
        <v>1391</v>
      </c>
      <c r="E259" s="247" t="s">
        <v>1408</v>
      </c>
      <c r="F259" s="294" t="s">
        <v>314</v>
      </c>
      <c r="G259" s="294" t="s">
        <v>1409</v>
      </c>
      <c r="H259" s="97">
        <v>1</v>
      </c>
      <c r="I259" s="294" t="s">
        <v>1410</v>
      </c>
      <c r="J259" s="294" t="s">
        <v>32</v>
      </c>
      <c r="K259" s="294" t="s">
        <v>1411</v>
      </c>
      <c r="L259" s="97" t="s">
        <v>1412</v>
      </c>
      <c r="M259" s="294" t="s">
        <v>1413</v>
      </c>
      <c r="N259" s="186" t="s">
        <v>62</v>
      </c>
      <c r="O259" s="601" t="s">
        <v>1398</v>
      </c>
      <c r="P259" s="602">
        <v>43832</v>
      </c>
      <c r="Q259" s="98">
        <v>44196</v>
      </c>
      <c r="R259" s="110"/>
      <c r="S259" s="142">
        <f t="shared" si="54"/>
        <v>44196</v>
      </c>
      <c r="T259" s="290">
        <v>44175</v>
      </c>
      <c r="U259" s="230" t="s">
        <v>3213</v>
      </c>
      <c r="V259" s="588">
        <v>1</v>
      </c>
      <c r="W259" s="257" t="str">
        <f t="shared" si="55"/>
        <v>OK</v>
      </c>
      <c r="X259" s="284">
        <v>44194</v>
      </c>
      <c r="Y259" s="273" t="s">
        <v>3214</v>
      </c>
      <c r="Z259" s="273" t="s">
        <v>3211</v>
      </c>
      <c r="AA259" s="272"/>
      <c r="AD259" s="257" t="str">
        <f>IF(AA259="","Sin",IF(AA259&gt;=$S259,IF(AC259=100%,"OK","ROJO"),IF(AC259&lt;($AA259-$P259)/($S259-$P259),"ROJO",IF(AC259=100%,"OK","AMARILLO"))))</f>
        <v>Sin</v>
      </c>
      <c r="AE259" s="246"/>
      <c r="AG259" s="273"/>
      <c r="AH259" s="272"/>
      <c r="AK259" s="257" t="str">
        <f t="shared" si="57"/>
        <v>Sin</v>
      </c>
      <c r="AL259" s="246"/>
      <c r="AN259" s="273"/>
      <c r="AO259" s="272"/>
      <c r="AP259" s="246"/>
      <c r="AR259" s="257" t="str">
        <f t="shared" si="58"/>
        <v>Sin</v>
      </c>
      <c r="AS259" s="246"/>
      <c r="AU259" s="593"/>
      <c r="AV259" s="594"/>
      <c r="AW259" s="273"/>
      <c r="AY259" s="257" t="str">
        <f t="shared" si="59"/>
        <v>Sin</v>
      </c>
      <c r="AZ259" s="246"/>
      <c r="BB259" s="273"/>
      <c r="BC259" s="272"/>
      <c r="BD259" s="273"/>
      <c r="BF259" s="257" t="str">
        <f t="shared" si="60"/>
        <v>Sin</v>
      </c>
      <c r="BG259" s="246"/>
      <c r="BI259" s="273"/>
      <c r="BJ259" s="131">
        <f t="shared" si="61"/>
        <v>1</v>
      </c>
      <c r="BK259" s="311" t="s">
        <v>233</v>
      </c>
      <c r="BL259" s="310" t="s">
        <v>233</v>
      </c>
      <c r="BM259" s="311"/>
      <c r="BN259" s="285"/>
      <c r="BO259" s="285"/>
      <c r="BP259" s="132" t="str">
        <f t="shared" si="62"/>
        <v>Cumplida</v>
      </c>
      <c r="BQ259" s="273"/>
      <c r="BS259" s="273" t="s">
        <v>3211</v>
      </c>
    </row>
    <row r="260" spans="1:71" s="230" customFormat="1" ht="45" customHeight="1" x14ac:dyDescent="0.25">
      <c r="A260" s="97" t="s">
        <v>18</v>
      </c>
      <c r="B260" s="231">
        <v>43782</v>
      </c>
      <c r="C260" s="230" t="s">
        <v>104</v>
      </c>
      <c r="D260" s="247" t="s">
        <v>1391</v>
      </c>
      <c r="E260" s="247" t="s">
        <v>1408</v>
      </c>
      <c r="F260" s="294" t="s">
        <v>314</v>
      </c>
      <c r="G260" s="294" t="s">
        <v>1414</v>
      </c>
      <c r="H260" s="97">
        <v>2</v>
      </c>
      <c r="I260" s="294" t="s">
        <v>1401</v>
      </c>
      <c r="J260" s="294" t="s">
        <v>32</v>
      </c>
      <c r="K260" s="294" t="s">
        <v>1415</v>
      </c>
      <c r="L260" s="97" t="s">
        <v>1403</v>
      </c>
      <c r="M260" s="294" t="s">
        <v>1404</v>
      </c>
      <c r="N260" s="186" t="s">
        <v>62</v>
      </c>
      <c r="O260" s="603" t="s">
        <v>1398</v>
      </c>
      <c r="P260" s="602">
        <v>43832</v>
      </c>
      <c r="Q260" s="98">
        <v>44196</v>
      </c>
      <c r="R260" s="110"/>
      <c r="S260" s="142">
        <f t="shared" si="54"/>
        <v>44196</v>
      </c>
      <c r="T260" s="290">
        <v>44175</v>
      </c>
      <c r="U260" s="230" t="s">
        <v>3215</v>
      </c>
      <c r="V260" s="588">
        <v>1</v>
      </c>
      <c r="W260" s="257" t="str">
        <f t="shared" si="55"/>
        <v>OK</v>
      </c>
      <c r="X260" s="284">
        <v>44194</v>
      </c>
      <c r="Y260" s="230" t="s">
        <v>3210</v>
      </c>
      <c r="Z260" s="273" t="s">
        <v>3211</v>
      </c>
      <c r="AA260" s="272"/>
      <c r="AD260" s="257" t="str">
        <f>IF(AA260="","Sin",IF(AA260&gt;=$S260,IF(AC260=100%,"OK","ROJO"),IF(AC260&lt;($AA260-$P260)/($S260-$P260),"ROJO",IF(AC260=100%,"OK","AMARILLO"))))</f>
        <v>Sin</v>
      </c>
      <c r="AE260" s="246"/>
      <c r="AG260" s="273"/>
      <c r="AH260" s="272"/>
      <c r="AK260" s="257" t="str">
        <f t="shared" si="57"/>
        <v>Sin</v>
      </c>
      <c r="AL260" s="246"/>
      <c r="AN260" s="273"/>
      <c r="AO260" s="272"/>
      <c r="AR260" s="257" t="str">
        <f t="shared" si="58"/>
        <v>Sin</v>
      </c>
      <c r="AS260" s="246"/>
      <c r="AU260" s="273"/>
      <c r="AV260" s="272"/>
      <c r="AY260" s="257" t="str">
        <f t="shared" si="59"/>
        <v>Sin</v>
      </c>
      <c r="AZ260" s="246"/>
      <c r="BB260" s="273"/>
      <c r="BC260" s="272"/>
      <c r="BD260" s="273"/>
      <c r="BF260" s="257" t="str">
        <f t="shared" si="60"/>
        <v>Sin</v>
      </c>
      <c r="BG260" s="246"/>
      <c r="BI260" s="307"/>
      <c r="BJ260" s="131">
        <f t="shared" si="61"/>
        <v>1</v>
      </c>
      <c r="BK260" s="311" t="s">
        <v>233</v>
      </c>
      <c r="BL260" s="349" t="s">
        <v>233</v>
      </c>
      <c r="BM260" s="580"/>
      <c r="BN260" s="285"/>
      <c r="BO260" s="285"/>
      <c r="BP260" s="132" t="str">
        <f t="shared" si="62"/>
        <v>Cumplida</v>
      </c>
      <c r="BS260" s="230" t="s">
        <v>3211</v>
      </c>
    </row>
    <row r="261" spans="1:71" s="230" customFormat="1" ht="45" customHeight="1" x14ac:dyDescent="0.25">
      <c r="A261" s="97" t="s">
        <v>18</v>
      </c>
      <c r="B261" s="231">
        <v>43782</v>
      </c>
      <c r="C261" s="230" t="s">
        <v>104</v>
      </c>
      <c r="D261" s="247" t="s">
        <v>1391</v>
      </c>
      <c r="E261" s="247" t="s">
        <v>1408</v>
      </c>
      <c r="F261" s="294" t="s">
        <v>314</v>
      </c>
      <c r="G261" s="294" t="s">
        <v>1414</v>
      </c>
      <c r="H261" s="97">
        <v>3</v>
      </c>
      <c r="I261" s="294" t="s">
        <v>1416</v>
      </c>
      <c r="J261" s="294" t="s">
        <v>32</v>
      </c>
      <c r="K261" s="294" t="s">
        <v>1417</v>
      </c>
      <c r="L261" s="97" t="s">
        <v>1418</v>
      </c>
      <c r="M261" s="294" t="s">
        <v>1419</v>
      </c>
      <c r="N261" s="186" t="s">
        <v>62</v>
      </c>
      <c r="O261" s="601" t="s">
        <v>1398</v>
      </c>
      <c r="P261" s="602">
        <v>43832</v>
      </c>
      <c r="Q261" s="98">
        <v>44196</v>
      </c>
      <c r="R261" s="110"/>
      <c r="S261" s="142">
        <f t="shared" si="54"/>
        <v>44196</v>
      </c>
      <c r="T261" s="290">
        <v>44175</v>
      </c>
      <c r="U261" s="230" t="s">
        <v>3216</v>
      </c>
      <c r="V261" s="588">
        <v>1</v>
      </c>
      <c r="W261" s="257" t="str">
        <f t="shared" si="55"/>
        <v>OK</v>
      </c>
      <c r="X261" s="284">
        <v>44194</v>
      </c>
      <c r="Y261" s="273" t="s">
        <v>3217</v>
      </c>
      <c r="Z261" s="273" t="s">
        <v>3211</v>
      </c>
      <c r="AA261" s="272"/>
      <c r="AD261" s="257" t="str">
        <f>IF(AA261="","Sin",IF(AA261&gt;=$S261,IF(AC261=100%,"OK","ROJO"),IF(AC261&lt;($AA261-$P261)/($S261-$P261),"ROJO",IF(AC261=100%,"OK","AMARILLO"))))</f>
        <v>Sin</v>
      </c>
      <c r="AE261" s="246"/>
      <c r="AG261" s="273"/>
      <c r="AH261" s="272"/>
      <c r="AK261" s="257" t="str">
        <f t="shared" si="57"/>
        <v>Sin</v>
      </c>
      <c r="AL261" s="246"/>
      <c r="AN261" s="273"/>
      <c r="AO261" s="272"/>
      <c r="AP261" s="246"/>
      <c r="AR261" s="257" t="str">
        <f t="shared" si="58"/>
        <v>Sin</v>
      </c>
      <c r="AS261" s="246"/>
      <c r="AU261" s="593"/>
      <c r="AV261" s="594"/>
      <c r="AW261" s="273"/>
      <c r="AY261" s="257" t="str">
        <f t="shared" si="59"/>
        <v>Sin</v>
      </c>
      <c r="AZ261" s="246"/>
      <c r="BB261" s="273"/>
      <c r="BC261" s="272"/>
      <c r="BD261" s="273"/>
      <c r="BF261" s="257" t="str">
        <f t="shared" si="60"/>
        <v>Sin</v>
      </c>
      <c r="BG261" s="246"/>
      <c r="BI261" s="273"/>
      <c r="BJ261" s="131">
        <f t="shared" si="61"/>
        <v>1</v>
      </c>
      <c r="BK261" s="311" t="s">
        <v>233</v>
      </c>
      <c r="BL261" s="310" t="s">
        <v>233</v>
      </c>
      <c r="BM261" s="311"/>
      <c r="BN261" s="285"/>
      <c r="BO261" s="285"/>
      <c r="BP261" s="132" t="str">
        <f t="shared" si="62"/>
        <v>Cumplida</v>
      </c>
      <c r="BQ261" s="273"/>
      <c r="BS261" s="273" t="s">
        <v>3211</v>
      </c>
    </row>
    <row r="262" spans="1:71" s="374" customFormat="1" ht="63.75" customHeight="1" x14ac:dyDescent="0.25">
      <c r="A262" s="364" t="s">
        <v>18</v>
      </c>
      <c r="B262" s="533">
        <v>43782</v>
      </c>
      <c r="C262" s="374" t="s">
        <v>108</v>
      </c>
      <c r="D262" s="364" t="s">
        <v>1391</v>
      </c>
      <c r="E262" s="364" t="s">
        <v>1420</v>
      </c>
      <c r="F262" s="364" t="s">
        <v>314</v>
      </c>
      <c r="G262" s="364" t="s">
        <v>1421</v>
      </c>
      <c r="H262" s="364">
        <v>1</v>
      </c>
      <c r="I262" s="364" t="s">
        <v>1422</v>
      </c>
      <c r="J262" s="364" t="s">
        <v>32</v>
      </c>
      <c r="K262" s="364" t="s">
        <v>1423</v>
      </c>
      <c r="L262" s="595" t="s">
        <v>1403</v>
      </c>
      <c r="M262" s="364" t="s">
        <v>1424</v>
      </c>
      <c r="N262" s="364" t="s">
        <v>62</v>
      </c>
      <c r="O262" s="364" t="s">
        <v>1398</v>
      </c>
      <c r="P262" s="596">
        <v>43832</v>
      </c>
      <c r="Q262" s="503">
        <v>44012</v>
      </c>
      <c r="R262" s="366">
        <f>180+90+150</f>
        <v>420</v>
      </c>
      <c r="S262" s="367">
        <f t="shared" si="54"/>
        <v>44432</v>
      </c>
      <c r="T262" s="604"/>
      <c r="W262" s="368" t="str">
        <f t="shared" si="55"/>
        <v>Sin</v>
      </c>
      <c r="X262" s="516">
        <v>44012</v>
      </c>
      <c r="Y262" s="391" t="s">
        <v>1684</v>
      </c>
      <c r="Z262" s="392" t="s">
        <v>1666</v>
      </c>
      <c r="AA262" s="518"/>
      <c r="AD262" s="368" t="str">
        <f>IF(AA262="","Sin",IF(AA262&gt;=$S262,IF(AC262=100%,"OK","ROJO"),IF(AC262&lt;(AA262-$P262)/($S262-$P262),"ROJO",IF(AC262=100%,"OK","AMARILLO"))))</f>
        <v>Sin</v>
      </c>
      <c r="AE262" s="516">
        <v>44168</v>
      </c>
      <c r="AF262" s="391" t="s">
        <v>3756</v>
      </c>
      <c r="AG262" s="522" t="s">
        <v>1666</v>
      </c>
      <c r="AH262" s="597"/>
      <c r="AK262" s="368" t="str">
        <f t="shared" si="57"/>
        <v>Sin</v>
      </c>
      <c r="AL262" s="598">
        <v>44279</v>
      </c>
      <c r="AM262" s="391" t="s">
        <v>3755</v>
      </c>
      <c r="AN262" s="522" t="s">
        <v>1666</v>
      </c>
      <c r="AO262" s="518"/>
      <c r="AR262" s="368" t="str">
        <f t="shared" si="58"/>
        <v>Sin</v>
      </c>
      <c r="AS262" s="520"/>
      <c r="AU262" s="521"/>
      <c r="AV262" s="518"/>
      <c r="AY262" s="368" t="str">
        <f t="shared" si="59"/>
        <v>Sin</v>
      </c>
      <c r="AZ262" s="520"/>
      <c r="BB262" s="521"/>
      <c r="BC262" s="518"/>
      <c r="BD262" s="521"/>
      <c r="BF262" s="368" t="str">
        <f t="shared" si="60"/>
        <v>Sin</v>
      </c>
      <c r="BG262" s="520"/>
      <c r="BI262" s="525"/>
      <c r="BJ262" s="373" t="str">
        <f t="shared" si="61"/>
        <v>Sin</v>
      </c>
      <c r="BK262" s="523"/>
      <c r="BL262" s="599"/>
      <c r="BM262" s="600"/>
      <c r="BN262" s="524"/>
      <c r="BO262" s="524"/>
      <c r="BP262" s="76" t="str">
        <f t="shared" si="62"/>
        <v/>
      </c>
    </row>
    <row r="263" spans="1:71" s="230" customFormat="1" ht="45" customHeight="1" x14ac:dyDescent="0.25">
      <c r="A263" s="97" t="s">
        <v>18</v>
      </c>
      <c r="B263" s="231">
        <v>43782</v>
      </c>
      <c r="C263" s="230" t="s">
        <v>109</v>
      </c>
      <c r="D263" s="247" t="s">
        <v>1391</v>
      </c>
      <c r="E263" s="247" t="s">
        <v>1425</v>
      </c>
      <c r="F263" s="294" t="s">
        <v>314</v>
      </c>
      <c r="G263" s="294" t="s">
        <v>1426</v>
      </c>
      <c r="H263" s="97">
        <v>1</v>
      </c>
      <c r="I263" s="294" t="s">
        <v>1410</v>
      </c>
      <c r="J263" s="294" t="s">
        <v>32</v>
      </c>
      <c r="K263" s="294" t="s">
        <v>1411</v>
      </c>
      <c r="L263" s="97" t="s">
        <v>1412</v>
      </c>
      <c r="M263" s="294" t="s">
        <v>1413</v>
      </c>
      <c r="N263" s="186" t="s">
        <v>62</v>
      </c>
      <c r="O263" s="603" t="s">
        <v>1398</v>
      </c>
      <c r="P263" s="602">
        <v>43832</v>
      </c>
      <c r="Q263" s="98">
        <v>44196</v>
      </c>
      <c r="R263" s="110"/>
      <c r="S263" s="142">
        <f t="shared" si="54"/>
        <v>44196</v>
      </c>
      <c r="T263" s="290">
        <v>44175</v>
      </c>
      <c r="U263" s="230" t="s">
        <v>3218</v>
      </c>
      <c r="V263" s="588">
        <v>1</v>
      </c>
      <c r="W263" s="257" t="str">
        <f t="shared" si="55"/>
        <v>OK</v>
      </c>
      <c r="X263" s="284">
        <v>44194</v>
      </c>
      <c r="Y263" s="230" t="s">
        <v>3214</v>
      </c>
      <c r="Z263" s="273" t="s">
        <v>3211</v>
      </c>
      <c r="AA263" s="272"/>
      <c r="AD263" s="257" t="str">
        <f>IF(AA263="","Sin",IF(AA263&gt;=$S263,IF(AC263=100%,"OK","ROJO"),IF(AC263&lt;($AA263-$P263)/($S263-$P263),"ROJO",IF(AC263=100%,"OK","AMARILLO"))))</f>
        <v>Sin</v>
      </c>
      <c r="AE263" s="246"/>
      <c r="AG263" s="273"/>
      <c r="AH263" s="272"/>
      <c r="AK263" s="257" t="str">
        <f t="shared" si="57"/>
        <v>Sin</v>
      </c>
      <c r="AL263" s="246"/>
      <c r="AN263" s="273"/>
      <c r="AO263" s="272"/>
      <c r="AR263" s="257" t="str">
        <f t="shared" si="58"/>
        <v>Sin</v>
      </c>
      <c r="AS263" s="246"/>
      <c r="AU263" s="273"/>
      <c r="AV263" s="272"/>
      <c r="AY263" s="257" t="str">
        <f t="shared" si="59"/>
        <v>Sin</v>
      </c>
      <c r="AZ263" s="246"/>
      <c r="BB263" s="273"/>
      <c r="BC263" s="272"/>
      <c r="BD263" s="273"/>
      <c r="BF263" s="257" t="str">
        <f t="shared" si="60"/>
        <v>Sin</v>
      </c>
      <c r="BG263" s="246"/>
      <c r="BI263" s="307"/>
      <c r="BJ263" s="131">
        <f t="shared" si="61"/>
        <v>1</v>
      </c>
      <c r="BK263" s="311"/>
      <c r="BL263" s="349" t="s">
        <v>233</v>
      </c>
      <c r="BM263" s="580"/>
      <c r="BN263" s="285"/>
      <c r="BO263" s="285"/>
      <c r="BP263" s="132" t="str">
        <f t="shared" si="62"/>
        <v>Cumplida</v>
      </c>
      <c r="BS263" s="230" t="s">
        <v>3211</v>
      </c>
    </row>
    <row r="264" spans="1:71" s="230" customFormat="1" ht="45" customHeight="1" x14ac:dyDescent="0.25">
      <c r="A264" s="95" t="s">
        <v>18</v>
      </c>
      <c r="B264" s="231">
        <v>43782</v>
      </c>
      <c r="C264" s="230" t="s">
        <v>1427</v>
      </c>
      <c r="D264" s="95" t="s">
        <v>1391</v>
      </c>
      <c r="E264" s="95" t="s">
        <v>1428</v>
      </c>
      <c r="F264" s="95" t="s">
        <v>314</v>
      </c>
      <c r="G264" s="95" t="s">
        <v>1429</v>
      </c>
      <c r="H264" s="95">
        <v>2</v>
      </c>
      <c r="I264" s="95" t="s">
        <v>1430</v>
      </c>
      <c r="J264" s="95" t="s">
        <v>32</v>
      </c>
      <c r="K264" s="95" t="s">
        <v>1431</v>
      </c>
      <c r="L264" s="97">
        <v>1</v>
      </c>
      <c r="M264" s="95" t="s">
        <v>1431</v>
      </c>
      <c r="N264" s="95" t="s">
        <v>62</v>
      </c>
      <c r="O264" s="95" t="s">
        <v>113</v>
      </c>
      <c r="P264" s="602">
        <v>43832</v>
      </c>
      <c r="Q264" s="98">
        <v>44012</v>
      </c>
      <c r="R264" s="282">
        <v>180</v>
      </c>
      <c r="S264" s="142">
        <f t="shared" si="54"/>
        <v>44192</v>
      </c>
      <c r="T264" s="290"/>
      <c r="W264" s="257" t="str">
        <f t="shared" si="55"/>
        <v>Sin</v>
      </c>
      <c r="X264" s="284">
        <v>44012</v>
      </c>
      <c r="Y264" s="101" t="s">
        <v>1684</v>
      </c>
      <c r="Z264" s="143" t="s">
        <v>1666</v>
      </c>
      <c r="AA264" s="290">
        <v>44012</v>
      </c>
      <c r="AB264" s="285" t="s">
        <v>2468</v>
      </c>
      <c r="AC264" s="588">
        <v>1</v>
      </c>
      <c r="AD264" s="257" t="str">
        <f>IF(AA264="","Sin",IF(AA264&gt;=$S264,IF(AC264=100%,"OK","ROJO"),IF(AC264&lt;(AA264-$P264)/($S264-$P264),"ROJO",IF(AC264=100%,"OK","AMARILLO"))))</f>
        <v>OK</v>
      </c>
      <c r="AE264" s="284">
        <v>44026</v>
      </c>
      <c r="AF264" s="247" t="s">
        <v>2469</v>
      </c>
      <c r="AG264" s="273" t="s">
        <v>2466</v>
      </c>
      <c r="AH264" s="264"/>
      <c r="AK264" s="257" t="str">
        <f t="shared" si="57"/>
        <v>Sin</v>
      </c>
      <c r="AL264" s="298"/>
      <c r="AN264" s="143"/>
      <c r="AO264" s="272"/>
      <c r="AR264" s="257" t="str">
        <f t="shared" si="58"/>
        <v>Sin</v>
      </c>
      <c r="AS264" s="246"/>
      <c r="AU264" s="273"/>
      <c r="AV264" s="272"/>
      <c r="AY264" s="257" t="str">
        <f t="shared" si="59"/>
        <v>Sin</v>
      </c>
      <c r="AZ264" s="246"/>
      <c r="BB264" s="273"/>
      <c r="BC264" s="272"/>
      <c r="BD264" s="273"/>
      <c r="BF264" s="257" t="str">
        <f t="shared" si="60"/>
        <v>Sin</v>
      </c>
      <c r="BG264" s="246"/>
      <c r="BI264" s="307"/>
      <c r="BJ264" s="131">
        <f t="shared" si="61"/>
        <v>1</v>
      </c>
      <c r="BK264" s="272" t="s">
        <v>2465</v>
      </c>
      <c r="BL264" s="307" t="s">
        <v>2465</v>
      </c>
      <c r="BM264" s="580" t="s">
        <v>233</v>
      </c>
      <c r="BN264" s="285"/>
      <c r="BO264" s="285"/>
      <c r="BP264" s="132" t="str">
        <f t="shared" si="62"/>
        <v>Pendiente</v>
      </c>
      <c r="BR264" s="230" t="s">
        <v>2467</v>
      </c>
      <c r="BS264" s="230" t="s">
        <v>1657</v>
      </c>
    </row>
    <row r="265" spans="1:71" s="230" customFormat="1" ht="45.75" customHeight="1" x14ac:dyDescent="0.25">
      <c r="A265" s="95" t="s">
        <v>18</v>
      </c>
      <c r="B265" s="231">
        <v>43782</v>
      </c>
      <c r="C265" s="230" t="s">
        <v>1432</v>
      </c>
      <c r="D265" s="95" t="s">
        <v>1391</v>
      </c>
      <c r="E265" s="95" t="s">
        <v>1433</v>
      </c>
      <c r="F265" s="95" t="s">
        <v>314</v>
      </c>
      <c r="G265" s="95" t="s">
        <v>1434</v>
      </c>
      <c r="H265" s="95">
        <v>1</v>
      </c>
      <c r="I265" s="95" t="s">
        <v>1435</v>
      </c>
      <c r="J265" s="95" t="s">
        <v>32</v>
      </c>
      <c r="K265" s="95" t="s">
        <v>1436</v>
      </c>
      <c r="L265" s="97">
        <v>1</v>
      </c>
      <c r="M265" s="95" t="s">
        <v>1437</v>
      </c>
      <c r="N265" s="95" t="s">
        <v>62</v>
      </c>
      <c r="O265" s="95" t="s">
        <v>62</v>
      </c>
      <c r="P265" s="602">
        <v>43832</v>
      </c>
      <c r="Q265" s="98">
        <v>44196</v>
      </c>
      <c r="R265" s="110"/>
      <c r="S265" s="245">
        <f t="shared" si="54"/>
        <v>44196</v>
      </c>
      <c r="T265" s="290"/>
      <c r="U265" s="101"/>
      <c r="V265" s="229"/>
      <c r="W265" s="257"/>
      <c r="X265" s="246"/>
      <c r="Z265" s="273"/>
      <c r="AA265" s="283">
        <v>44232</v>
      </c>
      <c r="AB265" s="101" t="s">
        <v>3706</v>
      </c>
      <c r="AC265" s="229">
        <v>1</v>
      </c>
      <c r="AD265" s="257" t="str">
        <f>IF(AA265="","Sin",IF(AA265&gt;=$S265,IF(AC265=100%,"OK","ROJO"),IF(AC265&lt;(AA265-$P265)/($S265-$P265),"ROJO",IF(AC265=100%,"OK","AMARILLO"))))</f>
        <v>OK</v>
      </c>
      <c r="AE265" s="284">
        <v>44235</v>
      </c>
      <c r="AF265" s="285" t="s">
        <v>3707</v>
      </c>
      <c r="AG265" s="273" t="s">
        <v>1666</v>
      </c>
      <c r="AH265" s="272"/>
      <c r="AK265" s="257" t="str">
        <f t="shared" si="57"/>
        <v>Sin</v>
      </c>
      <c r="AL265" s="246"/>
      <c r="AN265" s="273"/>
      <c r="AO265" s="283"/>
      <c r="AP265" s="101"/>
      <c r="AQ265" s="229"/>
      <c r="AR265" s="257" t="str">
        <f t="shared" si="58"/>
        <v>Sin</v>
      </c>
      <c r="AS265" s="284"/>
      <c r="AT265" s="285"/>
      <c r="AU265" s="273"/>
      <c r="AV265" s="272"/>
      <c r="AY265" s="257" t="str">
        <f t="shared" si="59"/>
        <v>Sin</v>
      </c>
      <c r="AZ265" s="246"/>
      <c r="BB265" s="273"/>
      <c r="BC265" s="272"/>
      <c r="BD265" s="273"/>
      <c r="BF265" s="257" t="str">
        <f>IF(BC265="","Sin",IF(BC265&gt;=$S265,IF(BE265=100%,"OK","ROJO"),IF(BE265&lt;(BC265-$P265)/($S265-$P265),"ROJO",IF(BE265=100%,"OK","AMARILLO"))))</f>
        <v>Sin</v>
      </c>
      <c r="BG265" s="246"/>
      <c r="BI265" s="307"/>
      <c r="BJ265" s="131">
        <f t="shared" si="61"/>
        <v>1</v>
      </c>
      <c r="BK265" s="311" t="s">
        <v>233</v>
      </c>
      <c r="BL265" s="349" t="s">
        <v>233</v>
      </c>
      <c r="BM265" s="580"/>
      <c r="BN265" s="285"/>
      <c r="BO265" s="285"/>
      <c r="BP265" s="132" t="str">
        <f t="shared" si="62"/>
        <v>Cumplida</v>
      </c>
    </row>
    <row r="266" spans="1:71" s="230" customFormat="1" ht="45" customHeight="1" x14ac:dyDescent="0.25">
      <c r="A266" s="97" t="s">
        <v>18</v>
      </c>
      <c r="B266" s="231">
        <v>43782</v>
      </c>
      <c r="C266" s="230" t="s">
        <v>49</v>
      </c>
      <c r="D266" s="247" t="s">
        <v>1391</v>
      </c>
      <c r="E266" s="247" t="s">
        <v>1438</v>
      </c>
      <c r="F266" s="294" t="s">
        <v>314</v>
      </c>
      <c r="G266" s="294" t="s">
        <v>1439</v>
      </c>
      <c r="H266" s="97">
        <v>1</v>
      </c>
      <c r="I266" s="294" t="s">
        <v>1410</v>
      </c>
      <c r="J266" s="294" t="s">
        <v>32</v>
      </c>
      <c r="K266" s="294" t="s">
        <v>1411</v>
      </c>
      <c r="L266" s="97" t="s">
        <v>1412</v>
      </c>
      <c r="M266" s="294" t="s">
        <v>1413</v>
      </c>
      <c r="N266" s="186" t="s">
        <v>62</v>
      </c>
      <c r="O266" s="603" t="s">
        <v>1398</v>
      </c>
      <c r="P266" s="602">
        <v>43832</v>
      </c>
      <c r="Q266" s="98">
        <v>44196</v>
      </c>
      <c r="R266" s="110"/>
      <c r="S266" s="142">
        <f t="shared" si="54"/>
        <v>44196</v>
      </c>
      <c r="T266" s="290">
        <v>44175</v>
      </c>
      <c r="U266" s="230" t="s">
        <v>3218</v>
      </c>
      <c r="V266" s="588">
        <v>1</v>
      </c>
      <c r="W266" s="257" t="str">
        <f>IF(T266="","Sin",IF(T266&gt;=$S266,IF(V266=100%,"OK","ROJO"),IF(V266&lt;($T266-$P266)/($S266-$P266),"ROJO",IF(V266=100%,"OK","AMARILLO"))))</f>
        <v>OK</v>
      </c>
      <c r="X266" s="284">
        <v>44194</v>
      </c>
      <c r="Y266" s="230" t="s">
        <v>3214</v>
      </c>
      <c r="Z266" s="273" t="s">
        <v>3211</v>
      </c>
      <c r="AA266" s="272"/>
      <c r="AD266" s="257" t="str">
        <f>IF(AA266="","Sin",IF(AA266&gt;=$S266,IF(AC266=100%,"OK","ROJO"),IF(AC266&lt;($AA266-$P266)/($S266-$P266),"ROJO",IF(AC266=100%,"OK","AMARILLO"))))</f>
        <v>Sin</v>
      </c>
      <c r="AE266" s="246"/>
      <c r="AG266" s="273"/>
      <c r="AH266" s="272"/>
      <c r="AK266" s="257" t="str">
        <f t="shared" si="57"/>
        <v>Sin</v>
      </c>
      <c r="AL266" s="246"/>
      <c r="AN266" s="273"/>
      <c r="AO266" s="272"/>
      <c r="AR266" s="257" t="str">
        <f t="shared" si="58"/>
        <v>Sin</v>
      </c>
      <c r="AS266" s="246"/>
      <c r="AU266" s="273"/>
      <c r="AV266" s="272"/>
      <c r="AY266" s="257" t="str">
        <f t="shared" si="59"/>
        <v>Sin</v>
      </c>
      <c r="AZ266" s="246"/>
      <c r="BB266" s="273"/>
      <c r="BC266" s="272"/>
      <c r="BD266" s="273"/>
      <c r="BF266" s="257" t="str">
        <f>IF(BC266="","Sin",IF(BC266&gt;=$S266,IF(BE266=100%,"OK","ROJO"),IF(BE266&lt;(BC266-$P266)/($S266-$P266),"ROJO",IF(BE266=100%,"OK","AMARILLO"))))</f>
        <v>Sin</v>
      </c>
      <c r="BG266" s="246"/>
      <c r="BI266" s="307"/>
      <c r="BJ266" s="131">
        <f t="shared" si="61"/>
        <v>1</v>
      </c>
      <c r="BK266" s="311" t="s">
        <v>233</v>
      </c>
      <c r="BL266" s="349" t="s">
        <v>233</v>
      </c>
      <c r="BM266" s="580"/>
      <c r="BN266" s="285"/>
      <c r="BO266" s="285"/>
      <c r="BP266" s="166" t="str">
        <f t="shared" si="62"/>
        <v>Cumplida</v>
      </c>
      <c r="BS266" s="307"/>
    </row>
    <row r="267" spans="1:71" s="230" customFormat="1" ht="45" customHeight="1" x14ac:dyDescent="0.25">
      <c r="A267" s="97" t="s">
        <v>18</v>
      </c>
      <c r="B267" s="231">
        <v>43782</v>
      </c>
      <c r="C267" s="230" t="s">
        <v>85</v>
      </c>
      <c r="D267" s="247" t="s">
        <v>1391</v>
      </c>
      <c r="E267" s="247" t="s">
        <v>1440</v>
      </c>
      <c r="F267" s="294" t="s">
        <v>314</v>
      </c>
      <c r="G267" s="294" t="s">
        <v>1441</v>
      </c>
      <c r="H267" s="97">
        <v>1</v>
      </c>
      <c r="I267" s="294" t="s">
        <v>1410</v>
      </c>
      <c r="J267" s="294" t="s">
        <v>32</v>
      </c>
      <c r="K267" s="294" t="s">
        <v>1411</v>
      </c>
      <c r="L267" s="97" t="s">
        <v>1412</v>
      </c>
      <c r="M267" s="294" t="s">
        <v>1413</v>
      </c>
      <c r="N267" s="186" t="s">
        <v>62</v>
      </c>
      <c r="O267" s="603" t="s">
        <v>1398</v>
      </c>
      <c r="P267" s="602">
        <v>43832</v>
      </c>
      <c r="Q267" s="98">
        <v>44196</v>
      </c>
      <c r="R267" s="110"/>
      <c r="S267" s="142">
        <f t="shared" si="54"/>
        <v>44196</v>
      </c>
      <c r="T267" s="290">
        <v>44175</v>
      </c>
      <c r="U267" s="230" t="s">
        <v>3218</v>
      </c>
      <c r="V267" s="588">
        <v>1</v>
      </c>
      <c r="W267" s="257" t="str">
        <f>IF(T267="","Sin",IF(T267&gt;=$S267,IF(V267=100%,"OK","ROJO"),IF(V267&lt;($T267-$P267)/($S267-$P267),"ROJO",IF(V267=100%,"OK","AMARILLO"))))</f>
        <v>OK</v>
      </c>
      <c r="X267" s="284">
        <v>44194</v>
      </c>
      <c r="Y267" s="230" t="s">
        <v>3214</v>
      </c>
      <c r="Z267" s="273" t="s">
        <v>3211</v>
      </c>
      <c r="AA267" s="272"/>
      <c r="AD267" s="257" t="str">
        <f>IF(AA267="","Sin",IF(AA267&gt;=$S267,IF(AC267=100%,"OK","ROJO"),IF(AC267&lt;($AA267-$P267)/($S267-$P267),"ROJO",IF(AC267=100%,"OK","AMARILLO"))))</f>
        <v>Sin</v>
      </c>
      <c r="AE267" s="246"/>
      <c r="AG267" s="273"/>
      <c r="AH267" s="272"/>
      <c r="AK267" s="257" t="str">
        <f t="shared" si="57"/>
        <v>Sin</v>
      </c>
      <c r="AL267" s="246"/>
      <c r="AN267" s="273"/>
      <c r="AO267" s="272"/>
      <c r="AR267" s="257" t="str">
        <f t="shared" si="58"/>
        <v>Sin</v>
      </c>
      <c r="AS267" s="246"/>
      <c r="AU267" s="273"/>
      <c r="AV267" s="272"/>
      <c r="AY267" s="257" t="str">
        <f t="shared" si="59"/>
        <v>Sin</v>
      </c>
      <c r="AZ267" s="246"/>
      <c r="BB267" s="273"/>
      <c r="BC267" s="272"/>
      <c r="BD267" s="273"/>
      <c r="BF267" s="257" t="str">
        <f>IF(BC267="","Sin",IF(BC267&gt;=$S267,IF(BE267=100%,"OK","ROJO"),IF(BE267&lt;(BC267-$P267)/($S267-$P267),"ROJO",IF(BE267=100%,"OK","AMARILLO"))))</f>
        <v>Sin</v>
      </c>
      <c r="BG267" s="246"/>
      <c r="BI267" s="307"/>
      <c r="BJ267" s="131">
        <f t="shared" si="61"/>
        <v>1</v>
      </c>
      <c r="BK267" s="311" t="s">
        <v>233</v>
      </c>
      <c r="BL267" s="349" t="s">
        <v>233</v>
      </c>
      <c r="BM267" s="580"/>
      <c r="BN267" s="285"/>
      <c r="BO267" s="285"/>
      <c r="BP267" s="166" t="str">
        <f t="shared" si="62"/>
        <v>Cumplida</v>
      </c>
      <c r="BS267" s="307"/>
    </row>
    <row r="268" spans="1:71" s="230" customFormat="1" ht="58.5" customHeight="1" x14ac:dyDescent="0.25">
      <c r="A268" s="95" t="s">
        <v>18</v>
      </c>
      <c r="B268" s="231">
        <v>43782</v>
      </c>
      <c r="C268" s="230" t="s">
        <v>50</v>
      </c>
      <c r="D268" s="95" t="s">
        <v>1391</v>
      </c>
      <c r="E268" s="95" t="s">
        <v>1442</v>
      </c>
      <c r="F268" s="95" t="s">
        <v>314</v>
      </c>
      <c r="G268" s="95" t="s">
        <v>1443</v>
      </c>
      <c r="H268" s="95">
        <v>1</v>
      </c>
      <c r="I268" s="95" t="s">
        <v>1444</v>
      </c>
      <c r="J268" s="95" t="s">
        <v>24</v>
      </c>
      <c r="K268" s="95" t="s">
        <v>1445</v>
      </c>
      <c r="L268" s="605">
        <v>0.8</v>
      </c>
      <c r="M268" s="95" t="s">
        <v>1446</v>
      </c>
      <c r="N268" s="95" t="s">
        <v>62</v>
      </c>
      <c r="O268" s="95" t="s">
        <v>62</v>
      </c>
      <c r="P268" s="602">
        <v>43832</v>
      </c>
      <c r="Q268" s="231">
        <v>44196</v>
      </c>
      <c r="R268" s="110"/>
      <c r="S268" s="245">
        <f t="shared" si="54"/>
        <v>44196</v>
      </c>
      <c r="T268" s="290"/>
      <c r="V268" s="229"/>
      <c r="W268" s="257"/>
      <c r="X268" s="246"/>
      <c r="Z268" s="273"/>
      <c r="AA268" s="283">
        <v>44235</v>
      </c>
      <c r="AB268" s="285" t="s">
        <v>3708</v>
      </c>
      <c r="AC268" s="229">
        <v>1</v>
      </c>
      <c r="AD268" s="257" t="str">
        <f>IF(AA268="","Sin",IF(AA268&gt;=$S268,IF(AC268=100%,"OK","ROJO"),IF(AC268&lt;(AA268-$P268)/($S268-$P268),"ROJO",IF(AC268=100%,"OK","AMARILLO"))))</f>
        <v>OK</v>
      </c>
      <c r="AE268" s="284">
        <v>44236</v>
      </c>
      <c r="AF268" s="285" t="s">
        <v>3709</v>
      </c>
      <c r="AG268" s="273" t="s">
        <v>1666</v>
      </c>
      <c r="AH268" s="272"/>
      <c r="AK268" s="257" t="str">
        <f t="shared" si="57"/>
        <v>Sin</v>
      </c>
      <c r="AL268" s="246"/>
      <c r="AN268" s="273"/>
      <c r="AO268" s="283"/>
      <c r="AR268" s="257" t="str">
        <f t="shared" si="58"/>
        <v>Sin</v>
      </c>
      <c r="AS268" s="284"/>
      <c r="AU268" s="273"/>
      <c r="AV268" s="272"/>
      <c r="AY268" s="257" t="str">
        <f t="shared" si="59"/>
        <v>Sin</v>
      </c>
      <c r="AZ268" s="246"/>
      <c r="BB268" s="273"/>
      <c r="BC268" s="272"/>
      <c r="BD268" s="273"/>
      <c r="BF268" s="257" t="str">
        <f>IF(BC268="","Sin",IF(BC268&gt;=$S268,IF(BE268=100%,"OK","ROJO"),IF(BE268&lt;(BC268-$P268)/($S268-$P268),"ROJO",IF(BE268=100%,"OK","AMARILLO"))))</f>
        <v>Sin</v>
      </c>
      <c r="BG268" s="246"/>
      <c r="BI268" s="307"/>
      <c r="BJ268" s="131">
        <f t="shared" si="61"/>
        <v>1</v>
      </c>
      <c r="BK268" s="311" t="s">
        <v>233</v>
      </c>
      <c r="BL268" s="349" t="s">
        <v>233</v>
      </c>
      <c r="BM268" s="580"/>
      <c r="BN268" s="285"/>
      <c r="BO268" s="285"/>
      <c r="BP268" s="132" t="str">
        <f t="shared" si="62"/>
        <v>Cumplida</v>
      </c>
    </row>
    <row r="269" spans="1:71" s="230" customFormat="1" ht="45" customHeight="1" x14ac:dyDescent="0.25">
      <c r="A269" s="95" t="s">
        <v>18</v>
      </c>
      <c r="B269" s="231">
        <v>43782</v>
      </c>
      <c r="C269" s="230" t="s">
        <v>34</v>
      </c>
      <c r="D269" s="95" t="s">
        <v>1391</v>
      </c>
      <c r="E269" s="95" t="s">
        <v>1447</v>
      </c>
      <c r="F269" s="95" t="s">
        <v>314</v>
      </c>
      <c r="G269" s="95" t="s">
        <v>1448</v>
      </c>
      <c r="H269" s="95">
        <v>1</v>
      </c>
      <c r="I269" s="95" t="s">
        <v>1449</v>
      </c>
      <c r="J269" s="95" t="s">
        <v>32</v>
      </c>
      <c r="K269" s="95" t="s">
        <v>1450</v>
      </c>
      <c r="L269" s="97">
        <v>1</v>
      </c>
      <c r="M269" s="95" t="s">
        <v>1450</v>
      </c>
      <c r="N269" s="95" t="s">
        <v>62</v>
      </c>
      <c r="O269" s="95" t="s">
        <v>48</v>
      </c>
      <c r="P269" s="606">
        <v>43862</v>
      </c>
      <c r="Q269" s="606">
        <v>44165</v>
      </c>
      <c r="R269" s="230">
        <v>180</v>
      </c>
      <c r="S269" s="142">
        <v>44345</v>
      </c>
      <c r="T269" s="283">
        <v>44169</v>
      </c>
      <c r="U269" s="230" t="s">
        <v>3197</v>
      </c>
      <c r="V269" s="230" t="s">
        <v>3198</v>
      </c>
      <c r="X269" s="246"/>
      <c r="Z269" s="348" t="s">
        <v>164</v>
      </c>
      <c r="AA269" s="272"/>
      <c r="AD269" s="307"/>
      <c r="AE269" s="272"/>
      <c r="AG269" s="348" t="s">
        <v>164</v>
      </c>
      <c r="AH269" s="272"/>
      <c r="AK269" s="257" t="str">
        <f t="shared" si="57"/>
        <v>Sin</v>
      </c>
      <c r="AL269" s="246"/>
      <c r="AN269" s="348" t="s">
        <v>164</v>
      </c>
      <c r="AO269" s="272"/>
      <c r="AR269" s="257" t="str">
        <f t="shared" si="58"/>
        <v>Sin</v>
      </c>
      <c r="AS269" s="246"/>
      <c r="AU269" s="348" t="s">
        <v>164</v>
      </c>
      <c r="AV269" s="272"/>
      <c r="AY269" s="257" t="str">
        <f t="shared" si="59"/>
        <v>Sin</v>
      </c>
      <c r="AZ269" s="246"/>
      <c r="BB269" s="348" t="s">
        <v>164</v>
      </c>
      <c r="BC269" s="272"/>
      <c r="BD269" s="273"/>
      <c r="BF269" s="286" t="s">
        <v>164</v>
      </c>
      <c r="BG269" s="580"/>
      <c r="BH269" s="285"/>
      <c r="BI269" s="349"/>
      <c r="BJ269" s="311"/>
      <c r="BK269" s="311"/>
      <c r="BL269" s="286" t="s">
        <v>2497</v>
      </c>
      <c r="BM269" s="246"/>
      <c r="BO269" s="285"/>
      <c r="BP269" s="132" t="str">
        <f t="shared" si="62"/>
        <v/>
      </c>
    </row>
    <row r="270" spans="1:71" s="230" customFormat="1" ht="45" customHeight="1" x14ac:dyDescent="0.25">
      <c r="A270" s="364" t="s">
        <v>18</v>
      </c>
      <c r="B270" s="98">
        <v>43791</v>
      </c>
      <c r="C270" s="303" t="s">
        <v>104</v>
      </c>
      <c r="D270" s="95" t="s">
        <v>1687</v>
      </c>
      <c r="E270" s="95" t="s">
        <v>1457</v>
      </c>
      <c r="F270" s="95" t="s">
        <v>1452</v>
      </c>
      <c r="G270" s="95" t="s">
        <v>1458</v>
      </c>
      <c r="H270" s="95">
        <v>1</v>
      </c>
      <c r="I270" s="95" t="s">
        <v>1459</v>
      </c>
      <c r="J270" s="95" t="s">
        <v>32</v>
      </c>
      <c r="K270" s="95" t="s">
        <v>1460</v>
      </c>
      <c r="L270" s="230">
        <v>1</v>
      </c>
      <c r="M270" s="95" t="s">
        <v>1461</v>
      </c>
      <c r="N270" s="95" t="s">
        <v>28</v>
      </c>
      <c r="O270" s="95" t="s">
        <v>28</v>
      </c>
      <c r="P270" s="98">
        <v>43808</v>
      </c>
      <c r="Q270" s="98">
        <v>44012</v>
      </c>
      <c r="R270" s="230">
        <v>395</v>
      </c>
      <c r="S270" s="142">
        <f t="shared" ref="S270:S275" si="63">Q270+R270</f>
        <v>44407</v>
      </c>
      <c r="T270" s="290"/>
      <c r="U270" s="101"/>
      <c r="W270" s="257"/>
      <c r="X270" s="284">
        <v>44001</v>
      </c>
      <c r="Y270" s="293" t="s">
        <v>1688</v>
      </c>
      <c r="Z270" s="273" t="s">
        <v>1639</v>
      </c>
      <c r="AA270" s="290">
        <v>44194</v>
      </c>
      <c r="AB270" s="101" t="s">
        <v>3226</v>
      </c>
      <c r="AC270" s="229">
        <v>0</v>
      </c>
      <c r="AD270" s="257" t="str">
        <f t="shared" ref="AD270:AD275" si="64">IF(AA270="","Sin",IF(AA270&gt;=$S270,IF(AC270=100%,"OK","ROJO"),IF(AC270&lt;(AA270-$P270)/($S270-$P270),"ROJO",IF(AC270=100%,"OK","AMARILLO"))))</f>
        <v>ROJO</v>
      </c>
      <c r="AE270" s="309">
        <v>44195</v>
      </c>
      <c r="AF270" s="101" t="s">
        <v>3227</v>
      </c>
      <c r="AG270" s="273" t="s">
        <v>3224</v>
      </c>
      <c r="AH270" s="290">
        <v>44284</v>
      </c>
      <c r="AI270" s="101" t="s">
        <v>3768</v>
      </c>
      <c r="AK270" s="257" t="str">
        <f t="shared" si="57"/>
        <v>ROJO</v>
      </c>
      <c r="AL270" s="283">
        <v>44291</v>
      </c>
      <c r="AM270" s="230" t="s">
        <v>3765</v>
      </c>
      <c r="AN270" s="273" t="s">
        <v>3766</v>
      </c>
      <c r="AO270" s="272"/>
      <c r="AR270" s="257" t="str">
        <f t="shared" si="58"/>
        <v>Sin</v>
      </c>
      <c r="AS270" s="246"/>
      <c r="AU270" s="273"/>
      <c r="AV270" s="272"/>
      <c r="AW270" s="273"/>
      <c r="AY270" s="257" t="str">
        <f t="shared" si="59"/>
        <v>Sin</v>
      </c>
      <c r="AZ270" s="246"/>
      <c r="BB270" s="273"/>
      <c r="BC270" s="272"/>
      <c r="BF270" s="257" t="str">
        <f t="shared" ref="BF270:BF275" si="65">IF(BC270="","Sin",IF(BC270&gt;=$S270,IF(BE270=100%,"OK","ROJO"),IF(BE270&lt;(BC270-$P270)/($S270-$P270),"ROJO",IF(BE270=100%,"OK","AMARILLO"))))</f>
        <v>Sin</v>
      </c>
      <c r="BG270" s="246"/>
      <c r="BJ270" s="131" t="str">
        <f t="shared" ref="BJ270:BJ275" si="66">IF(E270="","",IF(OR(V270=100%,AC270=100%,AJ270=100%,AQ270=100%,AX270=100%,BE270=100%),100%,IF(T270="","Sin",MAX(V270,AC270,AJ270,AQ270,AX270,BE270))))</f>
        <v>Sin</v>
      </c>
      <c r="BK270" s="311"/>
      <c r="BL270" s="310"/>
      <c r="BM270" s="311"/>
      <c r="BN270" s="285"/>
      <c r="BO270" s="285"/>
      <c r="BP270" s="132" t="str">
        <f t="shared" si="62"/>
        <v/>
      </c>
      <c r="BS270" s="307"/>
    </row>
    <row r="271" spans="1:71" s="230" customFormat="1" ht="45" customHeight="1" x14ac:dyDescent="0.25">
      <c r="A271" s="395" t="s">
        <v>18</v>
      </c>
      <c r="B271" s="98">
        <v>43791</v>
      </c>
      <c r="C271" s="98" t="s">
        <v>106</v>
      </c>
      <c r="D271" s="95" t="s">
        <v>1687</v>
      </c>
      <c r="E271" s="95" t="s">
        <v>1451</v>
      </c>
      <c r="F271" s="95" t="s">
        <v>1452</v>
      </c>
      <c r="G271" s="95" t="s">
        <v>1453</v>
      </c>
      <c r="H271" s="95">
        <v>1</v>
      </c>
      <c r="I271" s="95" t="s">
        <v>1685</v>
      </c>
      <c r="J271" s="95" t="s">
        <v>32</v>
      </c>
      <c r="K271" s="95" t="s">
        <v>1454</v>
      </c>
      <c r="L271" s="230">
        <v>4</v>
      </c>
      <c r="M271" s="95" t="s">
        <v>3769</v>
      </c>
      <c r="N271" s="95" t="s">
        <v>28</v>
      </c>
      <c r="O271" s="95" t="s">
        <v>28</v>
      </c>
      <c r="P271" s="98">
        <v>43803</v>
      </c>
      <c r="Q271" s="98">
        <v>44134</v>
      </c>
      <c r="R271" s="230">
        <v>243</v>
      </c>
      <c r="S271" s="142">
        <f t="shared" si="63"/>
        <v>44377</v>
      </c>
      <c r="T271" s="290"/>
      <c r="W271" s="257" t="str">
        <f t="shared" ref="W271:W278" si="67">IF(T271="","Sin",IF(T271&gt;=$S271,IF(V271=100%,"OK","ROJO"),IF(V271&lt;($T271-$P271)/($S271-$P271),"ROJO",IF(V271=100%,"OK","AMARILLO"))))</f>
        <v>Sin</v>
      </c>
      <c r="X271" s="284">
        <v>44015</v>
      </c>
      <c r="Y271" s="291" t="s">
        <v>1686</v>
      </c>
      <c r="Z271" s="607" t="s">
        <v>1639</v>
      </c>
      <c r="AA271" s="283">
        <v>44134</v>
      </c>
      <c r="AB271" s="608" t="s">
        <v>2893</v>
      </c>
      <c r="AC271" s="229">
        <v>0</v>
      </c>
      <c r="AD271" s="257" t="str">
        <f t="shared" si="64"/>
        <v>ROJO</v>
      </c>
      <c r="AE271" s="284">
        <v>44138</v>
      </c>
      <c r="AF271" s="230" t="s">
        <v>2894</v>
      </c>
      <c r="AG271" s="273" t="s">
        <v>2895</v>
      </c>
      <c r="AH271" s="290">
        <v>44284</v>
      </c>
      <c r="AI271" s="101" t="s">
        <v>3770</v>
      </c>
      <c r="AJ271" s="229">
        <v>0.5</v>
      </c>
      <c r="AK271" s="257" t="str">
        <f t="shared" si="57"/>
        <v>ROJO</v>
      </c>
      <c r="AL271" s="283">
        <v>44291</v>
      </c>
      <c r="AM271" s="230" t="s">
        <v>3771</v>
      </c>
      <c r="AN271" s="273" t="s">
        <v>3766</v>
      </c>
      <c r="AO271" s="272"/>
      <c r="AR271" s="257" t="str">
        <f t="shared" si="58"/>
        <v>Sin</v>
      </c>
      <c r="AS271" s="246"/>
      <c r="AU271" s="273"/>
      <c r="AV271" s="272"/>
      <c r="AY271" s="257" t="str">
        <f t="shared" si="59"/>
        <v>Sin</v>
      </c>
      <c r="AZ271" s="246"/>
      <c r="BB271" s="273"/>
      <c r="BC271" s="272"/>
      <c r="BF271" s="257" t="str">
        <f t="shared" si="65"/>
        <v>Sin</v>
      </c>
      <c r="BG271" s="246"/>
      <c r="BI271" s="307"/>
      <c r="BJ271" s="131" t="str">
        <f t="shared" si="66"/>
        <v>Sin</v>
      </c>
      <c r="BK271" s="311"/>
      <c r="BL271" s="349"/>
      <c r="BM271" s="580"/>
      <c r="BN271" s="285"/>
      <c r="BO271" s="285"/>
      <c r="BP271" s="166" t="str">
        <f t="shared" si="62"/>
        <v/>
      </c>
      <c r="BS271" s="307"/>
    </row>
    <row r="272" spans="1:71" s="230" customFormat="1" ht="45" customHeight="1" thickBot="1" x14ac:dyDescent="0.3">
      <c r="A272" s="395" t="s">
        <v>18</v>
      </c>
      <c r="B272" s="98">
        <v>43791</v>
      </c>
      <c r="C272" s="230" t="s">
        <v>40</v>
      </c>
      <c r="D272" s="95" t="s">
        <v>1687</v>
      </c>
      <c r="E272" s="95" t="s">
        <v>1456</v>
      </c>
      <c r="F272" s="95" t="s">
        <v>1452</v>
      </c>
      <c r="G272" s="95" t="s">
        <v>1453</v>
      </c>
      <c r="H272" s="95">
        <v>1</v>
      </c>
      <c r="I272" s="95" t="s">
        <v>1685</v>
      </c>
      <c r="J272" s="95" t="s">
        <v>32</v>
      </c>
      <c r="K272" s="95" t="s">
        <v>1454</v>
      </c>
      <c r="L272" s="230">
        <v>4</v>
      </c>
      <c r="M272" s="95" t="s">
        <v>3769</v>
      </c>
      <c r="N272" s="95" t="s">
        <v>28</v>
      </c>
      <c r="O272" s="95" t="s">
        <v>28</v>
      </c>
      <c r="P272" s="98">
        <v>43803</v>
      </c>
      <c r="Q272" s="98">
        <v>44134</v>
      </c>
      <c r="R272" s="230">
        <v>243</v>
      </c>
      <c r="S272" s="142">
        <f t="shared" si="63"/>
        <v>44377</v>
      </c>
      <c r="T272" s="290"/>
      <c r="V272" s="609"/>
      <c r="W272" s="257" t="str">
        <f t="shared" si="67"/>
        <v>Sin</v>
      </c>
      <c r="X272" s="284">
        <v>44015</v>
      </c>
      <c r="Y272" s="291" t="s">
        <v>1686</v>
      </c>
      <c r="Z272" s="273" t="s">
        <v>1639</v>
      </c>
      <c r="AA272" s="283">
        <v>44134</v>
      </c>
      <c r="AB272" s="608" t="s">
        <v>2896</v>
      </c>
      <c r="AC272" s="229">
        <v>0</v>
      </c>
      <c r="AD272" s="257" t="str">
        <f t="shared" si="64"/>
        <v>ROJO</v>
      </c>
      <c r="AE272" s="283">
        <v>44138</v>
      </c>
      <c r="AF272" s="230" t="s">
        <v>2894</v>
      </c>
      <c r="AG272" s="273" t="s">
        <v>2895</v>
      </c>
      <c r="AH272" s="290">
        <v>44284</v>
      </c>
      <c r="AI272" s="101" t="s">
        <v>3770</v>
      </c>
      <c r="AJ272" s="229">
        <v>0.5</v>
      </c>
      <c r="AK272" s="257" t="str">
        <f t="shared" si="57"/>
        <v>ROJO</v>
      </c>
      <c r="AL272" s="283">
        <v>44291</v>
      </c>
      <c r="AM272" s="230" t="s">
        <v>3771</v>
      </c>
      <c r="AN272" s="273" t="s">
        <v>3766</v>
      </c>
      <c r="AO272" s="272"/>
      <c r="AR272" s="257" t="str">
        <f t="shared" si="58"/>
        <v>Sin</v>
      </c>
      <c r="AS272" s="246"/>
      <c r="AU272" s="273"/>
      <c r="AV272" s="272"/>
      <c r="AY272" s="257" t="str">
        <f t="shared" si="59"/>
        <v>Sin</v>
      </c>
      <c r="AZ272" s="246"/>
      <c r="BB272" s="273"/>
      <c r="BC272" s="272"/>
      <c r="BF272" s="257" t="str">
        <f t="shared" si="65"/>
        <v>Sin</v>
      </c>
      <c r="BG272" s="246"/>
      <c r="BI272" s="307"/>
      <c r="BJ272" s="131" t="str">
        <f t="shared" si="66"/>
        <v>Sin</v>
      </c>
      <c r="BK272" s="311"/>
      <c r="BL272" s="310"/>
      <c r="BM272" s="311"/>
      <c r="BN272" s="285"/>
      <c r="BO272" s="285"/>
      <c r="BP272" s="132" t="str">
        <f t="shared" si="62"/>
        <v/>
      </c>
      <c r="BS272" s="307"/>
    </row>
    <row r="273" spans="1:72" s="230" customFormat="1" ht="45" customHeight="1" x14ac:dyDescent="0.25">
      <c r="A273" s="364" t="s">
        <v>18</v>
      </c>
      <c r="B273" s="98">
        <v>43791</v>
      </c>
      <c r="C273" s="303" t="s">
        <v>104</v>
      </c>
      <c r="D273" s="95" t="s">
        <v>1687</v>
      </c>
      <c r="E273" s="95" t="s">
        <v>1457</v>
      </c>
      <c r="F273" s="95" t="s">
        <v>1452</v>
      </c>
      <c r="G273" s="95" t="s">
        <v>1458</v>
      </c>
      <c r="H273" s="95">
        <v>2</v>
      </c>
      <c r="I273" s="95" t="s">
        <v>3236</v>
      </c>
      <c r="J273" s="95" t="s">
        <v>32</v>
      </c>
      <c r="K273" s="95" t="s">
        <v>1462</v>
      </c>
      <c r="L273" s="230">
        <v>1</v>
      </c>
      <c r="M273" s="95" t="s">
        <v>1463</v>
      </c>
      <c r="N273" s="95" t="s">
        <v>1464</v>
      </c>
      <c r="O273" s="95" t="s">
        <v>1464</v>
      </c>
      <c r="P273" s="98">
        <v>44013</v>
      </c>
      <c r="Q273" s="98">
        <v>44134</v>
      </c>
      <c r="R273" s="230">
        <v>304</v>
      </c>
      <c r="S273" s="142">
        <f t="shared" si="63"/>
        <v>44438</v>
      </c>
      <c r="T273" s="290"/>
      <c r="U273" s="101"/>
      <c r="W273" s="257" t="str">
        <f t="shared" si="67"/>
        <v>Sin</v>
      </c>
      <c r="X273" s="283">
        <v>44015</v>
      </c>
      <c r="Y273" s="291" t="s">
        <v>1689</v>
      </c>
      <c r="Z273" s="307" t="s">
        <v>1639</v>
      </c>
      <c r="AA273" s="290">
        <v>44194</v>
      </c>
      <c r="AB273" s="101" t="s">
        <v>3237</v>
      </c>
      <c r="AD273" s="257" t="str">
        <f t="shared" si="64"/>
        <v>ROJO</v>
      </c>
      <c r="AE273" s="290">
        <v>44195</v>
      </c>
      <c r="AF273" s="101" t="s">
        <v>3227</v>
      </c>
      <c r="AG273" s="230" t="s">
        <v>3224</v>
      </c>
      <c r="AH273" s="290">
        <v>44284</v>
      </c>
      <c r="AI273" s="101" t="s">
        <v>3764</v>
      </c>
      <c r="AK273" s="257" t="str">
        <f t="shared" si="57"/>
        <v>ROJO</v>
      </c>
      <c r="AL273" s="283">
        <v>44291</v>
      </c>
      <c r="AM273" s="230" t="s">
        <v>3765</v>
      </c>
      <c r="AN273" s="273" t="s">
        <v>3766</v>
      </c>
      <c r="AP273" s="246"/>
      <c r="AR273" s="257" t="str">
        <f t="shared" si="58"/>
        <v>Sin</v>
      </c>
      <c r="AS273" s="246"/>
      <c r="AU273" s="273"/>
      <c r="AV273" s="272"/>
      <c r="AW273" s="273"/>
      <c r="AX273" s="272"/>
      <c r="AY273" s="257" t="str">
        <f t="shared" si="59"/>
        <v>Sin</v>
      </c>
      <c r="AZ273" s="246"/>
      <c r="BB273" s="273"/>
      <c r="BC273" s="272"/>
      <c r="BF273" s="257" t="str">
        <f t="shared" si="65"/>
        <v>Sin</v>
      </c>
      <c r="BI273" s="273"/>
      <c r="BJ273" s="131" t="str">
        <f t="shared" si="66"/>
        <v>Sin</v>
      </c>
      <c r="BK273" s="285"/>
      <c r="BL273" s="310"/>
      <c r="BM273" s="311"/>
      <c r="BN273" s="285"/>
      <c r="BO273" s="285"/>
      <c r="BP273" s="132" t="str">
        <f t="shared" si="62"/>
        <v/>
      </c>
      <c r="BS273" s="307"/>
    </row>
    <row r="274" spans="1:72" s="230" customFormat="1" ht="45" customHeight="1" x14ac:dyDescent="0.25">
      <c r="A274" s="395" t="s">
        <v>18</v>
      </c>
      <c r="B274" s="98">
        <v>43791</v>
      </c>
      <c r="C274" s="230" t="s">
        <v>108</v>
      </c>
      <c r="D274" s="95" t="s">
        <v>1687</v>
      </c>
      <c r="E274" s="95" t="s">
        <v>1465</v>
      </c>
      <c r="F274" s="95" t="s">
        <v>1452</v>
      </c>
      <c r="G274" s="95" t="s">
        <v>1453</v>
      </c>
      <c r="H274" s="95">
        <v>1</v>
      </c>
      <c r="I274" s="95" t="s">
        <v>1685</v>
      </c>
      <c r="J274" s="95" t="s">
        <v>32</v>
      </c>
      <c r="K274" s="95" t="s">
        <v>1454</v>
      </c>
      <c r="L274" s="230">
        <v>4</v>
      </c>
      <c r="M274" s="95" t="s">
        <v>3769</v>
      </c>
      <c r="N274" s="95" t="s">
        <v>28</v>
      </c>
      <c r="O274" s="95" t="s">
        <v>28</v>
      </c>
      <c r="P274" s="98">
        <v>43803</v>
      </c>
      <c r="Q274" s="98">
        <v>44134</v>
      </c>
      <c r="R274" s="230">
        <v>243</v>
      </c>
      <c r="S274" s="142">
        <f t="shared" si="63"/>
        <v>44377</v>
      </c>
      <c r="T274" s="290"/>
      <c r="W274" s="257" t="str">
        <f t="shared" si="67"/>
        <v>Sin</v>
      </c>
      <c r="X274" s="283">
        <v>44015</v>
      </c>
      <c r="Y274" s="291" t="s">
        <v>1686</v>
      </c>
      <c r="Z274" s="273" t="s">
        <v>1639</v>
      </c>
      <c r="AA274" s="283">
        <v>44134</v>
      </c>
      <c r="AB274" s="608" t="s">
        <v>2896</v>
      </c>
      <c r="AC274" s="229">
        <v>0</v>
      </c>
      <c r="AD274" s="257" t="str">
        <f t="shared" si="64"/>
        <v>ROJO</v>
      </c>
      <c r="AE274" s="284">
        <v>44138</v>
      </c>
      <c r="AF274" s="230" t="s">
        <v>2894</v>
      </c>
      <c r="AG274" s="273" t="s">
        <v>2895</v>
      </c>
      <c r="AH274" s="290">
        <v>44284</v>
      </c>
      <c r="AI274" s="101" t="s">
        <v>3770</v>
      </c>
      <c r="AJ274" s="229">
        <v>0.5</v>
      </c>
      <c r="AK274" s="257" t="str">
        <f t="shared" si="57"/>
        <v>ROJO</v>
      </c>
      <c r="AL274" s="283">
        <v>44291</v>
      </c>
      <c r="AM274" s="230" t="s">
        <v>3771</v>
      </c>
      <c r="AN274" s="273" t="s">
        <v>3766</v>
      </c>
      <c r="AO274" s="272"/>
      <c r="AR274" s="257" t="str">
        <f t="shared" si="58"/>
        <v>Sin</v>
      </c>
      <c r="AS274" s="246"/>
      <c r="AU274" s="273"/>
      <c r="AV274" s="272"/>
      <c r="AY274" s="257" t="str">
        <f t="shared" si="59"/>
        <v>Sin</v>
      </c>
      <c r="AZ274" s="246"/>
      <c r="BB274" s="273"/>
      <c r="BC274" s="272"/>
      <c r="BF274" s="257" t="str">
        <f t="shared" si="65"/>
        <v>Sin</v>
      </c>
      <c r="BG274" s="246"/>
      <c r="BI274" s="307"/>
      <c r="BJ274" s="131" t="str">
        <f t="shared" si="66"/>
        <v>Sin</v>
      </c>
      <c r="BK274" s="311"/>
      <c r="BL274" s="310"/>
      <c r="BM274" s="311"/>
      <c r="BN274" s="285"/>
      <c r="BO274" s="285"/>
      <c r="BP274" s="132" t="str">
        <f t="shared" si="62"/>
        <v/>
      </c>
      <c r="BS274" s="307"/>
    </row>
    <row r="275" spans="1:72" s="230" customFormat="1" ht="45" customHeight="1" thickBot="1" x14ac:dyDescent="0.3">
      <c r="A275" s="395" t="s">
        <v>18</v>
      </c>
      <c r="B275" s="98">
        <v>43791</v>
      </c>
      <c r="C275" s="230" t="s">
        <v>49</v>
      </c>
      <c r="D275" s="95" t="s">
        <v>1687</v>
      </c>
      <c r="E275" s="95" t="s">
        <v>1466</v>
      </c>
      <c r="F275" s="95" t="s">
        <v>309</v>
      </c>
      <c r="G275" s="95" t="s">
        <v>1453</v>
      </c>
      <c r="H275" s="95">
        <v>1</v>
      </c>
      <c r="I275" s="95" t="s">
        <v>4722</v>
      </c>
      <c r="J275" s="95" t="s">
        <v>32</v>
      </c>
      <c r="K275" s="95" t="s">
        <v>1454</v>
      </c>
      <c r="L275" s="230">
        <v>5</v>
      </c>
      <c r="M275" s="95" t="s">
        <v>1455</v>
      </c>
      <c r="N275" s="95" t="s">
        <v>28</v>
      </c>
      <c r="O275" s="95" t="s">
        <v>28</v>
      </c>
      <c r="P275" s="265">
        <v>43803</v>
      </c>
      <c r="Q275" s="98">
        <v>44134</v>
      </c>
      <c r="R275" s="230">
        <v>243</v>
      </c>
      <c r="S275" s="142">
        <f t="shared" si="63"/>
        <v>44377</v>
      </c>
      <c r="T275" s="610">
        <v>44118</v>
      </c>
      <c r="U275" s="611" t="s">
        <v>2897</v>
      </c>
      <c r="V275" s="612">
        <v>0</v>
      </c>
      <c r="W275" s="257" t="str">
        <f t="shared" si="67"/>
        <v>ROJO</v>
      </c>
      <c r="X275" s="284">
        <v>44138</v>
      </c>
      <c r="Y275" s="230" t="s">
        <v>2898</v>
      </c>
      <c r="Z275" s="273" t="s">
        <v>2895</v>
      </c>
      <c r="AA275" s="290">
        <v>44284</v>
      </c>
      <c r="AB275" s="101" t="s">
        <v>3772</v>
      </c>
      <c r="AC275" s="229">
        <v>0</v>
      </c>
      <c r="AD275" s="257" t="str">
        <f t="shared" si="64"/>
        <v>ROJO</v>
      </c>
      <c r="AE275" s="283">
        <v>44291</v>
      </c>
      <c r="AF275" s="230" t="s">
        <v>3765</v>
      </c>
      <c r="AG275" s="273" t="s">
        <v>3766</v>
      </c>
      <c r="AH275" s="272"/>
      <c r="AK275" s="257" t="str">
        <f t="shared" si="57"/>
        <v>Sin</v>
      </c>
      <c r="AL275" s="246"/>
      <c r="AN275" s="273"/>
      <c r="AO275" s="272"/>
      <c r="AR275" s="257" t="str">
        <f t="shared" si="58"/>
        <v>Sin</v>
      </c>
      <c r="AS275" s="246"/>
      <c r="AU275" s="273"/>
      <c r="AV275" s="272"/>
      <c r="AW275" s="273"/>
      <c r="AY275" s="257" t="str">
        <f t="shared" si="59"/>
        <v>Sin</v>
      </c>
      <c r="AZ275" s="246"/>
      <c r="BB275" s="273"/>
      <c r="BC275" s="272"/>
      <c r="BF275" s="257" t="str">
        <f t="shared" si="65"/>
        <v>Sin</v>
      </c>
      <c r="BG275" s="246"/>
      <c r="BI275" s="307"/>
      <c r="BJ275" s="131">
        <f t="shared" si="66"/>
        <v>0</v>
      </c>
      <c r="BK275" s="311"/>
      <c r="BL275" s="310"/>
      <c r="BM275" s="311"/>
      <c r="BN275" s="285"/>
      <c r="BO275" s="285"/>
      <c r="BP275" s="132" t="str">
        <f t="shared" si="62"/>
        <v/>
      </c>
      <c r="BS275" s="307"/>
    </row>
    <row r="276" spans="1:72" s="230" customFormat="1" ht="45" customHeight="1" x14ac:dyDescent="0.25">
      <c r="A276" s="95" t="s">
        <v>18</v>
      </c>
      <c r="B276" s="98">
        <v>43791</v>
      </c>
      <c r="C276" s="230" t="s">
        <v>110</v>
      </c>
      <c r="D276" s="95" t="s">
        <v>1687</v>
      </c>
      <c r="E276" s="95" t="s">
        <v>1467</v>
      </c>
      <c r="F276" s="95" t="s">
        <v>309</v>
      </c>
      <c r="G276" s="95" t="s">
        <v>1468</v>
      </c>
      <c r="H276" s="95">
        <v>1</v>
      </c>
      <c r="I276" s="95" t="s">
        <v>1469</v>
      </c>
      <c r="J276" s="95" t="s">
        <v>32</v>
      </c>
      <c r="K276" s="95" t="s">
        <v>1470</v>
      </c>
      <c r="L276" s="230">
        <v>1</v>
      </c>
      <c r="M276" s="95" t="s">
        <v>1471</v>
      </c>
      <c r="N276" s="95" t="s">
        <v>28</v>
      </c>
      <c r="O276" s="95" t="s">
        <v>28</v>
      </c>
      <c r="P276" s="265">
        <v>43837</v>
      </c>
      <c r="Q276" s="98">
        <v>43921</v>
      </c>
      <c r="R276" s="303"/>
      <c r="S276" s="142">
        <f>Q276+R276</f>
        <v>43921</v>
      </c>
      <c r="T276" s="290">
        <v>43921</v>
      </c>
      <c r="U276" s="230" t="s">
        <v>1637</v>
      </c>
      <c r="V276" s="229">
        <v>1</v>
      </c>
      <c r="W276" s="257" t="str">
        <f t="shared" si="67"/>
        <v>OK</v>
      </c>
      <c r="X276" s="284">
        <v>43924</v>
      </c>
      <c r="Y276" s="230" t="s">
        <v>1638</v>
      </c>
      <c r="Z276" s="273" t="s">
        <v>1639</v>
      </c>
      <c r="AA276" s="272"/>
      <c r="AD276" s="257" t="str">
        <f t="shared" ref="AD276:AD297" si="68">IF(AA276="","Sin",IF(AA276&gt;=$S276,IF(AC276=100%,"OK","ROJO"),IF(AC276&lt;(AA276-$P276)/($S276-$P276),"ROJO",IF(AC276=100%,"OK","AMARILLO"))))</f>
        <v>Sin</v>
      </c>
      <c r="AE276" s="272"/>
      <c r="AG276" s="273"/>
      <c r="AK276" s="257" t="str">
        <f t="shared" si="57"/>
        <v>Sin</v>
      </c>
      <c r="AL276" s="284">
        <v>44096</v>
      </c>
      <c r="AM276" s="230" t="s">
        <v>2561</v>
      </c>
      <c r="AN276" s="273" t="s">
        <v>2559</v>
      </c>
      <c r="AO276" s="272"/>
      <c r="AR276" s="257" t="str">
        <f t="shared" si="58"/>
        <v>Sin</v>
      </c>
      <c r="AS276" s="246"/>
      <c r="AU276" s="273"/>
      <c r="AV276" s="272"/>
      <c r="AW276" s="273"/>
      <c r="AY276" s="257" t="str">
        <f t="shared" si="59"/>
        <v>Sin</v>
      </c>
      <c r="AZ276" s="246"/>
      <c r="BB276" s="273"/>
      <c r="BC276" s="272"/>
      <c r="BF276" s="257" t="str">
        <f>IF(BC276="","Sin",IF(BC276&gt;=$S276,IF(BE276=100%,"OK","ROJO"),IF(BE276&lt;(BC276-$P276)/($S276-$P276),"ROJO",IF(BE276=100%,"OK","AMARILLO"))))</f>
        <v>Sin</v>
      </c>
      <c r="BG276" s="246"/>
      <c r="BI276" s="307"/>
      <c r="BJ276" s="131">
        <f t="shared" ref="BJ276:BJ297" si="69">IF(E276="","",IF(OR(V276=100%,AC276=100%,AJ276=100%,AQ276=100%,AX276=100%,BE276=100%),100%,IF(T276="","Sin",MAX(V276,AC276,AJ276,AQ276,AX276,BE276))))</f>
        <v>1</v>
      </c>
      <c r="BK276" s="311" t="s">
        <v>2465</v>
      </c>
      <c r="BL276" s="310"/>
      <c r="BM276" s="311" t="s">
        <v>233</v>
      </c>
      <c r="BN276" s="285"/>
      <c r="BO276" s="285"/>
      <c r="BP276" s="132" t="str">
        <f t="shared" ref="BP276:BP318" si="70">IF(BJ276=100%,IF(BM276="SI",IF(BN276="SI","Cerrada",IF(BN276="NO","Inefectiva",IF(A276="Auditoria Externa","Cumplida","Pendiente"))),"Cumplida"),"")</f>
        <v>Pendiente</v>
      </c>
      <c r="BR276" s="101" t="s">
        <v>1640</v>
      </c>
      <c r="BS276" s="307" t="s">
        <v>2519</v>
      </c>
    </row>
    <row r="277" spans="1:72" s="230" customFormat="1" ht="45" customHeight="1" x14ac:dyDescent="0.25">
      <c r="A277" s="95" t="s">
        <v>18</v>
      </c>
      <c r="B277" s="98">
        <v>43791</v>
      </c>
      <c r="C277" s="230" t="s">
        <v>85</v>
      </c>
      <c r="D277" s="95" t="s">
        <v>1687</v>
      </c>
      <c r="E277" s="95" t="s">
        <v>1474</v>
      </c>
      <c r="F277" s="95" t="s">
        <v>1472</v>
      </c>
      <c r="G277" s="95" t="s">
        <v>1475</v>
      </c>
      <c r="H277" s="95">
        <v>2</v>
      </c>
      <c r="I277" s="95" t="s">
        <v>1476</v>
      </c>
      <c r="J277" s="95" t="s">
        <v>24</v>
      </c>
      <c r="K277" s="95" t="s">
        <v>1477</v>
      </c>
      <c r="L277" s="229">
        <v>1</v>
      </c>
      <c r="M277" s="95" t="s">
        <v>1478</v>
      </c>
      <c r="N277" s="95" t="s">
        <v>1473</v>
      </c>
      <c r="O277" s="95" t="s">
        <v>113</v>
      </c>
      <c r="P277" s="265">
        <v>43864</v>
      </c>
      <c r="Q277" s="98">
        <v>44180</v>
      </c>
      <c r="S277" s="142">
        <f>Q277+R277</f>
        <v>44180</v>
      </c>
      <c r="T277" s="290">
        <v>44180</v>
      </c>
      <c r="U277" s="230" t="s">
        <v>3690</v>
      </c>
      <c r="V277" s="229">
        <v>1</v>
      </c>
      <c r="W277" s="257" t="str">
        <f t="shared" si="67"/>
        <v>OK</v>
      </c>
      <c r="X277" s="284">
        <v>44229</v>
      </c>
      <c r="Y277" s="247" t="s">
        <v>3691</v>
      </c>
      <c r="Z277" s="273" t="s">
        <v>3688</v>
      </c>
      <c r="AA277" s="272"/>
      <c r="AD277" s="257" t="str">
        <f t="shared" si="68"/>
        <v>Sin</v>
      </c>
      <c r="AE277" s="246"/>
      <c r="AG277" s="273"/>
      <c r="AH277" s="272"/>
      <c r="AK277" s="257" t="str">
        <f t="shared" si="57"/>
        <v>Sin</v>
      </c>
      <c r="AL277" s="246"/>
      <c r="AN277" s="273"/>
      <c r="AO277" s="272"/>
      <c r="AR277" s="257" t="str">
        <f t="shared" si="58"/>
        <v>Sin</v>
      </c>
      <c r="AS277" s="246"/>
      <c r="AU277" s="273"/>
      <c r="AV277" s="272"/>
      <c r="AW277" s="273"/>
      <c r="AY277" s="257" t="str">
        <f t="shared" si="59"/>
        <v>Sin</v>
      </c>
      <c r="AZ277" s="246"/>
      <c r="BB277" s="273"/>
      <c r="BC277" s="272"/>
      <c r="BF277" s="257" t="str">
        <f>IF(BC277="","Sin",IF(BC277&gt;=$S277,IF(BE277=100%,"OK","ROJO"),IF(BE277&lt;(BC277-$P277)/($S277-$P277),"ROJO",IF(BE277=100%,"OK","AMARILLO"))))</f>
        <v>Sin</v>
      </c>
      <c r="BG277" s="246"/>
      <c r="BI277" s="307"/>
      <c r="BJ277" s="131">
        <f t="shared" si="69"/>
        <v>1</v>
      </c>
      <c r="BK277" s="272" t="s">
        <v>233</v>
      </c>
      <c r="BL277" s="273" t="s">
        <v>233</v>
      </c>
      <c r="BM277" s="311" t="s">
        <v>233</v>
      </c>
      <c r="BN277" s="285"/>
      <c r="BO277" s="285"/>
      <c r="BP277" s="132" t="str">
        <f t="shared" si="70"/>
        <v>Pendiente</v>
      </c>
      <c r="BR277" s="230" t="s">
        <v>2460</v>
      </c>
      <c r="BS277" s="307" t="s">
        <v>3689</v>
      </c>
    </row>
    <row r="278" spans="1:72" s="230" customFormat="1" ht="45" customHeight="1" x14ac:dyDescent="0.2">
      <c r="A278" s="95" t="s">
        <v>18</v>
      </c>
      <c r="B278" s="98">
        <v>43791</v>
      </c>
      <c r="C278" s="230" t="s">
        <v>85</v>
      </c>
      <c r="D278" s="95" t="s">
        <v>1687</v>
      </c>
      <c r="E278" s="95" t="s">
        <v>1474</v>
      </c>
      <c r="F278" s="95" t="s">
        <v>223</v>
      </c>
      <c r="G278" s="95" t="s">
        <v>1475</v>
      </c>
      <c r="H278" s="95">
        <v>3</v>
      </c>
      <c r="I278" s="95" t="s">
        <v>1479</v>
      </c>
      <c r="J278" s="95" t="s">
        <v>24</v>
      </c>
      <c r="K278" s="95" t="s">
        <v>1480</v>
      </c>
      <c r="L278" s="229">
        <v>1</v>
      </c>
      <c r="M278" s="95" t="s">
        <v>1481</v>
      </c>
      <c r="N278" s="171" t="s">
        <v>1482</v>
      </c>
      <c r="O278" s="171" t="s">
        <v>223</v>
      </c>
      <c r="P278" s="613">
        <v>43864</v>
      </c>
      <c r="Q278" s="537">
        <v>43951</v>
      </c>
      <c r="R278" s="614"/>
      <c r="S278" s="540">
        <f>Q278+R278</f>
        <v>43951</v>
      </c>
      <c r="T278" s="615">
        <v>43951</v>
      </c>
      <c r="U278" s="543" t="s">
        <v>1641</v>
      </c>
      <c r="V278" s="229"/>
      <c r="W278" s="257" t="str">
        <f t="shared" si="67"/>
        <v>ROJO</v>
      </c>
      <c r="X278" s="284">
        <v>43956</v>
      </c>
      <c r="Y278" s="247" t="s">
        <v>1642</v>
      </c>
      <c r="Z278" s="273" t="s">
        <v>1643</v>
      </c>
      <c r="AA278" s="283">
        <v>43963</v>
      </c>
      <c r="AB278" s="123" t="s">
        <v>1653</v>
      </c>
      <c r="AC278" s="229">
        <v>1</v>
      </c>
      <c r="AD278" s="257" t="str">
        <f t="shared" si="68"/>
        <v>OK</v>
      </c>
      <c r="AE278" s="284">
        <v>43973</v>
      </c>
      <c r="AF278" s="247" t="s">
        <v>1654</v>
      </c>
      <c r="AG278" s="273" t="s">
        <v>1655</v>
      </c>
      <c r="AH278" s="272"/>
      <c r="AK278" s="257" t="str">
        <f t="shared" si="57"/>
        <v>Sin</v>
      </c>
      <c r="AL278" s="246"/>
      <c r="AN278" s="273"/>
      <c r="AO278" s="272"/>
      <c r="AR278" s="257" t="str">
        <f t="shared" si="58"/>
        <v>Sin</v>
      </c>
      <c r="AS278" s="246"/>
      <c r="AU278" s="273"/>
      <c r="AV278" s="272"/>
      <c r="AW278" s="273"/>
      <c r="AY278" s="257" t="str">
        <f t="shared" si="59"/>
        <v>Sin</v>
      </c>
      <c r="AZ278" s="246"/>
      <c r="BB278" s="273"/>
      <c r="BC278" s="272"/>
      <c r="BF278" s="257" t="str">
        <f>IF(BC278="","Sin",IF(BC278&gt;=$S278,IF(BE278=100%,"OK","ROJO"),IF(BE278&lt;(BC278-$P278)/($S278-$P278),"ROJO",IF(BE278=100%,"OK","AMARILLO"))))</f>
        <v>Sin</v>
      </c>
      <c r="BG278" s="246"/>
      <c r="BI278" s="307"/>
      <c r="BJ278" s="131">
        <f t="shared" si="69"/>
        <v>1</v>
      </c>
      <c r="BK278" s="272" t="s">
        <v>233</v>
      </c>
      <c r="BL278" s="273" t="s">
        <v>233</v>
      </c>
      <c r="BM278" s="272" t="s">
        <v>233</v>
      </c>
      <c r="BN278" s="285"/>
      <c r="BO278" s="285"/>
      <c r="BP278" s="132" t="str">
        <f t="shared" si="70"/>
        <v>Pendiente</v>
      </c>
      <c r="BR278" s="230" t="s">
        <v>1656</v>
      </c>
      <c r="BS278" s="307" t="s">
        <v>1657</v>
      </c>
    </row>
    <row r="279" spans="1:72" s="230" customFormat="1" ht="45" customHeight="1" x14ac:dyDescent="0.2">
      <c r="A279" s="95" t="s">
        <v>18</v>
      </c>
      <c r="B279" s="98">
        <v>43791</v>
      </c>
      <c r="C279" s="303" t="s">
        <v>50</v>
      </c>
      <c r="D279" s="95" t="s">
        <v>1687</v>
      </c>
      <c r="E279" s="95" t="s">
        <v>1483</v>
      </c>
      <c r="F279" s="95" t="s">
        <v>314</v>
      </c>
      <c r="G279" s="95" t="s">
        <v>1484</v>
      </c>
      <c r="H279" s="95">
        <v>1</v>
      </c>
      <c r="I279" s="95" t="s">
        <v>1485</v>
      </c>
      <c r="J279" s="95" t="s">
        <v>24</v>
      </c>
      <c r="K279" s="95" t="s">
        <v>1486</v>
      </c>
      <c r="L279" s="230">
        <v>1</v>
      </c>
      <c r="M279" s="95" t="s">
        <v>1487</v>
      </c>
      <c r="N279" s="95" t="s">
        <v>101</v>
      </c>
      <c r="O279" s="95" t="s">
        <v>1488</v>
      </c>
      <c r="P279" s="98">
        <v>43864</v>
      </c>
      <c r="Q279" s="98">
        <v>44165</v>
      </c>
      <c r="R279" s="303"/>
      <c r="S279" s="142">
        <v>44165</v>
      </c>
      <c r="T279" s="290">
        <v>44165</v>
      </c>
      <c r="U279" s="464" t="s">
        <v>3190</v>
      </c>
      <c r="V279" s="229">
        <v>1</v>
      </c>
      <c r="W279" s="257" t="str">
        <f t="shared" ref="W279:W302" si="71">IF(T279="","Sin",IF(T279&gt;=$S279,IF(V279=100%,"OK","ROJO"),IF(V279&lt;($T279-$P279)/($S279-$P279),"ROJO",IF(V279=100%,"OK","AMARILLO"))))</f>
        <v>OK</v>
      </c>
      <c r="X279" s="284">
        <v>44167</v>
      </c>
      <c r="Y279" s="682" t="s">
        <v>4723</v>
      </c>
      <c r="Z279" s="273" t="s">
        <v>3188</v>
      </c>
      <c r="AA279" s="246"/>
      <c r="AB279" s="273"/>
      <c r="AD279" s="257" t="str">
        <f t="shared" si="68"/>
        <v>Sin</v>
      </c>
      <c r="AE279" s="272"/>
      <c r="AF279" s="273"/>
      <c r="AH279" s="272"/>
      <c r="AK279" s="257" t="str">
        <f t="shared" si="57"/>
        <v>Sin</v>
      </c>
      <c r="AL279" s="246"/>
      <c r="AN279" s="273"/>
      <c r="AO279" s="272"/>
      <c r="AP279" s="246"/>
      <c r="AR279" s="257" t="str">
        <f t="shared" si="58"/>
        <v>Sin</v>
      </c>
      <c r="AS279" s="272"/>
      <c r="AU279" s="273"/>
      <c r="AV279" s="594"/>
      <c r="AW279" s="273"/>
      <c r="AY279" s="257" t="str">
        <f t="shared" si="59"/>
        <v>Sin</v>
      </c>
      <c r="BB279" s="273"/>
      <c r="BC279" s="272"/>
      <c r="BD279" s="273"/>
      <c r="BE279" s="229"/>
      <c r="BF279" s="257" t="s">
        <v>164</v>
      </c>
      <c r="BI279" s="273"/>
      <c r="BJ279" s="131">
        <f t="shared" si="69"/>
        <v>1</v>
      </c>
      <c r="BK279" s="311" t="s">
        <v>3189</v>
      </c>
      <c r="BL279" s="310" t="s">
        <v>3189</v>
      </c>
      <c r="BM279" s="311" t="s">
        <v>233</v>
      </c>
      <c r="BN279" s="285"/>
      <c r="BO279" s="285"/>
      <c r="BP279" s="132" t="str">
        <f t="shared" si="70"/>
        <v>Pendiente</v>
      </c>
      <c r="BS279" s="307"/>
    </row>
    <row r="280" spans="1:72" s="230" customFormat="1" ht="45" customHeight="1" x14ac:dyDescent="0.25">
      <c r="A280" s="95" t="s">
        <v>51</v>
      </c>
      <c r="B280" s="231">
        <v>43815</v>
      </c>
      <c r="C280" s="188" t="s">
        <v>144</v>
      </c>
      <c r="D280" s="95" t="s">
        <v>1493</v>
      </c>
      <c r="E280" s="158" t="s">
        <v>1494</v>
      </c>
      <c r="F280" s="95" t="s">
        <v>58</v>
      </c>
      <c r="G280" s="158" t="s">
        <v>1495</v>
      </c>
      <c r="H280" s="95">
        <v>1</v>
      </c>
      <c r="I280" s="158" t="s">
        <v>887</v>
      </c>
      <c r="J280" s="95" t="s">
        <v>24</v>
      </c>
      <c r="K280" s="95" t="s">
        <v>888</v>
      </c>
      <c r="L280" s="188">
        <v>1</v>
      </c>
      <c r="M280" s="95" t="s">
        <v>889</v>
      </c>
      <c r="N280" s="95" t="s">
        <v>58</v>
      </c>
      <c r="O280" s="159" t="s">
        <v>58</v>
      </c>
      <c r="P280" s="189">
        <v>43816</v>
      </c>
      <c r="Q280" s="190">
        <v>43951</v>
      </c>
      <c r="R280" s="138">
        <v>0</v>
      </c>
      <c r="S280" s="245">
        <f t="shared" ref="S280:S297" si="72">Q280+R280</f>
        <v>43951</v>
      </c>
      <c r="T280" s="264">
        <v>43860</v>
      </c>
      <c r="U280" s="99" t="s">
        <v>3975</v>
      </c>
      <c r="V280" s="292">
        <v>0</v>
      </c>
      <c r="W280" s="307" t="str">
        <f t="shared" si="71"/>
        <v>ROJO</v>
      </c>
      <c r="X280" s="265">
        <v>43860</v>
      </c>
      <c r="Y280" s="99" t="s">
        <v>3976</v>
      </c>
      <c r="Z280" s="407" t="s">
        <v>3935</v>
      </c>
      <c r="AA280" s="298">
        <v>43951</v>
      </c>
      <c r="AB280" s="425" t="s">
        <v>4422</v>
      </c>
      <c r="AC280" s="229">
        <v>1</v>
      </c>
      <c r="AD280" s="348" t="str">
        <f t="shared" si="68"/>
        <v>OK</v>
      </c>
      <c r="AE280" s="283">
        <v>43958</v>
      </c>
      <c r="AF280" s="99" t="s">
        <v>4272</v>
      </c>
      <c r="AG280" s="407" t="s">
        <v>3960</v>
      </c>
      <c r="AH280" s="246"/>
      <c r="AK280" s="348" t="str">
        <f t="shared" si="57"/>
        <v>Sin</v>
      </c>
      <c r="AL280" s="272"/>
      <c r="AN280" s="307"/>
      <c r="AO280" s="246"/>
      <c r="AR280" s="348" t="str">
        <f t="shared" si="58"/>
        <v>Sin</v>
      </c>
      <c r="AS280" s="272"/>
      <c r="AU280" s="307"/>
      <c r="AV280" s="246"/>
      <c r="AY280" s="348" t="str">
        <f t="shared" si="59"/>
        <v>Sin</v>
      </c>
      <c r="AZ280" s="272"/>
      <c r="BB280" s="307"/>
      <c r="BC280" s="246"/>
      <c r="BF280" s="348" t="str">
        <f t="shared" ref="BF280:BF297" si="73">IF(BC280="","Sin",IF(BC280&gt;=$S280,IF(BE280=100%,"OK","ROJO"),IF(BE280&lt;(BC280-$P280)/($S280-$P280),"ROJO",IF(BE280=100%,"OK","AMARILLO"))))</f>
        <v>Sin</v>
      </c>
      <c r="BG280" s="272"/>
      <c r="BI280" s="307"/>
      <c r="BJ280" s="163">
        <f t="shared" si="69"/>
        <v>1</v>
      </c>
      <c r="BK280" s="302" t="s">
        <v>233</v>
      </c>
      <c r="BL280" s="349"/>
      <c r="BM280" s="164" t="s">
        <v>233</v>
      </c>
      <c r="BN280" s="285"/>
      <c r="BO280" s="285"/>
      <c r="BP280" s="166" t="str">
        <f t="shared" si="70"/>
        <v>Cumplida</v>
      </c>
      <c r="BS280" s="307"/>
      <c r="BT280" s="246"/>
    </row>
    <row r="281" spans="1:72" s="230" customFormat="1" ht="45" customHeight="1" x14ac:dyDescent="0.25">
      <c r="A281" s="95" t="s">
        <v>51</v>
      </c>
      <c r="B281" s="231">
        <v>43815</v>
      </c>
      <c r="C281" s="188" t="s">
        <v>1496</v>
      </c>
      <c r="D281" s="95" t="s">
        <v>1493</v>
      </c>
      <c r="E281" s="158" t="s">
        <v>2532</v>
      </c>
      <c r="F281" s="95" t="s">
        <v>28</v>
      </c>
      <c r="G281" s="158" t="s">
        <v>1497</v>
      </c>
      <c r="H281" s="95">
        <v>1</v>
      </c>
      <c r="I281" s="158" t="s">
        <v>1498</v>
      </c>
      <c r="J281" s="95" t="s">
        <v>24</v>
      </c>
      <c r="K281" s="95" t="s">
        <v>1499</v>
      </c>
      <c r="L281" s="188">
        <v>1</v>
      </c>
      <c r="M281" s="95" t="s">
        <v>1500</v>
      </c>
      <c r="N281" s="95" t="s">
        <v>28</v>
      </c>
      <c r="O281" s="95" t="s">
        <v>28</v>
      </c>
      <c r="P281" s="190">
        <v>43878</v>
      </c>
      <c r="Q281" s="190">
        <v>44104</v>
      </c>
      <c r="R281" s="138">
        <v>0</v>
      </c>
      <c r="S281" s="103">
        <f t="shared" si="72"/>
        <v>44104</v>
      </c>
      <c r="T281" s="283">
        <v>44104</v>
      </c>
      <c r="U281" s="230" t="s">
        <v>4423</v>
      </c>
      <c r="V281" s="229">
        <v>1</v>
      </c>
      <c r="W281" s="307" t="str">
        <f t="shared" si="71"/>
        <v>OK</v>
      </c>
      <c r="X281" s="283">
        <v>44106</v>
      </c>
      <c r="Y281" s="230" t="s">
        <v>4424</v>
      </c>
      <c r="Z281" s="307" t="s">
        <v>4012</v>
      </c>
      <c r="AA281" s="246"/>
      <c r="AD281" s="348" t="str">
        <f t="shared" si="68"/>
        <v>Sin</v>
      </c>
      <c r="AE281" s="272"/>
      <c r="AG281" s="307"/>
      <c r="AK281" s="348" t="str">
        <f t="shared" si="57"/>
        <v>Sin</v>
      </c>
      <c r="AL281" s="272"/>
      <c r="AN281" s="307"/>
      <c r="AO281" s="246"/>
      <c r="AR281" s="348" t="str">
        <f t="shared" si="58"/>
        <v>Sin</v>
      </c>
      <c r="AS281" s="272"/>
      <c r="AU281" s="307"/>
      <c r="AV281" s="246"/>
      <c r="AY281" s="348" t="str">
        <f t="shared" si="59"/>
        <v>Sin</v>
      </c>
      <c r="AZ281" s="272"/>
      <c r="BB281" s="307"/>
      <c r="BC281" s="246"/>
      <c r="BD281" s="273"/>
      <c r="BF281" s="348" t="str">
        <f t="shared" si="73"/>
        <v>Sin</v>
      </c>
      <c r="BG281" s="272"/>
      <c r="BI281" s="307"/>
      <c r="BJ281" s="163">
        <f t="shared" si="69"/>
        <v>1</v>
      </c>
      <c r="BK281" s="311"/>
      <c r="BL281" s="349"/>
      <c r="BM281" s="311"/>
      <c r="BN281" s="285"/>
      <c r="BO281" s="285"/>
      <c r="BP281" s="166" t="str">
        <f t="shared" si="70"/>
        <v>Cumplida</v>
      </c>
      <c r="BS281" s="307"/>
    </row>
    <row r="282" spans="1:72" s="230" customFormat="1" ht="45" customHeight="1" x14ac:dyDescent="0.25">
      <c r="A282" s="95" t="s">
        <v>51</v>
      </c>
      <c r="B282" s="231">
        <v>43815</v>
      </c>
      <c r="C282" s="188" t="s">
        <v>1496</v>
      </c>
      <c r="D282" s="95" t="s">
        <v>1493</v>
      </c>
      <c r="E282" s="158" t="s">
        <v>2488</v>
      </c>
      <c r="F282" s="95" t="s">
        <v>28</v>
      </c>
      <c r="G282" s="158" t="s">
        <v>1501</v>
      </c>
      <c r="H282" s="95">
        <v>2</v>
      </c>
      <c r="I282" s="158" t="s">
        <v>1502</v>
      </c>
      <c r="J282" s="95" t="s">
        <v>24</v>
      </c>
      <c r="K282" s="95" t="s">
        <v>1503</v>
      </c>
      <c r="L282" s="188">
        <v>1</v>
      </c>
      <c r="M282" s="95" t="s">
        <v>1504</v>
      </c>
      <c r="N282" s="95" t="s">
        <v>28</v>
      </c>
      <c r="O282" s="95" t="s">
        <v>28</v>
      </c>
      <c r="P282" s="190">
        <v>43832</v>
      </c>
      <c r="Q282" s="190">
        <v>44012</v>
      </c>
      <c r="R282" s="138">
        <v>0</v>
      </c>
      <c r="S282" s="103">
        <f t="shared" si="72"/>
        <v>44012</v>
      </c>
      <c r="T282" s="283">
        <v>44006</v>
      </c>
      <c r="U282" s="230" t="s">
        <v>4425</v>
      </c>
      <c r="V282" s="229">
        <v>1</v>
      </c>
      <c r="W282" s="307" t="str">
        <f t="shared" si="71"/>
        <v>OK</v>
      </c>
      <c r="X282" s="283">
        <v>44008</v>
      </c>
      <c r="Y282" s="230" t="s">
        <v>4426</v>
      </c>
      <c r="Z282" s="307" t="s">
        <v>4427</v>
      </c>
      <c r="AA282" s="246"/>
      <c r="AD282" s="348" t="str">
        <f t="shared" si="68"/>
        <v>Sin</v>
      </c>
      <c r="AE282" s="272"/>
      <c r="AG282" s="307"/>
      <c r="AK282" s="348" t="str">
        <f t="shared" si="57"/>
        <v>Sin</v>
      </c>
      <c r="AL282" s="272"/>
      <c r="AN282" s="307"/>
      <c r="AO282" s="246"/>
      <c r="AR282" s="348" t="str">
        <f t="shared" si="58"/>
        <v>Sin</v>
      </c>
      <c r="AS282" s="272"/>
      <c r="AU282" s="307"/>
      <c r="AV282" s="246"/>
      <c r="AY282" s="348" t="str">
        <f t="shared" si="59"/>
        <v>Sin</v>
      </c>
      <c r="AZ282" s="272"/>
      <c r="BB282" s="307"/>
      <c r="BC282" s="246"/>
      <c r="BD282" s="273"/>
      <c r="BF282" s="348" t="str">
        <f t="shared" si="73"/>
        <v>Sin</v>
      </c>
      <c r="BG282" s="272"/>
      <c r="BI282" s="307"/>
      <c r="BJ282" s="163">
        <f t="shared" si="69"/>
        <v>1</v>
      </c>
      <c r="BK282" s="311"/>
      <c r="BL282" s="349"/>
      <c r="BM282" s="311"/>
      <c r="BN282" s="285"/>
      <c r="BO282" s="285"/>
      <c r="BP282" s="166" t="str">
        <f t="shared" si="70"/>
        <v>Cumplida</v>
      </c>
      <c r="BS282" s="307"/>
    </row>
    <row r="283" spans="1:72" s="230" customFormat="1" ht="45" customHeight="1" x14ac:dyDescent="0.25">
      <c r="A283" s="95" t="s">
        <v>51</v>
      </c>
      <c r="B283" s="231">
        <v>43815</v>
      </c>
      <c r="C283" s="188" t="s">
        <v>1505</v>
      </c>
      <c r="D283" s="95" t="s">
        <v>1493</v>
      </c>
      <c r="E283" s="158" t="s">
        <v>1506</v>
      </c>
      <c r="F283" s="95" t="s">
        <v>1507</v>
      </c>
      <c r="G283" s="158" t="s">
        <v>1508</v>
      </c>
      <c r="H283" s="95">
        <v>1</v>
      </c>
      <c r="I283" s="158" t="s">
        <v>1509</v>
      </c>
      <c r="J283" s="95" t="s">
        <v>24</v>
      </c>
      <c r="K283" s="95" t="s">
        <v>91</v>
      </c>
      <c r="L283" s="188">
        <v>1</v>
      </c>
      <c r="M283" s="95" t="s">
        <v>1510</v>
      </c>
      <c r="N283" s="95" t="s">
        <v>1507</v>
      </c>
      <c r="O283" s="95" t="s">
        <v>1507</v>
      </c>
      <c r="P283" s="190">
        <v>43913</v>
      </c>
      <c r="Q283" s="190">
        <v>44104</v>
      </c>
      <c r="R283" s="138">
        <v>0</v>
      </c>
      <c r="S283" s="103">
        <f t="shared" si="72"/>
        <v>44104</v>
      </c>
      <c r="T283" s="283">
        <v>44104</v>
      </c>
      <c r="U283" s="230" t="s">
        <v>4428</v>
      </c>
      <c r="V283" s="229">
        <v>1</v>
      </c>
      <c r="W283" s="307" t="str">
        <f t="shared" si="71"/>
        <v>OK</v>
      </c>
      <c r="X283" s="283">
        <v>44110</v>
      </c>
      <c r="Y283" s="230" t="s">
        <v>4429</v>
      </c>
      <c r="Z283" s="307" t="s">
        <v>3935</v>
      </c>
      <c r="AA283" s="246"/>
      <c r="AD283" s="348" t="str">
        <f t="shared" si="68"/>
        <v>Sin</v>
      </c>
      <c r="AE283" s="272"/>
      <c r="AG283" s="307"/>
      <c r="AK283" s="348" t="str">
        <f t="shared" si="57"/>
        <v>Sin</v>
      </c>
      <c r="AL283" s="272"/>
      <c r="AN283" s="307"/>
      <c r="AO283" s="246"/>
      <c r="AR283" s="348" t="str">
        <f t="shared" si="58"/>
        <v>Sin</v>
      </c>
      <c r="AS283" s="272"/>
      <c r="AU283" s="307"/>
      <c r="AV283" s="246"/>
      <c r="AY283" s="348" t="str">
        <f t="shared" si="59"/>
        <v>Sin</v>
      </c>
      <c r="AZ283" s="272"/>
      <c r="BB283" s="307"/>
      <c r="BC283" s="246"/>
      <c r="BD283" s="273"/>
      <c r="BF283" s="348" t="str">
        <f t="shared" si="73"/>
        <v>Sin</v>
      </c>
      <c r="BG283" s="272"/>
      <c r="BI283" s="307"/>
      <c r="BJ283" s="163">
        <f t="shared" si="69"/>
        <v>1</v>
      </c>
      <c r="BK283" s="311"/>
      <c r="BL283" s="349"/>
      <c r="BM283" s="311"/>
      <c r="BN283" s="285"/>
      <c r="BO283" s="285"/>
      <c r="BP283" s="166" t="str">
        <f t="shared" si="70"/>
        <v>Cumplida</v>
      </c>
      <c r="BS283" s="307"/>
    </row>
    <row r="284" spans="1:72" s="230" customFormat="1" ht="45" customHeight="1" x14ac:dyDescent="0.25">
      <c r="A284" s="95" t="s">
        <v>51</v>
      </c>
      <c r="B284" s="231">
        <v>43815</v>
      </c>
      <c r="C284" s="188" t="s">
        <v>1511</v>
      </c>
      <c r="D284" s="95" t="s">
        <v>1493</v>
      </c>
      <c r="E284" s="158" t="s">
        <v>1512</v>
      </c>
      <c r="F284" s="95" t="s">
        <v>1513</v>
      </c>
      <c r="G284" s="158" t="s">
        <v>1514</v>
      </c>
      <c r="H284" s="95">
        <v>1</v>
      </c>
      <c r="I284" s="158" t="s">
        <v>1515</v>
      </c>
      <c r="J284" s="95" t="s">
        <v>24</v>
      </c>
      <c r="K284" s="95" t="s">
        <v>1516</v>
      </c>
      <c r="L284" s="188">
        <v>1</v>
      </c>
      <c r="M284" s="95" t="s">
        <v>1517</v>
      </c>
      <c r="N284" s="95" t="s">
        <v>1513</v>
      </c>
      <c r="O284" s="95" t="s">
        <v>1513</v>
      </c>
      <c r="P284" s="190">
        <v>43864</v>
      </c>
      <c r="Q284" s="190">
        <v>44104</v>
      </c>
      <c r="R284" s="138">
        <v>0</v>
      </c>
      <c r="S284" s="103">
        <f t="shared" si="72"/>
        <v>44104</v>
      </c>
      <c r="T284" s="283">
        <v>44071</v>
      </c>
      <c r="U284" s="230" t="s">
        <v>4430</v>
      </c>
      <c r="V284" s="292">
        <v>1</v>
      </c>
      <c r="W284" s="307" t="str">
        <f t="shared" si="71"/>
        <v>OK</v>
      </c>
      <c r="X284" s="283">
        <v>44084</v>
      </c>
      <c r="Y284" s="230" t="s">
        <v>4431</v>
      </c>
      <c r="Z284" s="307" t="s">
        <v>4302</v>
      </c>
      <c r="AA284" s="246"/>
      <c r="AD284" s="348" t="str">
        <f t="shared" si="68"/>
        <v>Sin</v>
      </c>
      <c r="AE284" s="272"/>
      <c r="AG284" s="307"/>
      <c r="AK284" s="348" t="str">
        <f t="shared" si="57"/>
        <v>Sin</v>
      </c>
      <c r="AL284" s="272"/>
      <c r="AN284" s="307"/>
      <c r="AO284" s="246"/>
      <c r="AR284" s="348" t="str">
        <f t="shared" si="58"/>
        <v>Sin</v>
      </c>
      <c r="AS284" s="272"/>
      <c r="AU284" s="307"/>
      <c r="AV284" s="246"/>
      <c r="AY284" s="348" t="str">
        <f t="shared" si="59"/>
        <v>Sin</v>
      </c>
      <c r="AZ284" s="272"/>
      <c r="BB284" s="307"/>
      <c r="BC284" s="246"/>
      <c r="BD284" s="273"/>
      <c r="BF284" s="348" t="str">
        <f t="shared" si="73"/>
        <v>Sin</v>
      </c>
      <c r="BG284" s="272"/>
      <c r="BI284" s="307"/>
      <c r="BJ284" s="163">
        <f t="shared" si="69"/>
        <v>1</v>
      </c>
      <c r="BK284" s="311"/>
      <c r="BL284" s="349"/>
      <c r="BM284" s="311"/>
      <c r="BN284" s="285"/>
      <c r="BO284" s="285"/>
      <c r="BP284" s="166" t="str">
        <f t="shared" si="70"/>
        <v>Cumplida</v>
      </c>
      <c r="BS284" s="307"/>
    </row>
    <row r="285" spans="1:72" s="230" customFormat="1" ht="45" customHeight="1" x14ac:dyDescent="0.25">
      <c r="A285" s="95" t="s">
        <v>51</v>
      </c>
      <c r="B285" s="231">
        <v>43815</v>
      </c>
      <c r="C285" s="188" t="s">
        <v>1518</v>
      </c>
      <c r="D285" s="95" t="s">
        <v>1493</v>
      </c>
      <c r="E285" s="158" t="s">
        <v>1519</v>
      </c>
      <c r="F285" s="95" t="s">
        <v>28</v>
      </c>
      <c r="G285" s="158" t="s">
        <v>1520</v>
      </c>
      <c r="H285" s="95">
        <v>1</v>
      </c>
      <c r="I285" s="158" t="s">
        <v>1521</v>
      </c>
      <c r="J285" s="95" t="s">
        <v>24</v>
      </c>
      <c r="K285" s="95" t="s">
        <v>1522</v>
      </c>
      <c r="L285" s="188">
        <v>1</v>
      </c>
      <c r="M285" s="95" t="s">
        <v>1523</v>
      </c>
      <c r="N285" s="95" t="s">
        <v>28</v>
      </c>
      <c r="O285" s="95" t="s">
        <v>28</v>
      </c>
      <c r="P285" s="190">
        <v>43922</v>
      </c>
      <c r="Q285" s="190">
        <v>44134</v>
      </c>
      <c r="R285" s="138">
        <v>0</v>
      </c>
      <c r="S285" s="103">
        <f t="shared" si="72"/>
        <v>44134</v>
      </c>
      <c r="T285" s="283">
        <v>44134</v>
      </c>
      <c r="U285" s="464" t="s">
        <v>4432</v>
      </c>
      <c r="V285" s="229">
        <v>1</v>
      </c>
      <c r="W285" s="307" t="str">
        <f t="shared" si="71"/>
        <v>OK</v>
      </c>
      <c r="X285" s="283">
        <v>44138</v>
      </c>
      <c r="Y285" s="230" t="s">
        <v>4433</v>
      </c>
      <c r="Z285" s="307" t="s">
        <v>4266</v>
      </c>
      <c r="AA285" s="246"/>
      <c r="AD285" s="348" t="str">
        <f t="shared" si="68"/>
        <v>Sin</v>
      </c>
      <c r="AE285" s="272"/>
      <c r="AG285" s="307"/>
      <c r="AK285" s="348" t="str">
        <f t="shared" si="57"/>
        <v>Sin</v>
      </c>
      <c r="AL285" s="272"/>
      <c r="AN285" s="307"/>
      <c r="AO285" s="246"/>
      <c r="AR285" s="348" t="str">
        <f t="shared" si="58"/>
        <v>Sin</v>
      </c>
      <c r="AS285" s="272"/>
      <c r="AU285" s="307"/>
      <c r="AV285" s="246"/>
      <c r="AY285" s="348" t="str">
        <f t="shared" si="59"/>
        <v>Sin</v>
      </c>
      <c r="AZ285" s="272"/>
      <c r="BB285" s="307"/>
      <c r="BC285" s="246"/>
      <c r="BD285" s="273"/>
      <c r="BF285" s="273" t="str">
        <f t="shared" si="73"/>
        <v>Sin</v>
      </c>
      <c r="BG285" s="272"/>
      <c r="BI285" s="307"/>
      <c r="BJ285" s="163">
        <f t="shared" si="69"/>
        <v>1</v>
      </c>
      <c r="BK285" s="311"/>
      <c r="BL285" s="349"/>
      <c r="BM285" s="311"/>
      <c r="BN285" s="285"/>
      <c r="BO285" s="285"/>
      <c r="BP285" s="166" t="str">
        <f t="shared" si="70"/>
        <v>Cumplida</v>
      </c>
      <c r="BS285" s="307"/>
    </row>
    <row r="286" spans="1:72" s="230" customFormat="1" ht="45" customHeight="1" x14ac:dyDescent="0.25">
      <c r="A286" s="95" t="s">
        <v>51</v>
      </c>
      <c r="B286" s="231">
        <v>43815</v>
      </c>
      <c r="C286" s="188" t="s">
        <v>1524</v>
      </c>
      <c r="D286" s="95" t="s">
        <v>1493</v>
      </c>
      <c r="E286" s="158" t="s">
        <v>1525</v>
      </c>
      <c r="F286" s="95" t="s">
        <v>1526</v>
      </c>
      <c r="G286" s="158" t="s">
        <v>1527</v>
      </c>
      <c r="H286" s="95">
        <v>1</v>
      </c>
      <c r="I286" s="158" t="s">
        <v>1528</v>
      </c>
      <c r="J286" s="95" t="s">
        <v>24</v>
      </c>
      <c r="K286" s="95" t="s">
        <v>91</v>
      </c>
      <c r="L286" s="188">
        <v>1</v>
      </c>
      <c r="M286" s="95" t="s">
        <v>1529</v>
      </c>
      <c r="N286" s="95" t="s">
        <v>1526</v>
      </c>
      <c r="O286" s="95" t="s">
        <v>1526</v>
      </c>
      <c r="P286" s="190">
        <v>43864</v>
      </c>
      <c r="Q286" s="190">
        <v>44012</v>
      </c>
      <c r="R286" s="138">
        <v>0</v>
      </c>
      <c r="S286" s="103">
        <f t="shared" si="72"/>
        <v>44012</v>
      </c>
      <c r="T286" s="283">
        <v>44006</v>
      </c>
      <c r="U286" s="230" t="s">
        <v>4434</v>
      </c>
      <c r="V286" s="229">
        <v>0.5</v>
      </c>
      <c r="W286" s="307" t="str">
        <f t="shared" si="71"/>
        <v>ROJO</v>
      </c>
      <c r="X286" s="283">
        <v>44008</v>
      </c>
      <c r="Y286" s="230" t="s">
        <v>4435</v>
      </c>
      <c r="Z286" s="307" t="s">
        <v>4427</v>
      </c>
      <c r="AA286" s="284">
        <v>44074</v>
      </c>
      <c r="AB286" s="230" t="s">
        <v>4436</v>
      </c>
      <c r="AC286" s="229">
        <v>1</v>
      </c>
      <c r="AD286" s="348" t="str">
        <f t="shared" si="68"/>
        <v>OK</v>
      </c>
      <c r="AE286" s="283">
        <v>44084</v>
      </c>
      <c r="AF286" s="230" t="s">
        <v>4437</v>
      </c>
      <c r="AG286" s="307" t="s">
        <v>4302</v>
      </c>
      <c r="AK286" s="348" t="str">
        <f t="shared" si="57"/>
        <v>Sin</v>
      </c>
      <c r="AL286" s="272"/>
      <c r="AN286" s="307"/>
      <c r="AO286" s="246"/>
      <c r="AR286" s="348" t="str">
        <f t="shared" si="58"/>
        <v>Sin</v>
      </c>
      <c r="AS286" s="272"/>
      <c r="AU286" s="307"/>
      <c r="AV286" s="246"/>
      <c r="AY286" s="348" t="str">
        <f t="shared" si="59"/>
        <v>Sin</v>
      </c>
      <c r="AZ286" s="272"/>
      <c r="BB286" s="307"/>
      <c r="BC286" s="246"/>
      <c r="BD286" s="273"/>
      <c r="BF286" s="273" t="str">
        <f t="shared" si="73"/>
        <v>Sin</v>
      </c>
      <c r="BG286" s="272"/>
      <c r="BI286" s="307"/>
      <c r="BJ286" s="163">
        <f t="shared" si="69"/>
        <v>1</v>
      </c>
      <c r="BK286" s="311"/>
      <c r="BL286" s="349"/>
      <c r="BM286" s="311"/>
      <c r="BN286" s="285"/>
      <c r="BO286" s="285"/>
      <c r="BP286" s="166" t="str">
        <f t="shared" si="70"/>
        <v>Cumplida</v>
      </c>
      <c r="BS286" s="307"/>
    </row>
    <row r="287" spans="1:72" s="230" customFormat="1" ht="45" customHeight="1" x14ac:dyDescent="0.25">
      <c r="A287" s="95" t="s">
        <v>51</v>
      </c>
      <c r="B287" s="231">
        <v>43815</v>
      </c>
      <c r="C287" s="188" t="s">
        <v>1530</v>
      </c>
      <c r="D287" s="95" t="s">
        <v>1493</v>
      </c>
      <c r="E287" s="158" t="s">
        <v>1531</v>
      </c>
      <c r="F287" s="95" t="s">
        <v>1532</v>
      </c>
      <c r="G287" s="158" t="s">
        <v>1533</v>
      </c>
      <c r="H287" s="95">
        <v>1</v>
      </c>
      <c r="I287" s="158" t="s">
        <v>1534</v>
      </c>
      <c r="J287" s="95" t="s">
        <v>24</v>
      </c>
      <c r="K287" s="95" t="s">
        <v>1535</v>
      </c>
      <c r="L287" s="188">
        <v>1</v>
      </c>
      <c r="M287" s="95" t="s">
        <v>1536</v>
      </c>
      <c r="N287" s="95" t="s">
        <v>1532</v>
      </c>
      <c r="O287" s="95" t="s">
        <v>1532</v>
      </c>
      <c r="P287" s="190">
        <v>43864</v>
      </c>
      <c r="Q287" s="190">
        <v>44165</v>
      </c>
      <c r="R287" s="138">
        <v>0</v>
      </c>
      <c r="S287" s="103">
        <f t="shared" si="72"/>
        <v>44165</v>
      </c>
      <c r="T287" s="283">
        <v>44155</v>
      </c>
      <c r="U287" s="230" t="s">
        <v>4438</v>
      </c>
      <c r="V287" s="229">
        <v>1</v>
      </c>
      <c r="W287" s="307" t="str">
        <f t="shared" si="71"/>
        <v>OK</v>
      </c>
      <c r="X287" s="283">
        <v>44176</v>
      </c>
      <c r="Y287" s="230" t="s">
        <v>4439</v>
      </c>
      <c r="Z287" s="307" t="s">
        <v>3935</v>
      </c>
      <c r="AA287" s="246"/>
      <c r="AD287" s="348" t="str">
        <f t="shared" si="68"/>
        <v>Sin</v>
      </c>
      <c r="AE287" s="272"/>
      <c r="AG287" s="307"/>
      <c r="AK287" s="348" t="str">
        <f t="shared" si="57"/>
        <v>Sin</v>
      </c>
      <c r="AL287" s="272"/>
      <c r="AN287" s="307"/>
      <c r="AO287" s="246"/>
      <c r="AR287" s="348" t="str">
        <f t="shared" si="58"/>
        <v>Sin</v>
      </c>
      <c r="AS287" s="272"/>
      <c r="AU287" s="307"/>
      <c r="AV287" s="246"/>
      <c r="AY287" s="348" t="str">
        <f t="shared" si="59"/>
        <v>Sin</v>
      </c>
      <c r="AZ287" s="272"/>
      <c r="BB287" s="307"/>
      <c r="BC287" s="246"/>
      <c r="BD287" s="273"/>
      <c r="BF287" s="273" t="str">
        <f t="shared" si="73"/>
        <v>Sin</v>
      </c>
      <c r="BG287" s="272"/>
      <c r="BI287" s="307"/>
      <c r="BJ287" s="163">
        <f t="shared" si="69"/>
        <v>1</v>
      </c>
      <c r="BK287" s="311"/>
      <c r="BL287" s="349"/>
      <c r="BM287" s="311"/>
      <c r="BN287" s="285"/>
      <c r="BO287" s="285"/>
      <c r="BP287" s="166" t="str">
        <f t="shared" si="70"/>
        <v>Cumplida</v>
      </c>
      <c r="BS287" s="307"/>
    </row>
    <row r="288" spans="1:72" s="230" customFormat="1" ht="45" customHeight="1" x14ac:dyDescent="0.25">
      <c r="A288" s="95" t="s">
        <v>51</v>
      </c>
      <c r="B288" s="231">
        <v>43815</v>
      </c>
      <c r="C288" s="188" t="s">
        <v>1537</v>
      </c>
      <c r="D288" s="95" t="s">
        <v>1493</v>
      </c>
      <c r="E288" s="158" t="s">
        <v>1538</v>
      </c>
      <c r="F288" s="95" t="s">
        <v>28</v>
      </c>
      <c r="G288" s="158" t="s">
        <v>1539</v>
      </c>
      <c r="H288" s="95">
        <v>1</v>
      </c>
      <c r="I288" s="158" t="s">
        <v>1540</v>
      </c>
      <c r="J288" s="95" t="s">
        <v>24</v>
      </c>
      <c r="K288" s="95" t="s">
        <v>1541</v>
      </c>
      <c r="L288" s="188">
        <v>1</v>
      </c>
      <c r="M288" s="95" t="s">
        <v>1542</v>
      </c>
      <c r="N288" s="95" t="s">
        <v>28</v>
      </c>
      <c r="O288" s="95" t="s">
        <v>28</v>
      </c>
      <c r="P288" s="190">
        <v>43864</v>
      </c>
      <c r="Q288" s="190">
        <v>44134</v>
      </c>
      <c r="R288" s="138">
        <v>0</v>
      </c>
      <c r="S288" s="103">
        <f t="shared" si="72"/>
        <v>44134</v>
      </c>
      <c r="T288" s="283">
        <v>44134</v>
      </c>
      <c r="U288" s="464" t="s">
        <v>4440</v>
      </c>
      <c r="V288" s="229">
        <v>1</v>
      </c>
      <c r="W288" s="307" t="str">
        <f t="shared" si="71"/>
        <v>OK</v>
      </c>
      <c r="X288" s="283">
        <v>44138</v>
      </c>
      <c r="Y288" s="101" t="s">
        <v>4441</v>
      </c>
      <c r="Z288" s="307" t="s">
        <v>4266</v>
      </c>
      <c r="AA288" s="246"/>
      <c r="AD288" s="348" t="str">
        <f t="shared" si="68"/>
        <v>Sin</v>
      </c>
      <c r="AE288" s="272"/>
      <c r="AG288" s="307"/>
      <c r="AK288" s="348" t="str">
        <f t="shared" si="57"/>
        <v>Sin</v>
      </c>
      <c r="AL288" s="272"/>
      <c r="AN288" s="307"/>
      <c r="AO288" s="246"/>
      <c r="AR288" s="348" t="str">
        <f t="shared" si="58"/>
        <v>Sin</v>
      </c>
      <c r="AS288" s="272"/>
      <c r="AU288" s="307"/>
      <c r="AV288" s="246"/>
      <c r="AY288" s="348" t="str">
        <f t="shared" si="59"/>
        <v>Sin</v>
      </c>
      <c r="AZ288" s="272"/>
      <c r="BB288" s="307"/>
      <c r="BC288" s="246"/>
      <c r="BD288" s="273"/>
      <c r="BF288" s="273" t="str">
        <f t="shared" si="73"/>
        <v>Sin</v>
      </c>
      <c r="BG288" s="272"/>
      <c r="BI288" s="307"/>
      <c r="BJ288" s="163">
        <f t="shared" si="69"/>
        <v>1</v>
      </c>
      <c r="BK288" s="311"/>
      <c r="BL288" s="349"/>
      <c r="BM288" s="311"/>
      <c r="BN288" s="285"/>
      <c r="BO288" s="285"/>
      <c r="BP288" s="166" t="str">
        <f t="shared" si="70"/>
        <v>Cumplida</v>
      </c>
      <c r="BS288" s="307"/>
    </row>
    <row r="289" spans="1:71" s="230" customFormat="1" ht="45" customHeight="1" x14ac:dyDescent="0.25">
      <c r="A289" s="95" t="s">
        <v>51</v>
      </c>
      <c r="B289" s="231">
        <v>43816</v>
      </c>
      <c r="C289" s="188" t="s">
        <v>1543</v>
      </c>
      <c r="D289" s="95" t="s">
        <v>1544</v>
      </c>
      <c r="E289" s="158" t="s">
        <v>1545</v>
      </c>
      <c r="F289" s="95" t="s">
        <v>1547</v>
      </c>
      <c r="G289" s="158" t="s">
        <v>1546</v>
      </c>
      <c r="H289" s="95">
        <v>2</v>
      </c>
      <c r="I289" s="158" t="s">
        <v>1548</v>
      </c>
      <c r="J289" s="95" t="s">
        <v>24</v>
      </c>
      <c r="K289" s="95" t="s">
        <v>1549</v>
      </c>
      <c r="L289" s="207">
        <v>3</v>
      </c>
      <c r="M289" s="95" t="s">
        <v>1550</v>
      </c>
      <c r="N289" s="95" t="s">
        <v>1547</v>
      </c>
      <c r="O289" s="95" t="s">
        <v>1547</v>
      </c>
      <c r="P289" s="208">
        <v>43922</v>
      </c>
      <c r="Q289" s="208">
        <v>44135</v>
      </c>
      <c r="R289" s="138">
        <v>0</v>
      </c>
      <c r="S289" s="103">
        <f t="shared" si="72"/>
        <v>44135</v>
      </c>
      <c r="T289" s="283">
        <v>44125</v>
      </c>
      <c r="U289" s="230" t="s">
        <v>4442</v>
      </c>
      <c r="V289" s="229">
        <v>0.66</v>
      </c>
      <c r="W289" s="307" t="str">
        <f t="shared" si="71"/>
        <v>ROJO</v>
      </c>
      <c r="X289" s="283">
        <v>44132</v>
      </c>
      <c r="Y289" s="230" t="s">
        <v>4443</v>
      </c>
      <c r="Z289" s="300" t="s">
        <v>3935</v>
      </c>
      <c r="AA289" s="284">
        <v>44138</v>
      </c>
      <c r="AB289" s="230" t="s">
        <v>4442</v>
      </c>
      <c r="AC289" s="229">
        <v>1</v>
      </c>
      <c r="AD289" s="348" t="str">
        <f t="shared" si="68"/>
        <v>OK</v>
      </c>
      <c r="AE289" s="283">
        <v>44158</v>
      </c>
      <c r="AF289" s="230" t="s">
        <v>4444</v>
      </c>
      <c r="AG289" s="307" t="s">
        <v>3935</v>
      </c>
      <c r="AK289" s="348" t="str">
        <f t="shared" si="57"/>
        <v>Sin</v>
      </c>
      <c r="AL289" s="272"/>
      <c r="AN289" s="307"/>
      <c r="AO289" s="246"/>
      <c r="AR289" s="348" t="str">
        <f t="shared" si="58"/>
        <v>Sin</v>
      </c>
      <c r="AS289" s="272"/>
      <c r="AU289" s="307"/>
      <c r="AV289" s="246"/>
      <c r="AY289" s="348" t="str">
        <f t="shared" si="59"/>
        <v>Sin</v>
      </c>
      <c r="AZ289" s="272"/>
      <c r="BB289" s="307"/>
      <c r="BC289" s="246"/>
      <c r="BD289" s="273"/>
      <c r="BF289" s="273" t="str">
        <f t="shared" si="73"/>
        <v>Sin</v>
      </c>
      <c r="BG289" s="272"/>
      <c r="BI289" s="307"/>
      <c r="BJ289" s="163">
        <f t="shared" si="69"/>
        <v>1</v>
      </c>
      <c r="BK289" s="311"/>
      <c r="BL289" s="349"/>
      <c r="BM289" s="311"/>
      <c r="BN289" s="285"/>
      <c r="BO289" s="285"/>
      <c r="BP289" s="166" t="str">
        <f t="shared" si="70"/>
        <v>Cumplida</v>
      </c>
      <c r="BS289" s="307"/>
    </row>
    <row r="290" spans="1:71" s="230" customFormat="1" ht="45" customHeight="1" x14ac:dyDescent="0.25">
      <c r="A290" s="95" t="s">
        <v>51</v>
      </c>
      <c r="B290" s="231">
        <v>43816</v>
      </c>
      <c r="C290" s="188" t="s">
        <v>1543</v>
      </c>
      <c r="D290" s="95" t="s">
        <v>1544</v>
      </c>
      <c r="E290" s="158" t="s">
        <v>1545</v>
      </c>
      <c r="F290" s="95" t="s">
        <v>68</v>
      </c>
      <c r="G290" s="158" t="s">
        <v>1551</v>
      </c>
      <c r="H290" s="95">
        <v>3</v>
      </c>
      <c r="I290" s="158" t="s">
        <v>1552</v>
      </c>
      <c r="J290" s="95" t="s">
        <v>24</v>
      </c>
      <c r="K290" s="95" t="s">
        <v>91</v>
      </c>
      <c r="L290" s="207">
        <v>1</v>
      </c>
      <c r="M290" s="95" t="s">
        <v>1553</v>
      </c>
      <c r="N290" s="95" t="s">
        <v>68</v>
      </c>
      <c r="O290" s="95" t="s">
        <v>68</v>
      </c>
      <c r="P290" s="208">
        <v>43864</v>
      </c>
      <c r="Q290" s="208">
        <v>44165</v>
      </c>
      <c r="R290" s="138">
        <v>0</v>
      </c>
      <c r="S290" s="103">
        <f t="shared" si="72"/>
        <v>44165</v>
      </c>
      <c r="T290" s="283">
        <v>44168</v>
      </c>
      <c r="U290" s="230" t="s">
        <v>4445</v>
      </c>
      <c r="V290" s="229">
        <v>1</v>
      </c>
      <c r="W290" s="307" t="str">
        <f t="shared" si="71"/>
        <v>OK</v>
      </c>
      <c r="X290" s="283">
        <v>44179</v>
      </c>
      <c r="Y290" s="230" t="s">
        <v>4446</v>
      </c>
      <c r="Z290" s="307" t="s">
        <v>3935</v>
      </c>
      <c r="AA290" s="246"/>
      <c r="AD290" s="348" t="str">
        <f t="shared" si="68"/>
        <v>Sin</v>
      </c>
      <c r="AE290" s="272"/>
      <c r="AG290" s="307"/>
      <c r="AK290" s="348" t="str">
        <f t="shared" si="57"/>
        <v>Sin</v>
      </c>
      <c r="AL290" s="272"/>
      <c r="AN290" s="307"/>
      <c r="AO290" s="246"/>
      <c r="AR290" s="348" t="str">
        <f t="shared" si="58"/>
        <v>Sin</v>
      </c>
      <c r="AS290" s="272"/>
      <c r="AU290" s="307"/>
      <c r="AV290" s="246"/>
      <c r="AY290" s="348" t="str">
        <f t="shared" si="59"/>
        <v>Sin</v>
      </c>
      <c r="AZ290" s="272"/>
      <c r="BB290" s="307"/>
      <c r="BC290" s="246"/>
      <c r="BD290" s="273"/>
      <c r="BF290" s="273" t="str">
        <f t="shared" si="73"/>
        <v>Sin</v>
      </c>
      <c r="BG290" s="272"/>
      <c r="BI290" s="307"/>
      <c r="BJ290" s="163">
        <f t="shared" si="69"/>
        <v>1</v>
      </c>
      <c r="BK290" s="311"/>
      <c r="BL290" s="349"/>
      <c r="BM290" s="311"/>
      <c r="BN290" s="285"/>
      <c r="BO290" s="285"/>
      <c r="BP290" s="166" t="str">
        <f t="shared" si="70"/>
        <v>Cumplida</v>
      </c>
      <c r="BS290" s="307"/>
    </row>
    <row r="291" spans="1:71" s="230" customFormat="1" ht="45" customHeight="1" x14ac:dyDescent="0.25">
      <c r="A291" s="95" t="s">
        <v>51</v>
      </c>
      <c r="B291" s="231">
        <v>43816</v>
      </c>
      <c r="C291" s="188" t="s">
        <v>1543</v>
      </c>
      <c r="D291" s="95" t="s">
        <v>1544</v>
      </c>
      <c r="E291" s="158" t="s">
        <v>1545</v>
      </c>
      <c r="F291" s="95" t="s">
        <v>37</v>
      </c>
      <c r="G291" s="158" t="s">
        <v>1554</v>
      </c>
      <c r="H291" s="95">
        <v>4</v>
      </c>
      <c r="I291" s="158" t="s">
        <v>1555</v>
      </c>
      <c r="J291" s="95" t="s">
        <v>24</v>
      </c>
      <c r="K291" s="95" t="s">
        <v>1556</v>
      </c>
      <c r="L291" s="207">
        <v>1</v>
      </c>
      <c r="M291" s="95" t="s">
        <v>1557</v>
      </c>
      <c r="N291" s="95" t="s">
        <v>37</v>
      </c>
      <c r="O291" s="95" t="s">
        <v>113</v>
      </c>
      <c r="P291" s="208">
        <v>43816</v>
      </c>
      <c r="Q291" s="208">
        <v>44043</v>
      </c>
      <c r="R291" s="138">
        <v>0</v>
      </c>
      <c r="S291" s="103">
        <f t="shared" si="72"/>
        <v>44043</v>
      </c>
      <c r="T291" s="283">
        <v>44039</v>
      </c>
      <c r="U291" s="230" t="s">
        <v>4447</v>
      </c>
      <c r="V291" s="229">
        <v>1</v>
      </c>
      <c r="W291" s="307" t="str">
        <f t="shared" si="71"/>
        <v>OK</v>
      </c>
      <c r="X291" s="283">
        <v>44054</v>
      </c>
      <c r="Y291" s="230" t="s">
        <v>4448</v>
      </c>
      <c r="Z291" s="307" t="s">
        <v>4449</v>
      </c>
      <c r="AA291" s="246"/>
      <c r="AD291" s="348" t="str">
        <f t="shared" si="68"/>
        <v>Sin</v>
      </c>
      <c r="AE291" s="272"/>
      <c r="AG291" s="307"/>
      <c r="AK291" s="348" t="str">
        <f t="shared" si="57"/>
        <v>Sin</v>
      </c>
      <c r="AL291" s="272"/>
      <c r="AN291" s="307"/>
      <c r="AO291" s="246"/>
      <c r="AR291" s="348" t="str">
        <f t="shared" si="58"/>
        <v>Sin</v>
      </c>
      <c r="AS291" s="272"/>
      <c r="AU291" s="307"/>
      <c r="AV291" s="246"/>
      <c r="AY291" s="348" t="str">
        <f t="shared" si="59"/>
        <v>Sin</v>
      </c>
      <c r="AZ291" s="272"/>
      <c r="BB291" s="307"/>
      <c r="BC291" s="246"/>
      <c r="BD291" s="273"/>
      <c r="BF291" s="273" t="str">
        <f t="shared" si="73"/>
        <v>Sin</v>
      </c>
      <c r="BG291" s="272"/>
      <c r="BI291" s="307"/>
      <c r="BJ291" s="163">
        <f t="shared" si="69"/>
        <v>1</v>
      </c>
      <c r="BK291" s="311"/>
      <c r="BL291" s="349"/>
      <c r="BM291" s="311"/>
      <c r="BN291" s="285"/>
      <c r="BO291" s="285"/>
      <c r="BP291" s="166" t="str">
        <f t="shared" si="70"/>
        <v>Cumplida</v>
      </c>
      <c r="BS291" s="307"/>
    </row>
    <row r="292" spans="1:71" s="230" customFormat="1" ht="45" customHeight="1" x14ac:dyDescent="0.25">
      <c r="A292" s="95" t="s">
        <v>51</v>
      </c>
      <c r="B292" s="231">
        <v>43816</v>
      </c>
      <c r="C292" s="188" t="s">
        <v>1558</v>
      </c>
      <c r="D292" s="95" t="s">
        <v>1544</v>
      </c>
      <c r="E292" s="158" t="s">
        <v>1559</v>
      </c>
      <c r="F292" s="95" t="s">
        <v>544</v>
      </c>
      <c r="G292" s="158" t="s">
        <v>1560</v>
      </c>
      <c r="H292" s="95">
        <v>1</v>
      </c>
      <c r="I292" s="158" t="s">
        <v>3462</v>
      </c>
      <c r="J292" s="95" t="s">
        <v>24</v>
      </c>
      <c r="K292" s="95" t="s">
        <v>1561</v>
      </c>
      <c r="L292" s="207">
        <v>1</v>
      </c>
      <c r="M292" s="95" t="s">
        <v>1562</v>
      </c>
      <c r="N292" s="95" t="s">
        <v>544</v>
      </c>
      <c r="O292" s="95" t="s">
        <v>48</v>
      </c>
      <c r="P292" s="208">
        <v>43467</v>
      </c>
      <c r="Q292" s="208">
        <v>44181</v>
      </c>
      <c r="R292" s="138">
        <v>0</v>
      </c>
      <c r="S292" s="103">
        <f t="shared" si="72"/>
        <v>44181</v>
      </c>
      <c r="T292" s="283">
        <v>44181</v>
      </c>
      <c r="U292" s="230" t="s">
        <v>4450</v>
      </c>
      <c r="V292" s="229">
        <v>1</v>
      </c>
      <c r="W292" s="307" t="str">
        <f t="shared" si="71"/>
        <v>OK</v>
      </c>
      <c r="X292" s="283">
        <v>44252</v>
      </c>
      <c r="Y292" s="230" t="s">
        <v>4451</v>
      </c>
      <c r="Z292" s="307" t="s">
        <v>3935</v>
      </c>
      <c r="AA292" s="246"/>
      <c r="AD292" s="348" t="str">
        <f t="shared" si="68"/>
        <v>Sin</v>
      </c>
      <c r="AE292" s="272"/>
      <c r="AG292" s="307"/>
      <c r="AK292" s="348" t="str">
        <f t="shared" si="57"/>
        <v>Sin</v>
      </c>
      <c r="AL292" s="272"/>
      <c r="AN292" s="307"/>
      <c r="AO292" s="246"/>
      <c r="AR292" s="348" t="str">
        <f t="shared" si="58"/>
        <v>Sin</v>
      </c>
      <c r="AS292" s="272"/>
      <c r="AU292" s="307"/>
      <c r="AV292" s="246"/>
      <c r="AY292" s="348" t="str">
        <f t="shared" si="59"/>
        <v>Sin</v>
      </c>
      <c r="AZ292" s="272"/>
      <c r="BB292" s="307"/>
      <c r="BC292" s="246"/>
      <c r="BD292" s="273"/>
      <c r="BF292" s="273" t="str">
        <f t="shared" si="73"/>
        <v>Sin</v>
      </c>
      <c r="BG292" s="272"/>
      <c r="BI292" s="307"/>
      <c r="BJ292" s="163">
        <f t="shared" si="69"/>
        <v>1</v>
      </c>
      <c r="BK292" s="311"/>
      <c r="BL292" s="349"/>
      <c r="BM292" s="311"/>
      <c r="BN292" s="285"/>
      <c r="BO292" s="285"/>
      <c r="BP292" s="166" t="str">
        <f t="shared" si="70"/>
        <v>Cumplida</v>
      </c>
      <c r="BS292" s="307"/>
    </row>
    <row r="293" spans="1:71" s="230" customFormat="1" ht="45" customHeight="1" x14ac:dyDescent="0.25">
      <c r="A293" s="95" t="s">
        <v>51</v>
      </c>
      <c r="B293" s="231">
        <v>43816</v>
      </c>
      <c r="C293" s="188" t="s">
        <v>1563</v>
      </c>
      <c r="D293" s="95" t="s">
        <v>1544</v>
      </c>
      <c r="E293" s="158" t="s">
        <v>1564</v>
      </c>
      <c r="F293" s="95" t="s">
        <v>793</v>
      </c>
      <c r="G293" s="158" t="s">
        <v>1565</v>
      </c>
      <c r="H293" s="95">
        <v>1</v>
      </c>
      <c r="I293" s="158" t="s">
        <v>1566</v>
      </c>
      <c r="J293" s="95" t="s">
        <v>24</v>
      </c>
      <c r="K293" s="95" t="s">
        <v>1567</v>
      </c>
      <c r="L293" s="207">
        <v>1</v>
      </c>
      <c r="M293" s="95" t="s">
        <v>1568</v>
      </c>
      <c r="N293" s="95" t="s">
        <v>793</v>
      </c>
      <c r="O293" s="95" t="s">
        <v>113</v>
      </c>
      <c r="P293" s="208">
        <v>43816</v>
      </c>
      <c r="Q293" s="208">
        <v>44043</v>
      </c>
      <c r="R293" s="138">
        <v>0</v>
      </c>
      <c r="S293" s="103">
        <f t="shared" si="72"/>
        <v>44043</v>
      </c>
      <c r="T293" s="283">
        <v>44039</v>
      </c>
      <c r="U293" s="230" t="s">
        <v>4452</v>
      </c>
      <c r="V293" s="229">
        <v>1</v>
      </c>
      <c r="W293" s="307" t="str">
        <f t="shared" si="71"/>
        <v>OK</v>
      </c>
      <c r="X293" s="283">
        <v>44054</v>
      </c>
      <c r="Y293" s="230" t="s">
        <v>4453</v>
      </c>
      <c r="Z293" s="307" t="s">
        <v>3935</v>
      </c>
      <c r="AA293" s="246"/>
      <c r="AD293" s="348" t="str">
        <f t="shared" si="68"/>
        <v>Sin</v>
      </c>
      <c r="AE293" s="272"/>
      <c r="AG293" s="307"/>
      <c r="AK293" s="348" t="str">
        <f t="shared" si="57"/>
        <v>Sin</v>
      </c>
      <c r="AL293" s="272"/>
      <c r="AN293" s="307"/>
      <c r="AO293" s="246"/>
      <c r="AR293" s="348" t="str">
        <f t="shared" si="58"/>
        <v>Sin</v>
      </c>
      <c r="AS293" s="272"/>
      <c r="AU293" s="307"/>
      <c r="AV293" s="246"/>
      <c r="AY293" s="348" t="str">
        <f t="shared" si="59"/>
        <v>Sin</v>
      </c>
      <c r="AZ293" s="272"/>
      <c r="BB293" s="307"/>
      <c r="BC293" s="246"/>
      <c r="BD293" s="273"/>
      <c r="BF293" s="273" t="str">
        <f t="shared" si="73"/>
        <v>Sin</v>
      </c>
      <c r="BG293" s="272"/>
      <c r="BI293" s="307"/>
      <c r="BJ293" s="163">
        <f t="shared" si="69"/>
        <v>1</v>
      </c>
      <c r="BK293" s="311"/>
      <c r="BL293" s="349"/>
      <c r="BM293" s="311"/>
      <c r="BN293" s="285"/>
      <c r="BO293" s="285"/>
      <c r="BP293" s="166" t="str">
        <f t="shared" si="70"/>
        <v>Cumplida</v>
      </c>
      <c r="BS293" s="307"/>
    </row>
    <row r="294" spans="1:71" s="230" customFormat="1" ht="45" customHeight="1" x14ac:dyDescent="0.25">
      <c r="A294" s="95" t="s">
        <v>51</v>
      </c>
      <c r="B294" s="231">
        <v>43816</v>
      </c>
      <c r="C294" s="188" t="s">
        <v>1569</v>
      </c>
      <c r="D294" s="95" t="s">
        <v>1544</v>
      </c>
      <c r="E294" s="158" t="s">
        <v>1570</v>
      </c>
      <c r="F294" s="95" t="s">
        <v>793</v>
      </c>
      <c r="G294" s="158" t="s">
        <v>1571</v>
      </c>
      <c r="H294" s="95">
        <v>1</v>
      </c>
      <c r="I294" s="158" t="s">
        <v>1572</v>
      </c>
      <c r="J294" s="95" t="s">
        <v>24</v>
      </c>
      <c r="K294" s="95" t="s">
        <v>1573</v>
      </c>
      <c r="L294" s="207">
        <v>1</v>
      </c>
      <c r="M294" s="95" t="s">
        <v>1574</v>
      </c>
      <c r="N294" s="95" t="s">
        <v>793</v>
      </c>
      <c r="O294" s="95" t="s">
        <v>113</v>
      </c>
      <c r="P294" s="208">
        <v>43816</v>
      </c>
      <c r="Q294" s="208">
        <v>44043</v>
      </c>
      <c r="R294" s="138">
        <v>0</v>
      </c>
      <c r="S294" s="103">
        <f t="shared" si="72"/>
        <v>44043</v>
      </c>
      <c r="T294" s="283">
        <v>44039</v>
      </c>
      <c r="U294" s="230" t="s">
        <v>4454</v>
      </c>
      <c r="V294" s="229">
        <v>1</v>
      </c>
      <c r="W294" s="307" t="str">
        <f t="shared" si="71"/>
        <v>OK</v>
      </c>
      <c r="X294" s="283">
        <v>44054</v>
      </c>
      <c r="Y294" s="230" t="s">
        <v>4455</v>
      </c>
      <c r="Z294" s="307" t="s">
        <v>3935</v>
      </c>
      <c r="AA294" s="246"/>
      <c r="AD294" s="348" t="str">
        <f t="shared" si="68"/>
        <v>Sin</v>
      </c>
      <c r="AE294" s="272"/>
      <c r="AG294" s="307"/>
      <c r="AK294" s="348" t="str">
        <f t="shared" si="57"/>
        <v>Sin</v>
      </c>
      <c r="AL294" s="272"/>
      <c r="AN294" s="307"/>
      <c r="AO294" s="246"/>
      <c r="AR294" s="348" t="str">
        <f t="shared" si="58"/>
        <v>Sin</v>
      </c>
      <c r="AS294" s="272"/>
      <c r="AU294" s="307"/>
      <c r="AV294" s="246"/>
      <c r="AY294" s="348" t="str">
        <f t="shared" si="59"/>
        <v>Sin</v>
      </c>
      <c r="AZ294" s="272"/>
      <c r="BB294" s="307"/>
      <c r="BC294" s="246"/>
      <c r="BD294" s="273"/>
      <c r="BF294" s="273" t="str">
        <f t="shared" si="73"/>
        <v>Sin</v>
      </c>
      <c r="BG294" s="272"/>
      <c r="BI294" s="307"/>
      <c r="BJ294" s="163">
        <f t="shared" si="69"/>
        <v>1</v>
      </c>
      <c r="BK294" s="311"/>
      <c r="BL294" s="349"/>
      <c r="BM294" s="311"/>
      <c r="BN294" s="285"/>
      <c r="BO294" s="285"/>
      <c r="BP294" s="166" t="str">
        <f t="shared" si="70"/>
        <v>Cumplida</v>
      </c>
      <c r="BS294" s="307"/>
    </row>
    <row r="295" spans="1:71" s="230" customFormat="1" ht="45" customHeight="1" x14ac:dyDescent="0.25">
      <c r="A295" s="95" t="s">
        <v>51</v>
      </c>
      <c r="B295" s="231">
        <v>43816</v>
      </c>
      <c r="C295" s="188" t="s">
        <v>1575</v>
      </c>
      <c r="D295" s="95" t="s">
        <v>1544</v>
      </c>
      <c r="E295" s="158" t="s">
        <v>1576</v>
      </c>
      <c r="F295" s="95" t="s">
        <v>1577</v>
      </c>
      <c r="G295" s="158" t="s">
        <v>1578</v>
      </c>
      <c r="H295" s="95">
        <v>1</v>
      </c>
      <c r="I295" s="158" t="s">
        <v>1579</v>
      </c>
      <c r="J295" s="95" t="s">
        <v>24</v>
      </c>
      <c r="K295" s="95" t="s">
        <v>1580</v>
      </c>
      <c r="L295" s="207">
        <v>1</v>
      </c>
      <c r="M295" s="95" t="s">
        <v>1581</v>
      </c>
      <c r="N295" s="95" t="s">
        <v>1577</v>
      </c>
      <c r="O295" s="95" t="s">
        <v>41</v>
      </c>
      <c r="P295" s="208">
        <v>43845</v>
      </c>
      <c r="Q295" s="208">
        <v>44181</v>
      </c>
      <c r="R295" s="138">
        <v>0</v>
      </c>
      <c r="S295" s="103">
        <f t="shared" si="72"/>
        <v>44181</v>
      </c>
      <c r="T295" s="264">
        <v>44021</v>
      </c>
      <c r="U295" s="247" t="s">
        <v>4456</v>
      </c>
      <c r="V295" s="229">
        <v>0.6</v>
      </c>
      <c r="W295" s="307" t="str">
        <f t="shared" si="71"/>
        <v>AMARILLO</v>
      </c>
      <c r="X295" s="265">
        <v>44022</v>
      </c>
      <c r="Y295" s="230" t="s">
        <v>4457</v>
      </c>
      <c r="Z295" s="407" t="s">
        <v>4458</v>
      </c>
      <c r="AA295" s="288">
        <v>44196</v>
      </c>
      <c r="AB295" s="173" t="s">
        <v>4459</v>
      </c>
      <c r="AC295" s="287">
        <v>1</v>
      </c>
      <c r="AD295" s="348" t="str">
        <f t="shared" si="68"/>
        <v>OK</v>
      </c>
      <c r="AE295" s="265">
        <v>44242</v>
      </c>
      <c r="AF295" s="173" t="s">
        <v>4460</v>
      </c>
      <c r="AG295" s="408" t="s">
        <v>4128</v>
      </c>
      <c r="AK295" s="348" t="str">
        <f t="shared" si="57"/>
        <v>Sin</v>
      </c>
      <c r="AL295" s="272"/>
      <c r="AN295" s="307"/>
      <c r="AO295" s="246"/>
      <c r="AR295" s="348" t="str">
        <f t="shared" si="58"/>
        <v>Sin</v>
      </c>
      <c r="AS295" s="272"/>
      <c r="AU295" s="307"/>
      <c r="AV295" s="246"/>
      <c r="AY295" s="348" t="str">
        <f t="shared" si="59"/>
        <v>Sin</v>
      </c>
      <c r="AZ295" s="272"/>
      <c r="BB295" s="307"/>
      <c r="BC295" s="246"/>
      <c r="BD295" s="273"/>
      <c r="BF295" s="273" t="str">
        <f t="shared" si="73"/>
        <v>Sin</v>
      </c>
      <c r="BG295" s="272"/>
      <c r="BI295" s="307"/>
      <c r="BJ295" s="163">
        <f t="shared" si="69"/>
        <v>1</v>
      </c>
      <c r="BK295" s="311"/>
      <c r="BL295" s="349"/>
      <c r="BM295" s="311"/>
      <c r="BN295" s="285"/>
      <c r="BO295" s="285"/>
      <c r="BP295" s="166" t="str">
        <f t="shared" si="70"/>
        <v>Cumplida</v>
      </c>
      <c r="BS295" s="307"/>
    </row>
    <row r="296" spans="1:71" s="230" customFormat="1" ht="45" customHeight="1" x14ac:dyDescent="0.25">
      <c r="A296" s="95" t="s">
        <v>51</v>
      </c>
      <c r="B296" s="231">
        <v>43816</v>
      </c>
      <c r="C296" s="188" t="s">
        <v>1575</v>
      </c>
      <c r="D296" s="95" t="s">
        <v>1544</v>
      </c>
      <c r="E296" s="158" t="s">
        <v>1576</v>
      </c>
      <c r="F296" s="95" t="s">
        <v>1577</v>
      </c>
      <c r="G296" s="158" t="s">
        <v>1582</v>
      </c>
      <c r="H296" s="95">
        <v>2</v>
      </c>
      <c r="I296" s="158" t="s">
        <v>1583</v>
      </c>
      <c r="J296" s="95" t="s">
        <v>24</v>
      </c>
      <c r="K296" s="95" t="s">
        <v>1584</v>
      </c>
      <c r="L296" s="207">
        <v>1</v>
      </c>
      <c r="M296" s="95" t="s">
        <v>1585</v>
      </c>
      <c r="N296" s="95" t="s">
        <v>1577</v>
      </c>
      <c r="O296" s="95" t="s">
        <v>41</v>
      </c>
      <c r="P296" s="208">
        <v>43845</v>
      </c>
      <c r="Q296" s="208">
        <v>44181</v>
      </c>
      <c r="R296" s="138">
        <v>0</v>
      </c>
      <c r="S296" s="103">
        <f t="shared" si="72"/>
        <v>44181</v>
      </c>
      <c r="T296" s="264">
        <v>44021</v>
      </c>
      <c r="U296" s="247" t="s">
        <v>4461</v>
      </c>
      <c r="V296" s="229">
        <v>0.9</v>
      </c>
      <c r="W296" s="307" t="str">
        <f t="shared" si="71"/>
        <v>AMARILLO</v>
      </c>
      <c r="X296" s="265">
        <v>44022</v>
      </c>
      <c r="Y296" s="99" t="s">
        <v>4462</v>
      </c>
      <c r="Z296" s="407" t="s">
        <v>4119</v>
      </c>
      <c r="AA296" s="288">
        <v>44196</v>
      </c>
      <c r="AB296" s="173" t="s">
        <v>4463</v>
      </c>
      <c r="AC296" s="287">
        <v>1</v>
      </c>
      <c r="AD296" s="348" t="str">
        <f t="shared" si="68"/>
        <v>OK</v>
      </c>
      <c r="AE296" s="265">
        <v>44242</v>
      </c>
      <c r="AF296" s="173" t="s">
        <v>4464</v>
      </c>
      <c r="AG296" s="408" t="s">
        <v>4128</v>
      </c>
      <c r="AK296" s="348" t="str">
        <f t="shared" si="57"/>
        <v>Sin</v>
      </c>
      <c r="AL296" s="272"/>
      <c r="AN296" s="307"/>
      <c r="AO296" s="246"/>
      <c r="AR296" s="348" t="str">
        <f t="shared" si="58"/>
        <v>Sin</v>
      </c>
      <c r="AS296" s="272"/>
      <c r="AU296" s="307"/>
      <c r="AV296" s="246"/>
      <c r="AY296" s="348" t="str">
        <f t="shared" si="59"/>
        <v>Sin</v>
      </c>
      <c r="AZ296" s="272"/>
      <c r="BB296" s="307"/>
      <c r="BC296" s="246"/>
      <c r="BD296" s="273"/>
      <c r="BF296" s="273" t="str">
        <f t="shared" si="73"/>
        <v>Sin</v>
      </c>
      <c r="BG296" s="272"/>
      <c r="BI296" s="307"/>
      <c r="BJ296" s="163">
        <f t="shared" si="69"/>
        <v>1</v>
      </c>
      <c r="BK296" s="311"/>
      <c r="BL296" s="349"/>
      <c r="BM296" s="311"/>
      <c r="BN296" s="285"/>
      <c r="BO296" s="285"/>
      <c r="BP296" s="166" t="str">
        <f t="shared" si="70"/>
        <v>Cumplida</v>
      </c>
      <c r="BS296" s="307"/>
    </row>
    <row r="297" spans="1:71" s="230" customFormat="1" ht="45" customHeight="1" x14ac:dyDescent="0.25">
      <c r="A297" s="95" t="s">
        <v>51</v>
      </c>
      <c r="B297" s="231">
        <v>43816</v>
      </c>
      <c r="C297" s="188" t="s">
        <v>1586</v>
      </c>
      <c r="D297" s="95" t="s">
        <v>1544</v>
      </c>
      <c r="E297" s="158" t="s">
        <v>1587</v>
      </c>
      <c r="F297" s="95" t="s">
        <v>1588</v>
      </c>
      <c r="G297" s="158" t="s">
        <v>1589</v>
      </c>
      <c r="H297" s="95">
        <v>1</v>
      </c>
      <c r="I297" s="158" t="s">
        <v>1590</v>
      </c>
      <c r="J297" s="95" t="s">
        <v>24</v>
      </c>
      <c r="K297" s="95" t="s">
        <v>1591</v>
      </c>
      <c r="L297" s="207">
        <v>2</v>
      </c>
      <c r="M297" s="95" t="s">
        <v>1592</v>
      </c>
      <c r="N297" s="95" t="s">
        <v>1588</v>
      </c>
      <c r="O297" s="95" t="s">
        <v>1588</v>
      </c>
      <c r="P297" s="208">
        <v>43862</v>
      </c>
      <c r="Q297" s="208">
        <v>44012</v>
      </c>
      <c r="R297" s="138">
        <v>0</v>
      </c>
      <c r="S297" s="103">
        <f t="shared" si="72"/>
        <v>44012</v>
      </c>
      <c r="T297" s="283"/>
      <c r="U297" s="230" t="s">
        <v>4465</v>
      </c>
      <c r="V297" s="230">
        <v>1</v>
      </c>
      <c r="W297" s="307" t="str">
        <f t="shared" si="71"/>
        <v>Sin</v>
      </c>
      <c r="X297" s="283">
        <v>44252</v>
      </c>
      <c r="Y297" s="230" t="s">
        <v>4466</v>
      </c>
      <c r="Z297" s="307" t="s">
        <v>3935</v>
      </c>
      <c r="AA297" s="246"/>
      <c r="AD297" s="348" t="str">
        <f t="shared" si="68"/>
        <v>Sin</v>
      </c>
      <c r="AE297" s="272"/>
      <c r="AG297" s="307"/>
      <c r="AK297" s="348" t="str">
        <f t="shared" si="57"/>
        <v>Sin</v>
      </c>
      <c r="AL297" s="272"/>
      <c r="AN297" s="307"/>
      <c r="AO297" s="246"/>
      <c r="AR297" s="348" t="str">
        <f t="shared" si="58"/>
        <v>Sin</v>
      </c>
      <c r="AS297" s="272"/>
      <c r="AU297" s="307"/>
      <c r="AV297" s="246"/>
      <c r="AY297" s="348" t="str">
        <f t="shared" si="59"/>
        <v>Sin</v>
      </c>
      <c r="AZ297" s="272"/>
      <c r="BB297" s="307"/>
      <c r="BC297" s="246"/>
      <c r="BD297" s="273"/>
      <c r="BF297" s="273" t="str">
        <f t="shared" si="73"/>
        <v>Sin</v>
      </c>
      <c r="BG297" s="272"/>
      <c r="BI297" s="307"/>
      <c r="BJ297" s="163">
        <f t="shared" si="69"/>
        <v>1</v>
      </c>
      <c r="BK297" s="311"/>
      <c r="BL297" s="349"/>
      <c r="BM297" s="311"/>
      <c r="BN297" s="285"/>
      <c r="BO297" s="285"/>
      <c r="BP297" s="166" t="str">
        <f t="shared" si="70"/>
        <v>Cumplida</v>
      </c>
      <c r="BS297" s="307"/>
    </row>
    <row r="298" spans="1:71" s="230" customFormat="1" ht="45" customHeight="1" x14ac:dyDescent="0.25">
      <c r="A298" s="95" t="s">
        <v>18</v>
      </c>
      <c r="B298" s="98">
        <v>43957</v>
      </c>
      <c r="C298" s="99" t="s">
        <v>1725</v>
      </c>
      <c r="D298" s="97" t="s">
        <v>2369</v>
      </c>
      <c r="E298" s="95" t="s">
        <v>2370</v>
      </c>
      <c r="F298" s="95" t="s">
        <v>2386</v>
      </c>
      <c r="G298" s="95" t="s">
        <v>2387</v>
      </c>
      <c r="H298" s="95">
        <v>1</v>
      </c>
      <c r="I298" s="95" t="s">
        <v>2404</v>
      </c>
      <c r="J298" s="95" t="s">
        <v>24</v>
      </c>
      <c r="K298" s="95" t="s">
        <v>2424</v>
      </c>
      <c r="L298" s="616">
        <v>1</v>
      </c>
      <c r="M298" s="95" t="s">
        <v>2443</v>
      </c>
      <c r="N298" s="95" t="s">
        <v>41</v>
      </c>
      <c r="O298" s="95" t="s">
        <v>41</v>
      </c>
      <c r="P298" s="296">
        <v>44013</v>
      </c>
      <c r="Q298" s="103">
        <v>44346</v>
      </c>
      <c r="R298" s="103"/>
      <c r="S298" s="142">
        <f>IFERROR(Q298+R298,0)</f>
        <v>44346</v>
      </c>
      <c r="T298" s="180">
        <v>44134</v>
      </c>
      <c r="U298" s="291" t="s">
        <v>2908</v>
      </c>
      <c r="V298" s="287">
        <v>0.2</v>
      </c>
      <c r="W298" s="257" t="str">
        <f>IF(T298="","Sin",IF(T298&gt;=$S298,IF(V298=100%,"OK","ROJO"),IF(V298&lt;($T298-$P298)/($S298-$P298),"ROJO",IF(V298=100%,"OK","AMARILLO"))))</f>
        <v>ROJO</v>
      </c>
      <c r="X298" s="288">
        <v>44140</v>
      </c>
      <c r="Y298" s="289" t="s">
        <v>2909</v>
      </c>
      <c r="Z298" s="125" t="s">
        <v>2910</v>
      </c>
      <c r="AA298" s="283">
        <v>44229</v>
      </c>
      <c r="AB298" s="184" t="s">
        <v>3724</v>
      </c>
      <c r="AC298" s="229">
        <v>0.5</v>
      </c>
      <c r="AD298" s="257" t="str">
        <f>IF(AA298="","Sin",IF(AA298&gt;=$S298,IF(AC298=100%,"OK","ROJO"),IF(AC298&lt;(AA298-$P298)/($S298-$P298),"ROJO",IF(AC298=100%,"OK","AMARILLO"))))</f>
        <v>ROJO</v>
      </c>
      <c r="AE298" s="284">
        <v>44258</v>
      </c>
      <c r="AF298" s="230" t="s">
        <v>3725</v>
      </c>
      <c r="AG298" s="273" t="s">
        <v>3726</v>
      </c>
      <c r="AH298" s="272"/>
      <c r="AK298" s="257" t="str">
        <f>IF(AH298="","Sin",IF(AH298&gt;=$S298,IF(AJ298=100%,"OK","ROJO"),IF(AJ298&lt;(AH298-$P298)/($S298-$P298),"ROJO",IF(AJ298=100%,"OK","AMARILLO"))))</f>
        <v>Sin</v>
      </c>
      <c r="AL298" s="246"/>
      <c r="AN298" s="273"/>
      <c r="AO298" s="272"/>
      <c r="AR298" s="257" t="str">
        <f>IF(AO298="","Sin",IF(AO298&gt;=$S298,IF(AQ298=100%,"OK","ROJO"),IF(AQ298&lt;(AO298-$P298)/($S298-$P298),"ROJO",IF(AQ298=100%,"OK","AMARILLO"))))</f>
        <v>Sin</v>
      </c>
      <c r="AS298" s="246"/>
      <c r="AU298" s="273"/>
      <c r="AV298" s="272"/>
      <c r="AW298" s="273"/>
      <c r="AY298" s="257" t="str">
        <f>IF(AV298="","Sin",IF(AV298&gt;=$S298,IF(AX298=100%,"OK","ROJO"),IF(AX298&lt;(AV298-$P298)/($S298-$P298),"ROJO",IF(AX298=100%,"OK","AMARILLO"))))</f>
        <v>Sin</v>
      </c>
      <c r="AZ298" s="246"/>
      <c r="BB298" s="273"/>
      <c r="BC298" s="272"/>
      <c r="BD298" s="273"/>
      <c r="BF298" s="257" t="str">
        <f>IF(BC298="","Sin",IF(BC298&gt;=$S298,IF(BE298=100%,"OK","ROJO"),IF(BE298&lt;(BC298-$P298)/($S298-$P298),"ROJO",IF(BE298=100%,"OK","AMARILLO"))))</f>
        <v>Sin</v>
      </c>
      <c r="BG298" s="246"/>
      <c r="BI298" s="307"/>
      <c r="BJ298" s="131">
        <f>IF(E298="","",IF(OR(V298=100%,AC298=100%,AJ298=100%,AQ298=100%,AX298=100%,BE298=100%),100%,IF(T298="","Sin",MAX(V298,AC298,AJ298,AQ298,AX298,BE298))))</f>
        <v>0.5</v>
      </c>
      <c r="BK298" s="302"/>
      <c r="BL298" s="148"/>
      <c r="BM298" s="311"/>
      <c r="BN298" s="285"/>
      <c r="BO298" s="285"/>
      <c r="BP298" s="132" t="str">
        <f>IF(BJ298=100%,IF(BM298="SI",IF(BN298="SI","Cerrada",IF(BN298="NO","Inefectiva",IF(A298="Auditoria Externa","Cumplida","Pendiente"))),"Cumplida"),"")</f>
        <v/>
      </c>
      <c r="BS298" s="307"/>
    </row>
    <row r="299" spans="1:71" s="230" customFormat="1" ht="45" customHeight="1" x14ac:dyDescent="0.25">
      <c r="A299" s="95" t="s">
        <v>18</v>
      </c>
      <c r="B299" s="98">
        <v>43957</v>
      </c>
      <c r="C299" s="99" t="s">
        <v>1726</v>
      </c>
      <c r="D299" s="95" t="s">
        <v>2369</v>
      </c>
      <c r="E299" s="95" t="s">
        <v>2371</v>
      </c>
      <c r="F299" s="95" t="s">
        <v>1472</v>
      </c>
      <c r="G299" s="95" t="s">
        <v>2388</v>
      </c>
      <c r="H299" s="95">
        <v>1</v>
      </c>
      <c r="I299" s="95" t="s">
        <v>2405</v>
      </c>
      <c r="J299" s="95" t="s">
        <v>24</v>
      </c>
      <c r="K299" s="95" t="s">
        <v>2425</v>
      </c>
      <c r="L299" s="616">
        <v>1</v>
      </c>
      <c r="M299" s="95" t="s">
        <v>2444</v>
      </c>
      <c r="N299" s="95" t="s">
        <v>113</v>
      </c>
      <c r="O299" s="95" t="s">
        <v>113</v>
      </c>
      <c r="P299" s="296">
        <v>44020</v>
      </c>
      <c r="Q299" s="231">
        <v>44352</v>
      </c>
      <c r="R299" s="104"/>
      <c r="S299" s="142">
        <f t="shared" ref="S299:S318" si="74">IFERROR(Q299+R299,0)</f>
        <v>44352</v>
      </c>
      <c r="T299" s="290"/>
      <c r="W299" s="257" t="str">
        <f t="shared" si="71"/>
        <v>Sin</v>
      </c>
      <c r="X299" s="246"/>
      <c r="Z299" s="273"/>
      <c r="AA299" s="272"/>
      <c r="AD299" s="257" t="str">
        <f t="shared" ref="AD299:AD303" si="75">IF(AA299="","Sin",IF(AA299&gt;=$S299,IF(AC299=100%,"OK","ROJO"),IF(AC299&lt;(AA299-$P299)/($S299-$P299),"ROJO",IF(AC299=100%,"OK","AMARILLO"))))</f>
        <v>Sin</v>
      </c>
      <c r="AE299" s="246"/>
      <c r="AG299" s="273"/>
      <c r="AH299" s="272"/>
      <c r="AK299" s="257" t="str">
        <f t="shared" ref="AK299:AK330" si="76">IF(AH299="","Sin",IF(AH299&gt;=$S299,IF(AJ299=100%,"OK","ROJO"),IF(AJ299&lt;(AH299-$P299)/($S299-$P299),"ROJO",IF(AJ299=100%,"OK","AMARILLO"))))</f>
        <v>Sin</v>
      </c>
      <c r="AL299" s="246"/>
      <c r="AN299" s="273"/>
      <c r="AO299" s="272"/>
      <c r="AR299" s="257" t="str">
        <f t="shared" ref="AR299:AR330" si="77">IF(AO299="","Sin",IF(AO299&gt;=$S299,IF(AQ299=100%,"OK","ROJO"),IF(AQ299&lt;(AO299-$P299)/($S299-$P299),"ROJO",IF(AQ299=100%,"OK","AMARILLO"))))</f>
        <v>Sin</v>
      </c>
      <c r="AS299" s="246"/>
      <c r="AU299" s="273"/>
      <c r="AV299" s="272"/>
      <c r="AW299" s="273"/>
      <c r="AY299" s="257" t="str">
        <f t="shared" ref="AY299:AY330" si="78">IF(AV299="","Sin",IF(AV299&gt;=$S299,IF(AX299=100%,"OK","ROJO"),IF(AX299&lt;(AV299-$P299)/($S299-$P299),"ROJO",IF(AX299=100%,"OK","AMARILLO"))))</f>
        <v>Sin</v>
      </c>
      <c r="AZ299" s="246"/>
      <c r="BB299" s="273"/>
      <c r="BC299" s="272"/>
      <c r="BD299" s="273"/>
      <c r="BF299" s="257" t="str">
        <f t="shared" ref="BF299:BF333" si="79">IF(BC299="","Sin",IF(BC299&gt;=$S299,IF(BE299=100%,"OK","ROJO"),IF(BE299&lt;(BC299-$P299)/($S299-$P299),"ROJO",IF(BE299=100%,"OK","AMARILLO"))))</f>
        <v>Sin</v>
      </c>
      <c r="BG299" s="246"/>
      <c r="BI299" s="307"/>
      <c r="BJ299" s="131" t="str">
        <f t="shared" ref="BJ299:BJ333" si="80">IF(E299="","",IF(OR(V299=100%,AC299=100%,AJ299=100%,AQ299=100%,AX299=100%,BE299=100%),100%,IF(T299="","Sin",MAX(V299,AC299,AJ299,AQ299,AX299,BE299))))</f>
        <v>Sin</v>
      </c>
      <c r="BK299" s="99"/>
      <c r="BL299" s="99"/>
      <c r="BM299" s="285"/>
      <c r="BN299" s="285"/>
      <c r="BO299" s="285"/>
      <c r="BP299" s="132" t="str">
        <f t="shared" si="70"/>
        <v/>
      </c>
      <c r="BS299" s="307"/>
    </row>
    <row r="300" spans="1:71" s="230" customFormat="1" ht="45" customHeight="1" x14ac:dyDescent="0.25">
      <c r="A300" s="95" t="s">
        <v>18</v>
      </c>
      <c r="B300" s="98">
        <v>43957</v>
      </c>
      <c r="C300" s="99" t="s">
        <v>1732</v>
      </c>
      <c r="D300" s="95" t="s">
        <v>2369</v>
      </c>
      <c r="E300" s="95" t="s">
        <v>2372</v>
      </c>
      <c r="F300" s="95" t="s">
        <v>1472</v>
      </c>
      <c r="G300" s="95" t="s">
        <v>2389</v>
      </c>
      <c r="H300" s="95">
        <v>1</v>
      </c>
      <c r="I300" s="95" t="s">
        <v>2405</v>
      </c>
      <c r="J300" s="95" t="s">
        <v>24</v>
      </c>
      <c r="K300" s="95" t="s">
        <v>2425</v>
      </c>
      <c r="L300" s="616">
        <v>1</v>
      </c>
      <c r="M300" s="95" t="s">
        <v>2444</v>
      </c>
      <c r="N300" s="95" t="s">
        <v>113</v>
      </c>
      <c r="O300" s="95" t="s">
        <v>113</v>
      </c>
      <c r="P300" s="296">
        <v>44020</v>
      </c>
      <c r="Q300" s="231">
        <v>44352</v>
      </c>
      <c r="R300" s="104"/>
      <c r="S300" s="142">
        <f t="shared" si="74"/>
        <v>44352</v>
      </c>
      <c r="T300" s="290"/>
      <c r="W300" s="257" t="str">
        <f t="shared" si="71"/>
        <v>Sin</v>
      </c>
      <c r="X300" s="246"/>
      <c r="Z300" s="273"/>
      <c r="AA300" s="272"/>
      <c r="AD300" s="257" t="str">
        <f t="shared" si="75"/>
        <v>Sin</v>
      </c>
      <c r="AE300" s="246"/>
      <c r="AG300" s="273"/>
      <c r="AH300" s="272"/>
      <c r="AK300" s="257" t="str">
        <f t="shared" si="76"/>
        <v>Sin</v>
      </c>
      <c r="AL300" s="246"/>
      <c r="AN300" s="273"/>
      <c r="AO300" s="272"/>
      <c r="AR300" s="257" t="str">
        <f t="shared" si="77"/>
        <v>Sin</v>
      </c>
      <c r="AS300" s="246"/>
      <c r="AU300" s="273"/>
      <c r="AV300" s="272"/>
      <c r="AW300" s="273"/>
      <c r="AY300" s="257" t="str">
        <f t="shared" si="78"/>
        <v>Sin</v>
      </c>
      <c r="AZ300" s="246"/>
      <c r="BB300" s="273"/>
      <c r="BC300" s="272"/>
      <c r="BD300" s="273"/>
      <c r="BF300" s="257" t="str">
        <f t="shared" si="79"/>
        <v>Sin</v>
      </c>
      <c r="BG300" s="246"/>
      <c r="BI300" s="307"/>
      <c r="BJ300" s="131" t="str">
        <f t="shared" si="80"/>
        <v>Sin</v>
      </c>
      <c r="BK300" s="302"/>
      <c r="BL300" s="148"/>
      <c r="BM300" s="311"/>
      <c r="BN300" s="285"/>
      <c r="BO300" s="285"/>
      <c r="BP300" s="132" t="str">
        <f t="shared" si="70"/>
        <v/>
      </c>
      <c r="BS300" s="307"/>
    </row>
    <row r="301" spans="1:71" s="230" customFormat="1" ht="45" customHeight="1" x14ac:dyDescent="0.25">
      <c r="A301" s="95" t="s">
        <v>18</v>
      </c>
      <c r="B301" s="98">
        <v>43957</v>
      </c>
      <c r="C301" s="99" t="s">
        <v>1739</v>
      </c>
      <c r="D301" s="95" t="s">
        <v>2369</v>
      </c>
      <c r="E301" s="95" t="s">
        <v>2373</v>
      </c>
      <c r="F301" s="95" t="s">
        <v>1030</v>
      </c>
      <c r="G301" s="95" t="s">
        <v>2390</v>
      </c>
      <c r="H301" s="95">
        <v>1</v>
      </c>
      <c r="I301" s="95" t="s">
        <v>2406</v>
      </c>
      <c r="J301" s="95" t="s">
        <v>24</v>
      </c>
      <c r="K301" s="95" t="s">
        <v>2426</v>
      </c>
      <c r="L301" s="102">
        <v>1</v>
      </c>
      <c r="M301" s="95" t="s">
        <v>2445</v>
      </c>
      <c r="N301" s="95" t="s">
        <v>113</v>
      </c>
      <c r="O301" s="95" t="s">
        <v>113</v>
      </c>
      <c r="P301" s="296">
        <v>44020</v>
      </c>
      <c r="Q301" s="231">
        <v>44352</v>
      </c>
      <c r="R301" s="104"/>
      <c r="S301" s="142">
        <f t="shared" si="74"/>
        <v>44352</v>
      </c>
      <c r="T301" s="290"/>
      <c r="W301" s="257" t="str">
        <f t="shared" si="71"/>
        <v>Sin</v>
      </c>
      <c r="X301" s="246"/>
      <c r="Y301" s="273"/>
      <c r="Z301" s="593"/>
      <c r="AA301" s="272"/>
      <c r="AD301" s="257" t="str">
        <f t="shared" si="75"/>
        <v>Sin</v>
      </c>
      <c r="AE301" s="246"/>
      <c r="AG301" s="273"/>
      <c r="AH301" s="272"/>
      <c r="AK301" s="257" t="str">
        <f t="shared" si="76"/>
        <v>Sin</v>
      </c>
      <c r="AL301" s="246"/>
      <c r="AN301" s="273"/>
      <c r="AO301" s="272"/>
      <c r="AP301" s="246"/>
      <c r="AR301" s="257" t="str">
        <f t="shared" si="77"/>
        <v>Sin</v>
      </c>
      <c r="AS301" s="246"/>
      <c r="AU301" s="593"/>
      <c r="AV301" s="594"/>
      <c r="AW301" s="273"/>
      <c r="AY301" s="257" t="str">
        <f t="shared" si="78"/>
        <v>Sin</v>
      </c>
      <c r="AZ301" s="246"/>
      <c r="BB301" s="273"/>
      <c r="BC301" s="272"/>
      <c r="BD301" s="273"/>
      <c r="BF301" s="257" t="str">
        <f t="shared" si="79"/>
        <v>Sin</v>
      </c>
      <c r="BG301" s="246"/>
      <c r="BI301" s="307"/>
      <c r="BJ301" s="131" t="str">
        <f t="shared" si="80"/>
        <v>Sin</v>
      </c>
      <c r="BK301" s="302"/>
      <c r="BL301" s="148"/>
      <c r="BM301" s="311"/>
      <c r="BN301" s="285"/>
      <c r="BO301" s="285"/>
      <c r="BP301" s="132" t="str">
        <f t="shared" si="70"/>
        <v/>
      </c>
      <c r="BQ301" s="273"/>
      <c r="BS301" s="470"/>
    </row>
    <row r="302" spans="1:71" s="230" customFormat="1" ht="57" customHeight="1" x14ac:dyDescent="0.25">
      <c r="A302" s="95" t="s">
        <v>18</v>
      </c>
      <c r="B302" s="98">
        <v>43957</v>
      </c>
      <c r="C302" s="99" t="s">
        <v>1739</v>
      </c>
      <c r="D302" s="95" t="s">
        <v>2369</v>
      </c>
      <c r="E302" s="95" t="s">
        <v>2373</v>
      </c>
      <c r="F302" s="95" t="s">
        <v>1030</v>
      </c>
      <c r="G302" s="95" t="s">
        <v>2391</v>
      </c>
      <c r="H302" s="95">
        <v>2</v>
      </c>
      <c r="I302" s="95" t="s">
        <v>2407</v>
      </c>
      <c r="J302" s="95" t="s">
        <v>24</v>
      </c>
      <c r="K302" s="95" t="s">
        <v>2427</v>
      </c>
      <c r="L302" s="292">
        <v>1</v>
      </c>
      <c r="M302" s="95" t="s">
        <v>2446</v>
      </c>
      <c r="N302" s="95" t="s">
        <v>205</v>
      </c>
      <c r="O302" s="95" t="s">
        <v>205</v>
      </c>
      <c r="P302" s="296">
        <v>44013</v>
      </c>
      <c r="Q302" s="231">
        <v>44196</v>
      </c>
      <c r="R302" s="104"/>
      <c r="S302" s="245">
        <f t="shared" si="74"/>
        <v>44196</v>
      </c>
      <c r="T302" s="290">
        <v>44196</v>
      </c>
      <c r="U302" s="273" t="s">
        <v>3711</v>
      </c>
      <c r="V302" s="229">
        <v>1</v>
      </c>
      <c r="W302" s="257" t="str">
        <f t="shared" si="71"/>
        <v>OK</v>
      </c>
      <c r="X302" s="284">
        <v>44238</v>
      </c>
      <c r="Y302" s="230" t="s">
        <v>3712</v>
      </c>
      <c r="Z302" s="273" t="s">
        <v>3713</v>
      </c>
      <c r="AA302" s="272"/>
      <c r="AC302" s="230">
        <v>0</v>
      </c>
      <c r="AD302" s="257" t="str">
        <f t="shared" si="75"/>
        <v>Sin</v>
      </c>
      <c r="AE302" s="246"/>
      <c r="AG302" s="273"/>
      <c r="AH302" s="272"/>
      <c r="AK302" s="257" t="str">
        <f t="shared" si="76"/>
        <v>Sin</v>
      </c>
      <c r="AL302" s="246"/>
      <c r="AN302" s="273"/>
      <c r="AO302" s="272"/>
      <c r="AR302" s="257" t="str">
        <f t="shared" si="77"/>
        <v>Sin</v>
      </c>
      <c r="AS302" s="246"/>
      <c r="AU302" s="273"/>
      <c r="AV302" s="272"/>
      <c r="AW302" s="273"/>
      <c r="AY302" s="257" t="str">
        <f t="shared" si="78"/>
        <v>Sin</v>
      </c>
      <c r="AZ302" s="246"/>
      <c r="BB302" s="273"/>
      <c r="BC302" s="272"/>
      <c r="BD302" s="273"/>
      <c r="BF302" s="257" t="str">
        <f t="shared" si="79"/>
        <v>Sin</v>
      </c>
      <c r="BG302" s="246"/>
      <c r="BI302" s="307"/>
      <c r="BJ302" s="131">
        <f t="shared" si="80"/>
        <v>1</v>
      </c>
      <c r="BK302" s="302" t="s">
        <v>233</v>
      </c>
      <c r="BL302" s="148" t="s">
        <v>233</v>
      </c>
      <c r="BM302" s="311" t="s">
        <v>233</v>
      </c>
      <c r="BN302" s="285"/>
      <c r="BO302" s="285"/>
      <c r="BP302" s="132" t="str">
        <f t="shared" si="70"/>
        <v>Pendiente</v>
      </c>
      <c r="BQ302" s="273"/>
      <c r="BR302" s="230" t="s">
        <v>3714</v>
      </c>
      <c r="BS302" s="470" t="s">
        <v>3713</v>
      </c>
    </row>
    <row r="303" spans="1:71" s="230" customFormat="1" ht="45" customHeight="1" x14ac:dyDescent="0.25">
      <c r="A303" s="97" t="s">
        <v>18</v>
      </c>
      <c r="B303" s="295">
        <v>43957</v>
      </c>
      <c r="C303" s="99" t="s">
        <v>1739</v>
      </c>
      <c r="D303" s="95" t="s">
        <v>2369</v>
      </c>
      <c r="E303" s="95" t="s">
        <v>2373</v>
      </c>
      <c r="F303" s="95" t="s">
        <v>1030</v>
      </c>
      <c r="G303" s="95" t="s">
        <v>2391</v>
      </c>
      <c r="H303" s="95">
        <v>2</v>
      </c>
      <c r="I303" s="95" t="s">
        <v>2407</v>
      </c>
      <c r="J303" s="95" t="s">
        <v>24</v>
      </c>
      <c r="K303" s="95" t="s">
        <v>2427</v>
      </c>
      <c r="L303" s="292">
        <v>1</v>
      </c>
      <c r="M303" s="95" t="s">
        <v>2446</v>
      </c>
      <c r="N303" s="95" t="s">
        <v>203</v>
      </c>
      <c r="O303" s="95" t="s">
        <v>203</v>
      </c>
      <c r="P303" s="296">
        <v>44013</v>
      </c>
      <c r="Q303" s="231">
        <v>44180</v>
      </c>
      <c r="R303" s="104"/>
      <c r="S303" s="245">
        <f t="shared" si="74"/>
        <v>44180</v>
      </c>
      <c r="T303" s="283">
        <v>44096</v>
      </c>
      <c r="U303" s="285" t="s">
        <v>2553</v>
      </c>
      <c r="V303" s="229">
        <v>1</v>
      </c>
      <c r="W303" s="257" t="str">
        <f t="shared" ref="W303:W308" si="81">IF(T303="","Sin",IF(T303&gt;=$S303,IF(V303=100%,"OK","ROJO"),IF(V303&lt;($T303-$P303)/($S303-$P303),"ROJO",IF(V303=100%,"OK","AMARILLO"))))</f>
        <v>OK</v>
      </c>
      <c r="X303" s="284">
        <v>44105</v>
      </c>
      <c r="Y303" s="285" t="s">
        <v>2554</v>
      </c>
      <c r="Z303" s="273" t="s">
        <v>1666</v>
      </c>
      <c r="AA303" s="272"/>
      <c r="AD303" s="257" t="str">
        <f t="shared" si="75"/>
        <v>Sin</v>
      </c>
      <c r="AE303" s="246"/>
      <c r="AG303" s="273"/>
      <c r="AH303" s="272"/>
      <c r="AK303" s="257" t="str">
        <f t="shared" si="76"/>
        <v>Sin</v>
      </c>
      <c r="AL303" s="246"/>
      <c r="AN303" s="273"/>
      <c r="AO303" s="272"/>
      <c r="AR303" s="257" t="str">
        <f t="shared" si="77"/>
        <v>Sin</v>
      </c>
      <c r="AS303" s="246"/>
      <c r="AU303" s="273"/>
      <c r="AV303" s="272"/>
      <c r="AY303" s="257" t="str">
        <f t="shared" si="78"/>
        <v>Sin</v>
      </c>
      <c r="AZ303" s="246"/>
      <c r="BB303" s="273"/>
      <c r="BC303" s="272"/>
      <c r="BF303" s="257" t="str">
        <f t="shared" si="79"/>
        <v>Sin</v>
      </c>
      <c r="BG303" s="246"/>
      <c r="BI303" s="307"/>
      <c r="BJ303" s="131">
        <f t="shared" si="80"/>
        <v>1</v>
      </c>
      <c r="BK303" s="302" t="s">
        <v>233</v>
      </c>
      <c r="BL303" s="407"/>
      <c r="BM303" s="272" t="s">
        <v>233</v>
      </c>
      <c r="BN303" s="285"/>
      <c r="BO303" s="285"/>
      <c r="BP303" s="132" t="str">
        <f t="shared" si="70"/>
        <v>Pendiente</v>
      </c>
      <c r="BS303" s="307" t="s">
        <v>1666</v>
      </c>
    </row>
    <row r="304" spans="1:71" s="230" customFormat="1" ht="45" customHeight="1" x14ac:dyDescent="0.25">
      <c r="A304" s="294" t="s">
        <v>18</v>
      </c>
      <c r="B304" s="295">
        <v>43957</v>
      </c>
      <c r="C304" s="99" t="s">
        <v>1739</v>
      </c>
      <c r="D304" s="97" t="s">
        <v>2369</v>
      </c>
      <c r="E304" s="97" t="s">
        <v>2373</v>
      </c>
      <c r="F304" s="294" t="s">
        <v>1030</v>
      </c>
      <c r="G304" s="97" t="s">
        <v>2391</v>
      </c>
      <c r="H304" s="97">
        <v>2</v>
      </c>
      <c r="I304" s="97" t="s">
        <v>3219</v>
      </c>
      <c r="J304" s="97" t="s">
        <v>24</v>
      </c>
      <c r="K304" s="97" t="s">
        <v>2427</v>
      </c>
      <c r="L304" s="292">
        <v>1</v>
      </c>
      <c r="M304" s="97" t="s">
        <v>2446</v>
      </c>
      <c r="N304" s="97" t="s">
        <v>155</v>
      </c>
      <c r="O304" s="97" t="s">
        <v>155</v>
      </c>
      <c r="P304" s="296">
        <v>44013</v>
      </c>
      <c r="Q304" s="231">
        <v>44180</v>
      </c>
      <c r="R304" s="104"/>
      <c r="S304" s="245">
        <f t="shared" si="74"/>
        <v>44180</v>
      </c>
      <c r="T304" s="264">
        <v>44179</v>
      </c>
      <c r="U304" s="101" t="s">
        <v>3220</v>
      </c>
      <c r="V304" s="297">
        <v>1</v>
      </c>
      <c r="W304" s="257" t="str">
        <f t="shared" si="81"/>
        <v>OK</v>
      </c>
      <c r="X304" s="298">
        <v>44194</v>
      </c>
      <c r="Y304" s="101" t="s">
        <v>3221</v>
      </c>
      <c r="Z304" s="273" t="s">
        <v>1666</v>
      </c>
      <c r="AA304" s="264"/>
      <c r="AB304" s="101"/>
      <c r="AC304" s="292"/>
      <c r="AD304" s="257" t="str">
        <f>IF(AA304="","Sin",IF(AA304&gt;=$S304,IF(AC304=100%,"OK","ROJO"),IF(AC304&lt;($AA304-$P304)/($S304-$P304),"ROJO",IF(AC304=100%,"OK","AMARILLO"))))</f>
        <v>Sin</v>
      </c>
      <c r="AE304" s="298"/>
      <c r="AF304" s="101"/>
      <c r="AG304" s="143"/>
      <c r="AH304" s="264"/>
      <c r="AI304" s="101"/>
      <c r="AJ304" s="292"/>
      <c r="AK304" s="257" t="str">
        <f t="shared" si="76"/>
        <v>Sin</v>
      </c>
      <c r="AL304" s="298"/>
      <c r="AM304" s="101"/>
      <c r="AN304" s="143"/>
      <c r="AO304" s="264"/>
      <c r="AP304" s="101"/>
      <c r="AQ304" s="292"/>
      <c r="AR304" s="257" t="str">
        <f t="shared" si="77"/>
        <v>Sin</v>
      </c>
      <c r="AS304" s="298"/>
      <c r="AT304" s="299"/>
      <c r="AU304" s="143"/>
      <c r="AV304" s="264"/>
      <c r="AW304" s="101"/>
      <c r="AX304" s="292"/>
      <c r="AY304" s="257" t="str">
        <f t="shared" si="78"/>
        <v>Sin</v>
      </c>
      <c r="AZ304" s="298"/>
      <c r="BA304" s="299"/>
      <c r="BB304" s="143"/>
      <c r="BC304" s="264"/>
      <c r="BD304" s="101"/>
      <c r="BE304" s="292"/>
      <c r="BF304" s="257" t="str">
        <f t="shared" si="79"/>
        <v>Sin</v>
      </c>
      <c r="BG304" s="298"/>
      <c r="BH304" s="299"/>
      <c r="BI304" s="300"/>
      <c r="BJ304" s="301">
        <f t="shared" si="80"/>
        <v>1</v>
      </c>
      <c r="BK304" s="302" t="s">
        <v>233</v>
      </c>
      <c r="BL304" s="99" t="s">
        <v>233</v>
      </c>
      <c r="BM304" s="99"/>
      <c r="BN304" s="99"/>
      <c r="BO304" s="303"/>
      <c r="BP304" s="304" t="str">
        <f t="shared" si="70"/>
        <v>Cumplida</v>
      </c>
      <c r="BQ304" s="305"/>
      <c r="BR304" s="306"/>
      <c r="BS304" s="307" t="s">
        <v>1666</v>
      </c>
    </row>
    <row r="305" spans="1:71" s="230" customFormat="1" ht="45" customHeight="1" x14ac:dyDescent="0.25">
      <c r="A305" s="95" t="s">
        <v>18</v>
      </c>
      <c r="B305" s="295">
        <v>43957</v>
      </c>
      <c r="C305" s="99" t="s">
        <v>1739</v>
      </c>
      <c r="D305" s="95" t="s">
        <v>2369</v>
      </c>
      <c r="E305" s="95" t="s">
        <v>2373</v>
      </c>
      <c r="F305" s="95" t="s">
        <v>324</v>
      </c>
      <c r="G305" s="95" t="s">
        <v>2391</v>
      </c>
      <c r="H305" s="95">
        <v>3</v>
      </c>
      <c r="I305" s="95" t="s">
        <v>2408</v>
      </c>
      <c r="J305" s="95" t="s">
        <v>24</v>
      </c>
      <c r="K305" s="95" t="s">
        <v>2428</v>
      </c>
      <c r="L305" s="292">
        <v>1</v>
      </c>
      <c r="M305" s="95" t="s">
        <v>2447</v>
      </c>
      <c r="N305" s="95" t="s">
        <v>113</v>
      </c>
      <c r="O305" s="95" t="s">
        <v>113</v>
      </c>
      <c r="P305" s="296">
        <v>44020</v>
      </c>
      <c r="Q305" s="283">
        <v>44352</v>
      </c>
      <c r="R305" s="104"/>
      <c r="S305" s="245">
        <f t="shared" si="74"/>
        <v>44352</v>
      </c>
      <c r="T305" s="290"/>
      <c r="W305" s="257" t="str">
        <f t="shared" si="81"/>
        <v>Sin</v>
      </c>
      <c r="X305" s="246"/>
      <c r="Z305" s="273"/>
      <c r="AA305" s="272"/>
      <c r="AD305" s="257" t="str">
        <f t="shared" ref="AD305:AD333" si="82">IF(AA305="","Sin",IF(AA305&gt;=$S305,IF(AC305=100%,"OK","ROJO"),IF(AC305&lt;(AA305-$P305)/($S305-$P305),"ROJO",IF(AC305=100%,"OK","AMARILLO"))))</f>
        <v>Sin</v>
      </c>
      <c r="AE305" s="246"/>
      <c r="AG305" s="273"/>
      <c r="AH305" s="272"/>
      <c r="AK305" s="257" t="str">
        <f t="shared" si="76"/>
        <v>Sin</v>
      </c>
      <c r="AL305" s="246"/>
      <c r="AN305" s="273"/>
      <c r="AO305" s="272"/>
      <c r="AR305" s="257" t="str">
        <f t="shared" si="77"/>
        <v>Sin</v>
      </c>
      <c r="AS305" s="246"/>
      <c r="AU305" s="273"/>
      <c r="AV305" s="272"/>
      <c r="AY305" s="257" t="str">
        <f t="shared" si="78"/>
        <v>Sin</v>
      </c>
      <c r="AZ305" s="246"/>
      <c r="BB305" s="273"/>
      <c r="BC305" s="272"/>
      <c r="BF305" s="257" t="str">
        <f t="shared" si="79"/>
        <v>Sin</v>
      </c>
      <c r="BG305" s="272"/>
      <c r="BI305" s="307"/>
      <c r="BJ305" s="131" t="str">
        <f t="shared" si="80"/>
        <v>Sin</v>
      </c>
      <c r="BK305" s="302"/>
      <c r="BL305" s="407"/>
      <c r="BM305" s="311"/>
      <c r="BN305" s="285"/>
      <c r="BO305" s="285"/>
      <c r="BP305" s="132" t="str">
        <f t="shared" si="70"/>
        <v/>
      </c>
      <c r="BS305" s="307"/>
    </row>
    <row r="306" spans="1:71" s="230" customFormat="1" ht="45" customHeight="1" x14ac:dyDescent="0.25">
      <c r="A306" s="95" t="s">
        <v>18</v>
      </c>
      <c r="B306" s="295">
        <v>43957</v>
      </c>
      <c r="C306" s="99" t="s">
        <v>1739</v>
      </c>
      <c r="D306" s="95" t="s">
        <v>2369</v>
      </c>
      <c r="E306" s="95" t="s">
        <v>2373</v>
      </c>
      <c r="F306" s="95" t="s">
        <v>1030</v>
      </c>
      <c r="G306" s="95" t="s">
        <v>2392</v>
      </c>
      <c r="H306" s="95">
        <v>4</v>
      </c>
      <c r="I306" s="95" t="s">
        <v>2409</v>
      </c>
      <c r="J306" s="95" t="s">
        <v>24</v>
      </c>
      <c r="K306" s="95" t="s">
        <v>2429</v>
      </c>
      <c r="L306" s="102">
        <v>1</v>
      </c>
      <c r="M306" s="95" t="s">
        <v>2448</v>
      </c>
      <c r="N306" s="95" t="s">
        <v>33</v>
      </c>
      <c r="O306" s="95" t="s">
        <v>33</v>
      </c>
      <c r="P306" s="296">
        <v>44018</v>
      </c>
      <c r="Q306" s="231">
        <v>44346</v>
      </c>
      <c r="R306" s="104"/>
      <c r="S306" s="245">
        <f t="shared" si="74"/>
        <v>44346</v>
      </c>
      <c r="T306" s="290">
        <v>44167</v>
      </c>
      <c r="U306" s="620" t="s">
        <v>3184</v>
      </c>
      <c r="V306" s="229">
        <v>0.5</v>
      </c>
      <c r="W306" s="257" t="str">
        <f t="shared" si="81"/>
        <v>AMARILLO</v>
      </c>
      <c r="X306" s="284">
        <v>44168</v>
      </c>
      <c r="Y306" s="291" t="s">
        <v>3185</v>
      </c>
      <c r="Z306" s="273" t="s">
        <v>2910</v>
      </c>
      <c r="AA306" s="272"/>
      <c r="AD306" s="257" t="str">
        <f t="shared" si="82"/>
        <v>Sin</v>
      </c>
      <c r="AE306" s="246"/>
      <c r="AG306" s="273"/>
      <c r="AH306" s="272"/>
      <c r="AK306" s="257" t="str">
        <f t="shared" si="76"/>
        <v>Sin</v>
      </c>
      <c r="AL306" s="246"/>
      <c r="AN306" s="273"/>
      <c r="AO306" s="272"/>
      <c r="AR306" s="257" t="str">
        <f t="shared" si="77"/>
        <v>Sin</v>
      </c>
      <c r="AS306" s="246"/>
      <c r="AU306" s="273"/>
      <c r="AV306" s="272"/>
      <c r="AY306" s="257" t="str">
        <f t="shared" si="78"/>
        <v>Sin</v>
      </c>
      <c r="AZ306" s="246"/>
      <c r="BB306" s="273"/>
      <c r="BC306" s="272"/>
      <c r="BF306" s="257" t="str">
        <f t="shared" si="79"/>
        <v>Sin</v>
      </c>
      <c r="BG306" s="246"/>
      <c r="BI306" s="307"/>
      <c r="BJ306" s="131">
        <f t="shared" si="80"/>
        <v>0.5</v>
      </c>
      <c r="BK306" s="302"/>
      <c r="BL306" s="407"/>
      <c r="BM306" s="311"/>
      <c r="BN306" s="285"/>
      <c r="BO306" s="285"/>
      <c r="BP306" s="132" t="str">
        <f t="shared" si="70"/>
        <v/>
      </c>
      <c r="BS306" s="307"/>
    </row>
    <row r="307" spans="1:71" s="230" customFormat="1" ht="45" customHeight="1" x14ac:dyDescent="0.25">
      <c r="A307" s="95" t="s">
        <v>18</v>
      </c>
      <c r="B307" s="295">
        <v>43957</v>
      </c>
      <c r="C307" s="99" t="s">
        <v>1739</v>
      </c>
      <c r="D307" s="95" t="s">
        <v>2369</v>
      </c>
      <c r="E307" s="95" t="s">
        <v>2373</v>
      </c>
      <c r="F307" s="95" t="s">
        <v>1030</v>
      </c>
      <c r="G307" s="95" t="s">
        <v>2393</v>
      </c>
      <c r="H307" s="95">
        <v>6</v>
      </c>
      <c r="I307" s="95" t="s">
        <v>2410</v>
      </c>
      <c r="J307" s="95" t="s">
        <v>24</v>
      </c>
      <c r="K307" s="95" t="s">
        <v>2430</v>
      </c>
      <c r="L307" s="102">
        <v>1</v>
      </c>
      <c r="M307" s="95" t="s">
        <v>2449</v>
      </c>
      <c r="N307" s="95" t="s">
        <v>216</v>
      </c>
      <c r="O307" s="95" t="s">
        <v>216</v>
      </c>
      <c r="P307" s="296">
        <v>44228</v>
      </c>
      <c r="Q307" s="231">
        <v>44440</v>
      </c>
      <c r="R307" s="104"/>
      <c r="S307" s="245">
        <f t="shared" si="74"/>
        <v>44440</v>
      </c>
      <c r="T307" s="290"/>
      <c r="W307" s="257" t="str">
        <f t="shared" si="81"/>
        <v>Sin</v>
      </c>
      <c r="X307" s="272"/>
      <c r="Z307" s="293"/>
      <c r="AA307" s="272"/>
      <c r="AD307" s="257" t="str">
        <f t="shared" si="82"/>
        <v>Sin</v>
      </c>
      <c r="AE307" s="272"/>
      <c r="AG307" s="307"/>
      <c r="AH307" s="272"/>
      <c r="AK307" s="257" t="str">
        <f t="shared" si="76"/>
        <v>Sin</v>
      </c>
      <c r="AL307" s="272"/>
      <c r="AO307" s="272"/>
      <c r="AR307" s="257" t="str">
        <f t="shared" si="77"/>
        <v>Sin</v>
      </c>
      <c r="AS307" s="272"/>
      <c r="AU307" s="307"/>
      <c r="AV307" s="272"/>
      <c r="AY307" s="257" t="str">
        <f t="shared" si="78"/>
        <v>Sin</v>
      </c>
      <c r="AZ307" s="272"/>
      <c r="BB307" s="307"/>
      <c r="BC307" s="272"/>
      <c r="BF307" s="257" t="str">
        <f t="shared" si="79"/>
        <v>Sin</v>
      </c>
      <c r="BG307" s="272"/>
      <c r="BI307" s="307"/>
      <c r="BJ307" s="131" t="str">
        <f t="shared" si="80"/>
        <v>Sin</v>
      </c>
      <c r="BK307" s="302"/>
      <c r="BL307" s="407"/>
      <c r="BM307" s="311"/>
      <c r="BN307" s="285"/>
      <c r="BO307" s="285"/>
      <c r="BP307" s="132" t="str">
        <f t="shared" si="70"/>
        <v/>
      </c>
      <c r="BS307" s="307"/>
    </row>
    <row r="308" spans="1:71" s="230" customFormat="1" ht="45" customHeight="1" x14ac:dyDescent="0.25">
      <c r="A308" s="95" t="s">
        <v>18</v>
      </c>
      <c r="B308" s="295">
        <v>43957</v>
      </c>
      <c r="C308" s="99" t="s">
        <v>1739</v>
      </c>
      <c r="D308" s="95" t="s">
        <v>2369</v>
      </c>
      <c r="E308" s="95" t="s">
        <v>2373</v>
      </c>
      <c r="F308" s="95" t="s">
        <v>1030</v>
      </c>
      <c r="G308" s="95" t="s">
        <v>2393</v>
      </c>
      <c r="H308" s="95">
        <v>6</v>
      </c>
      <c r="I308" s="95" t="s">
        <v>2410</v>
      </c>
      <c r="J308" s="95" t="s">
        <v>24</v>
      </c>
      <c r="K308" s="95" t="s">
        <v>2430</v>
      </c>
      <c r="L308" s="102">
        <v>1</v>
      </c>
      <c r="M308" s="95" t="s">
        <v>2449</v>
      </c>
      <c r="N308" s="95" t="s">
        <v>209</v>
      </c>
      <c r="O308" s="95" t="s">
        <v>209</v>
      </c>
      <c r="P308" s="296">
        <v>44228</v>
      </c>
      <c r="Q308" s="231">
        <v>44348</v>
      </c>
      <c r="R308" s="104"/>
      <c r="S308" s="245">
        <f t="shared" si="74"/>
        <v>44348</v>
      </c>
      <c r="T308" s="309"/>
      <c r="W308" s="257" t="str">
        <f t="shared" si="81"/>
        <v>Sin</v>
      </c>
      <c r="X308" s="272"/>
      <c r="Z308" s="307"/>
      <c r="AA308" s="272"/>
      <c r="AD308" s="257" t="str">
        <f t="shared" si="82"/>
        <v>Sin</v>
      </c>
      <c r="AE308" s="272"/>
      <c r="AG308" s="307"/>
      <c r="AH308" s="272"/>
      <c r="AK308" s="257" t="str">
        <f t="shared" si="76"/>
        <v>Sin</v>
      </c>
      <c r="AL308" s="272"/>
      <c r="AO308" s="272"/>
      <c r="AR308" s="257" t="str">
        <f t="shared" si="77"/>
        <v>Sin</v>
      </c>
      <c r="AS308" s="272"/>
      <c r="AU308" s="307"/>
      <c r="AV308" s="272"/>
      <c r="AY308" s="257" t="str">
        <f t="shared" si="78"/>
        <v>Sin</v>
      </c>
      <c r="AZ308" s="272"/>
      <c r="BB308" s="307"/>
      <c r="BC308" s="272"/>
      <c r="BF308" s="257" t="str">
        <f t="shared" si="79"/>
        <v>Sin</v>
      </c>
      <c r="BG308" s="272"/>
      <c r="BI308" s="307"/>
      <c r="BJ308" s="131" t="str">
        <f t="shared" si="80"/>
        <v>Sin</v>
      </c>
      <c r="BK308" s="302"/>
      <c r="BL308" s="407"/>
      <c r="BM308" s="311"/>
      <c r="BN308" s="285"/>
      <c r="BO308" s="285"/>
      <c r="BP308" s="132" t="str">
        <f t="shared" si="70"/>
        <v/>
      </c>
      <c r="BS308" s="307"/>
    </row>
    <row r="309" spans="1:71" s="230" customFormat="1" ht="45" customHeight="1" x14ac:dyDescent="0.25">
      <c r="A309" s="95" t="s">
        <v>18</v>
      </c>
      <c r="B309" s="295">
        <v>43957</v>
      </c>
      <c r="C309" s="99" t="s">
        <v>1739</v>
      </c>
      <c r="D309" s="95" t="s">
        <v>2369</v>
      </c>
      <c r="E309" s="95" t="s">
        <v>2373</v>
      </c>
      <c r="F309" s="95" t="s">
        <v>1030</v>
      </c>
      <c r="G309" s="95" t="s">
        <v>2393</v>
      </c>
      <c r="H309" s="95">
        <v>6</v>
      </c>
      <c r="I309" s="95" t="s">
        <v>2410</v>
      </c>
      <c r="J309" s="95" t="s">
        <v>24</v>
      </c>
      <c r="K309" s="95" t="s">
        <v>2430</v>
      </c>
      <c r="L309" s="102">
        <v>1</v>
      </c>
      <c r="M309" s="95" t="s">
        <v>2449</v>
      </c>
      <c r="N309" s="95" t="s">
        <v>211</v>
      </c>
      <c r="O309" s="95" t="s">
        <v>211</v>
      </c>
      <c r="P309" s="296">
        <v>44228</v>
      </c>
      <c r="Q309" s="231">
        <v>44352</v>
      </c>
      <c r="R309" s="104"/>
      <c r="S309" s="245">
        <f t="shared" si="74"/>
        <v>44352</v>
      </c>
      <c r="T309" s="309"/>
      <c r="W309" s="257" t="str">
        <f t="shared" ref="W309:W328" si="83">IF(T309="","Sin",IF(T309&gt;=$S309,IF(V309=100%,"OK","ROJO"),IF(V309&lt;($T309-$P309)/($S309-$P309),"ROJO",IF(V309=100%,"OK","AMARILLO"))))</f>
        <v>Sin</v>
      </c>
      <c r="X309" s="272"/>
      <c r="Z309" s="307"/>
      <c r="AA309" s="272"/>
      <c r="AD309" s="257" t="str">
        <f t="shared" si="82"/>
        <v>Sin</v>
      </c>
      <c r="AE309" s="272"/>
      <c r="AG309" s="307"/>
      <c r="AH309" s="272"/>
      <c r="AK309" s="257" t="str">
        <f t="shared" si="76"/>
        <v>Sin</v>
      </c>
      <c r="AL309" s="272"/>
      <c r="AO309" s="272"/>
      <c r="AR309" s="257" t="str">
        <f t="shared" si="77"/>
        <v>Sin</v>
      </c>
      <c r="AS309" s="272"/>
      <c r="AU309" s="307"/>
      <c r="AV309" s="272"/>
      <c r="AY309" s="257" t="str">
        <f t="shared" si="78"/>
        <v>Sin</v>
      </c>
      <c r="AZ309" s="272"/>
      <c r="BB309" s="307"/>
      <c r="BC309" s="272"/>
      <c r="BF309" s="257" t="str">
        <f t="shared" si="79"/>
        <v>Sin</v>
      </c>
      <c r="BG309" s="272"/>
      <c r="BI309" s="307"/>
      <c r="BJ309" s="131" t="str">
        <f t="shared" si="80"/>
        <v>Sin</v>
      </c>
      <c r="BK309" s="302"/>
      <c r="BL309" s="407"/>
      <c r="BM309" s="311"/>
      <c r="BN309" s="285"/>
      <c r="BO309" s="285"/>
      <c r="BP309" s="132" t="str">
        <f t="shared" si="70"/>
        <v/>
      </c>
      <c r="BS309" s="307"/>
    </row>
    <row r="310" spans="1:71" s="230" customFormat="1" ht="45" customHeight="1" x14ac:dyDescent="0.25">
      <c r="A310" s="95" t="s">
        <v>18</v>
      </c>
      <c r="B310" s="295">
        <v>43957</v>
      </c>
      <c r="C310" s="99" t="s">
        <v>1739</v>
      </c>
      <c r="D310" s="95" t="s">
        <v>2369</v>
      </c>
      <c r="E310" s="95" t="s">
        <v>2374</v>
      </c>
      <c r="F310" s="95" t="s">
        <v>1030</v>
      </c>
      <c r="G310" s="95" t="s">
        <v>2393</v>
      </c>
      <c r="H310" s="95">
        <v>6</v>
      </c>
      <c r="I310" s="95" t="s">
        <v>2410</v>
      </c>
      <c r="J310" s="95" t="s">
        <v>24</v>
      </c>
      <c r="K310" s="95" t="s">
        <v>2430</v>
      </c>
      <c r="L310" s="102">
        <v>1</v>
      </c>
      <c r="M310" s="95" t="s">
        <v>2449</v>
      </c>
      <c r="N310" s="95" t="s">
        <v>205</v>
      </c>
      <c r="O310" s="95" t="s">
        <v>205</v>
      </c>
      <c r="P310" s="296">
        <v>44228</v>
      </c>
      <c r="Q310" s="231">
        <v>44348</v>
      </c>
      <c r="R310" s="104"/>
      <c r="S310" s="245">
        <f t="shared" si="74"/>
        <v>44348</v>
      </c>
      <c r="T310" s="309"/>
      <c r="W310" s="257" t="str">
        <f t="shared" si="83"/>
        <v>Sin</v>
      </c>
      <c r="X310" s="272"/>
      <c r="Z310" s="307"/>
      <c r="AA310" s="272"/>
      <c r="AD310" s="257" t="str">
        <f t="shared" si="82"/>
        <v>Sin</v>
      </c>
      <c r="AE310" s="272"/>
      <c r="AG310" s="307"/>
      <c r="AH310" s="272"/>
      <c r="AK310" s="257" t="str">
        <f t="shared" si="76"/>
        <v>Sin</v>
      </c>
      <c r="AL310" s="272"/>
      <c r="AO310" s="272"/>
      <c r="AR310" s="257" t="str">
        <f t="shared" si="77"/>
        <v>Sin</v>
      </c>
      <c r="AS310" s="272"/>
      <c r="AU310" s="307"/>
      <c r="AV310" s="272"/>
      <c r="AY310" s="257" t="str">
        <f t="shared" si="78"/>
        <v>Sin</v>
      </c>
      <c r="AZ310" s="272"/>
      <c r="BB310" s="273"/>
      <c r="BC310" s="272"/>
      <c r="BD310" s="273"/>
      <c r="BF310" s="257" t="str">
        <f t="shared" si="79"/>
        <v>Sin</v>
      </c>
      <c r="BG310" s="246"/>
      <c r="BI310" s="307"/>
      <c r="BJ310" s="131" t="str">
        <f t="shared" si="80"/>
        <v>Sin</v>
      </c>
      <c r="BK310" s="302"/>
      <c r="BL310" s="407"/>
      <c r="BM310" s="311"/>
      <c r="BN310" s="285"/>
      <c r="BO310" s="285"/>
      <c r="BP310" s="132" t="str">
        <f t="shared" si="70"/>
        <v/>
      </c>
      <c r="BS310" s="307"/>
    </row>
    <row r="311" spans="1:71" s="230" customFormat="1" ht="45" customHeight="1" x14ac:dyDescent="0.25">
      <c r="A311" s="95" t="s">
        <v>18</v>
      </c>
      <c r="B311" s="98">
        <v>43957</v>
      </c>
      <c r="C311" s="99" t="s">
        <v>1739</v>
      </c>
      <c r="D311" s="95" t="s">
        <v>2369</v>
      </c>
      <c r="E311" s="95" t="s">
        <v>2373</v>
      </c>
      <c r="F311" s="95" t="s">
        <v>1030</v>
      </c>
      <c r="G311" s="95" t="s">
        <v>2393</v>
      </c>
      <c r="H311" s="95">
        <v>6</v>
      </c>
      <c r="I311" s="95" t="s">
        <v>2410</v>
      </c>
      <c r="J311" s="95" t="s">
        <v>24</v>
      </c>
      <c r="K311" s="95" t="s">
        <v>2430</v>
      </c>
      <c r="L311" s="102">
        <v>1</v>
      </c>
      <c r="M311" s="95" t="s">
        <v>2449</v>
      </c>
      <c r="N311" s="95" t="s">
        <v>208</v>
      </c>
      <c r="O311" s="95" t="s">
        <v>208</v>
      </c>
      <c r="P311" s="296">
        <v>44228</v>
      </c>
      <c r="Q311" s="231">
        <v>44352</v>
      </c>
      <c r="R311" s="104"/>
      <c r="S311" s="245">
        <f t="shared" si="74"/>
        <v>44352</v>
      </c>
      <c r="T311" s="309"/>
      <c r="W311" s="257" t="str">
        <f t="shared" si="83"/>
        <v>Sin</v>
      </c>
      <c r="X311" s="246"/>
      <c r="Y311" s="273"/>
      <c r="AA311" s="272"/>
      <c r="AD311" s="257" t="str">
        <f t="shared" si="82"/>
        <v>Sin</v>
      </c>
      <c r="AE311" s="272"/>
      <c r="AH311" s="272"/>
      <c r="AK311" s="257" t="str">
        <f t="shared" si="76"/>
        <v>Sin</v>
      </c>
      <c r="AL311" s="272"/>
      <c r="AP311" s="246"/>
      <c r="AR311" s="257" t="str">
        <f t="shared" si="77"/>
        <v>Sin</v>
      </c>
      <c r="AU311" s="246"/>
      <c r="AV311" s="272"/>
      <c r="AY311" s="257" t="str">
        <f t="shared" si="78"/>
        <v>Sin</v>
      </c>
      <c r="BB311" s="273"/>
      <c r="BC311" s="272"/>
      <c r="BD311" s="273"/>
      <c r="BF311" s="257" t="str">
        <f t="shared" si="79"/>
        <v>Sin</v>
      </c>
      <c r="BG311" s="246"/>
      <c r="BI311" s="273"/>
      <c r="BJ311" s="131" t="str">
        <f t="shared" si="80"/>
        <v>Sin</v>
      </c>
      <c r="BK311" s="302"/>
      <c r="BL311" s="148"/>
      <c r="BM311" s="311"/>
      <c r="BN311" s="285"/>
      <c r="BO311" s="285"/>
      <c r="BP311" s="132" t="str">
        <f t="shared" si="70"/>
        <v/>
      </c>
      <c r="BS311" s="307"/>
    </row>
    <row r="312" spans="1:71" s="700" customFormat="1" ht="45" customHeight="1" x14ac:dyDescent="0.25">
      <c r="A312" s="364" t="s">
        <v>18</v>
      </c>
      <c r="B312" s="695">
        <v>43957</v>
      </c>
      <c r="C312" s="375" t="s">
        <v>1739</v>
      </c>
      <c r="D312" s="364" t="s">
        <v>2369</v>
      </c>
      <c r="E312" s="364" t="s">
        <v>2373</v>
      </c>
      <c r="F312" s="364" t="s">
        <v>1030</v>
      </c>
      <c r="G312" s="364" t="s">
        <v>2393</v>
      </c>
      <c r="H312" s="364">
        <v>6</v>
      </c>
      <c r="I312" s="364" t="s">
        <v>2410</v>
      </c>
      <c r="J312" s="364" t="s">
        <v>24</v>
      </c>
      <c r="K312" s="364" t="s">
        <v>2430</v>
      </c>
      <c r="L312" s="741">
        <v>1</v>
      </c>
      <c r="M312" s="364" t="s">
        <v>2449</v>
      </c>
      <c r="N312" s="364" t="s">
        <v>215</v>
      </c>
      <c r="O312" s="364" t="s">
        <v>215</v>
      </c>
      <c r="P312" s="735">
        <v>44228</v>
      </c>
      <c r="Q312" s="739">
        <v>44347</v>
      </c>
      <c r="R312" s="393"/>
      <c r="S312" s="740">
        <f t="shared" si="74"/>
        <v>44347</v>
      </c>
      <c r="T312" s="739">
        <v>44316</v>
      </c>
      <c r="U312" s="731" t="s">
        <v>4742</v>
      </c>
      <c r="V312" s="515">
        <v>0.5</v>
      </c>
      <c r="W312" s="371" t="str">
        <f t="shared" si="83"/>
        <v>ROJO</v>
      </c>
      <c r="X312" s="739">
        <v>44316</v>
      </c>
      <c r="Y312" s="700" t="s">
        <v>4741</v>
      </c>
      <c r="Z312" s="742" t="s">
        <v>3735</v>
      </c>
      <c r="AA312" s="703"/>
      <c r="AD312" s="371" t="str">
        <f t="shared" si="82"/>
        <v>Sin</v>
      </c>
      <c r="AE312" s="703"/>
      <c r="AH312" s="703"/>
      <c r="AK312" s="371" t="str">
        <f t="shared" si="76"/>
        <v>Sin</v>
      </c>
      <c r="AL312" s="703"/>
      <c r="AP312" s="704"/>
      <c r="AR312" s="371" t="str">
        <f t="shared" si="77"/>
        <v>Sin</v>
      </c>
      <c r="AU312" s="704"/>
      <c r="AV312" s="703"/>
      <c r="AY312" s="371" t="str">
        <f t="shared" si="78"/>
        <v>Sin</v>
      </c>
      <c r="BB312" s="702"/>
      <c r="BC312" s="703"/>
      <c r="BD312" s="702"/>
      <c r="BF312" s="371" t="str">
        <f t="shared" si="79"/>
        <v>Sin</v>
      </c>
      <c r="BG312" s="704"/>
      <c r="BI312" s="702"/>
      <c r="BJ312" s="373">
        <f t="shared" si="80"/>
        <v>0.5</v>
      </c>
      <c r="BK312" s="701"/>
      <c r="BL312" s="705"/>
      <c r="BM312" s="724"/>
      <c r="BN312" s="726"/>
      <c r="BO312" s="726"/>
      <c r="BP312" s="76" t="str">
        <f t="shared" si="70"/>
        <v/>
      </c>
      <c r="BS312" s="706"/>
    </row>
    <row r="313" spans="1:71" s="230" customFormat="1" ht="45" customHeight="1" x14ac:dyDescent="0.25">
      <c r="A313" s="95" t="s">
        <v>18</v>
      </c>
      <c r="B313" s="98">
        <v>43957</v>
      </c>
      <c r="C313" s="99" t="s">
        <v>1739</v>
      </c>
      <c r="D313" s="95" t="s">
        <v>2369</v>
      </c>
      <c r="E313" s="95" t="s">
        <v>2373</v>
      </c>
      <c r="F313" s="95" t="s">
        <v>1030</v>
      </c>
      <c r="G313" s="95" t="s">
        <v>2393</v>
      </c>
      <c r="H313" s="95">
        <v>6</v>
      </c>
      <c r="I313" s="95" t="s">
        <v>2410</v>
      </c>
      <c r="J313" s="95" t="s">
        <v>24</v>
      </c>
      <c r="K313" s="95" t="s">
        <v>2430</v>
      </c>
      <c r="L313" s="102">
        <v>1</v>
      </c>
      <c r="M313" s="95" t="s">
        <v>2449</v>
      </c>
      <c r="N313" s="95" t="s">
        <v>204</v>
      </c>
      <c r="O313" s="95" t="s">
        <v>204</v>
      </c>
      <c r="P313" s="296">
        <v>44228</v>
      </c>
      <c r="Q313" s="283">
        <v>44346</v>
      </c>
      <c r="R313" s="104"/>
      <c r="S313" s="245">
        <f t="shared" si="74"/>
        <v>44346</v>
      </c>
      <c r="T313" s="309"/>
      <c r="W313" s="257" t="str">
        <f t="shared" si="83"/>
        <v>Sin</v>
      </c>
      <c r="X313" s="246"/>
      <c r="Y313" s="273"/>
      <c r="AA313" s="272"/>
      <c r="AD313" s="257" t="str">
        <f t="shared" si="82"/>
        <v>Sin</v>
      </c>
      <c r="AE313" s="272"/>
      <c r="AH313" s="272"/>
      <c r="AK313" s="257" t="str">
        <f t="shared" si="76"/>
        <v>Sin</v>
      </c>
      <c r="AL313" s="272"/>
      <c r="AP313" s="246"/>
      <c r="AR313" s="257" t="str">
        <f t="shared" si="77"/>
        <v>Sin</v>
      </c>
      <c r="AU313" s="246"/>
      <c r="AV313" s="272"/>
      <c r="AY313" s="257" t="str">
        <f t="shared" si="78"/>
        <v>Sin</v>
      </c>
      <c r="BB313" s="273"/>
      <c r="BC313" s="272"/>
      <c r="BD313" s="273"/>
      <c r="BF313" s="257" t="str">
        <f t="shared" si="79"/>
        <v>Sin</v>
      </c>
      <c r="BG313" s="246"/>
      <c r="BI313" s="273"/>
      <c r="BJ313" s="131" t="str">
        <f t="shared" si="80"/>
        <v>Sin</v>
      </c>
      <c r="BK313" s="302"/>
      <c r="BL313" s="148"/>
      <c r="BM313" s="311"/>
      <c r="BN313" s="285"/>
      <c r="BO313" s="285"/>
      <c r="BP313" s="132" t="str">
        <f t="shared" si="70"/>
        <v/>
      </c>
      <c r="BS313" s="307"/>
    </row>
    <row r="314" spans="1:71" s="230" customFormat="1" ht="45" customHeight="1" x14ac:dyDescent="0.25">
      <c r="A314" s="95" t="s">
        <v>18</v>
      </c>
      <c r="B314" s="98">
        <v>43957</v>
      </c>
      <c r="C314" s="99" t="s">
        <v>1739</v>
      </c>
      <c r="D314" s="95" t="s">
        <v>2369</v>
      </c>
      <c r="E314" s="95" t="s">
        <v>2373</v>
      </c>
      <c r="F314" s="95" t="s">
        <v>1030</v>
      </c>
      <c r="G314" s="95" t="s">
        <v>2393</v>
      </c>
      <c r="H314" s="95">
        <v>6</v>
      </c>
      <c r="I314" s="95" t="s">
        <v>2410</v>
      </c>
      <c r="J314" s="95" t="s">
        <v>24</v>
      </c>
      <c r="K314" s="95" t="s">
        <v>2430</v>
      </c>
      <c r="L314" s="102">
        <v>1</v>
      </c>
      <c r="M314" s="95" t="s">
        <v>2449</v>
      </c>
      <c r="N314" s="95" t="s">
        <v>213</v>
      </c>
      <c r="O314" s="95" t="s">
        <v>213</v>
      </c>
      <c r="P314" s="296">
        <v>44228</v>
      </c>
      <c r="Q314" s="283">
        <v>44347</v>
      </c>
      <c r="R314" s="104"/>
      <c r="S314" s="245">
        <f t="shared" si="74"/>
        <v>44347</v>
      </c>
      <c r="T314" s="309"/>
      <c r="W314" s="257" t="str">
        <f t="shared" si="83"/>
        <v>Sin</v>
      </c>
      <c r="X314" s="246"/>
      <c r="Y314" s="273"/>
      <c r="Z314" s="273"/>
      <c r="AA314" s="272"/>
      <c r="AD314" s="257" t="str">
        <f t="shared" si="82"/>
        <v>Sin</v>
      </c>
      <c r="AE314" s="272"/>
      <c r="AH314" s="272"/>
      <c r="AK314" s="257" t="str">
        <f t="shared" si="76"/>
        <v>Sin</v>
      </c>
      <c r="AL314" s="272"/>
      <c r="AP314" s="246"/>
      <c r="AR314" s="257" t="str">
        <f t="shared" si="77"/>
        <v>Sin</v>
      </c>
      <c r="AU314" s="246"/>
      <c r="AV314" s="272"/>
      <c r="AY314" s="257" t="str">
        <f t="shared" si="78"/>
        <v>Sin</v>
      </c>
      <c r="BB314" s="273"/>
      <c r="BC314" s="272"/>
      <c r="BD314" s="273"/>
      <c r="BF314" s="257" t="str">
        <f t="shared" si="79"/>
        <v>Sin</v>
      </c>
      <c r="BG314" s="246"/>
      <c r="BI314" s="273"/>
      <c r="BJ314" s="131" t="str">
        <f t="shared" si="80"/>
        <v>Sin</v>
      </c>
      <c r="BK314" s="302"/>
      <c r="BL314" s="148"/>
      <c r="BM314" s="311"/>
      <c r="BN314" s="285"/>
      <c r="BO314" s="285"/>
      <c r="BP314" s="132" t="str">
        <f t="shared" si="70"/>
        <v/>
      </c>
      <c r="BS314" s="307"/>
    </row>
    <row r="315" spans="1:71" s="230" customFormat="1" ht="45" customHeight="1" x14ac:dyDescent="0.25">
      <c r="A315" s="95" t="s">
        <v>18</v>
      </c>
      <c r="B315" s="98">
        <v>43957</v>
      </c>
      <c r="C315" s="99" t="s">
        <v>1739</v>
      </c>
      <c r="D315" s="95" t="s">
        <v>2369</v>
      </c>
      <c r="E315" s="95" t="s">
        <v>2373</v>
      </c>
      <c r="F315" s="95" t="s">
        <v>1030</v>
      </c>
      <c r="G315" s="95" t="s">
        <v>2393</v>
      </c>
      <c r="H315" s="95">
        <v>6</v>
      </c>
      <c r="I315" s="95" t="s">
        <v>2410</v>
      </c>
      <c r="J315" s="95" t="s">
        <v>24</v>
      </c>
      <c r="K315" s="95" t="s">
        <v>2430</v>
      </c>
      <c r="L315" s="102">
        <v>1</v>
      </c>
      <c r="M315" s="95" t="s">
        <v>2449</v>
      </c>
      <c r="N315" s="95" t="s">
        <v>202</v>
      </c>
      <c r="O315" s="95" t="s">
        <v>202</v>
      </c>
      <c r="P315" s="296">
        <v>44228</v>
      </c>
      <c r="Q315" s="283">
        <v>44352</v>
      </c>
      <c r="R315" s="104"/>
      <c r="S315" s="245">
        <f t="shared" si="74"/>
        <v>44352</v>
      </c>
      <c r="T315" s="329"/>
      <c r="W315" s="257" t="str">
        <f t="shared" si="83"/>
        <v>Sin</v>
      </c>
      <c r="X315" s="246"/>
      <c r="Z315" s="273"/>
      <c r="AA315" s="272"/>
      <c r="AD315" s="257" t="str">
        <f t="shared" si="82"/>
        <v>Sin</v>
      </c>
      <c r="AE315" s="272"/>
      <c r="AH315" s="272"/>
      <c r="AK315" s="257" t="str">
        <f t="shared" si="76"/>
        <v>Sin</v>
      </c>
      <c r="AL315" s="272"/>
      <c r="AP315" s="246"/>
      <c r="AR315" s="257" t="str">
        <f t="shared" si="77"/>
        <v>Sin</v>
      </c>
      <c r="AU315" s="246"/>
      <c r="AV315" s="272"/>
      <c r="AY315" s="257" t="str">
        <f t="shared" si="78"/>
        <v>Sin</v>
      </c>
      <c r="BB315" s="273"/>
      <c r="BC315" s="272"/>
      <c r="BD315" s="273"/>
      <c r="BF315" s="257" t="str">
        <f t="shared" si="79"/>
        <v>Sin</v>
      </c>
      <c r="BG315" s="246"/>
      <c r="BI315" s="273"/>
      <c r="BJ315" s="131" t="str">
        <f t="shared" si="80"/>
        <v>Sin</v>
      </c>
      <c r="BK315" s="302"/>
      <c r="BL315" s="148"/>
      <c r="BM315" s="311"/>
      <c r="BN315" s="285"/>
      <c r="BO315" s="285"/>
      <c r="BP315" s="132" t="str">
        <f t="shared" si="70"/>
        <v/>
      </c>
      <c r="BS315" s="307"/>
    </row>
    <row r="316" spans="1:71" s="374" customFormat="1" ht="45" customHeight="1" x14ac:dyDescent="0.25">
      <c r="A316" s="395" t="s">
        <v>18</v>
      </c>
      <c r="B316" s="503">
        <v>43957</v>
      </c>
      <c r="C316" s="495" t="s">
        <v>1739</v>
      </c>
      <c r="D316" s="364" t="s">
        <v>2369</v>
      </c>
      <c r="E316" s="364" t="s">
        <v>2373</v>
      </c>
      <c r="F316" s="364" t="s">
        <v>1030</v>
      </c>
      <c r="G316" s="364" t="s">
        <v>2393</v>
      </c>
      <c r="H316" s="364">
        <v>6</v>
      </c>
      <c r="I316" s="364" t="s">
        <v>2410</v>
      </c>
      <c r="J316" s="95" t="s">
        <v>24</v>
      </c>
      <c r="K316" s="95" t="s">
        <v>2430</v>
      </c>
      <c r="L316" s="102">
        <v>1</v>
      </c>
      <c r="M316" s="95" t="s">
        <v>2449</v>
      </c>
      <c r="N316" s="95" t="s">
        <v>210</v>
      </c>
      <c r="O316" s="364" t="s">
        <v>210</v>
      </c>
      <c r="P316" s="512">
        <v>44013</v>
      </c>
      <c r="Q316" s="519">
        <v>44346</v>
      </c>
      <c r="R316" s="513"/>
      <c r="S316" s="367">
        <f t="shared" si="74"/>
        <v>44346</v>
      </c>
      <c r="T316" s="309">
        <v>44135</v>
      </c>
      <c r="U316" s="230" t="s">
        <v>2904</v>
      </c>
      <c r="V316" s="229">
        <v>0</v>
      </c>
      <c r="W316" s="257" t="str">
        <f t="shared" si="83"/>
        <v>ROJO</v>
      </c>
      <c r="X316" s="284">
        <v>44138</v>
      </c>
      <c r="Y316" s="273" t="s">
        <v>2905</v>
      </c>
      <c r="Z316" s="230" t="s">
        <v>2903</v>
      </c>
      <c r="AA316" s="489">
        <v>44272</v>
      </c>
      <c r="AB316" s="490" t="s">
        <v>4679</v>
      </c>
      <c r="AC316" s="492">
        <v>0.05</v>
      </c>
      <c r="AD316" s="368" t="str">
        <f t="shared" ref="AD316" si="84">IF(AA316="","Sin",IF(AA316&gt;=$S316,IF(AC316=100%,"OK","ROJO"),IF(AC316&lt;($T316-$P316)/($S316-$P316),"ROJO",IF(AC316=100%,"OK","AMARILLO"))))</f>
        <v>ROJO</v>
      </c>
      <c r="AE316" s="491">
        <v>44314</v>
      </c>
      <c r="AF316" s="493" t="s">
        <v>4681</v>
      </c>
      <c r="AG316" s="490" t="s">
        <v>4680</v>
      </c>
      <c r="AH316" s="519">
        <v>44319</v>
      </c>
      <c r="AI316" s="746" t="s">
        <v>4747</v>
      </c>
      <c r="AJ316" s="515">
        <v>0.3</v>
      </c>
      <c r="AK316" s="368" t="str">
        <f t="shared" si="76"/>
        <v>ROJO</v>
      </c>
      <c r="AL316" s="519">
        <v>44321</v>
      </c>
      <c r="AM316" s="647" t="s">
        <v>4748</v>
      </c>
      <c r="AN316" s="374" t="s">
        <v>4749</v>
      </c>
      <c r="AP316" s="520"/>
      <c r="AR316" s="368" t="str">
        <f t="shared" si="77"/>
        <v>Sin</v>
      </c>
      <c r="AU316" s="520"/>
      <c r="AV316" s="518"/>
      <c r="AY316" s="368" t="str">
        <f t="shared" si="78"/>
        <v>Sin</v>
      </c>
      <c r="BB316" s="521"/>
      <c r="BC316" s="518"/>
      <c r="BD316" s="521"/>
      <c r="BF316" s="368" t="str">
        <f t="shared" si="79"/>
        <v>Sin</v>
      </c>
      <c r="BG316" s="520"/>
      <c r="BI316" s="521"/>
      <c r="BJ316" s="373">
        <f t="shared" si="80"/>
        <v>0.3</v>
      </c>
      <c r="BK316" s="532"/>
      <c r="BL316" s="522"/>
      <c r="BM316" s="523"/>
      <c r="BN316" s="524"/>
      <c r="BO316" s="524"/>
      <c r="BP316" s="76" t="str">
        <f t="shared" si="70"/>
        <v/>
      </c>
      <c r="BS316" s="525"/>
    </row>
    <row r="317" spans="1:71" s="230" customFormat="1" ht="45" customHeight="1" x14ac:dyDescent="0.25">
      <c r="A317" s="95" t="s">
        <v>18</v>
      </c>
      <c r="B317" s="98">
        <v>43957</v>
      </c>
      <c r="C317" s="99" t="s">
        <v>1739</v>
      </c>
      <c r="D317" s="95" t="s">
        <v>2369</v>
      </c>
      <c r="E317" s="95" t="s">
        <v>2373</v>
      </c>
      <c r="F317" s="95" t="s">
        <v>1030</v>
      </c>
      <c r="G317" s="95" t="s">
        <v>2393</v>
      </c>
      <c r="H317" s="95">
        <v>6</v>
      </c>
      <c r="I317" s="95" t="s">
        <v>2410</v>
      </c>
      <c r="J317" s="95" t="s">
        <v>24</v>
      </c>
      <c r="K317" s="95" t="s">
        <v>2430</v>
      </c>
      <c r="L317" s="102">
        <v>1</v>
      </c>
      <c r="M317" s="95" t="s">
        <v>2449</v>
      </c>
      <c r="N317" s="95" t="s">
        <v>207</v>
      </c>
      <c r="O317" s="95" t="s">
        <v>207</v>
      </c>
      <c r="P317" s="296">
        <v>44228</v>
      </c>
      <c r="Q317" s="283">
        <v>44352</v>
      </c>
      <c r="R317" s="104"/>
      <c r="S317" s="245">
        <f t="shared" si="74"/>
        <v>44352</v>
      </c>
      <c r="T317" s="309">
        <v>44071</v>
      </c>
      <c r="U317" s="230" t="s">
        <v>2556</v>
      </c>
      <c r="V317" s="229">
        <v>0</v>
      </c>
      <c r="W317" s="257" t="str">
        <f t="shared" si="83"/>
        <v>AMARILLO</v>
      </c>
      <c r="X317" s="284">
        <v>44109</v>
      </c>
      <c r="Y317" s="273" t="s">
        <v>2557</v>
      </c>
      <c r="Z317" s="230" t="s">
        <v>2555</v>
      </c>
      <c r="AA317" s="272"/>
      <c r="AD317" s="257" t="str">
        <f t="shared" si="82"/>
        <v>Sin</v>
      </c>
      <c r="AE317" s="272"/>
      <c r="AH317" s="272"/>
      <c r="AK317" s="257" t="str">
        <f t="shared" si="76"/>
        <v>Sin</v>
      </c>
      <c r="AL317" s="272"/>
      <c r="AP317" s="246"/>
      <c r="AR317" s="257" t="str">
        <f t="shared" si="77"/>
        <v>Sin</v>
      </c>
      <c r="AU317" s="246"/>
      <c r="AV317" s="272"/>
      <c r="AY317" s="257" t="str">
        <f t="shared" si="78"/>
        <v>Sin</v>
      </c>
      <c r="BB317" s="273"/>
      <c r="BC317" s="272"/>
      <c r="BD317" s="273"/>
      <c r="BF317" s="257" t="str">
        <f t="shared" si="79"/>
        <v>Sin</v>
      </c>
      <c r="BG317" s="246"/>
      <c r="BI317" s="273"/>
      <c r="BJ317" s="131">
        <f t="shared" si="80"/>
        <v>0</v>
      </c>
      <c r="BK317" s="302"/>
      <c r="BL317" s="148"/>
      <c r="BM317" s="311"/>
      <c r="BN317" s="285"/>
      <c r="BO317" s="285"/>
      <c r="BP317" s="132" t="str">
        <f t="shared" si="70"/>
        <v/>
      </c>
      <c r="BS317" s="307"/>
    </row>
    <row r="318" spans="1:71" s="230" customFormat="1" ht="45" customHeight="1" x14ac:dyDescent="0.25">
      <c r="A318" s="95" t="s">
        <v>18</v>
      </c>
      <c r="B318" s="98">
        <v>43957</v>
      </c>
      <c r="C318" s="99" t="s">
        <v>1739</v>
      </c>
      <c r="D318" s="95" t="s">
        <v>2369</v>
      </c>
      <c r="E318" s="95" t="s">
        <v>2373</v>
      </c>
      <c r="F318" s="95" t="s">
        <v>1030</v>
      </c>
      <c r="G318" s="95" t="s">
        <v>2393</v>
      </c>
      <c r="H318" s="95">
        <v>6</v>
      </c>
      <c r="I318" s="95" t="s">
        <v>2410</v>
      </c>
      <c r="J318" s="95" t="s">
        <v>24</v>
      </c>
      <c r="K318" s="95" t="s">
        <v>2430</v>
      </c>
      <c r="L318" s="102">
        <v>1</v>
      </c>
      <c r="M318" s="95" t="s">
        <v>2449</v>
      </c>
      <c r="N318" s="95" t="s">
        <v>203</v>
      </c>
      <c r="O318" s="95" t="s">
        <v>203</v>
      </c>
      <c r="P318" s="296">
        <v>44228</v>
      </c>
      <c r="Q318" s="283">
        <v>44348</v>
      </c>
      <c r="R318" s="104"/>
      <c r="S318" s="245">
        <f t="shared" si="74"/>
        <v>44348</v>
      </c>
      <c r="T318" s="309"/>
      <c r="W318" s="257" t="str">
        <f t="shared" si="83"/>
        <v>Sin</v>
      </c>
      <c r="X318" s="246"/>
      <c r="Y318" s="273"/>
      <c r="AA318" s="272"/>
      <c r="AD318" s="257" t="str">
        <f t="shared" si="82"/>
        <v>Sin</v>
      </c>
      <c r="AE318" s="272"/>
      <c r="AH318" s="272"/>
      <c r="AK318" s="257" t="str">
        <f t="shared" si="76"/>
        <v>Sin</v>
      </c>
      <c r="AL318" s="272"/>
      <c r="AP318" s="246"/>
      <c r="AR318" s="257" t="str">
        <f t="shared" si="77"/>
        <v>Sin</v>
      </c>
      <c r="AU318" s="246"/>
      <c r="AV318" s="272"/>
      <c r="AY318" s="257" t="str">
        <f t="shared" si="78"/>
        <v>Sin</v>
      </c>
      <c r="BB318" s="273"/>
      <c r="BC318" s="272"/>
      <c r="BD318" s="273"/>
      <c r="BF318" s="257" t="str">
        <f t="shared" si="79"/>
        <v>Sin</v>
      </c>
      <c r="BG318" s="246"/>
      <c r="BI318" s="273"/>
      <c r="BJ318" s="131" t="str">
        <f t="shared" si="80"/>
        <v>Sin</v>
      </c>
      <c r="BK318" s="302"/>
      <c r="BL318" s="148"/>
      <c r="BM318" s="311"/>
      <c r="BN318" s="285"/>
      <c r="BO318" s="285"/>
      <c r="BP318" s="132" t="str">
        <f t="shared" si="70"/>
        <v/>
      </c>
      <c r="BS318" s="307"/>
    </row>
    <row r="319" spans="1:71" s="230" customFormat="1" ht="45" customHeight="1" x14ac:dyDescent="0.25">
      <c r="A319" s="95" t="s">
        <v>18</v>
      </c>
      <c r="B319" s="98">
        <v>43957</v>
      </c>
      <c r="C319" s="99" t="s">
        <v>1739</v>
      </c>
      <c r="D319" s="95" t="s">
        <v>2369</v>
      </c>
      <c r="E319" s="95" t="s">
        <v>2373</v>
      </c>
      <c r="F319" s="95" t="s">
        <v>1030</v>
      </c>
      <c r="G319" s="95" t="s">
        <v>2393</v>
      </c>
      <c r="H319" s="95">
        <v>6</v>
      </c>
      <c r="I319" s="95" t="s">
        <v>2410</v>
      </c>
      <c r="J319" s="95" t="s">
        <v>24</v>
      </c>
      <c r="K319" s="95" t="s">
        <v>2430</v>
      </c>
      <c r="L319" s="102">
        <v>1</v>
      </c>
      <c r="M319" s="95" t="s">
        <v>2449</v>
      </c>
      <c r="N319" s="95" t="s">
        <v>155</v>
      </c>
      <c r="O319" s="95" t="s">
        <v>155</v>
      </c>
      <c r="P319" s="296">
        <v>44228</v>
      </c>
      <c r="Q319" s="283">
        <v>44440</v>
      </c>
      <c r="R319" s="104"/>
      <c r="S319" s="245">
        <f t="shared" ref="S319:S347" si="85">IFERROR(Q319+R319,0)</f>
        <v>44440</v>
      </c>
      <c r="T319" s="309"/>
      <c r="W319" s="257" t="str">
        <f t="shared" si="83"/>
        <v>Sin</v>
      </c>
      <c r="X319" s="246"/>
      <c r="Y319" s="273"/>
      <c r="AA319" s="272"/>
      <c r="AD319" s="257" t="str">
        <f t="shared" si="82"/>
        <v>Sin</v>
      </c>
      <c r="AE319" s="272"/>
      <c r="AH319" s="272"/>
      <c r="AK319" s="257" t="str">
        <f t="shared" si="76"/>
        <v>Sin</v>
      </c>
      <c r="AL319" s="272"/>
      <c r="AP319" s="246"/>
      <c r="AR319" s="257" t="str">
        <f t="shared" si="77"/>
        <v>Sin</v>
      </c>
      <c r="AU319" s="246"/>
      <c r="AV319" s="272"/>
      <c r="AY319" s="257" t="str">
        <f t="shared" si="78"/>
        <v>Sin</v>
      </c>
      <c r="BB319" s="273"/>
      <c r="BC319" s="272"/>
      <c r="BD319" s="273"/>
      <c r="BF319" s="257" t="str">
        <f t="shared" si="79"/>
        <v>Sin</v>
      </c>
      <c r="BG319" s="246"/>
      <c r="BI319" s="273"/>
      <c r="BJ319" s="131" t="str">
        <f t="shared" si="80"/>
        <v>Sin</v>
      </c>
      <c r="BK319" s="99"/>
      <c r="BL319" s="148"/>
      <c r="BM319" s="311"/>
      <c r="BN319" s="285"/>
      <c r="BO319" s="285"/>
      <c r="BP319" s="132" t="str">
        <f t="shared" ref="BP319:BP371" si="86">IF(BJ319=100%,IF(BM319="SI",IF(BN319="SI","Cerrada",IF(BN319="NO","Inefectiva",IF(A319="Auditoria Externa","Cumplida","Pendiente"))),"Cumplida"),"")</f>
        <v/>
      </c>
      <c r="BS319" s="307"/>
    </row>
    <row r="320" spans="1:71" s="230" customFormat="1" ht="45" customHeight="1" x14ac:dyDescent="0.25">
      <c r="A320" s="95" t="s">
        <v>18</v>
      </c>
      <c r="B320" s="98">
        <v>43957</v>
      </c>
      <c r="C320" s="99" t="s">
        <v>1744</v>
      </c>
      <c r="D320" s="95" t="s">
        <v>2369</v>
      </c>
      <c r="E320" s="95" t="s">
        <v>2375</v>
      </c>
      <c r="F320" s="95" t="s">
        <v>1030</v>
      </c>
      <c r="G320" s="95" t="s">
        <v>2394</v>
      </c>
      <c r="H320" s="95">
        <v>1</v>
      </c>
      <c r="I320" s="95" t="s">
        <v>2411</v>
      </c>
      <c r="J320" s="95" t="s">
        <v>46</v>
      </c>
      <c r="K320" s="95" t="s">
        <v>2431</v>
      </c>
      <c r="L320" s="102">
        <v>1</v>
      </c>
      <c r="M320" s="95" t="s">
        <v>2450</v>
      </c>
      <c r="N320" s="95" t="s">
        <v>38</v>
      </c>
      <c r="O320" s="95" t="s">
        <v>38</v>
      </c>
      <c r="P320" s="296">
        <v>44044</v>
      </c>
      <c r="Q320" s="296">
        <v>44346</v>
      </c>
      <c r="R320" s="104"/>
      <c r="S320" s="245">
        <f t="shared" si="85"/>
        <v>44346</v>
      </c>
      <c r="T320" s="309"/>
      <c r="W320" s="257" t="str">
        <f t="shared" si="83"/>
        <v>Sin</v>
      </c>
      <c r="X320" s="246"/>
      <c r="Y320" s="273"/>
      <c r="AA320" s="272"/>
      <c r="AD320" s="257" t="str">
        <f t="shared" si="82"/>
        <v>Sin</v>
      </c>
      <c r="AE320" s="272"/>
      <c r="AH320" s="272"/>
      <c r="AK320" s="257" t="str">
        <f t="shared" si="76"/>
        <v>Sin</v>
      </c>
      <c r="AL320" s="272"/>
      <c r="AP320" s="246"/>
      <c r="AR320" s="257" t="str">
        <f t="shared" si="77"/>
        <v>Sin</v>
      </c>
      <c r="AU320" s="246"/>
      <c r="AV320" s="272"/>
      <c r="AY320" s="257" t="str">
        <f t="shared" si="78"/>
        <v>Sin</v>
      </c>
      <c r="BB320" s="618"/>
      <c r="BC320" s="619"/>
      <c r="BD320" s="617"/>
      <c r="BE320" s="617"/>
      <c r="BF320" s="257" t="str">
        <f t="shared" si="79"/>
        <v>Sin</v>
      </c>
      <c r="BG320" s="617"/>
      <c r="BI320" s="273"/>
      <c r="BJ320" s="131" t="str">
        <f t="shared" si="80"/>
        <v>Sin</v>
      </c>
      <c r="BK320" s="99"/>
      <c r="BL320" s="148"/>
      <c r="BM320" s="311"/>
      <c r="BN320" s="285"/>
      <c r="BO320" s="285"/>
      <c r="BP320" s="132" t="str">
        <f t="shared" si="86"/>
        <v/>
      </c>
      <c r="BS320" s="307"/>
    </row>
    <row r="321" spans="1:71" s="374" customFormat="1" ht="44.25" customHeight="1" x14ac:dyDescent="0.25">
      <c r="A321" s="510" t="s">
        <v>18</v>
      </c>
      <c r="B321" s="503">
        <v>43957</v>
      </c>
      <c r="C321" s="495" t="s">
        <v>1746</v>
      </c>
      <c r="D321" s="510" t="s">
        <v>2369</v>
      </c>
      <c r="E321" s="510" t="s">
        <v>2376</v>
      </c>
      <c r="F321" s="510" t="s">
        <v>314</v>
      </c>
      <c r="G321" s="510" t="s">
        <v>2152</v>
      </c>
      <c r="H321" s="510">
        <v>1</v>
      </c>
      <c r="I321" s="510" t="s">
        <v>2412</v>
      </c>
      <c r="J321" s="510" t="s">
        <v>2423</v>
      </c>
      <c r="K321" s="374" t="s">
        <v>2432</v>
      </c>
      <c r="L321" s="511">
        <v>1</v>
      </c>
      <c r="M321" s="510" t="s">
        <v>2456</v>
      </c>
      <c r="N321" s="510" t="s">
        <v>62</v>
      </c>
      <c r="O321" s="510" t="s">
        <v>62</v>
      </c>
      <c r="P321" s="512">
        <v>44013</v>
      </c>
      <c r="Q321" s="512">
        <v>44317</v>
      </c>
      <c r="R321" s="513">
        <v>90</v>
      </c>
      <c r="S321" s="367">
        <f t="shared" si="85"/>
        <v>44407</v>
      </c>
      <c r="T321" s="514">
        <v>44256</v>
      </c>
      <c r="U321" s="524" t="s">
        <v>3720</v>
      </c>
      <c r="V321" s="515">
        <v>0.3</v>
      </c>
      <c r="W321" s="368" t="str">
        <f t="shared" si="83"/>
        <v>ROJO</v>
      </c>
      <c r="X321" s="516">
        <v>44258</v>
      </c>
      <c r="Y321" s="517" t="s">
        <v>3721</v>
      </c>
      <c r="Z321" s="374" t="s">
        <v>1666</v>
      </c>
      <c r="AA321" s="518"/>
      <c r="AD321" s="368" t="str">
        <f t="shared" si="82"/>
        <v>Sin</v>
      </c>
      <c r="AE321" s="519">
        <v>44316</v>
      </c>
      <c r="AF321" s="524" t="s">
        <v>4720</v>
      </c>
      <c r="AG321" s="374" t="s">
        <v>1666</v>
      </c>
      <c r="AH321" s="518"/>
      <c r="AK321" s="368" t="str">
        <f t="shared" si="76"/>
        <v>Sin</v>
      </c>
      <c r="AL321" s="518"/>
      <c r="AP321" s="520"/>
      <c r="AR321" s="368" t="str">
        <f t="shared" si="77"/>
        <v>Sin</v>
      </c>
      <c r="AU321" s="520"/>
      <c r="AV321" s="518"/>
      <c r="AY321" s="368" t="str">
        <f t="shared" si="78"/>
        <v>Sin</v>
      </c>
      <c r="BB321" s="521"/>
      <c r="BC321" s="518"/>
      <c r="BF321" s="368" t="str">
        <f t="shared" si="79"/>
        <v>Sin</v>
      </c>
      <c r="BG321" s="520"/>
      <c r="BI321" s="521"/>
      <c r="BJ321" s="373">
        <f t="shared" si="80"/>
        <v>0.3</v>
      </c>
      <c r="BK321" s="495"/>
      <c r="BL321" s="522"/>
      <c r="BM321" s="523"/>
      <c r="BN321" s="524"/>
      <c r="BO321" s="524"/>
      <c r="BP321" s="76" t="str">
        <f t="shared" si="86"/>
        <v/>
      </c>
      <c r="BS321" s="525"/>
    </row>
    <row r="322" spans="1:71" s="230" customFormat="1" ht="45" customHeight="1" x14ac:dyDescent="0.25">
      <c r="A322" s="95" t="s">
        <v>18</v>
      </c>
      <c r="B322" s="98">
        <v>43957</v>
      </c>
      <c r="C322" s="99" t="s">
        <v>1748</v>
      </c>
      <c r="D322" s="95" t="s">
        <v>2369</v>
      </c>
      <c r="E322" s="95" t="s">
        <v>2377</v>
      </c>
      <c r="F322" s="95" t="s">
        <v>2386</v>
      </c>
      <c r="G322" s="95" t="s">
        <v>2395</v>
      </c>
      <c r="H322" s="95">
        <v>1</v>
      </c>
      <c r="I322" s="95" t="s">
        <v>2413</v>
      </c>
      <c r="J322" s="95" t="s">
        <v>46</v>
      </c>
      <c r="K322" s="95" t="s">
        <v>2433</v>
      </c>
      <c r="L322" s="102">
        <v>6</v>
      </c>
      <c r="M322" s="95" t="s">
        <v>2451</v>
      </c>
      <c r="N322" s="95" t="s">
        <v>83</v>
      </c>
      <c r="O322" s="95" t="s">
        <v>1507</v>
      </c>
      <c r="P322" s="296">
        <v>44013</v>
      </c>
      <c r="Q322" s="296">
        <v>44378</v>
      </c>
      <c r="R322" s="104"/>
      <c r="S322" s="245">
        <f t="shared" si="85"/>
        <v>44378</v>
      </c>
      <c r="T322" s="309"/>
      <c r="W322" s="257" t="str">
        <f t="shared" si="83"/>
        <v>Sin</v>
      </c>
      <c r="X322" s="246"/>
      <c r="Y322" s="273"/>
      <c r="AA322" s="272"/>
      <c r="AD322" s="257" t="str">
        <f t="shared" si="82"/>
        <v>Sin</v>
      </c>
      <c r="AE322" s="272"/>
      <c r="AH322" s="272"/>
      <c r="AK322" s="257" t="str">
        <f t="shared" si="76"/>
        <v>Sin</v>
      </c>
      <c r="AL322" s="272"/>
      <c r="AP322" s="246"/>
      <c r="AR322" s="257" t="str">
        <f t="shared" si="77"/>
        <v>Sin</v>
      </c>
      <c r="AU322" s="246"/>
      <c r="AV322" s="272"/>
      <c r="AY322" s="257" t="str">
        <f t="shared" si="78"/>
        <v>Sin</v>
      </c>
      <c r="BB322" s="143"/>
      <c r="BC322" s="264"/>
      <c r="BD322" s="101"/>
      <c r="BE322" s="292"/>
      <c r="BF322" s="257" t="str">
        <f t="shared" si="79"/>
        <v>Sin</v>
      </c>
      <c r="BG322" s="298"/>
      <c r="BI322" s="273"/>
      <c r="BJ322" s="131" t="str">
        <f t="shared" si="80"/>
        <v>Sin</v>
      </c>
      <c r="BK322" s="99"/>
      <c r="BL322" s="148"/>
      <c r="BM322" s="311"/>
      <c r="BN322" s="285"/>
      <c r="BO322" s="285"/>
      <c r="BP322" s="132" t="str">
        <f t="shared" si="86"/>
        <v/>
      </c>
      <c r="BS322" s="307"/>
    </row>
    <row r="323" spans="1:71" s="230" customFormat="1" ht="45" customHeight="1" x14ac:dyDescent="0.25">
      <c r="A323" s="95" t="s">
        <v>18</v>
      </c>
      <c r="B323" s="98">
        <v>43957</v>
      </c>
      <c r="C323" s="99" t="s">
        <v>106</v>
      </c>
      <c r="D323" s="95" t="s">
        <v>2369</v>
      </c>
      <c r="E323" s="95" t="s">
        <v>2378</v>
      </c>
      <c r="F323" s="95" t="s">
        <v>1472</v>
      </c>
      <c r="G323" s="95" t="s">
        <v>2396</v>
      </c>
      <c r="H323" s="95">
        <v>1</v>
      </c>
      <c r="I323" s="95" t="s">
        <v>2405</v>
      </c>
      <c r="J323" s="95" t="s">
        <v>24</v>
      </c>
      <c r="K323" s="95" t="s">
        <v>2425</v>
      </c>
      <c r="L323" s="102">
        <v>1</v>
      </c>
      <c r="M323" s="95" t="s">
        <v>2444</v>
      </c>
      <c r="N323" s="95" t="s">
        <v>113</v>
      </c>
      <c r="O323" s="95" t="s">
        <v>113</v>
      </c>
      <c r="P323" s="296">
        <v>44020</v>
      </c>
      <c r="Q323" s="283">
        <v>44352</v>
      </c>
      <c r="R323" s="104"/>
      <c r="S323" s="245">
        <f t="shared" si="85"/>
        <v>44352</v>
      </c>
      <c r="T323" s="309"/>
      <c r="W323" s="257" t="str">
        <f t="shared" si="83"/>
        <v>Sin</v>
      </c>
      <c r="X323" s="246"/>
      <c r="Y323" s="273"/>
      <c r="AA323" s="272"/>
      <c r="AD323" s="257" t="str">
        <f t="shared" si="82"/>
        <v>Sin</v>
      </c>
      <c r="AE323" s="272"/>
      <c r="AH323" s="272"/>
      <c r="AK323" s="257" t="str">
        <f t="shared" si="76"/>
        <v>Sin</v>
      </c>
      <c r="AL323" s="272"/>
      <c r="AP323" s="246"/>
      <c r="AR323" s="257" t="str">
        <f t="shared" si="77"/>
        <v>Sin</v>
      </c>
      <c r="AU323" s="246"/>
      <c r="AV323" s="272"/>
      <c r="AY323" s="257" t="str">
        <f t="shared" si="78"/>
        <v>Sin</v>
      </c>
      <c r="BB323" s="273"/>
      <c r="BC323" s="272"/>
      <c r="BF323" s="257" t="str">
        <f t="shared" si="79"/>
        <v>Sin</v>
      </c>
      <c r="BG323" s="272"/>
      <c r="BI323" s="273"/>
      <c r="BJ323" s="131" t="str">
        <f t="shared" si="80"/>
        <v>Sin</v>
      </c>
      <c r="BK323" s="99"/>
      <c r="BL323" s="148"/>
      <c r="BM323" s="311"/>
      <c r="BN323" s="285"/>
      <c r="BO323" s="285"/>
      <c r="BP323" s="132" t="str">
        <f t="shared" si="86"/>
        <v/>
      </c>
      <c r="BS323" s="307"/>
    </row>
    <row r="324" spans="1:71" s="230" customFormat="1" ht="45" customHeight="1" x14ac:dyDescent="0.25">
      <c r="A324" s="95" t="s">
        <v>18</v>
      </c>
      <c r="B324" s="98">
        <v>43957</v>
      </c>
      <c r="C324" s="99" t="s">
        <v>40</v>
      </c>
      <c r="D324" s="95" t="s">
        <v>2369</v>
      </c>
      <c r="E324" s="95" t="s">
        <v>2379</v>
      </c>
      <c r="F324" s="95" t="s">
        <v>1472</v>
      </c>
      <c r="G324" s="95" t="s">
        <v>2397</v>
      </c>
      <c r="H324" s="95">
        <v>1</v>
      </c>
      <c r="I324" s="95" t="s">
        <v>2414</v>
      </c>
      <c r="J324" s="95" t="s">
        <v>46</v>
      </c>
      <c r="K324" s="95" t="s">
        <v>2434</v>
      </c>
      <c r="L324" s="102">
        <v>1</v>
      </c>
      <c r="M324" s="95" t="s">
        <v>91</v>
      </c>
      <c r="N324" s="95" t="s">
        <v>113</v>
      </c>
      <c r="O324" s="95" t="s">
        <v>113</v>
      </c>
      <c r="P324" s="296">
        <v>44020</v>
      </c>
      <c r="Q324" s="283">
        <v>44352</v>
      </c>
      <c r="R324" s="104"/>
      <c r="S324" s="245">
        <f t="shared" si="85"/>
        <v>44352</v>
      </c>
      <c r="T324" s="309"/>
      <c r="W324" s="257" t="str">
        <f t="shared" si="83"/>
        <v>Sin</v>
      </c>
      <c r="X324" s="246"/>
      <c r="Y324" s="273"/>
      <c r="AA324" s="272"/>
      <c r="AD324" s="257" t="str">
        <f t="shared" si="82"/>
        <v>Sin</v>
      </c>
      <c r="AE324" s="272"/>
      <c r="AH324" s="272"/>
      <c r="AK324" s="257" t="str">
        <f t="shared" si="76"/>
        <v>Sin</v>
      </c>
      <c r="AL324" s="272"/>
      <c r="AP324" s="246"/>
      <c r="AR324" s="257" t="str">
        <f t="shared" si="77"/>
        <v>Sin</v>
      </c>
      <c r="AU324" s="246"/>
      <c r="AV324" s="272"/>
      <c r="AY324" s="257" t="str">
        <f t="shared" si="78"/>
        <v>Sin</v>
      </c>
      <c r="BB324" s="273"/>
      <c r="BC324" s="272"/>
      <c r="BF324" s="257" t="str">
        <f t="shared" si="79"/>
        <v>Sin</v>
      </c>
      <c r="BG324" s="246"/>
      <c r="BI324" s="273"/>
      <c r="BJ324" s="131" t="str">
        <f t="shared" si="80"/>
        <v>Sin</v>
      </c>
      <c r="BK324" s="99"/>
      <c r="BL324" s="148"/>
      <c r="BM324" s="311"/>
      <c r="BN324" s="285"/>
      <c r="BO324" s="285"/>
      <c r="BP324" s="132" t="str">
        <f t="shared" si="86"/>
        <v/>
      </c>
      <c r="BS324" s="307"/>
    </row>
    <row r="325" spans="1:71" s="230" customFormat="1" ht="45" customHeight="1" x14ac:dyDescent="0.25">
      <c r="A325" s="95" t="s">
        <v>18</v>
      </c>
      <c r="B325" s="98">
        <v>43957</v>
      </c>
      <c r="C325" s="99" t="s">
        <v>104</v>
      </c>
      <c r="D325" s="95" t="s">
        <v>2369</v>
      </c>
      <c r="E325" s="95" t="s">
        <v>2380</v>
      </c>
      <c r="F325" s="95" t="s">
        <v>1472</v>
      </c>
      <c r="G325" s="95" t="s">
        <v>2398</v>
      </c>
      <c r="H325" s="95">
        <v>1</v>
      </c>
      <c r="I325" s="95" t="s">
        <v>2415</v>
      </c>
      <c r="J325" s="95" t="s">
        <v>32</v>
      </c>
      <c r="K325" s="95" t="s">
        <v>2435</v>
      </c>
      <c r="L325" s="102">
        <v>1</v>
      </c>
      <c r="M325" s="95" t="s">
        <v>2452</v>
      </c>
      <c r="N325" s="95" t="s">
        <v>113</v>
      </c>
      <c r="O325" s="95" t="s">
        <v>113</v>
      </c>
      <c r="P325" s="296">
        <v>44166</v>
      </c>
      <c r="Q325" s="283">
        <v>44352</v>
      </c>
      <c r="R325" s="104"/>
      <c r="S325" s="245">
        <f t="shared" si="85"/>
        <v>44352</v>
      </c>
      <c r="T325" s="309"/>
      <c r="W325" s="257" t="str">
        <f t="shared" si="83"/>
        <v>Sin</v>
      </c>
      <c r="X325" s="246"/>
      <c r="Y325" s="273"/>
      <c r="AA325" s="272"/>
      <c r="AD325" s="257" t="str">
        <f t="shared" si="82"/>
        <v>Sin</v>
      </c>
      <c r="AE325" s="272"/>
      <c r="AH325" s="272"/>
      <c r="AK325" s="257" t="str">
        <f t="shared" si="76"/>
        <v>Sin</v>
      </c>
      <c r="AL325" s="272"/>
      <c r="AP325" s="246"/>
      <c r="AR325" s="257" t="str">
        <f t="shared" si="77"/>
        <v>Sin</v>
      </c>
      <c r="AU325" s="246"/>
      <c r="AV325" s="272"/>
      <c r="AY325" s="257" t="str">
        <f t="shared" si="78"/>
        <v>Sin</v>
      </c>
      <c r="BB325" s="273"/>
      <c r="BC325" s="421"/>
      <c r="BD325" s="143"/>
      <c r="BE325" s="101"/>
      <c r="BF325" s="257" t="str">
        <f t="shared" si="79"/>
        <v>Sin</v>
      </c>
      <c r="BG325" s="420"/>
      <c r="BI325" s="273"/>
      <c r="BJ325" s="131" t="str">
        <f t="shared" si="80"/>
        <v>Sin</v>
      </c>
      <c r="BK325" s="99"/>
      <c r="BL325" s="148"/>
      <c r="BM325" s="311"/>
      <c r="BN325" s="285"/>
      <c r="BO325" s="285"/>
      <c r="BP325" s="132" t="str">
        <f t="shared" si="86"/>
        <v/>
      </c>
      <c r="BS325" s="307"/>
    </row>
    <row r="326" spans="1:71" s="230" customFormat="1" ht="45" customHeight="1" x14ac:dyDescent="0.25">
      <c r="A326" s="95" t="s">
        <v>18</v>
      </c>
      <c r="B326" s="98">
        <v>43957</v>
      </c>
      <c r="C326" s="99" t="s">
        <v>108</v>
      </c>
      <c r="D326" s="95" t="s">
        <v>2369</v>
      </c>
      <c r="E326" s="95" t="s">
        <v>2381</v>
      </c>
      <c r="F326" s="95" t="s">
        <v>1472</v>
      </c>
      <c r="G326" s="95" t="s">
        <v>2399</v>
      </c>
      <c r="H326" s="95">
        <v>1</v>
      </c>
      <c r="I326" s="95" t="s">
        <v>2416</v>
      </c>
      <c r="J326" s="95" t="s">
        <v>46</v>
      </c>
      <c r="K326" s="95" t="s">
        <v>2436</v>
      </c>
      <c r="L326" s="229">
        <v>0.5</v>
      </c>
      <c r="M326" s="95" t="s">
        <v>2453</v>
      </c>
      <c r="N326" s="95" t="s">
        <v>113</v>
      </c>
      <c r="O326" s="95" t="s">
        <v>113</v>
      </c>
      <c r="P326" s="296">
        <v>44020</v>
      </c>
      <c r="Q326" s="283">
        <v>44352</v>
      </c>
      <c r="R326" s="104"/>
      <c r="S326" s="245">
        <f t="shared" si="85"/>
        <v>44352</v>
      </c>
      <c r="T326" s="309"/>
      <c r="W326" s="257" t="str">
        <f t="shared" si="83"/>
        <v>Sin</v>
      </c>
      <c r="X326" s="246"/>
      <c r="Y326" s="273"/>
      <c r="AA326" s="272"/>
      <c r="AD326" s="257" t="str">
        <f t="shared" si="82"/>
        <v>Sin</v>
      </c>
      <c r="AE326" s="272"/>
      <c r="AH326" s="272"/>
      <c r="AK326" s="257" t="str">
        <f t="shared" si="76"/>
        <v>Sin</v>
      </c>
      <c r="AL326" s="272"/>
      <c r="AP326" s="246"/>
      <c r="AR326" s="257" t="str">
        <f t="shared" si="77"/>
        <v>Sin</v>
      </c>
      <c r="AU326" s="246"/>
      <c r="AV326" s="272"/>
      <c r="AY326" s="257" t="str">
        <f t="shared" si="78"/>
        <v>Sin</v>
      </c>
      <c r="BB326" s="273"/>
      <c r="BC326" s="272"/>
      <c r="BD326" s="273"/>
      <c r="BF326" s="257" t="str">
        <f t="shared" si="79"/>
        <v>Sin</v>
      </c>
      <c r="BG326" s="246"/>
      <c r="BI326" s="273"/>
      <c r="BJ326" s="131" t="str">
        <f t="shared" si="80"/>
        <v>Sin</v>
      </c>
      <c r="BK326" s="99"/>
      <c r="BL326" s="148"/>
      <c r="BM326" s="311"/>
      <c r="BN326" s="285"/>
      <c r="BO326" s="285"/>
      <c r="BP326" s="132" t="str">
        <f t="shared" si="86"/>
        <v/>
      </c>
      <c r="BS326" s="307"/>
    </row>
    <row r="327" spans="1:71" s="230" customFormat="1" ht="45" customHeight="1" x14ac:dyDescent="0.25">
      <c r="A327" s="95" t="s">
        <v>18</v>
      </c>
      <c r="B327" s="98">
        <v>43957</v>
      </c>
      <c r="C327" s="99" t="s">
        <v>108</v>
      </c>
      <c r="D327" s="95" t="s">
        <v>2369</v>
      </c>
      <c r="E327" s="95" t="s">
        <v>2382</v>
      </c>
      <c r="F327" s="95" t="s">
        <v>1030</v>
      </c>
      <c r="G327" s="95" t="s">
        <v>2400</v>
      </c>
      <c r="H327" s="95">
        <v>2</v>
      </c>
      <c r="I327" s="95" t="s">
        <v>2417</v>
      </c>
      <c r="J327" s="95" t="s">
        <v>46</v>
      </c>
      <c r="K327" s="95" t="s">
        <v>2437</v>
      </c>
      <c r="L327" s="230">
        <v>1</v>
      </c>
      <c r="M327" s="95" t="s">
        <v>2437</v>
      </c>
      <c r="N327" s="95" t="s">
        <v>216</v>
      </c>
      <c r="O327" s="95" t="s">
        <v>216</v>
      </c>
      <c r="P327" s="283">
        <v>44105</v>
      </c>
      <c r="Q327" s="283">
        <v>44332</v>
      </c>
      <c r="R327" s="104">
        <v>76</v>
      </c>
      <c r="S327" s="245">
        <f t="shared" si="85"/>
        <v>44408</v>
      </c>
      <c r="T327" s="290"/>
      <c r="W327" s="257" t="str">
        <f t="shared" si="83"/>
        <v>Sin</v>
      </c>
      <c r="X327" s="739">
        <v>44316</v>
      </c>
      <c r="Y327" s="744" t="s">
        <v>4746</v>
      </c>
      <c r="Z327" s="745" t="s">
        <v>3195</v>
      </c>
      <c r="AA327" s="272"/>
      <c r="AD327" s="257" t="str">
        <f t="shared" si="82"/>
        <v>Sin</v>
      </c>
      <c r="AE327" s="272"/>
      <c r="AH327" s="272"/>
      <c r="AK327" s="257" t="str">
        <f t="shared" si="76"/>
        <v>Sin</v>
      </c>
      <c r="AL327" s="272"/>
      <c r="AP327" s="246"/>
      <c r="AR327" s="257" t="str">
        <f t="shared" si="77"/>
        <v>Sin</v>
      </c>
      <c r="AU327" s="246"/>
      <c r="AV327" s="272"/>
      <c r="AY327" s="257" t="str">
        <f t="shared" si="78"/>
        <v>Sin</v>
      </c>
      <c r="BB327" s="273"/>
      <c r="BC327" s="272"/>
      <c r="BD327" s="273"/>
      <c r="BF327" s="257" t="str">
        <f t="shared" si="79"/>
        <v>Sin</v>
      </c>
      <c r="BG327" s="246"/>
      <c r="BI327" s="273"/>
      <c r="BJ327" s="131" t="str">
        <f t="shared" si="80"/>
        <v>Sin</v>
      </c>
      <c r="BK327" s="99"/>
      <c r="BL327" s="148"/>
      <c r="BM327" s="311"/>
      <c r="BN327" s="285"/>
      <c r="BO327" s="285"/>
      <c r="BP327" s="132" t="str">
        <f t="shared" si="86"/>
        <v/>
      </c>
      <c r="BS327" s="307"/>
    </row>
    <row r="328" spans="1:71" s="230" customFormat="1" ht="45" customHeight="1" x14ac:dyDescent="0.25">
      <c r="A328" s="95" t="s">
        <v>18</v>
      </c>
      <c r="B328" s="98">
        <v>43957</v>
      </c>
      <c r="C328" s="99" t="s">
        <v>108</v>
      </c>
      <c r="D328" s="95" t="s">
        <v>2369</v>
      </c>
      <c r="E328" s="95" t="s">
        <v>2383</v>
      </c>
      <c r="F328" s="95" t="s">
        <v>1030</v>
      </c>
      <c r="G328" s="95" t="s">
        <v>2400</v>
      </c>
      <c r="H328" s="95">
        <v>2</v>
      </c>
      <c r="I328" s="95" t="s">
        <v>2417</v>
      </c>
      <c r="J328" s="95" t="s">
        <v>46</v>
      </c>
      <c r="K328" s="95" t="s">
        <v>2437</v>
      </c>
      <c r="L328" s="230">
        <v>1</v>
      </c>
      <c r="M328" s="95" t="s">
        <v>2437</v>
      </c>
      <c r="N328" s="95" t="s">
        <v>209</v>
      </c>
      <c r="O328" s="95" t="s">
        <v>209</v>
      </c>
      <c r="P328" s="283">
        <v>44105</v>
      </c>
      <c r="Q328" s="283">
        <v>44348</v>
      </c>
      <c r="R328" s="104">
        <v>60</v>
      </c>
      <c r="S328" s="245">
        <f t="shared" si="85"/>
        <v>44408</v>
      </c>
      <c r="T328" s="309"/>
      <c r="W328" s="257" t="str">
        <f t="shared" si="83"/>
        <v>Sin</v>
      </c>
      <c r="X328" s="739">
        <v>44316</v>
      </c>
      <c r="Y328" s="744" t="s">
        <v>4746</v>
      </c>
      <c r="Z328" s="745" t="s">
        <v>3195</v>
      </c>
      <c r="AA328" s="272"/>
      <c r="AD328" s="257" t="str">
        <f t="shared" si="82"/>
        <v>Sin</v>
      </c>
      <c r="AE328" s="272"/>
      <c r="AH328" s="272"/>
      <c r="AK328" s="257" t="str">
        <f t="shared" si="76"/>
        <v>Sin</v>
      </c>
      <c r="AL328" s="272"/>
      <c r="AP328" s="246"/>
      <c r="AR328" s="257" t="str">
        <f t="shared" si="77"/>
        <v>Sin</v>
      </c>
      <c r="AU328" s="246"/>
      <c r="AV328" s="272"/>
      <c r="AY328" s="257" t="str">
        <f t="shared" si="78"/>
        <v>Sin</v>
      </c>
      <c r="BB328" s="273"/>
      <c r="BC328" s="272"/>
      <c r="BD328" s="273"/>
      <c r="BF328" s="257" t="str">
        <f t="shared" si="79"/>
        <v>Sin</v>
      </c>
      <c r="BG328" s="246"/>
      <c r="BI328" s="273"/>
      <c r="BJ328" s="131" t="str">
        <f t="shared" si="80"/>
        <v>Sin</v>
      </c>
      <c r="BK328" s="99"/>
      <c r="BL328" s="148"/>
      <c r="BM328" s="311"/>
      <c r="BN328" s="285"/>
      <c r="BO328" s="285"/>
      <c r="BP328" s="132" t="str">
        <f t="shared" si="86"/>
        <v/>
      </c>
      <c r="BS328" s="307"/>
    </row>
    <row r="329" spans="1:71" s="700" customFormat="1" ht="45" customHeight="1" x14ac:dyDescent="0.25">
      <c r="A329" s="364" t="s">
        <v>18</v>
      </c>
      <c r="B329" s="695">
        <v>43957</v>
      </c>
      <c r="C329" s="375" t="s">
        <v>108</v>
      </c>
      <c r="D329" s="364" t="s">
        <v>2369</v>
      </c>
      <c r="E329" s="364" t="s">
        <v>2382</v>
      </c>
      <c r="F329" s="364" t="s">
        <v>1030</v>
      </c>
      <c r="G329" s="364" t="s">
        <v>2400</v>
      </c>
      <c r="H329" s="364">
        <v>2</v>
      </c>
      <c r="I329" s="743" t="s">
        <v>2417</v>
      </c>
      <c r="J329" s="364" t="s">
        <v>46</v>
      </c>
      <c r="K329" s="364" t="s">
        <v>2437</v>
      </c>
      <c r="L329" s="700">
        <v>1</v>
      </c>
      <c r="M329" s="364" t="s">
        <v>2437</v>
      </c>
      <c r="N329" s="364" t="s">
        <v>206</v>
      </c>
      <c r="O329" s="364" t="s">
        <v>206</v>
      </c>
      <c r="P329" s="739">
        <v>44105</v>
      </c>
      <c r="Q329" s="739">
        <v>44352</v>
      </c>
      <c r="R329" s="393">
        <v>56</v>
      </c>
      <c r="S329" s="740">
        <f t="shared" si="85"/>
        <v>44408</v>
      </c>
      <c r="T329" s="711">
        <v>44167</v>
      </c>
      <c r="U329" s="700" t="s">
        <v>3196</v>
      </c>
      <c r="V329" s="723">
        <v>0.1</v>
      </c>
      <c r="W329" s="371" t="str">
        <f>IF(T329="","Sin",IF(T329&gt;=$S329,IF(V329=100%,"OK","ROJO"),IF(V329&lt;($AA329-$P329)/($S329-$P329),"ROJO",IF(V329=100%,"OK","AMARILLO"))))</f>
        <v>ROJO</v>
      </c>
      <c r="X329" s="711">
        <v>44168</v>
      </c>
      <c r="Y329" s="744" t="s">
        <v>4744</v>
      </c>
      <c r="Z329" s="745" t="s">
        <v>3195</v>
      </c>
      <c r="AA329" s="739">
        <v>44315</v>
      </c>
      <c r="AB329" s="700" t="s">
        <v>4745</v>
      </c>
      <c r="AC329" s="723">
        <v>0.15</v>
      </c>
      <c r="AD329" s="371" t="str">
        <f t="shared" si="82"/>
        <v>ROJO</v>
      </c>
      <c r="AE329" s="739">
        <v>44316</v>
      </c>
      <c r="AF329" s="744" t="s">
        <v>4746</v>
      </c>
      <c r="AG329" s="745" t="s">
        <v>3195</v>
      </c>
      <c r="AH329" s="703"/>
      <c r="AK329" s="371" t="str">
        <f t="shared" si="76"/>
        <v>Sin</v>
      </c>
      <c r="AL329" s="703"/>
      <c r="AP329" s="704"/>
      <c r="AR329" s="371" t="str">
        <f t="shared" si="77"/>
        <v>Sin</v>
      </c>
      <c r="AU329" s="704"/>
      <c r="AV329" s="703"/>
      <c r="AY329" s="371" t="str">
        <f t="shared" si="78"/>
        <v>Sin</v>
      </c>
      <c r="BB329" s="702"/>
      <c r="BC329" s="703"/>
      <c r="BD329" s="702"/>
      <c r="BF329" s="371" t="str">
        <f t="shared" si="79"/>
        <v>Sin</v>
      </c>
      <c r="BG329" s="704"/>
      <c r="BI329" s="702"/>
      <c r="BJ329" s="373">
        <f t="shared" si="80"/>
        <v>0.15</v>
      </c>
      <c r="BK329" s="375"/>
      <c r="BL329" s="705"/>
      <c r="BM329" s="724"/>
      <c r="BN329" s="726"/>
      <c r="BO329" s="726"/>
      <c r="BP329" s="76" t="str">
        <f t="shared" si="86"/>
        <v/>
      </c>
      <c r="BS329" s="706"/>
    </row>
    <row r="330" spans="1:71" s="230" customFormat="1" ht="45" customHeight="1" x14ac:dyDescent="0.25">
      <c r="A330" s="95" t="s">
        <v>18</v>
      </c>
      <c r="B330" s="98">
        <v>43957</v>
      </c>
      <c r="C330" s="99" t="s">
        <v>108</v>
      </c>
      <c r="D330" s="95" t="s">
        <v>2369</v>
      </c>
      <c r="E330" s="95" t="s">
        <v>2382</v>
      </c>
      <c r="F330" s="95" t="s">
        <v>1030</v>
      </c>
      <c r="G330" s="95" t="s">
        <v>2400</v>
      </c>
      <c r="H330" s="95">
        <v>2</v>
      </c>
      <c r="I330" s="95" t="s">
        <v>2417</v>
      </c>
      <c r="J330" s="95" t="s">
        <v>46</v>
      </c>
      <c r="K330" s="95" t="s">
        <v>2437</v>
      </c>
      <c r="L330" s="230">
        <v>1</v>
      </c>
      <c r="M330" s="95" t="s">
        <v>2437</v>
      </c>
      <c r="N330" s="95" t="s">
        <v>211</v>
      </c>
      <c r="O330" s="95" t="s">
        <v>211</v>
      </c>
      <c r="P330" s="283">
        <v>44105</v>
      </c>
      <c r="Q330" s="283">
        <v>44352</v>
      </c>
      <c r="R330" s="104">
        <v>56</v>
      </c>
      <c r="S330" s="245">
        <f t="shared" si="85"/>
        <v>44408</v>
      </c>
      <c r="T330" s="309"/>
      <c r="W330" s="257" t="str">
        <f t="shared" ref="W330:W393" si="87">IF(T330="","Sin",IF(T330&gt;=$S330,IF(V330=100%,"OK","ROJO"),IF(V330&lt;($T330-$P330)/($S330-$P330),"ROJO",IF(V330=100%,"OK","AMARILLO"))))</f>
        <v>Sin</v>
      </c>
      <c r="X330" s="739">
        <v>44316</v>
      </c>
      <c r="Y330" s="744" t="s">
        <v>4746</v>
      </c>
      <c r="Z330" s="745" t="s">
        <v>3195</v>
      </c>
      <c r="AA330" s="272"/>
      <c r="AD330" s="257" t="str">
        <f t="shared" si="82"/>
        <v>Sin</v>
      </c>
      <c r="AE330" s="272"/>
      <c r="AH330" s="272"/>
      <c r="AK330" s="257" t="str">
        <f t="shared" si="76"/>
        <v>Sin</v>
      </c>
      <c r="AL330" s="272"/>
      <c r="AP330" s="246"/>
      <c r="AR330" s="257" t="str">
        <f t="shared" si="77"/>
        <v>Sin</v>
      </c>
      <c r="AU330" s="246"/>
      <c r="AV330" s="272"/>
      <c r="AY330" s="257" t="str">
        <f t="shared" si="78"/>
        <v>Sin</v>
      </c>
      <c r="BB330" s="273"/>
      <c r="BC330" s="272"/>
      <c r="BD330" s="273"/>
      <c r="BF330" s="257" t="str">
        <f t="shared" si="79"/>
        <v>Sin</v>
      </c>
      <c r="BG330" s="246"/>
      <c r="BI330" s="273"/>
      <c r="BJ330" s="131" t="str">
        <f t="shared" si="80"/>
        <v>Sin</v>
      </c>
      <c r="BK330" s="99"/>
      <c r="BL330" s="148"/>
      <c r="BM330" s="311"/>
      <c r="BN330" s="285"/>
      <c r="BO330" s="285"/>
      <c r="BP330" s="132" t="str">
        <f t="shared" si="86"/>
        <v/>
      </c>
      <c r="BS330" s="307"/>
    </row>
    <row r="331" spans="1:71" s="230" customFormat="1" ht="45" customHeight="1" x14ac:dyDescent="0.25">
      <c r="A331" s="95" t="s">
        <v>18</v>
      </c>
      <c r="B331" s="98">
        <v>43957</v>
      </c>
      <c r="C331" s="99" t="s">
        <v>108</v>
      </c>
      <c r="D331" s="95" t="s">
        <v>2369</v>
      </c>
      <c r="E331" s="95" t="s">
        <v>2382</v>
      </c>
      <c r="F331" s="95" t="s">
        <v>1030</v>
      </c>
      <c r="G331" s="95" t="s">
        <v>2400</v>
      </c>
      <c r="H331" s="95">
        <v>2</v>
      </c>
      <c r="I331" s="95" t="s">
        <v>2417</v>
      </c>
      <c r="J331" s="95" t="s">
        <v>46</v>
      </c>
      <c r="K331" s="95" t="s">
        <v>2437</v>
      </c>
      <c r="L331" s="230">
        <v>1</v>
      </c>
      <c r="M331" s="95" t="s">
        <v>2437</v>
      </c>
      <c r="N331" s="95" t="s">
        <v>205</v>
      </c>
      <c r="O331" s="95" t="s">
        <v>205</v>
      </c>
      <c r="P331" s="283">
        <v>44105</v>
      </c>
      <c r="Q331" s="283">
        <v>44348</v>
      </c>
      <c r="R331" s="104">
        <v>60</v>
      </c>
      <c r="S331" s="245">
        <f t="shared" si="85"/>
        <v>44408</v>
      </c>
      <c r="T331" s="309"/>
      <c r="W331" s="257" t="str">
        <f t="shared" si="87"/>
        <v>Sin</v>
      </c>
      <c r="X331" s="739">
        <v>44316</v>
      </c>
      <c r="Y331" s="744" t="s">
        <v>4746</v>
      </c>
      <c r="Z331" s="745" t="s">
        <v>3195</v>
      </c>
      <c r="AA331" s="272"/>
      <c r="AD331" s="257" t="str">
        <f t="shared" si="82"/>
        <v>Sin</v>
      </c>
      <c r="AE331" s="272"/>
      <c r="AH331" s="272"/>
      <c r="AK331" s="257" t="str">
        <f t="shared" ref="AK331:AK394" si="88">IF(AH331="","Sin",IF(AH331&gt;=$S331,IF(AJ331=100%,"OK","ROJO"),IF(AJ331&lt;(AH331-$P331)/($S331-$P331),"ROJO",IF(AJ331=100%,"OK","AMARILLO"))))</f>
        <v>Sin</v>
      </c>
      <c r="AL331" s="272"/>
      <c r="AP331" s="246"/>
      <c r="AR331" s="257" t="str">
        <f t="shared" ref="AR331:AR394" si="89">IF(AO331="","Sin",IF(AO331&gt;=$S331,IF(AQ331=100%,"OK","ROJO"),IF(AQ331&lt;(AO331-$P331)/($S331-$P331),"ROJO",IF(AQ331=100%,"OK","AMARILLO"))))</f>
        <v>Sin</v>
      </c>
      <c r="AU331" s="246"/>
      <c r="AV331" s="272"/>
      <c r="AY331" s="257" t="str">
        <f t="shared" ref="AY331:AY394" si="90">IF(AV331="","Sin",IF(AV331&gt;=$S331,IF(AX331=100%,"OK","ROJO"),IF(AX331&lt;(AV331-$P331)/($S331-$P331),"ROJO",IF(AX331=100%,"OK","AMARILLO"))))</f>
        <v>Sin</v>
      </c>
      <c r="BB331" s="273"/>
      <c r="BC331" s="272"/>
      <c r="BD331" s="273"/>
      <c r="BF331" s="257" t="str">
        <f t="shared" si="79"/>
        <v>Sin</v>
      </c>
      <c r="BG331" s="246"/>
      <c r="BI331" s="273"/>
      <c r="BJ331" s="131" t="str">
        <f t="shared" si="80"/>
        <v>Sin</v>
      </c>
      <c r="BK331" s="99"/>
      <c r="BL331" s="148"/>
      <c r="BM331" s="311"/>
      <c r="BN331" s="285"/>
      <c r="BO331" s="285"/>
      <c r="BP331" s="132" t="str">
        <f t="shared" si="86"/>
        <v/>
      </c>
      <c r="BS331" s="307"/>
    </row>
    <row r="332" spans="1:71" s="230" customFormat="1" ht="45" customHeight="1" x14ac:dyDescent="0.25">
      <c r="A332" s="95" t="s">
        <v>18</v>
      </c>
      <c r="B332" s="98">
        <v>43957</v>
      </c>
      <c r="C332" s="99" t="s">
        <v>108</v>
      </c>
      <c r="D332" s="95" t="s">
        <v>2369</v>
      </c>
      <c r="E332" s="95" t="s">
        <v>2382</v>
      </c>
      <c r="F332" s="95" t="s">
        <v>1030</v>
      </c>
      <c r="G332" s="95" t="s">
        <v>2400</v>
      </c>
      <c r="H332" s="95">
        <v>2</v>
      </c>
      <c r="I332" s="95" t="s">
        <v>2417</v>
      </c>
      <c r="J332" s="95" t="s">
        <v>46</v>
      </c>
      <c r="K332" s="95" t="s">
        <v>2437</v>
      </c>
      <c r="L332" s="230">
        <v>1</v>
      </c>
      <c r="M332" s="95" t="s">
        <v>2437</v>
      </c>
      <c r="N332" s="95" t="s">
        <v>208</v>
      </c>
      <c r="O332" s="95" t="s">
        <v>208</v>
      </c>
      <c r="P332" s="283">
        <v>44105</v>
      </c>
      <c r="Q332" s="283">
        <v>44352</v>
      </c>
      <c r="R332" s="104">
        <v>56</v>
      </c>
      <c r="S332" s="245">
        <f t="shared" si="85"/>
        <v>44408</v>
      </c>
      <c r="T332" s="309"/>
      <c r="W332" s="257" t="str">
        <f t="shared" si="87"/>
        <v>Sin</v>
      </c>
      <c r="X332" s="739">
        <v>44316</v>
      </c>
      <c r="Y332" s="744" t="s">
        <v>4746</v>
      </c>
      <c r="Z332" s="745" t="s">
        <v>3195</v>
      </c>
      <c r="AA332" s="272"/>
      <c r="AD332" s="257" t="str">
        <f t="shared" si="82"/>
        <v>Sin</v>
      </c>
      <c r="AE332" s="272"/>
      <c r="AH332" s="272"/>
      <c r="AK332" s="257" t="str">
        <f t="shared" si="88"/>
        <v>Sin</v>
      </c>
      <c r="AL332" s="272"/>
      <c r="AP332" s="246"/>
      <c r="AR332" s="257" t="str">
        <f t="shared" si="89"/>
        <v>Sin</v>
      </c>
      <c r="AU332" s="246"/>
      <c r="AV332" s="272"/>
      <c r="AY332" s="257" t="str">
        <f t="shared" si="90"/>
        <v>Sin</v>
      </c>
      <c r="BB332" s="273"/>
      <c r="BC332" s="272"/>
      <c r="BD332" s="273"/>
      <c r="BF332" s="257" t="str">
        <f t="shared" si="79"/>
        <v>Sin</v>
      </c>
      <c r="BG332" s="246"/>
      <c r="BI332" s="273"/>
      <c r="BJ332" s="131" t="str">
        <f t="shared" si="80"/>
        <v>Sin</v>
      </c>
      <c r="BK332" s="99"/>
      <c r="BL332" s="148"/>
      <c r="BM332" s="311"/>
      <c r="BN332" s="285"/>
      <c r="BO332" s="285"/>
      <c r="BP332" s="132" t="str">
        <f t="shared" si="86"/>
        <v/>
      </c>
      <c r="BS332" s="307"/>
    </row>
    <row r="333" spans="1:71" s="700" customFormat="1" ht="45" customHeight="1" x14ac:dyDescent="0.25">
      <c r="A333" s="364" t="s">
        <v>18</v>
      </c>
      <c r="B333" s="695">
        <v>43957</v>
      </c>
      <c r="C333" s="375" t="s">
        <v>108</v>
      </c>
      <c r="D333" s="364" t="s">
        <v>2369</v>
      </c>
      <c r="E333" s="364" t="s">
        <v>2382</v>
      </c>
      <c r="F333" s="364" t="s">
        <v>1030</v>
      </c>
      <c r="G333" s="364" t="s">
        <v>2400</v>
      </c>
      <c r="H333" s="364">
        <v>2</v>
      </c>
      <c r="I333" s="364" t="s">
        <v>2417</v>
      </c>
      <c r="J333" s="364" t="s">
        <v>46</v>
      </c>
      <c r="K333" s="364" t="s">
        <v>2437</v>
      </c>
      <c r="L333" s="700">
        <v>1</v>
      </c>
      <c r="M333" s="364" t="s">
        <v>2437</v>
      </c>
      <c r="N333" s="364" t="s">
        <v>215</v>
      </c>
      <c r="O333" s="364" t="s">
        <v>215</v>
      </c>
      <c r="P333" s="739">
        <v>44105</v>
      </c>
      <c r="Q333" s="739">
        <v>44347</v>
      </c>
      <c r="R333" s="393">
        <v>61</v>
      </c>
      <c r="S333" s="740">
        <f t="shared" si="85"/>
        <v>44408</v>
      </c>
      <c r="T333" s="739">
        <v>44316</v>
      </c>
      <c r="U333" s="731" t="s">
        <v>4743</v>
      </c>
      <c r="V333" s="515">
        <v>0.5</v>
      </c>
      <c r="W333" s="371" t="str">
        <f t="shared" si="87"/>
        <v>ROJO</v>
      </c>
      <c r="X333" s="739">
        <v>44316</v>
      </c>
      <c r="Y333" s="700" t="s">
        <v>4741</v>
      </c>
      <c r="Z333" s="742" t="s">
        <v>3735</v>
      </c>
      <c r="AA333" s="703"/>
      <c r="AD333" s="371" t="str">
        <f t="shared" si="82"/>
        <v>Sin</v>
      </c>
      <c r="AE333" s="739">
        <v>44316</v>
      </c>
      <c r="AF333" s="744" t="s">
        <v>4746</v>
      </c>
      <c r="AG333" s="745" t="s">
        <v>3195</v>
      </c>
      <c r="AH333" s="703"/>
      <c r="AK333" s="371" t="str">
        <f t="shared" si="88"/>
        <v>Sin</v>
      </c>
      <c r="AL333" s="703"/>
      <c r="AP333" s="704"/>
      <c r="AR333" s="371" t="str">
        <f t="shared" si="89"/>
        <v>Sin</v>
      </c>
      <c r="AU333" s="704"/>
      <c r="AV333" s="703"/>
      <c r="AY333" s="371" t="str">
        <f t="shared" si="90"/>
        <v>Sin</v>
      </c>
      <c r="BB333" s="702"/>
      <c r="BC333" s="703"/>
      <c r="BD333" s="702"/>
      <c r="BF333" s="371" t="str">
        <f t="shared" si="79"/>
        <v>Sin</v>
      </c>
      <c r="BG333" s="704"/>
      <c r="BI333" s="702"/>
      <c r="BJ333" s="373">
        <f t="shared" si="80"/>
        <v>0.5</v>
      </c>
      <c r="BK333" s="375"/>
      <c r="BL333" s="705"/>
      <c r="BM333" s="724"/>
      <c r="BN333" s="726"/>
      <c r="BO333" s="726"/>
      <c r="BP333" s="76" t="str">
        <f t="shared" si="86"/>
        <v/>
      </c>
      <c r="BS333" s="706"/>
    </row>
    <row r="334" spans="1:71" s="230" customFormat="1" ht="45" customHeight="1" x14ac:dyDescent="0.25">
      <c r="A334" s="95" t="s">
        <v>18</v>
      </c>
      <c r="B334" s="98">
        <v>43957</v>
      </c>
      <c r="C334" s="99" t="s">
        <v>108</v>
      </c>
      <c r="D334" s="95" t="s">
        <v>2369</v>
      </c>
      <c r="E334" s="95" t="s">
        <v>2382</v>
      </c>
      <c r="F334" s="95" t="s">
        <v>1030</v>
      </c>
      <c r="G334" s="95" t="s">
        <v>2400</v>
      </c>
      <c r="H334" s="95">
        <v>2</v>
      </c>
      <c r="I334" s="95" t="s">
        <v>2417</v>
      </c>
      <c r="J334" s="95" t="s">
        <v>46</v>
      </c>
      <c r="K334" s="95" t="s">
        <v>2437</v>
      </c>
      <c r="L334" s="230">
        <v>1</v>
      </c>
      <c r="M334" s="95" t="s">
        <v>2437</v>
      </c>
      <c r="N334" s="95" t="s">
        <v>204</v>
      </c>
      <c r="O334" s="95" t="s">
        <v>204</v>
      </c>
      <c r="P334" s="283">
        <v>44228</v>
      </c>
      <c r="Q334" s="283">
        <v>44349</v>
      </c>
      <c r="R334" s="104">
        <v>59</v>
      </c>
      <c r="S334" s="245">
        <f t="shared" si="85"/>
        <v>44408</v>
      </c>
      <c r="T334" s="309"/>
      <c r="W334" s="257" t="str">
        <f t="shared" si="87"/>
        <v>Sin</v>
      </c>
      <c r="X334" s="739">
        <v>44316</v>
      </c>
      <c r="Y334" s="744" t="s">
        <v>4746</v>
      </c>
      <c r="Z334" s="745" t="s">
        <v>3195</v>
      </c>
      <c r="AA334" s="272"/>
      <c r="AD334" s="257" t="str">
        <f t="shared" ref="AD334:AD354" si="91">IF(AA334="","Sin",IF(AA334&gt;=$S334,IF(AC334=100%,"OK","ROJO"),IF(AC334&lt;(AA334-$P334)/($S334-$P334),"ROJO",IF(AC334=100%,"OK","AMARILLO"))))</f>
        <v>Sin</v>
      </c>
      <c r="AE334" s="272"/>
      <c r="AH334" s="272"/>
      <c r="AK334" s="257" t="str">
        <f t="shared" si="88"/>
        <v>Sin</v>
      </c>
      <c r="AL334" s="272"/>
      <c r="AP334" s="246"/>
      <c r="AR334" s="257" t="str">
        <f t="shared" si="89"/>
        <v>Sin</v>
      </c>
      <c r="AU334" s="246"/>
      <c r="AV334" s="272"/>
      <c r="AY334" s="257" t="str">
        <f t="shared" si="90"/>
        <v>Sin</v>
      </c>
      <c r="BB334" s="273"/>
      <c r="BC334" s="272"/>
      <c r="BD334" s="273"/>
      <c r="BF334" s="257" t="str">
        <f t="shared" ref="BF334:BF396" si="92">IF(BC334="","Sin",IF(BC334&gt;=$S334,IF(BE334=100%,"OK","ROJO"),IF(BE334&lt;(BC334-$P334)/($S334-$P334),"ROJO",IF(BE334=100%,"OK","AMARILLO"))))</f>
        <v>Sin</v>
      </c>
      <c r="BG334" s="246"/>
      <c r="BI334" s="273"/>
      <c r="BJ334" s="131" t="str">
        <f t="shared" ref="BJ334:BJ396" si="93">IF(E334="","",IF(OR(V334=100%,AC334=100%,AJ334=100%,AQ334=100%,AX334=100%,BE334=100%),100%,IF(T334="","Sin",MAX(V334,AC334,AJ334,AQ334,AX334,BE334))))</f>
        <v>Sin</v>
      </c>
      <c r="BK334" s="99"/>
      <c r="BL334" s="148"/>
      <c r="BM334" s="311"/>
      <c r="BN334" s="285"/>
      <c r="BO334" s="285"/>
      <c r="BP334" s="132" t="str">
        <f t="shared" si="86"/>
        <v/>
      </c>
      <c r="BS334" s="307"/>
    </row>
    <row r="335" spans="1:71" s="230" customFormat="1" ht="45" customHeight="1" x14ac:dyDescent="0.25">
      <c r="A335" s="95" t="s">
        <v>18</v>
      </c>
      <c r="B335" s="98">
        <v>43957</v>
      </c>
      <c r="C335" s="99" t="s">
        <v>108</v>
      </c>
      <c r="D335" s="95" t="s">
        <v>2369</v>
      </c>
      <c r="E335" s="95" t="s">
        <v>2382</v>
      </c>
      <c r="F335" s="95" t="s">
        <v>1030</v>
      </c>
      <c r="G335" s="95" t="s">
        <v>2400</v>
      </c>
      <c r="H335" s="95">
        <v>2</v>
      </c>
      <c r="I335" s="95" t="s">
        <v>2417</v>
      </c>
      <c r="J335" s="95" t="s">
        <v>46</v>
      </c>
      <c r="K335" s="95" t="s">
        <v>2437</v>
      </c>
      <c r="L335" s="230">
        <v>1</v>
      </c>
      <c r="M335" s="95" t="s">
        <v>2437</v>
      </c>
      <c r="N335" s="95" t="s">
        <v>214</v>
      </c>
      <c r="O335" s="95" t="s">
        <v>214</v>
      </c>
      <c r="P335" s="296">
        <v>44014</v>
      </c>
      <c r="Q335" s="283">
        <v>44314</v>
      </c>
      <c r="R335" s="104">
        <v>94</v>
      </c>
      <c r="S335" s="245">
        <f t="shared" si="85"/>
        <v>44408</v>
      </c>
      <c r="T335" s="309"/>
      <c r="W335" s="257" t="str">
        <f t="shared" si="87"/>
        <v>Sin</v>
      </c>
      <c r="X335" s="739">
        <v>44316</v>
      </c>
      <c r="Y335" s="744" t="s">
        <v>4746</v>
      </c>
      <c r="Z335" s="745" t="s">
        <v>3195</v>
      </c>
      <c r="AA335" s="272"/>
      <c r="AD335" s="257" t="str">
        <f t="shared" si="91"/>
        <v>Sin</v>
      </c>
      <c r="AE335" s="272"/>
      <c r="AH335" s="272"/>
      <c r="AK335" s="257" t="str">
        <f t="shared" si="88"/>
        <v>Sin</v>
      </c>
      <c r="AL335" s="272"/>
      <c r="AP335" s="246"/>
      <c r="AR335" s="257" t="str">
        <f t="shared" si="89"/>
        <v>Sin</v>
      </c>
      <c r="AU335" s="246"/>
      <c r="AV335" s="272"/>
      <c r="AY335" s="257" t="str">
        <f t="shared" si="90"/>
        <v>Sin</v>
      </c>
      <c r="BB335" s="273"/>
      <c r="BC335" s="272"/>
      <c r="BD335" s="273"/>
      <c r="BF335" s="257" t="str">
        <f t="shared" si="92"/>
        <v>Sin</v>
      </c>
      <c r="BG335" s="246"/>
      <c r="BI335" s="273"/>
      <c r="BJ335" s="131" t="str">
        <f t="shared" si="93"/>
        <v>Sin</v>
      </c>
      <c r="BK335" s="99"/>
      <c r="BL335" s="148"/>
      <c r="BM335" s="311"/>
      <c r="BN335" s="285"/>
      <c r="BO335" s="285"/>
      <c r="BP335" s="132" t="str">
        <f t="shared" si="86"/>
        <v/>
      </c>
      <c r="BS335" s="307"/>
    </row>
    <row r="336" spans="1:71" s="230" customFormat="1" ht="45" customHeight="1" x14ac:dyDescent="0.25">
      <c r="A336" s="95" t="s">
        <v>18</v>
      </c>
      <c r="B336" s="98">
        <v>43957</v>
      </c>
      <c r="C336" s="99" t="s">
        <v>108</v>
      </c>
      <c r="D336" s="95" t="s">
        <v>2369</v>
      </c>
      <c r="E336" s="95" t="s">
        <v>2382</v>
      </c>
      <c r="F336" s="95" t="s">
        <v>1030</v>
      </c>
      <c r="G336" s="95" t="s">
        <v>2400</v>
      </c>
      <c r="H336" s="95">
        <v>2</v>
      </c>
      <c r="I336" s="95" t="s">
        <v>2417</v>
      </c>
      <c r="J336" s="95" t="s">
        <v>46</v>
      </c>
      <c r="K336" s="95" t="s">
        <v>2437</v>
      </c>
      <c r="L336" s="230">
        <v>1</v>
      </c>
      <c r="M336" s="95" t="s">
        <v>2437</v>
      </c>
      <c r="N336" s="95" t="s">
        <v>213</v>
      </c>
      <c r="O336" s="95" t="s">
        <v>213</v>
      </c>
      <c r="P336" s="283">
        <v>44105</v>
      </c>
      <c r="Q336" s="283">
        <v>44347</v>
      </c>
      <c r="R336" s="104">
        <v>61</v>
      </c>
      <c r="S336" s="245">
        <f t="shared" si="85"/>
        <v>44408</v>
      </c>
      <c r="T336" s="309"/>
      <c r="W336" s="257" t="str">
        <f t="shared" si="87"/>
        <v>Sin</v>
      </c>
      <c r="X336" s="739">
        <v>44316</v>
      </c>
      <c r="Y336" s="744" t="s">
        <v>4746</v>
      </c>
      <c r="Z336" s="745" t="s">
        <v>3195</v>
      </c>
      <c r="AA336" s="272"/>
      <c r="AD336" s="257" t="str">
        <f t="shared" si="91"/>
        <v>Sin</v>
      </c>
      <c r="AE336" s="272"/>
      <c r="AH336" s="272"/>
      <c r="AK336" s="257" t="str">
        <f t="shared" si="88"/>
        <v>Sin</v>
      </c>
      <c r="AL336" s="272"/>
      <c r="AP336" s="246"/>
      <c r="AR336" s="257" t="str">
        <f t="shared" si="89"/>
        <v>Sin</v>
      </c>
      <c r="AU336" s="246"/>
      <c r="AV336" s="272"/>
      <c r="AY336" s="257" t="str">
        <f t="shared" si="90"/>
        <v>Sin</v>
      </c>
      <c r="BB336" s="273"/>
      <c r="BC336" s="272"/>
      <c r="BD336" s="273"/>
      <c r="BF336" s="257" t="str">
        <f t="shared" si="92"/>
        <v>Sin</v>
      </c>
      <c r="BG336" s="246"/>
      <c r="BI336" s="273"/>
      <c r="BJ336" s="131" t="str">
        <f t="shared" si="93"/>
        <v>Sin</v>
      </c>
      <c r="BK336" s="99"/>
      <c r="BL336" s="148"/>
      <c r="BM336" s="311"/>
      <c r="BN336" s="285"/>
      <c r="BO336" s="285"/>
      <c r="BP336" s="132" t="str">
        <f t="shared" si="86"/>
        <v/>
      </c>
      <c r="BS336" s="307"/>
    </row>
    <row r="337" spans="1:71" s="230" customFormat="1" ht="45" customHeight="1" x14ac:dyDescent="0.25">
      <c r="A337" s="95" t="s">
        <v>18</v>
      </c>
      <c r="B337" s="98">
        <v>43957</v>
      </c>
      <c r="C337" s="99" t="s">
        <v>108</v>
      </c>
      <c r="D337" s="95" t="s">
        <v>2369</v>
      </c>
      <c r="E337" s="95" t="s">
        <v>2382</v>
      </c>
      <c r="F337" s="95" t="s">
        <v>1030</v>
      </c>
      <c r="G337" s="95" t="s">
        <v>2400</v>
      </c>
      <c r="H337" s="95">
        <v>2</v>
      </c>
      <c r="I337" s="95" t="s">
        <v>2417</v>
      </c>
      <c r="J337" s="95" t="s">
        <v>46</v>
      </c>
      <c r="K337" s="95" t="s">
        <v>2437</v>
      </c>
      <c r="L337" s="230">
        <v>1</v>
      </c>
      <c r="M337" s="95" t="s">
        <v>2437</v>
      </c>
      <c r="N337" s="95" t="s">
        <v>202</v>
      </c>
      <c r="O337" s="95" t="s">
        <v>202</v>
      </c>
      <c r="P337" s="283">
        <v>44105</v>
      </c>
      <c r="Q337" s="283">
        <v>44352</v>
      </c>
      <c r="R337" s="104">
        <v>56</v>
      </c>
      <c r="S337" s="245">
        <f t="shared" si="85"/>
        <v>44408</v>
      </c>
      <c r="T337" s="329"/>
      <c r="W337" s="257" t="str">
        <f t="shared" si="87"/>
        <v>Sin</v>
      </c>
      <c r="X337" s="739">
        <v>44316</v>
      </c>
      <c r="Y337" s="744" t="s">
        <v>4746</v>
      </c>
      <c r="Z337" s="745" t="s">
        <v>3195</v>
      </c>
      <c r="AA337" s="272"/>
      <c r="AD337" s="257" t="str">
        <f t="shared" si="91"/>
        <v>Sin</v>
      </c>
      <c r="AE337" s="272"/>
      <c r="AH337" s="272"/>
      <c r="AK337" s="257" t="str">
        <f t="shared" si="88"/>
        <v>Sin</v>
      </c>
      <c r="AL337" s="272"/>
      <c r="AP337" s="246"/>
      <c r="AR337" s="257" t="str">
        <f t="shared" si="89"/>
        <v>Sin</v>
      </c>
      <c r="AU337" s="246"/>
      <c r="AV337" s="272"/>
      <c r="AY337" s="257" t="str">
        <f t="shared" si="90"/>
        <v>Sin</v>
      </c>
      <c r="BB337" s="273"/>
      <c r="BC337" s="272"/>
      <c r="BD337" s="273"/>
      <c r="BF337" s="257" t="str">
        <f t="shared" si="92"/>
        <v>Sin</v>
      </c>
      <c r="BG337" s="246"/>
      <c r="BI337" s="273"/>
      <c r="BJ337" s="131" t="str">
        <f t="shared" si="93"/>
        <v>Sin</v>
      </c>
      <c r="BK337" s="99"/>
      <c r="BL337" s="148"/>
      <c r="BM337" s="311"/>
      <c r="BN337" s="285"/>
      <c r="BO337" s="285"/>
      <c r="BP337" s="132" t="str">
        <f t="shared" si="86"/>
        <v/>
      </c>
      <c r="BS337" s="307"/>
    </row>
    <row r="338" spans="1:71" s="230" customFormat="1" ht="45" customHeight="1" x14ac:dyDescent="0.25">
      <c r="A338" s="270" t="s">
        <v>18</v>
      </c>
      <c r="B338" s="98">
        <v>43957</v>
      </c>
      <c r="C338" s="99" t="s">
        <v>108</v>
      </c>
      <c r="D338" s="95" t="s">
        <v>2369</v>
      </c>
      <c r="E338" s="95" t="s">
        <v>2382</v>
      </c>
      <c r="F338" s="95" t="s">
        <v>1030</v>
      </c>
      <c r="G338" s="95" t="s">
        <v>2400</v>
      </c>
      <c r="H338" s="95">
        <v>2</v>
      </c>
      <c r="I338" s="95" t="s">
        <v>2417</v>
      </c>
      <c r="J338" s="95" t="s">
        <v>46</v>
      </c>
      <c r="K338" s="95" t="s">
        <v>2437</v>
      </c>
      <c r="L338" s="230">
        <v>1</v>
      </c>
      <c r="M338" s="95" t="s">
        <v>2437</v>
      </c>
      <c r="N338" s="95" t="s">
        <v>210</v>
      </c>
      <c r="O338" s="95" t="s">
        <v>210</v>
      </c>
      <c r="P338" s="283">
        <v>44013</v>
      </c>
      <c r="Q338" s="283">
        <v>44346</v>
      </c>
      <c r="R338" s="104">
        <v>62</v>
      </c>
      <c r="S338" s="245">
        <f t="shared" si="85"/>
        <v>44408</v>
      </c>
      <c r="T338" s="309">
        <v>44135</v>
      </c>
      <c r="U338" s="230" t="s">
        <v>2906</v>
      </c>
      <c r="V338" s="229">
        <v>0</v>
      </c>
      <c r="W338" s="257" t="str">
        <f t="shared" si="87"/>
        <v>ROJO</v>
      </c>
      <c r="X338" s="284">
        <v>44138</v>
      </c>
      <c r="Y338" s="273" t="s">
        <v>2905</v>
      </c>
      <c r="Z338" s="230" t="s">
        <v>2903</v>
      </c>
      <c r="AA338" s="489">
        <v>44272</v>
      </c>
      <c r="AB338" s="490" t="s">
        <v>4682</v>
      </c>
      <c r="AC338" s="492">
        <v>0</v>
      </c>
      <c r="AD338" s="368" t="str">
        <f t="shared" ref="AD338" si="94">IF(AA338="","Sin",IF(AA338&gt;=$S338,IF(AC338=100%,"OK","ROJO"),IF(AC338&lt;($T338-$P338)/($S338-$P338),"ROJO",IF(AC338=100%,"OK","AMARILLO"))))</f>
        <v>ROJO</v>
      </c>
      <c r="AE338" s="491">
        <v>44314</v>
      </c>
      <c r="AF338" s="494" t="s">
        <v>4683</v>
      </c>
      <c r="AG338" s="490" t="s">
        <v>4680</v>
      </c>
      <c r="AH338" s="272"/>
      <c r="AK338" s="257" t="str">
        <f t="shared" si="88"/>
        <v>Sin</v>
      </c>
      <c r="AL338" s="739">
        <v>44316</v>
      </c>
      <c r="AM338" s="744" t="s">
        <v>4746</v>
      </c>
      <c r="AN338" s="745" t="s">
        <v>3195</v>
      </c>
      <c r="AP338" s="246"/>
      <c r="AR338" s="257" t="str">
        <f t="shared" si="89"/>
        <v>Sin</v>
      </c>
      <c r="AU338" s="246"/>
      <c r="AV338" s="272"/>
      <c r="AY338" s="257" t="str">
        <f t="shared" si="90"/>
        <v>Sin</v>
      </c>
      <c r="BB338" s="618"/>
      <c r="BC338" s="619"/>
      <c r="BD338" s="617"/>
      <c r="BE338" s="617"/>
      <c r="BF338" s="257" t="str">
        <f t="shared" si="92"/>
        <v>Sin</v>
      </c>
      <c r="BG338" s="617"/>
      <c r="BI338" s="273"/>
      <c r="BJ338" s="131">
        <f t="shared" si="93"/>
        <v>0</v>
      </c>
      <c r="BK338" s="99"/>
      <c r="BL338" s="148"/>
      <c r="BM338" s="311"/>
      <c r="BN338" s="285"/>
      <c r="BO338" s="285"/>
      <c r="BP338" s="132" t="str">
        <f t="shared" si="86"/>
        <v/>
      </c>
      <c r="BS338" s="307"/>
    </row>
    <row r="339" spans="1:71" s="230" customFormat="1" ht="45" customHeight="1" x14ac:dyDescent="0.25">
      <c r="A339" s="95" t="s">
        <v>18</v>
      </c>
      <c r="B339" s="98">
        <v>43957</v>
      </c>
      <c r="C339" s="99" t="s">
        <v>108</v>
      </c>
      <c r="D339" s="95" t="s">
        <v>2369</v>
      </c>
      <c r="E339" s="95" t="s">
        <v>2382</v>
      </c>
      <c r="F339" s="95" t="s">
        <v>1030</v>
      </c>
      <c r="G339" s="95" t="s">
        <v>2400</v>
      </c>
      <c r="H339" s="95">
        <v>2</v>
      </c>
      <c r="I339" s="95" t="s">
        <v>2417</v>
      </c>
      <c r="J339" s="95" t="s">
        <v>46</v>
      </c>
      <c r="K339" s="95" t="s">
        <v>2437</v>
      </c>
      <c r="L339" s="230">
        <v>1</v>
      </c>
      <c r="M339" s="95" t="s">
        <v>2437</v>
      </c>
      <c r="N339" s="95" t="s">
        <v>207</v>
      </c>
      <c r="O339" s="95" t="s">
        <v>207</v>
      </c>
      <c r="P339" s="283">
        <v>44105</v>
      </c>
      <c r="Q339" s="283">
        <v>44352</v>
      </c>
      <c r="R339" s="104">
        <v>56</v>
      </c>
      <c r="S339" s="245">
        <f t="shared" si="85"/>
        <v>44408</v>
      </c>
      <c r="T339" s="309">
        <v>44071</v>
      </c>
      <c r="U339" s="230" t="s">
        <v>2558</v>
      </c>
      <c r="V339" s="229">
        <v>0</v>
      </c>
      <c r="W339" s="257" t="str">
        <f t="shared" si="87"/>
        <v>AMARILLO</v>
      </c>
      <c r="X339" s="284">
        <v>44109</v>
      </c>
      <c r="Y339" s="273" t="s">
        <v>2557</v>
      </c>
      <c r="Z339" s="230" t="s">
        <v>2555</v>
      </c>
      <c r="AA339" s="272"/>
      <c r="AD339" s="257" t="str">
        <f t="shared" si="91"/>
        <v>Sin</v>
      </c>
      <c r="AE339" s="739">
        <v>44316</v>
      </c>
      <c r="AF339" s="744" t="s">
        <v>4746</v>
      </c>
      <c r="AG339" s="745" t="s">
        <v>3195</v>
      </c>
      <c r="AH339" s="272"/>
      <c r="AK339" s="257" t="str">
        <f t="shared" si="88"/>
        <v>Sin</v>
      </c>
      <c r="AL339" s="272"/>
      <c r="AP339" s="246"/>
      <c r="AR339" s="257" t="str">
        <f t="shared" si="89"/>
        <v>Sin</v>
      </c>
      <c r="AU339" s="246"/>
      <c r="AV339" s="272"/>
      <c r="AY339" s="257" t="str">
        <f t="shared" si="90"/>
        <v>Sin</v>
      </c>
      <c r="BB339" s="273"/>
      <c r="BC339" s="272"/>
      <c r="BF339" s="257" t="str">
        <f t="shared" si="92"/>
        <v>Sin</v>
      </c>
      <c r="BG339" s="246"/>
      <c r="BI339" s="273"/>
      <c r="BJ339" s="131">
        <f t="shared" si="93"/>
        <v>0</v>
      </c>
      <c r="BK339" s="99"/>
      <c r="BL339" s="148"/>
      <c r="BM339" s="311"/>
      <c r="BN339" s="285"/>
      <c r="BO339" s="285"/>
      <c r="BP339" s="132" t="str">
        <f t="shared" si="86"/>
        <v/>
      </c>
      <c r="BS339" s="307"/>
    </row>
    <row r="340" spans="1:71" s="230" customFormat="1" ht="45" customHeight="1" x14ac:dyDescent="0.25">
      <c r="A340" s="95" t="s">
        <v>18</v>
      </c>
      <c r="B340" s="98">
        <v>43957</v>
      </c>
      <c r="C340" s="99" t="s">
        <v>108</v>
      </c>
      <c r="D340" s="95" t="s">
        <v>2369</v>
      </c>
      <c r="E340" s="95" t="s">
        <v>2382</v>
      </c>
      <c r="F340" s="95" t="s">
        <v>1030</v>
      </c>
      <c r="G340" s="95" t="s">
        <v>2400</v>
      </c>
      <c r="H340" s="95">
        <v>2</v>
      </c>
      <c r="I340" s="95" t="s">
        <v>2417</v>
      </c>
      <c r="J340" s="95" t="s">
        <v>46</v>
      </c>
      <c r="K340" s="95" t="s">
        <v>2437</v>
      </c>
      <c r="L340" s="230">
        <v>1</v>
      </c>
      <c r="M340" s="95" t="s">
        <v>2437</v>
      </c>
      <c r="N340" s="95" t="s">
        <v>203</v>
      </c>
      <c r="O340" s="95" t="s">
        <v>203</v>
      </c>
      <c r="P340" s="283">
        <v>44013</v>
      </c>
      <c r="Q340" s="283">
        <v>44352</v>
      </c>
      <c r="R340" s="104">
        <v>56</v>
      </c>
      <c r="S340" s="245">
        <f t="shared" si="85"/>
        <v>44408</v>
      </c>
      <c r="T340" s="309"/>
      <c r="W340" s="257" t="str">
        <f t="shared" si="87"/>
        <v>Sin</v>
      </c>
      <c r="X340" s="739">
        <v>44316</v>
      </c>
      <c r="Y340" s="744" t="s">
        <v>4746</v>
      </c>
      <c r="Z340" s="745" t="s">
        <v>3195</v>
      </c>
      <c r="AA340" s="272"/>
      <c r="AD340" s="257" t="str">
        <f t="shared" si="91"/>
        <v>Sin</v>
      </c>
      <c r="AE340" s="272"/>
      <c r="AH340" s="272"/>
      <c r="AK340" s="257" t="str">
        <f t="shared" si="88"/>
        <v>Sin</v>
      </c>
      <c r="AL340" s="272"/>
      <c r="AP340" s="246"/>
      <c r="AR340" s="257" t="str">
        <f t="shared" si="89"/>
        <v>Sin</v>
      </c>
      <c r="AU340" s="246"/>
      <c r="AV340" s="272"/>
      <c r="AY340" s="257" t="str">
        <f t="shared" si="90"/>
        <v>Sin</v>
      </c>
      <c r="BB340" s="143"/>
      <c r="BC340" s="264"/>
      <c r="BD340" s="101"/>
      <c r="BE340" s="292"/>
      <c r="BF340" s="257" t="str">
        <f t="shared" si="92"/>
        <v>Sin</v>
      </c>
      <c r="BG340" s="298"/>
      <c r="BI340" s="273"/>
      <c r="BJ340" s="131" t="str">
        <f t="shared" si="93"/>
        <v>Sin</v>
      </c>
      <c r="BK340" s="99"/>
      <c r="BL340" s="148"/>
      <c r="BM340" s="311"/>
      <c r="BN340" s="285"/>
      <c r="BO340" s="285"/>
      <c r="BP340" s="132" t="str">
        <f t="shared" si="86"/>
        <v/>
      </c>
      <c r="BS340" s="307"/>
    </row>
    <row r="341" spans="1:71" s="230" customFormat="1" ht="45" customHeight="1" x14ac:dyDescent="0.25">
      <c r="A341" s="95" t="s">
        <v>18</v>
      </c>
      <c r="B341" s="98">
        <v>43957</v>
      </c>
      <c r="C341" s="99" t="s">
        <v>108</v>
      </c>
      <c r="D341" s="95" t="s">
        <v>2369</v>
      </c>
      <c r="E341" s="95" t="s">
        <v>2382</v>
      </c>
      <c r="F341" s="95" t="s">
        <v>1030</v>
      </c>
      <c r="G341" s="95" t="s">
        <v>2400</v>
      </c>
      <c r="H341" s="95">
        <v>2</v>
      </c>
      <c r="I341" s="95" t="s">
        <v>2417</v>
      </c>
      <c r="J341" s="95" t="s">
        <v>46</v>
      </c>
      <c r="K341" s="95" t="s">
        <v>2437</v>
      </c>
      <c r="L341" s="230">
        <v>1</v>
      </c>
      <c r="M341" s="95" t="s">
        <v>2437</v>
      </c>
      <c r="N341" s="95" t="s">
        <v>212</v>
      </c>
      <c r="O341" s="95" t="s">
        <v>212</v>
      </c>
      <c r="P341" s="283">
        <v>44105</v>
      </c>
      <c r="Q341" s="283">
        <v>44347</v>
      </c>
      <c r="R341" s="104">
        <v>61</v>
      </c>
      <c r="S341" s="245">
        <f t="shared" si="85"/>
        <v>44408</v>
      </c>
      <c r="T341" s="329"/>
      <c r="W341" s="257" t="str">
        <f t="shared" si="87"/>
        <v>Sin</v>
      </c>
      <c r="X341" s="739">
        <v>44316</v>
      </c>
      <c r="Y341" s="744" t="s">
        <v>4746</v>
      </c>
      <c r="Z341" s="745" t="s">
        <v>3195</v>
      </c>
      <c r="AA341" s="272"/>
      <c r="AD341" s="257" t="str">
        <f t="shared" si="91"/>
        <v>Sin</v>
      </c>
      <c r="AE341" s="272"/>
      <c r="AH341" s="272"/>
      <c r="AK341" s="257" t="str">
        <f t="shared" si="88"/>
        <v>Sin</v>
      </c>
      <c r="AL341" s="272"/>
      <c r="AP341" s="246"/>
      <c r="AR341" s="257" t="str">
        <f t="shared" si="89"/>
        <v>Sin</v>
      </c>
      <c r="AU341" s="246"/>
      <c r="AV341" s="272"/>
      <c r="AY341" s="257" t="str">
        <f t="shared" si="90"/>
        <v>Sin</v>
      </c>
      <c r="BB341" s="273"/>
      <c r="BC341" s="272"/>
      <c r="BF341" s="257" t="str">
        <f t="shared" si="92"/>
        <v>Sin</v>
      </c>
      <c r="BG341" s="272"/>
      <c r="BI341" s="273"/>
      <c r="BJ341" s="131" t="str">
        <f t="shared" si="93"/>
        <v>Sin</v>
      </c>
      <c r="BK341" s="99"/>
      <c r="BL341" s="148"/>
      <c r="BM341" s="311"/>
      <c r="BN341" s="285"/>
      <c r="BO341" s="285"/>
      <c r="BP341" s="132" t="str">
        <f t="shared" si="86"/>
        <v/>
      </c>
      <c r="BS341" s="307"/>
    </row>
    <row r="342" spans="1:71" s="230" customFormat="1" ht="45" customHeight="1" x14ac:dyDescent="0.25">
      <c r="A342" s="95" t="s">
        <v>18</v>
      </c>
      <c r="B342" s="98">
        <v>43957</v>
      </c>
      <c r="C342" s="99" t="s">
        <v>108</v>
      </c>
      <c r="D342" s="95" t="s">
        <v>2369</v>
      </c>
      <c r="E342" s="95" t="s">
        <v>2382</v>
      </c>
      <c r="F342" s="95" t="s">
        <v>1030</v>
      </c>
      <c r="G342" s="95" t="s">
        <v>2400</v>
      </c>
      <c r="H342" s="95">
        <v>2</v>
      </c>
      <c r="I342" s="95" t="s">
        <v>2417</v>
      </c>
      <c r="J342" s="95" t="s">
        <v>46</v>
      </c>
      <c r="K342" s="95" t="s">
        <v>2437</v>
      </c>
      <c r="L342" s="230">
        <v>1</v>
      </c>
      <c r="M342" s="95" t="s">
        <v>2437</v>
      </c>
      <c r="N342" s="95" t="s">
        <v>155</v>
      </c>
      <c r="O342" s="95" t="s">
        <v>155</v>
      </c>
      <c r="P342" s="283">
        <v>44105</v>
      </c>
      <c r="Q342" s="283">
        <v>44352</v>
      </c>
      <c r="R342" s="104">
        <v>56</v>
      </c>
      <c r="S342" s="245">
        <f t="shared" si="85"/>
        <v>44408</v>
      </c>
      <c r="T342" s="329"/>
      <c r="W342" s="257" t="str">
        <f t="shared" si="87"/>
        <v>Sin</v>
      </c>
      <c r="X342" s="739">
        <v>44316</v>
      </c>
      <c r="Y342" s="744" t="s">
        <v>4746</v>
      </c>
      <c r="Z342" s="745" t="s">
        <v>3195</v>
      </c>
      <c r="AA342" s="272"/>
      <c r="AD342" s="257" t="str">
        <f t="shared" si="91"/>
        <v>Sin</v>
      </c>
      <c r="AE342" s="272"/>
      <c r="AH342" s="272"/>
      <c r="AK342" s="257" t="str">
        <f t="shared" si="88"/>
        <v>Sin</v>
      </c>
      <c r="AL342" s="272"/>
      <c r="AP342" s="246"/>
      <c r="AR342" s="257" t="str">
        <f t="shared" si="89"/>
        <v>Sin</v>
      </c>
      <c r="AU342" s="246"/>
      <c r="AV342" s="272"/>
      <c r="AY342" s="257" t="str">
        <f t="shared" si="90"/>
        <v>Sin</v>
      </c>
      <c r="BB342" s="273"/>
      <c r="BC342" s="272"/>
      <c r="BF342" s="257" t="str">
        <f t="shared" si="92"/>
        <v>Sin</v>
      </c>
      <c r="BG342" s="246"/>
      <c r="BI342" s="273"/>
      <c r="BJ342" s="131" t="str">
        <f t="shared" si="93"/>
        <v>Sin</v>
      </c>
      <c r="BK342" s="99"/>
      <c r="BL342" s="148"/>
      <c r="BM342" s="311"/>
      <c r="BN342" s="285"/>
      <c r="BO342" s="285"/>
      <c r="BP342" s="132" t="str">
        <f t="shared" si="86"/>
        <v/>
      </c>
      <c r="BS342" s="307"/>
    </row>
    <row r="343" spans="1:71" s="230" customFormat="1" ht="45" customHeight="1" x14ac:dyDescent="0.25">
      <c r="A343" s="95" t="s">
        <v>18</v>
      </c>
      <c r="B343" s="98">
        <v>43957</v>
      </c>
      <c r="C343" s="99" t="s">
        <v>108</v>
      </c>
      <c r="D343" s="95" t="s">
        <v>2369</v>
      </c>
      <c r="E343" s="95" t="s">
        <v>2382</v>
      </c>
      <c r="F343" s="95" t="s">
        <v>1030</v>
      </c>
      <c r="G343" s="95" t="s">
        <v>2401</v>
      </c>
      <c r="H343" s="95">
        <v>3</v>
      </c>
      <c r="I343" s="95" t="s">
        <v>2418</v>
      </c>
      <c r="J343" s="95" t="s">
        <v>24</v>
      </c>
      <c r="K343" s="95" t="s">
        <v>2438</v>
      </c>
      <c r="L343" s="229">
        <v>1</v>
      </c>
      <c r="M343" s="95" t="s">
        <v>2454</v>
      </c>
      <c r="N343" s="95" t="s">
        <v>41</v>
      </c>
      <c r="O343" s="95" t="s">
        <v>41</v>
      </c>
      <c r="P343" s="296">
        <v>44013</v>
      </c>
      <c r="Q343" s="283">
        <v>44352</v>
      </c>
      <c r="R343" s="104"/>
      <c r="S343" s="245">
        <f t="shared" si="85"/>
        <v>44352</v>
      </c>
      <c r="T343" s="183">
        <v>44134</v>
      </c>
      <c r="U343" s="285" t="s">
        <v>2911</v>
      </c>
      <c r="V343" s="287">
        <v>0.13</v>
      </c>
      <c r="W343" s="257" t="str">
        <f t="shared" si="87"/>
        <v>ROJO</v>
      </c>
      <c r="X343" s="183">
        <v>44140</v>
      </c>
      <c r="Y343" s="289" t="s">
        <v>2912</v>
      </c>
      <c r="Z343" s="175" t="s">
        <v>2910</v>
      </c>
      <c r="AA343" s="283">
        <v>44229</v>
      </c>
      <c r="AB343" s="184" t="s">
        <v>3727</v>
      </c>
      <c r="AC343" s="229">
        <v>0.3</v>
      </c>
      <c r="AD343" s="257" t="str">
        <f t="shared" si="91"/>
        <v>ROJO</v>
      </c>
      <c r="AE343" s="284">
        <v>44258</v>
      </c>
      <c r="AF343" s="230" t="s">
        <v>3728</v>
      </c>
      <c r="AG343" s="273" t="s">
        <v>3726</v>
      </c>
      <c r="AH343" s="272"/>
      <c r="AK343" s="257" t="str">
        <f t="shared" si="88"/>
        <v>Sin</v>
      </c>
      <c r="AL343" s="272"/>
      <c r="AP343" s="246"/>
      <c r="AR343" s="257" t="str">
        <f t="shared" si="89"/>
        <v>Sin</v>
      </c>
      <c r="AU343" s="246"/>
      <c r="AV343" s="272"/>
      <c r="AY343" s="257" t="str">
        <f t="shared" si="90"/>
        <v>Sin</v>
      </c>
      <c r="BB343" s="273"/>
      <c r="BC343" s="421"/>
      <c r="BD343" s="143"/>
      <c r="BE343" s="101"/>
      <c r="BF343" s="257" t="str">
        <f t="shared" si="92"/>
        <v>Sin</v>
      </c>
      <c r="BG343" s="420"/>
      <c r="BI343" s="273"/>
      <c r="BJ343" s="131">
        <f t="shared" si="93"/>
        <v>0.3</v>
      </c>
      <c r="BK343" s="99"/>
      <c r="BL343" s="148"/>
      <c r="BM343" s="311"/>
      <c r="BN343" s="285"/>
      <c r="BO343" s="285"/>
      <c r="BP343" s="132" t="str">
        <f t="shared" si="86"/>
        <v/>
      </c>
      <c r="BS343" s="307"/>
    </row>
    <row r="344" spans="1:71" s="230" customFormat="1" ht="45" customHeight="1" x14ac:dyDescent="0.25">
      <c r="A344" s="95" t="s">
        <v>18</v>
      </c>
      <c r="B344" s="98">
        <v>43957</v>
      </c>
      <c r="C344" s="99" t="s">
        <v>108</v>
      </c>
      <c r="D344" s="95" t="s">
        <v>2369</v>
      </c>
      <c r="E344" s="95" t="s">
        <v>2382</v>
      </c>
      <c r="F344" s="95" t="s">
        <v>1030</v>
      </c>
      <c r="G344" s="95" t="s">
        <v>2402</v>
      </c>
      <c r="H344" s="95">
        <v>5</v>
      </c>
      <c r="I344" s="95" t="s">
        <v>2419</v>
      </c>
      <c r="J344" s="95" t="s">
        <v>24</v>
      </c>
      <c r="K344" s="95" t="s">
        <v>2439</v>
      </c>
      <c r="L344" s="229">
        <v>1</v>
      </c>
      <c r="M344" s="95" t="s">
        <v>2455</v>
      </c>
      <c r="N344" s="95" t="s">
        <v>41</v>
      </c>
      <c r="O344" s="95" t="s">
        <v>41</v>
      </c>
      <c r="P344" s="296">
        <v>44013</v>
      </c>
      <c r="Q344" s="283">
        <v>44352</v>
      </c>
      <c r="R344" s="104"/>
      <c r="S344" s="245">
        <f t="shared" si="85"/>
        <v>44352</v>
      </c>
      <c r="T344" s="288">
        <v>44134</v>
      </c>
      <c r="U344" s="291" t="s">
        <v>2913</v>
      </c>
      <c r="V344" s="287">
        <v>0.5</v>
      </c>
      <c r="W344" s="257" t="str">
        <f t="shared" si="87"/>
        <v>AMARILLO</v>
      </c>
      <c r="X344" s="288">
        <v>44140</v>
      </c>
      <c r="Y344" s="312" t="s">
        <v>2914</v>
      </c>
      <c r="Z344" s="175" t="s">
        <v>2910</v>
      </c>
      <c r="AA344" s="283">
        <v>44229</v>
      </c>
      <c r="AB344" s="184" t="s">
        <v>3729</v>
      </c>
      <c r="AC344" s="229">
        <v>0.6</v>
      </c>
      <c r="AD344" s="257" t="str">
        <f t="shared" si="91"/>
        <v>ROJO</v>
      </c>
      <c r="AE344" s="284">
        <v>44258</v>
      </c>
      <c r="AF344" s="230" t="s">
        <v>3730</v>
      </c>
      <c r="AG344" s="273" t="s">
        <v>3726</v>
      </c>
      <c r="AH344" s="272"/>
      <c r="AK344" s="257" t="str">
        <f t="shared" si="88"/>
        <v>Sin</v>
      </c>
      <c r="AL344" s="272"/>
      <c r="AP344" s="246"/>
      <c r="AR344" s="257" t="str">
        <f t="shared" si="89"/>
        <v>Sin</v>
      </c>
      <c r="AU344" s="246"/>
      <c r="AV344" s="272"/>
      <c r="AY344" s="257" t="str">
        <f t="shared" si="90"/>
        <v>Sin</v>
      </c>
      <c r="BB344" s="273"/>
      <c r="BC344" s="272"/>
      <c r="BD344" s="273"/>
      <c r="BF344" s="257" t="str">
        <f t="shared" si="92"/>
        <v>Sin</v>
      </c>
      <c r="BG344" s="246"/>
      <c r="BI344" s="273"/>
      <c r="BJ344" s="131">
        <f t="shared" si="93"/>
        <v>0.6</v>
      </c>
      <c r="BK344" s="99"/>
      <c r="BL344" s="148"/>
      <c r="BM344" s="311"/>
      <c r="BN344" s="285"/>
      <c r="BO344" s="285"/>
      <c r="BP344" s="132" t="str">
        <f t="shared" si="86"/>
        <v/>
      </c>
      <c r="BS344" s="307"/>
    </row>
    <row r="345" spans="1:71" s="374" customFormat="1" ht="43.5" customHeight="1" x14ac:dyDescent="0.25">
      <c r="A345" s="364" t="s">
        <v>18</v>
      </c>
      <c r="B345" s="503">
        <v>43957</v>
      </c>
      <c r="C345" s="495" t="s">
        <v>19</v>
      </c>
      <c r="D345" s="364" t="s">
        <v>2369</v>
      </c>
      <c r="E345" s="364" t="s">
        <v>2384</v>
      </c>
      <c r="F345" s="364" t="s">
        <v>1472</v>
      </c>
      <c r="G345" s="364" t="s">
        <v>2403</v>
      </c>
      <c r="H345" s="364">
        <v>1</v>
      </c>
      <c r="I345" s="364" t="s">
        <v>2420</v>
      </c>
      <c r="J345" s="364" t="s">
        <v>24</v>
      </c>
      <c r="K345" s="364" t="s">
        <v>2440</v>
      </c>
      <c r="L345" s="621">
        <v>1</v>
      </c>
      <c r="M345" s="364" t="s">
        <v>91</v>
      </c>
      <c r="N345" s="364" t="s">
        <v>113</v>
      </c>
      <c r="O345" s="364" t="s">
        <v>113</v>
      </c>
      <c r="P345" s="512">
        <v>44020</v>
      </c>
      <c r="Q345" s="512">
        <v>44352</v>
      </c>
      <c r="S345" s="622">
        <f t="shared" si="85"/>
        <v>44352</v>
      </c>
      <c r="T345" s="604"/>
      <c r="W345" s="368" t="str">
        <f t="shared" si="87"/>
        <v>Sin</v>
      </c>
      <c r="X345" s="520"/>
      <c r="Y345" s="521"/>
      <c r="AA345" s="518"/>
      <c r="AD345" s="368" t="str">
        <f t="shared" si="91"/>
        <v>Sin</v>
      </c>
      <c r="AE345" s="518"/>
      <c r="AH345" s="518"/>
      <c r="AK345" s="368" t="str">
        <f t="shared" si="88"/>
        <v>Sin</v>
      </c>
      <c r="AL345" s="518"/>
      <c r="AP345" s="520"/>
      <c r="AR345" s="368" t="str">
        <f t="shared" si="89"/>
        <v>Sin</v>
      </c>
      <c r="AU345" s="520"/>
      <c r="AV345" s="518"/>
      <c r="AY345" s="368" t="str">
        <f t="shared" si="90"/>
        <v>Sin</v>
      </c>
      <c r="BB345" s="521"/>
      <c r="BC345" s="518"/>
      <c r="BD345" s="521"/>
      <c r="BF345" s="368" t="str">
        <f t="shared" si="92"/>
        <v>Sin</v>
      </c>
      <c r="BG345" s="520"/>
      <c r="BI345" s="521"/>
      <c r="BJ345" s="373" t="str">
        <f t="shared" si="93"/>
        <v>Sin</v>
      </c>
      <c r="BK345" s="495"/>
      <c r="BL345" s="522"/>
      <c r="BM345" s="523"/>
      <c r="BN345" s="524"/>
      <c r="BO345" s="524"/>
      <c r="BP345" s="76" t="str">
        <f t="shared" si="86"/>
        <v/>
      </c>
      <c r="BS345" s="525"/>
    </row>
    <row r="346" spans="1:71" s="374" customFormat="1" ht="48" customHeight="1" x14ac:dyDescent="0.25">
      <c r="A346" s="510" t="s">
        <v>18</v>
      </c>
      <c r="B346" s="503">
        <v>43957</v>
      </c>
      <c r="C346" s="495" t="s">
        <v>19</v>
      </c>
      <c r="D346" s="510" t="s">
        <v>2369</v>
      </c>
      <c r="E346" s="510" t="s">
        <v>2384</v>
      </c>
      <c r="F346" s="510" t="s">
        <v>314</v>
      </c>
      <c r="G346" s="510" t="s">
        <v>2152</v>
      </c>
      <c r="H346" s="510">
        <v>2</v>
      </c>
      <c r="I346" s="510" t="s">
        <v>2421</v>
      </c>
      <c r="J346" s="510" t="s">
        <v>2423</v>
      </c>
      <c r="K346" s="374" t="s">
        <v>2441</v>
      </c>
      <c r="L346" s="511">
        <v>1</v>
      </c>
      <c r="M346" s="510" t="s">
        <v>2456</v>
      </c>
      <c r="N346" s="526" t="s">
        <v>62</v>
      </c>
      <c r="O346" s="526" t="s">
        <v>62</v>
      </c>
      <c r="P346" s="527">
        <v>44013</v>
      </c>
      <c r="Q346" s="528">
        <v>44317</v>
      </c>
      <c r="R346" s="529">
        <v>90</v>
      </c>
      <c r="S346" s="530">
        <f t="shared" si="85"/>
        <v>44407</v>
      </c>
      <c r="T346" s="514">
        <v>44256</v>
      </c>
      <c r="U346" s="524" t="s">
        <v>3720</v>
      </c>
      <c r="V346" s="515">
        <v>0.3</v>
      </c>
      <c r="W346" s="368" t="str">
        <f t="shared" si="87"/>
        <v>ROJO</v>
      </c>
      <c r="X346" s="516">
        <v>44258</v>
      </c>
      <c r="Y346" s="531" t="s">
        <v>3721</v>
      </c>
      <c r="Z346" s="374" t="s">
        <v>1666</v>
      </c>
      <c r="AD346" s="368" t="str">
        <f t="shared" si="91"/>
        <v>Sin</v>
      </c>
      <c r="AE346" s="519">
        <v>44316</v>
      </c>
      <c r="AF346" s="524" t="s">
        <v>4720</v>
      </c>
      <c r="AG346" s="374" t="s">
        <v>1666</v>
      </c>
      <c r="AK346" s="368" t="str">
        <f t="shared" si="88"/>
        <v>Sin</v>
      </c>
      <c r="AR346" s="368" t="str">
        <f t="shared" si="89"/>
        <v>Sin</v>
      </c>
      <c r="AY346" s="368" t="str">
        <f t="shared" si="90"/>
        <v>Sin</v>
      </c>
      <c r="BB346" s="521"/>
      <c r="BC346" s="518"/>
      <c r="BD346" s="521"/>
      <c r="BF346" s="368" t="str">
        <f t="shared" si="92"/>
        <v>Sin</v>
      </c>
      <c r="BG346" s="520"/>
      <c r="BJ346" s="373">
        <f t="shared" si="93"/>
        <v>0.3</v>
      </c>
      <c r="BK346" s="532"/>
      <c r="BL346" s="522"/>
      <c r="BM346" s="524"/>
      <c r="BN346" s="524"/>
      <c r="BO346" s="524"/>
      <c r="BP346" s="76" t="str">
        <f t="shared" si="86"/>
        <v/>
      </c>
    </row>
    <row r="347" spans="1:71" s="374" customFormat="1" ht="51" customHeight="1" x14ac:dyDescent="0.25">
      <c r="A347" s="510" t="s">
        <v>18</v>
      </c>
      <c r="B347" s="503">
        <v>43957</v>
      </c>
      <c r="C347" s="495" t="s">
        <v>49</v>
      </c>
      <c r="D347" s="510" t="s">
        <v>2369</v>
      </c>
      <c r="E347" s="510" t="s">
        <v>2385</v>
      </c>
      <c r="F347" s="510" t="s">
        <v>314</v>
      </c>
      <c r="G347" s="510" t="s">
        <v>2152</v>
      </c>
      <c r="H347" s="510">
        <v>1</v>
      </c>
      <c r="I347" s="510" t="s">
        <v>2422</v>
      </c>
      <c r="J347" s="510" t="s">
        <v>46</v>
      </c>
      <c r="K347" s="374" t="s">
        <v>2442</v>
      </c>
      <c r="L347" s="515">
        <v>1</v>
      </c>
      <c r="M347" s="510" t="s">
        <v>2456</v>
      </c>
      <c r="N347" s="510" t="s">
        <v>62</v>
      </c>
      <c r="O347" s="510" t="s">
        <v>62</v>
      </c>
      <c r="P347" s="530">
        <v>44013</v>
      </c>
      <c r="Q347" s="530">
        <v>44317</v>
      </c>
      <c r="R347" s="374">
        <v>90</v>
      </c>
      <c r="S347" s="530">
        <f t="shared" si="85"/>
        <v>44407</v>
      </c>
      <c r="T347" s="514">
        <v>44256</v>
      </c>
      <c r="U347" s="524" t="s">
        <v>3720</v>
      </c>
      <c r="V347" s="515">
        <v>0.3</v>
      </c>
      <c r="W347" s="368" t="str">
        <f t="shared" si="87"/>
        <v>ROJO</v>
      </c>
      <c r="X347" s="516">
        <v>44258</v>
      </c>
      <c r="Y347" s="531" t="s">
        <v>3721</v>
      </c>
      <c r="Z347" s="374" t="s">
        <v>1666</v>
      </c>
      <c r="AA347" s="518"/>
      <c r="AD347" s="368" t="str">
        <f t="shared" si="91"/>
        <v>Sin</v>
      </c>
      <c r="AE347" s="519">
        <v>44316</v>
      </c>
      <c r="AF347" s="524" t="s">
        <v>4720</v>
      </c>
      <c r="AG347" s="374" t="s">
        <v>1666</v>
      </c>
      <c r="AH347" s="518"/>
      <c r="AK347" s="368" t="str">
        <f t="shared" si="88"/>
        <v>Sin</v>
      </c>
      <c r="AL347" s="518"/>
      <c r="AP347" s="520"/>
      <c r="AR347" s="368" t="str">
        <f t="shared" si="89"/>
        <v>Sin</v>
      </c>
      <c r="AU347" s="520"/>
      <c r="AV347" s="518"/>
      <c r="AY347" s="368" t="str">
        <f t="shared" si="90"/>
        <v>Sin</v>
      </c>
      <c r="BB347" s="521"/>
      <c r="BC347" s="518"/>
      <c r="BD347" s="521"/>
      <c r="BF347" s="368" t="str">
        <f t="shared" si="92"/>
        <v>Sin</v>
      </c>
      <c r="BG347" s="520"/>
      <c r="BI347" s="521"/>
      <c r="BJ347" s="373">
        <f t="shared" si="93"/>
        <v>0.3</v>
      </c>
      <c r="BK347" s="495"/>
      <c r="BL347" s="522"/>
      <c r="BM347" s="523"/>
      <c r="BN347" s="524"/>
      <c r="BO347" s="524"/>
      <c r="BP347" s="76" t="str">
        <f t="shared" si="86"/>
        <v/>
      </c>
      <c r="BS347" s="525"/>
    </row>
    <row r="348" spans="1:71" s="230" customFormat="1" ht="45" customHeight="1" x14ac:dyDescent="0.25">
      <c r="A348" s="95" t="s">
        <v>18</v>
      </c>
      <c r="B348" s="98">
        <v>43987</v>
      </c>
      <c r="C348" s="99" t="s">
        <v>1757</v>
      </c>
      <c r="D348" s="95" t="s">
        <v>1690</v>
      </c>
      <c r="E348" s="95" t="s">
        <v>1758</v>
      </c>
      <c r="F348" s="95" t="s">
        <v>309</v>
      </c>
      <c r="G348" s="95" t="s">
        <v>1759</v>
      </c>
      <c r="H348" s="95">
        <v>1</v>
      </c>
      <c r="I348" s="95" t="s">
        <v>1760</v>
      </c>
      <c r="J348" s="95" t="s">
        <v>24</v>
      </c>
      <c r="K348" s="95" t="s">
        <v>1761</v>
      </c>
      <c r="L348" s="402">
        <v>1</v>
      </c>
      <c r="M348" s="95" t="s">
        <v>1762</v>
      </c>
      <c r="N348" s="95" t="s">
        <v>28</v>
      </c>
      <c r="O348" s="95" t="s">
        <v>472</v>
      </c>
      <c r="P348" s="103">
        <v>44027</v>
      </c>
      <c r="Q348" s="305">
        <v>44351</v>
      </c>
      <c r="R348" s="104">
        <v>0</v>
      </c>
      <c r="S348" s="142">
        <f t="shared" ref="S348:S372" si="95">Q348+R348</f>
        <v>44351</v>
      </c>
      <c r="T348" s="405"/>
      <c r="U348" s="101"/>
      <c r="V348" s="292"/>
      <c r="W348" s="257" t="str">
        <f t="shared" si="87"/>
        <v>Sin</v>
      </c>
      <c r="X348" s="150"/>
      <c r="Y348" s="143"/>
      <c r="Z348" s="101"/>
      <c r="AA348" s="302"/>
      <c r="AB348" s="99"/>
      <c r="AC348" s="292"/>
      <c r="AD348" s="257" t="str">
        <f t="shared" si="91"/>
        <v>Sin</v>
      </c>
      <c r="AE348" s="406"/>
      <c r="AF348" s="99"/>
      <c r="AG348" s="99"/>
      <c r="AH348" s="302"/>
      <c r="AI348" s="99"/>
      <c r="AJ348" s="292"/>
      <c r="AK348" s="257" t="str">
        <f t="shared" si="88"/>
        <v>Sin</v>
      </c>
      <c r="AL348" s="406"/>
      <c r="AM348" s="99"/>
      <c r="AN348" s="99"/>
      <c r="AO348" s="99"/>
      <c r="AP348" s="144"/>
      <c r="AQ348" s="292"/>
      <c r="AR348" s="257" t="str">
        <f t="shared" si="89"/>
        <v>Sin</v>
      </c>
      <c r="AS348" s="97"/>
      <c r="AT348" s="99"/>
      <c r="AU348" s="144"/>
      <c r="AV348" s="302"/>
      <c r="AW348" s="99"/>
      <c r="AX348" s="99"/>
      <c r="AY348" s="257" t="str">
        <f t="shared" si="90"/>
        <v>Sin</v>
      </c>
      <c r="AZ348" s="99"/>
      <c r="BA348" s="99"/>
      <c r="BB348" s="273"/>
      <c r="BC348" s="272"/>
      <c r="BD348" s="273"/>
      <c r="BF348" s="257" t="str">
        <f t="shared" si="92"/>
        <v>Sin</v>
      </c>
      <c r="BG348" s="246"/>
      <c r="BH348" s="99"/>
      <c r="BI348" s="148"/>
      <c r="BJ348" s="131" t="str">
        <f t="shared" si="93"/>
        <v>Sin</v>
      </c>
      <c r="BK348" s="99"/>
      <c r="BL348" s="148"/>
      <c r="BM348" s="164"/>
      <c r="BN348" s="165"/>
      <c r="BO348" s="165"/>
      <c r="BP348" s="132" t="str">
        <f t="shared" si="86"/>
        <v/>
      </c>
      <c r="BQ348" s="305"/>
      <c r="BR348" s="99"/>
      <c r="BS348" s="307"/>
    </row>
    <row r="349" spans="1:71" s="230" customFormat="1" ht="45" customHeight="1" x14ac:dyDescent="0.25">
      <c r="A349" s="95" t="s">
        <v>18</v>
      </c>
      <c r="B349" s="98">
        <v>43987</v>
      </c>
      <c r="C349" s="99" t="s">
        <v>1763</v>
      </c>
      <c r="D349" s="95" t="s">
        <v>1690</v>
      </c>
      <c r="E349" s="95" t="s">
        <v>1764</v>
      </c>
      <c r="F349" s="95" t="s">
        <v>323</v>
      </c>
      <c r="G349" s="95" t="s">
        <v>1765</v>
      </c>
      <c r="H349" s="95">
        <v>1</v>
      </c>
      <c r="I349" s="95" t="s">
        <v>1766</v>
      </c>
      <c r="J349" s="95" t="s">
        <v>24</v>
      </c>
      <c r="K349" s="95" t="s">
        <v>1767</v>
      </c>
      <c r="L349" s="402">
        <v>1</v>
      </c>
      <c r="M349" s="95" t="s">
        <v>1768</v>
      </c>
      <c r="N349" s="95" t="s">
        <v>28</v>
      </c>
      <c r="O349" s="95" t="s">
        <v>28</v>
      </c>
      <c r="P349" s="103">
        <v>44027</v>
      </c>
      <c r="Q349" s="404">
        <v>44346</v>
      </c>
      <c r="R349" s="104">
        <v>0</v>
      </c>
      <c r="S349" s="142">
        <f t="shared" si="95"/>
        <v>44346</v>
      </c>
      <c r="T349" s="405"/>
      <c r="U349" s="101"/>
      <c r="V349" s="292"/>
      <c r="W349" s="257" t="str">
        <f t="shared" si="87"/>
        <v>Sin</v>
      </c>
      <c r="X349" s="150"/>
      <c r="Y349" s="143"/>
      <c r="Z349" s="101"/>
      <c r="AA349" s="302"/>
      <c r="AB349" s="99"/>
      <c r="AC349" s="292"/>
      <c r="AD349" s="257" t="str">
        <f t="shared" si="91"/>
        <v>Sin</v>
      </c>
      <c r="AE349" s="406"/>
      <c r="AF349" s="99"/>
      <c r="AG349" s="99"/>
      <c r="AH349" s="302"/>
      <c r="AI349" s="99"/>
      <c r="AJ349" s="292"/>
      <c r="AK349" s="257" t="str">
        <f t="shared" si="88"/>
        <v>Sin</v>
      </c>
      <c r="AL349" s="406"/>
      <c r="AM349" s="99"/>
      <c r="AN349" s="99"/>
      <c r="AO349" s="99"/>
      <c r="AP349" s="144"/>
      <c r="AQ349" s="292"/>
      <c r="AR349" s="257" t="str">
        <f t="shared" si="89"/>
        <v>Sin</v>
      </c>
      <c r="AS349" s="97"/>
      <c r="AT349" s="99"/>
      <c r="AU349" s="144"/>
      <c r="AV349" s="302"/>
      <c r="AW349" s="99"/>
      <c r="AX349" s="99"/>
      <c r="AY349" s="257" t="str">
        <f t="shared" si="90"/>
        <v>Sin</v>
      </c>
      <c r="AZ349" s="99"/>
      <c r="BA349" s="99"/>
      <c r="BB349" s="273"/>
      <c r="BC349" s="272"/>
      <c r="BD349" s="273"/>
      <c r="BF349" s="257" t="str">
        <f t="shared" si="92"/>
        <v>Sin</v>
      </c>
      <c r="BG349" s="246"/>
      <c r="BH349" s="99"/>
      <c r="BI349" s="148"/>
      <c r="BJ349" s="131" t="str">
        <f t="shared" si="93"/>
        <v>Sin</v>
      </c>
      <c r="BK349" s="99"/>
      <c r="BL349" s="148"/>
      <c r="BM349" s="164"/>
      <c r="BN349" s="165"/>
      <c r="BO349" s="165"/>
      <c r="BP349" s="132" t="str">
        <f t="shared" si="86"/>
        <v/>
      </c>
      <c r="BQ349" s="305"/>
      <c r="BR349" s="99"/>
      <c r="BS349" s="307"/>
    </row>
    <row r="350" spans="1:71" s="230" customFormat="1" ht="45" customHeight="1" x14ac:dyDescent="0.25">
      <c r="A350" s="95" t="s">
        <v>18</v>
      </c>
      <c r="B350" s="98">
        <v>43987</v>
      </c>
      <c r="C350" s="99" t="s">
        <v>1769</v>
      </c>
      <c r="D350" s="95" t="s">
        <v>1690</v>
      </c>
      <c r="E350" s="95" t="s">
        <v>1770</v>
      </c>
      <c r="F350" s="95" t="s">
        <v>309</v>
      </c>
      <c r="G350" s="95" t="s">
        <v>1712</v>
      </c>
      <c r="H350" s="95">
        <v>1</v>
      </c>
      <c r="I350" s="95" t="s">
        <v>1713</v>
      </c>
      <c r="J350" s="95" t="s">
        <v>46</v>
      </c>
      <c r="K350" s="95" t="s">
        <v>1714</v>
      </c>
      <c r="L350" s="402">
        <v>1</v>
      </c>
      <c r="M350" s="95" t="s">
        <v>1715</v>
      </c>
      <c r="N350" s="95" t="s">
        <v>28</v>
      </c>
      <c r="O350" s="95" t="s">
        <v>28</v>
      </c>
      <c r="P350" s="103">
        <v>44027</v>
      </c>
      <c r="Q350" s="305">
        <v>44351</v>
      </c>
      <c r="R350" s="104">
        <v>0</v>
      </c>
      <c r="S350" s="142">
        <f t="shared" si="95"/>
        <v>44351</v>
      </c>
      <c r="T350" s="405"/>
      <c r="U350" s="101"/>
      <c r="V350" s="292"/>
      <c r="W350" s="257" t="str">
        <f t="shared" si="87"/>
        <v>Sin</v>
      </c>
      <c r="X350" s="150"/>
      <c r="Y350" s="143"/>
      <c r="Z350" s="101"/>
      <c r="AA350" s="302"/>
      <c r="AB350" s="99"/>
      <c r="AC350" s="292"/>
      <c r="AD350" s="257" t="str">
        <f t="shared" si="91"/>
        <v>Sin</v>
      </c>
      <c r="AE350" s="406"/>
      <c r="AF350" s="99"/>
      <c r="AG350" s="99"/>
      <c r="AH350" s="302"/>
      <c r="AI350" s="99"/>
      <c r="AJ350" s="292"/>
      <c r="AK350" s="257" t="str">
        <f t="shared" si="88"/>
        <v>Sin</v>
      </c>
      <c r="AL350" s="406"/>
      <c r="AM350" s="99"/>
      <c r="AN350" s="99"/>
      <c r="AO350" s="99"/>
      <c r="AP350" s="144"/>
      <c r="AQ350" s="292"/>
      <c r="AR350" s="257" t="str">
        <f t="shared" si="89"/>
        <v>Sin</v>
      </c>
      <c r="AS350" s="97"/>
      <c r="AT350" s="99"/>
      <c r="AU350" s="144"/>
      <c r="AV350" s="302"/>
      <c r="AW350" s="99"/>
      <c r="AX350" s="99"/>
      <c r="AY350" s="257" t="str">
        <f t="shared" si="90"/>
        <v>Sin</v>
      </c>
      <c r="AZ350" s="99"/>
      <c r="BA350" s="99"/>
      <c r="BB350" s="273"/>
      <c r="BC350" s="272"/>
      <c r="BD350" s="273"/>
      <c r="BF350" s="257" t="str">
        <f t="shared" si="92"/>
        <v>Sin</v>
      </c>
      <c r="BG350" s="246"/>
      <c r="BH350" s="99"/>
      <c r="BI350" s="148"/>
      <c r="BJ350" s="131" t="str">
        <f t="shared" si="93"/>
        <v>Sin</v>
      </c>
      <c r="BK350" s="99"/>
      <c r="BL350" s="148"/>
      <c r="BM350" s="164"/>
      <c r="BN350" s="165"/>
      <c r="BO350" s="165"/>
      <c r="BP350" s="132" t="str">
        <f t="shared" si="86"/>
        <v/>
      </c>
      <c r="BQ350" s="305"/>
      <c r="BR350" s="99"/>
      <c r="BS350" s="307"/>
    </row>
    <row r="351" spans="1:71" s="230" customFormat="1" ht="45" customHeight="1" x14ac:dyDescent="0.25">
      <c r="A351" s="364" t="s">
        <v>18</v>
      </c>
      <c r="B351" s="98">
        <v>43987</v>
      </c>
      <c r="C351" s="99" t="s">
        <v>1771</v>
      </c>
      <c r="D351" s="95" t="s">
        <v>1690</v>
      </c>
      <c r="E351" s="95" t="s">
        <v>1772</v>
      </c>
      <c r="F351" s="95" t="s">
        <v>323</v>
      </c>
      <c r="G351" s="95" t="s">
        <v>1753</v>
      </c>
      <c r="H351" s="95">
        <v>1</v>
      </c>
      <c r="I351" s="95" t="s">
        <v>1754</v>
      </c>
      <c r="J351" s="95" t="s">
        <v>24</v>
      </c>
      <c r="K351" s="95" t="s">
        <v>1755</v>
      </c>
      <c r="L351" s="99">
        <v>1</v>
      </c>
      <c r="M351" s="95" t="s">
        <v>1756</v>
      </c>
      <c r="N351" s="95" t="s">
        <v>28</v>
      </c>
      <c r="O351" s="95" t="s">
        <v>28</v>
      </c>
      <c r="P351" s="103">
        <v>44027</v>
      </c>
      <c r="Q351" s="305">
        <v>44351</v>
      </c>
      <c r="R351" s="104">
        <v>0</v>
      </c>
      <c r="S351" s="142">
        <f t="shared" si="95"/>
        <v>44351</v>
      </c>
      <c r="T351" s="688">
        <v>44315</v>
      </c>
      <c r="U351" s="689" t="s">
        <v>4725</v>
      </c>
      <c r="V351" s="690">
        <v>0.5</v>
      </c>
      <c r="W351" s="115" t="str">
        <f t="shared" si="87"/>
        <v>ROJO</v>
      </c>
      <c r="X351" s="491">
        <v>44319</v>
      </c>
      <c r="Y351" s="691" t="s">
        <v>4726</v>
      </c>
      <c r="Z351" s="689" t="s">
        <v>3188</v>
      </c>
      <c r="AA351" s="264"/>
      <c r="AB351" s="101"/>
      <c r="AC351" s="292"/>
      <c r="AD351" s="257" t="str">
        <f t="shared" si="91"/>
        <v>Sin</v>
      </c>
      <c r="AE351" s="264"/>
      <c r="AF351" s="101"/>
      <c r="AG351" s="101"/>
      <c r="AH351" s="264"/>
      <c r="AI351" s="101"/>
      <c r="AJ351" s="292"/>
      <c r="AK351" s="257" t="str">
        <f t="shared" si="88"/>
        <v>Sin</v>
      </c>
      <c r="AL351" s="265"/>
      <c r="AM351" s="101"/>
      <c r="AN351" s="101"/>
      <c r="AO351" s="305"/>
      <c r="AP351" s="420"/>
      <c r="AQ351" s="292"/>
      <c r="AR351" s="257" t="str">
        <f t="shared" si="89"/>
        <v>Sin</v>
      </c>
      <c r="AS351" s="98"/>
      <c r="AT351" s="101"/>
      <c r="AU351" s="420"/>
      <c r="AV351" s="421"/>
      <c r="AW351" s="101"/>
      <c r="AX351" s="101"/>
      <c r="AY351" s="257" t="str">
        <f t="shared" si="90"/>
        <v>Sin</v>
      </c>
      <c r="AZ351" s="101"/>
      <c r="BA351" s="101"/>
      <c r="BB351" s="618"/>
      <c r="BC351" s="619"/>
      <c r="BD351" s="617"/>
      <c r="BE351" s="617"/>
      <c r="BF351" s="257" t="str">
        <f t="shared" si="92"/>
        <v>Sin</v>
      </c>
      <c r="BG351" s="617"/>
      <c r="BH351" s="101"/>
      <c r="BI351" s="143"/>
      <c r="BJ351" s="131">
        <f t="shared" si="93"/>
        <v>0.5</v>
      </c>
      <c r="BK351" s="99"/>
      <c r="BL351" s="148"/>
      <c r="BM351" s="164"/>
      <c r="BN351" s="165"/>
      <c r="BO351" s="165"/>
      <c r="BP351" s="132" t="str">
        <f t="shared" si="86"/>
        <v/>
      </c>
      <c r="BQ351" s="305"/>
      <c r="BR351" s="99"/>
      <c r="BS351" s="307"/>
    </row>
    <row r="352" spans="1:71" s="230" customFormat="1" ht="45" customHeight="1" x14ac:dyDescent="0.25">
      <c r="A352" s="97" t="s">
        <v>18</v>
      </c>
      <c r="B352" s="98">
        <v>43987</v>
      </c>
      <c r="C352" s="99" t="s">
        <v>1773</v>
      </c>
      <c r="D352" s="95" t="s">
        <v>1690</v>
      </c>
      <c r="E352" s="95" t="s">
        <v>1774</v>
      </c>
      <c r="F352" s="95" t="s">
        <v>323</v>
      </c>
      <c r="G352" s="95" t="s">
        <v>1775</v>
      </c>
      <c r="H352" s="95">
        <v>1</v>
      </c>
      <c r="I352" s="95" t="s">
        <v>1776</v>
      </c>
      <c r="J352" s="95" t="s">
        <v>24</v>
      </c>
      <c r="K352" s="95" t="s">
        <v>1777</v>
      </c>
      <c r="L352" s="99">
        <v>1</v>
      </c>
      <c r="M352" s="95" t="s">
        <v>1778</v>
      </c>
      <c r="N352" s="95" t="s">
        <v>28</v>
      </c>
      <c r="O352" s="95" t="s">
        <v>28</v>
      </c>
      <c r="P352" s="404">
        <v>44027</v>
      </c>
      <c r="Q352" s="404">
        <v>44088</v>
      </c>
      <c r="R352" s="104">
        <v>167</v>
      </c>
      <c r="S352" s="142">
        <f t="shared" si="95"/>
        <v>44255</v>
      </c>
      <c r="T352" s="264"/>
      <c r="U352" s="101"/>
      <c r="V352" s="292"/>
      <c r="W352" s="257" t="str">
        <f t="shared" si="87"/>
        <v>Sin</v>
      </c>
      <c r="X352" s="266">
        <v>44103</v>
      </c>
      <c r="Y352" s="101" t="s">
        <v>2563</v>
      </c>
      <c r="Z352" s="273" t="s">
        <v>2559</v>
      </c>
      <c r="AA352" s="264">
        <v>44194</v>
      </c>
      <c r="AB352" s="101" t="s">
        <v>3222</v>
      </c>
      <c r="AC352" s="292">
        <v>0.8</v>
      </c>
      <c r="AD352" s="257" t="str">
        <f t="shared" si="91"/>
        <v>AMARILLO</v>
      </c>
      <c r="AE352" s="290">
        <v>44195</v>
      </c>
      <c r="AF352" s="623" t="s">
        <v>3223</v>
      </c>
      <c r="AG352" s="273" t="s">
        <v>3224</v>
      </c>
      <c r="AH352" s="264">
        <v>44228</v>
      </c>
      <c r="AI352" s="101" t="s">
        <v>3696</v>
      </c>
      <c r="AJ352" s="292">
        <v>1</v>
      </c>
      <c r="AK352" s="257" t="str">
        <f t="shared" si="88"/>
        <v>OK</v>
      </c>
      <c r="AL352" s="284">
        <v>44229</v>
      </c>
      <c r="AM352" s="623" t="s">
        <v>3697</v>
      </c>
      <c r="AN352" s="273" t="s">
        <v>3224</v>
      </c>
      <c r="AO352" s="302"/>
      <c r="AP352" s="101"/>
      <c r="AQ352" s="292"/>
      <c r="AR352" s="257" t="str">
        <f t="shared" si="89"/>
        <v>Sin</v>
      </c>
      <c r="AS352" s="150"/>
      <c r="AT352" s="101"/>
      <c r="AU352" s="143"/>
      <c r="AV352" s="421"/>
      <c r="AW352" s="101"/>
      <c r="AX352" s="101"/>
      <c r="AY352" s="257" t="str">
        <f t="shared" si="90"/>
        <v>Sin</v>
      </c>
      <c r="AZ352" s="420"/>
      <c r="BA352" s="101"/>
      <c r="BB352" s="273"/>
      <c r="BC352" s="272"/>
      <c r="BF352" s="257" t="str">
        <f t="shared" si="92"/>
        <v>Sin</v>
      </c>
      <c r="BG352" s="246"/>
      <c r="BH352" s="101"/>
      <c r="BI352" s="300"/>
      <c r="BJ352" s="131">
        <f t="shared" si="93"/>
        <v>1</v>
      </c>
      <c r="BK352" s="302" t="s">
        <v>233</v>
      </c>
      <c r="BL352" s="148" t="s">
        <v>233</v>
      </c>
      <c r="BM352" s="164" t="s">
        <v>233</v>
      </c>
      <c r="BN352" s="165"/>
      <c r="BO352" s="165"/>
      <c r="BP352" s="132" t="str">
        <f t="shared" si="86"/>
        <v>Pendiente</v>
      </c>
      <c r="BQ352" s="305"/>
      <c r="BR352" s="101" t="s">
        <v>3698</v>
      </c>
      <c r="BS352" s="307" t="s">
        <v>2895</v>
      </c>
    </row>
    <row r="353" spans="1:72" s="230" customFormat="1" ht="45" customHeight="1" x14ac:dyDescent="0.25">
      <c r="A353" s="97" t="s">
        <v>18</v>
      </c>
      <c r="B353" s="98">
        <v>43987</v>
      </c>
      <c r="C353" s="99" t="s">
        <v>1773</v>
      </c>
      <c r="D353" s="95" t="s">
        <v>1690</v>
      </c>
      <c r="E353" s="95" t="s">
        <v>1774</v>
      </c>
      <c r="F353" s="95" t="s">
        <v>323</v>
      </c>
      <c r="G353" s="95" t="s">
        <v>1775</v>
      </c>
      <c r="H353" s="95">
        <v>2</v>
      </c>
      <c r="I353" s="95" t="s">
        <v>1779</v>
      </c>
      <c r="J353" s="95" t="s">
        <v>24</v>
      </c>
      <c r="K353" s="95" t="s">
        <v>1780</v>
      </c>
      <c r="L353" s="99">
        <v>1</v>
      </c>
      <c r="M353" s="95" t="s">
        <v>1781</v>
      </c>
      <c r="N353" s="95" t="s">
        <v>28</v>
      </c>
      <c r="O353" s="95" t="s">
        <v>28</v>
      </c>
      <c r="P353" s="404">
        <v>44089</v>
      </c>
      <c r="Q353" s="404">
        <v>44195</v>
      </c>
      <c r="R353" s="104">
        <v>151</v>
      </c>
      <c r="S353" s="142">
        <f t="shared" si="95"/>
        <v>44346</v>
      </c>
      <c r="T353" s="264"/>
      <c r="U353" s="101"/>
      <c r="V353" s="292"/>
      <c r="W353" s="257" t="str">
        <f t="shared" si="87"/>
        <v>Sin</v>
      </c>
      <c r="X353" s="265">
        <v>44103</v>
      </c>
      <c r="Y353" s="101" t="s">
        <v>2560</v>
      </c>
      <c r="Z353" s="273" t="s">
        <v>2559</v>
      </c>
      <c r="AA353" s="264"/>
      <c r="AB353" s="101"/>
      <c r="AC353" s="292"/>
      <c r="AD353" s="257" t="str">
        <f t="shared" si="91"/>
        <v>Sin</v>
      </c>
      <c r="AE353" s="265"/>
      <c r="AF353" s="101"/>
      <c r="AG353" s="101"/>
      <c r="AH353" s="264"/>
      <c r="AI353" s="101"/>
      <c r="AJ353" s="292"/>
      <c r="AK353" s="257" t="str">
        <f t="shared" si="88"/>
        <v>Sin</v>
      </c>
      <c r="AL353" s="265"/>
      <c r="AM353" s="101"/>
      <c r="AN353" s="101"/>
      <c r="AO353" s="99"/>
      <c r="AP353" s="420"/>
      <c r="AQ353" s="292"/>
      <c r="AR353" s="257" t="str">
        <f t="shared" si="89"/>
        <v>Sin</v>
      </c>
      <c r="AS353" s="97"/>
      <c r="AT353" s="101"/>
      <c r="AU353" s="420"/>
      <c r="AV353" s="421"/>
      <c r="AW353" s="101"/>
      <c r="AX353" s="101"/>
      <c r="AY353" s="257" t="str">
        <f t="shared" si="90"/>
        <v>Sin</v>
      </c>
      <c r="AZ353" s="101"/>
      <c r="BA353" s="101"/>
      <c r="BB353" s="143"/>
      <c r="BC353" s="264"/>
      <c r="BD353" s="101"/>
      <c r="BE353" s="292"/>
      <c r="BF353" s="257" t="str">
        <f t="shared" si="92"/>
        <v>Sin</v>
      </c>
      <c r="BG353" s="298"/>
      <c r="BH353" s="101"/>
      <c r="BI353" s="143"/>
      <c r="BJ353" s="131" t="str">
        <f t="shared" si="93"/>
        <v>Sin</v>
      </c>
      <c r="BK353" s="99"/>
      <c r="BL353" s="148"/>
      <c r="BM353" s="164"/>
      <c r="BN353" s="165"/>
      <c r="BO353" s="165"/>
      <c r="BP353" s="132" t="str">
        <f t="shared" si="86"/>
        <v/>
      </c>
      <c r="BQ353" s="305"/>
      <c r="BR353" s="99"/>
      <c r="BS353" s="273"/>
    </row>
    <row r="354" spans="1:72" s="230" customFormat="1" ht="45" customHeight="1" x14ac:dyDescent="0.25">
      <c r="A354" s="95" t="s">
        <v>18</v>
      </c>
      <c r="B354" s="98">
        <v>43987</v>
      </c>
      <c r="C354" s="99" t="s">
        <v>1782</v>
      </c>
      <c r="D354" s="95" t="s">
        <v>1690</v>
      </c>
      <c r="E354" s="95" t="s">
        <v>1783</v>
      </c>
      <c r="F354" s="95" t="s">
        <v>309</v>
      </c>
      <c r="G354" s="95" t="s">
        <v>1784</v>
      </c>
      <c r="H354" s="95">
        <v>2</v>
      </c>
      <c r="I354" s="95" t="s">
        <v>1785</v>
      </c>
      <c r="J354" s="95" t="s">
        <v>24</v>
      </c>
      <c r="K354" s="95" t="s">
        <v>1786</v>
      </c>
      <c r="L354" s="99">
        <v>1</v>
      </c>
      <c r="M354" s="95" t="s">
        <v>1787</v>
      </c>
      <c r="N354" s="95" t="s">
        <v>28</v>
      </c>
      <c r="O354" s="95" t="s">
        <v>28</v>
      </c>
      <c r="P354" s="305">
        <v>44136</v>
      </c>
      <c r="Q354" s="305">
        <v>44351</v>
      </c>
      <c r="R354" s="104">
        <v>0</v>
      </c>
      <c r="S354" s="142">
        <f t="shared" si="95"/>
        <v>44351</v>
      </c>
      <c r="T354" s="264"/>
      <c r="U354" s="101"/>
      <c r="V354" s="292"/>
      <c r="W354" s="257" t="str">
        <f t="shared" si="87"/>
        <v>Sin</v>
      </c>
      <c r="X354" s="264"/>
      <c r="Y354" s="99"/>
      <c r="Z354" s="407"/>
      <c r="AA354" s="298"/>
      <c r="AB354" s="101"/>
      <c r="AC354" s="292"/>
      <c r="AD354" s="257" t="str">
        <f t="shared" si="91"/>
        <v>Sin</v>
      </c>
      <c r="AE354" s="265"/>
      <c r="AF354" s="101"/>
      <c r="AG354" s="300"/>
      <c r="AH354" s="264"/>
      <c r="AI354" s="101"/>
      <c r="AJ354" s="292"/>
      <c r="AK354" s="257" t="str">
        <f t="shared" si="88"/>
        <v>Sin</v>
      </c>
      <c r="AL354" s="265"/>
      <c r="AM354" s="101"/>
      <c r="AN354" s="300"/>
      <c r="AO354" s="264"/>
      <c r="AP354" s="101"/>
      <c r="AQ354" s="292"/>
      <c r="AR354" s="257" t="str">
        <f t="shared" si="89"/>
        <v>Sin</v>
      </c>
      <c r="AS354" s="265"/>
      <c r="AT354" s="101"/>
      <c r="AU354" s="300"/>
      <c r="AV354" s="421"/>
      <c r="AW354" s="101"/>
      <c r="AX354" s="101"/>
      <c r="AY354" s="257" t="str">
        <f t="shared" si="90"/>
        <v>Sin</v>
      </c>
      <c r="AZ354" s="421"/>
      <c r="BA354" s="101"/>
      <c r="BB354" s="273"/>
      <c r="BC354" s="272"/>
      <c r="BF354" s="257" t="str">
        <f t="shared" si="92"/>
        <v>Sin</v>
      </c>
      <c r="BG354" s="272"/>
      <c r="BH354" s="101"/>
      <c r="BI354" s="414"/>
      <c r="BJ354" s="131" t="str">
        <f t="shared" si="93"/>
        <v>Sin</v>
      </c>
      <c r="BK354" s="99"/>
      <c r="BL354" s="407"/>
      <c r="BM354" s="165"/>
      <c r="BN354" s="165"/>
      <c r="BO354" s="165"/>
      <c r="BP354" s="166" t="str">
        <f t="shared" si="86"/>
        <v/>
      </c>
      <c r="BQ354" s="305"/>
      <c r="BR354" s="99"/>
    </row>
    <row r="355" spans="1:72" s="230" customFormat="1" ht="45" customHeight="1" x14ac:dyDescent="0.25">
      <c r="A355" s="97" t="s">
        <v>18</v>
      </c>
      <c r="B355" s="98">
        <v>43987</v>
      </c>
      <c r="C355" s="99" t="s">
        <v>1788</v>
      </c>
      <c r="D355" s="95" t="s">
        <v>1690</v>
      </c>
      <c r="E355" s="95" t="s">
        <v>1789</v>
      </c>
      <c r="F355" s="95" t="s">
        <v>309</v>
      </c>
      <c r="G355" s="95" t="s">
        <v>1723</v>
      </c>
      <c r="H355" s="95">
        <v>2</v>
      </c>
      <c r="I355" s="95" t="s">
        <v>1700</v>
      </c>
      <c r="J355" s="95" t="s">
        <v>32</v>
      </c>
      <c r="K355" s="95" t="s">
        <v>1701</v>
      </c>
      <c r="L355" s="102">
        <v>4</v>
      </c>
      <c r="M355" s="95" t="s">
        <v>1702</v>
      </c>
      <c r="N355" s="171" t="s">
        <v>28</v>
      </c>
      <c r="O355" s="172" t="s">
        <v>28</v>
      </c>
      <c r="P355" s="624">
        <v>44027</v>
      </c>
      <c r="Q355" s="625">
        <v>44351</v>
      </c>
      <c r="R355" s="411">
        <v>0</v>
      </c>
      <c r="S355" s="540">
        <f t="shared" si="95"/>
        <v>44351</v>
      </c>
      <c r="T355" s="413">
        <v>44099</v>
      </c>
      <c r="U355" s="626" t="s">
        <v>2564</v>
      </c>
      <c r="V355" s="292">
        <v>0.25</v>
      </c>
      <c r="W355" s="257" t="str">
        <f t="shared" si="87"/>
        <v>AMARILLO</v>
      </c>
      <c r="X355" s="265">
        <v>44099</v>
      </c>
      <c r="Y355" s="101" t="s">
        <v>2565</v>
      </c>
      <c r="Z355" s="307" t="s">
        <v>2559</v>
      </c>
      <c r="AA355" s="314">
        <v>44194</v>
      </c>
      <c r="AB355" s="315" t="s">
        <v>3225</v>
      </c>
      <c r="AC355" s="292">
        <v>0.5</v>
      </c>
      <c r="AD355" s="348" t="str">
        <f>IF(AA355="","Sin",IF(AA355&gt;=$S355,IF(AC355=100%,"OK","ROJO"),IF(AC355&lt;($T355-$P355)/($S355-$P355),"ROJO",IF(AC355=100%,"OK","AMARILLO"))))</f>
        <v>AMARILLO</v>
      </c>
      <c r="AE355" s="309">
        <v>44195</v>
      </c>
      <c r="AF355" s="623" t="s">
        <v>3223</v>
      </c>
      <c r="AG355" s="273" t="s">
        <v>3224</v>
      </c>
      <c r="AH355" s="298">
        <v>44228</v>
      </c>
      <c r="AI355" s="101" t="s">
        <v>3699</v>
      </c>
      <c r="AJ355" s="292">
        <v>0.75</v>
      </c>
      <c r="AK355" s="257" t="str">
        <f>IF(AH355="","Sin",IF(AH355&gt;=$S355,IF(AJ355=100%,"OK","ROJO"),IF(AJ355&lt;($T355-$P355)/($S355-$P355),"ROJO",IF(AJ355=100%,"OK","AMARILLO"))))</f>
        <v>AMARILLO</v>
      </c>
      <c r="AL355" s="284">
        <v>44229</v>
      </c>
      <c r="AM355" s="623" t="s">
        <v>3223</v>
      </c>
      <c r="AN355" s="273" t="s">
        <v>3224</v>
      </c>
      <c r="AO355" s="302"/>
      <c r="AP355" s="99"/>
      <c r="AQ355" s="292"/>
      <c r="AR355" s="348" t="str">
        <f t="shared" si="89"/>
        <v>Sin</v>
      </c>
      <c r="AS355" s="406"/>
      <c r="AT355" s="99"/>
      <c r="AU355" s="407"/>
      <c r="AV355" s="144"/>
      <c r="AW355" s="99"/>
      <c r="AX355" s="99"/>
      <c r="AY355" s="348" t="str">
        <f t="shared" si="90"/>
        <v>Sin</v>
      </c>
      <c r="AZ355" s="302"/>
      <c r="BA355" s="99"/>
      <c r="BB355" s="307"/>
      <c r="BC355" s="420"/>
      <c r="BD355" s="143"/>
      <c r="BE355" s="101"/>
      <c r="BF355" s="348" t="str">
        <f t="shared" si="92"/>
        <v>Sin</v>
      </c>
      <c r="BG355" s="421"/>
      <c r="BH355" s="99"/>
      <c r="BI355" s="407"/>
      <c r="BJ355" s="131">
        <f t="shared" si="93"/>
        <v>0.75</v>
      </c>
      <c r="BK355" s="302"/>
      <c r="BL355" s="407"/>
      <c r="BM355" s="164"/>
      <c r="BN355" s="165"/>
      <c r="BO355" s="165"/>
      <c r="BP355" s="166" t="str">
        <f t="shared" si="86"/>
        <v/>
      </c>
      <c r="BQ355" s="305"/>
      <c r="BR355" s="99"/>
      <c r="BS355" s="307"/>
      <c r="BT355" s="246"/>
    </row>
    <row r="356" spans="1:72" s="374" customFormat="1" ht="45" customHeight="1" x14ac:dyDescent="0.25">
      <c r="A356" s="364" t="s">
        <v>18</v>
      </c>
      <c r="B356" s="503">
        <v>43987</v>
      </c>
      <c r="C356" s="495" t="s">
        <v>1790</v>
      </c>
      <c r="D356" s="364" t="s">
        <v>1690</v>
      </c>
      <c r="E356" s="364" t="s">
        <v>1791</v>
      </c>
      <c r="F356" s="364" t="s">
        <v>309</v>
      </c>
      <c r="G356" s="364" t="s">
        <v>1792</v>
      </c>
      <c r="H356" s="364">
        <v>1</v>
      </c>
      <c r="I356" s="364" t="s">
        <v>1793</v>
      </c>
      <c r="J356" s="364" t="s">
        <v>46</v>
      </c>
      <c r="K356" s="364" t="s">
        <v>1794</v>
      </c>
      <c r="L356" s="495">
        <v>1</v>
      </c>
      <c r="M356" s="364" t="s">
        <v>1795</v>
      </c>
      <c r="N356" s="364" t="s">
        <v>28</v>
      </c>
      <c r="O356" s="364" t="s">
        <v>28</v>
      </c>
      <c r="P356" s="627">
        <v>44044</v>
      </c>
      <c r="Q356" s="627">
        <v>44285</v>
      </c>
      <c r="R356" s="513">
        <v>0</v>
      </c>
      <c r="S356" s="622">
        <f t="shared" si="95"/>
        <v>44285</v>
      </c>
      <c r="T356" s="628">
        <v>44285</v>
      </c>
      <c r="U356" s="391" t="s">
        <v>3762</v>
      </c>
      <c r="V356" s="511">
        <v>1</v>
      </c>
      <c r="W356" s="368" t="str">
        <f t="shared" si="87"/>
        <v>OK</v>
      </c>
      <c r="X356" s="519">
        <v>44291</v>
      </c>
      <c r="Y356" s="392" t="s">
        <v>3763</v>
      </c>
      <c r="Z356" s="521" t="s">
        <v>3188</v>
      </c>
      <c r="AA356" s="597"/>
      <c r="AB356" s="495"/>
      <c r="AC356" s="511"/>
      <c r="AD356" s="368" t="str">
        <f>IF(AA356="","Sin",IF(AA356&gt;=$S356,IF(AC356=100%,"OK","ROJO"),IF(AC356&lt;(AA356-$P356)/($S356-$P356),"ROJO",IF(AC356=100%,"OK","AMARILLO"))))</f>
        <v>Sin</v>
      </c>
      <c r="AE356" s="629"/>
      <c r="AF356" s="495"/>
      <c r="AG356" s="495"/>
      <c r="AH356" s="532"/>
      <c r="AI356" s="495"/>
      <c r="AJ356" s="511"/>
      <c r="AK356" s="368" t="str">
        <f>IF(AH356="","Sin",IF(AH356&gt;=$S356,IF(AJ356=100%,"OK","ROJO"),IF(AJ356&lt;(AH356-$P356)/($S356-$P356),"ROJO",IF(AJ356=100%,"OK","AMARILLO"))))</f>
        <v>Sin</v>
      </c>
      <c r="AL356" s="629"/>
      <c r="AM356" s="495"/>
      <c r="AN356" s="495"/>
      <c r="AO356" s="495"/>
      <c r="AP356" s="630"/>
      <c r="AQ356" s="511"/>
      <c r="AR356" s="368" t="str">
        <f t="shared" si="89"/>
        <v>Sin</v>
      </c>
      <c r="AS356" s="595"/>
      <c r="AT356" s="495"/>
      <c r="AU356" s="630"/>
      <c r="AV356" s="532"/>
      <c r="AW356" s="495"/>
      <c r="AX356" s="495"/>
      <c r="AY356" s="368" t="str">
        <f t="shared" si="90"/>
        <v>Sin</v>
      </c>
      <c r="AZ356" s="495"/>
      <c r="BA356" s="495"/>
      <c r="BB356" s="521"/>
      <c r="BC356" s="518"/>
      <c r="BD356" s="521"/>
      <c r="BF356" s="368" t="str">
        <f t="shared" si="92"/>
        <v>Sin</v>
      </c>
      <c r="BG356" s="520"/>
      <c r="BH356" s="495"/>
      <c r="BI356" s="522"/>
      <c r="BJ356" s="373">
        <f t="shared" si="93"/>
        <v>1</v>
      </c>
      <c r="BK356" s="495" t="s">
        <v>233</v>
      </c>
      <c r="BL356" s="522"/>
      <c r="BM356" s="394" t="s">
        <v>233</v>
      </c>
      <c r="BN356" s="382"/>
      <c r="BO356" s="382"/>
      <c r="BP356" s="76" t="str">
        <f t="shared" si="86"/>
        <v>Pendiente</v>
      </c>
      <c r="BQ356" s="631"/>
      <c r="BR356" s="391" t="s">
        <v>3698</v>
      </c>
      <c r="BS356" s="525" t="s">
        <v>2895</v>
      </c>
    </row>
    <row r="357" spans="1:72" s="230" customFormat="1" ht="45" customHeight="1" x14ac:dyDescent="0.25">
      <c r="A357" s="395" t="s">
        <v>18</v>
      </c>
      <c r="B357" s="316">
        <v>43987</v>
      </c>
      <c r="C357" s="99" t="s">
        <v>1726</v>
      </c>
      <c r="D357" s="95" t="s">
        <v>1690</v>
      </c>
      <c r="E357" s="95" t="s">
        <v>1727</v>
      </c>
      <c r="F357" s="95" t="s">
        <v>309</v>
      </c>
      <c r="G357" s="95" t="s">
        <v>1728</v>
      </c>
      <c r="H357" s="95">
        <v>1</v>
      </c>
      <c r="I357" s="95" t="s">
        <v>1729</v>
      </c>
      <c r="J357" s="95" t="s">
        <v>24</v>
      </c>
      <c r="K357" s="95" t="s">
        <v>1730</v>
      </c>
      <c r="L357" s="402">
        <v>1</v>
      </c>
      <c r="M357" s="95" t="s">
        <v>1731</v>
      </c>
      <c r="N357" s="95" t="s">
        <v>28</v>
      </c>
      <c r="O357" s="95" t="s">
        <v>28</v>
      </c>
      <c r="P357" s="103">
        <v>44027</v>
      </c>
      <c r="Q357" s="404">
        <v>44118</v>
      </c>
      <c r="R357" s="104">
        <v>320</v>
      </c>
      <c r="S357" s="142">
        <f t="shared" si="95"/>
        <v>44438</v>
      </c>
      <c r="T357" s="405">
        <v>44118</v>
      </c>
      <c r="U357" s="608" t="s">
        <v>2899</v>
      </c>
      <c r="V357" s="292">
        <v>0</v>
      </c>
      <c r="W357" s="257" t="str">
        <f t="shared" si="87"/>
        <v>ROJO</v>
      </c>
      <c r="X357" s="284">
        <v>44138</v>
      </c>
      <c r="Y357" s="273" t="s">
        <v>2894</v>
      </c>
      <c r="Z357" s="230" t="s">
        <v>2895</v>
      </c>
      <c r="AA357" s="290">
        <v>44284</v>
      </c>
      <c r="AB357" s="101" t="s">
        <v>3764</v>
      </c>
      <c r="AC357" s="292"/>
      <c r="AD357" s="257" t="str">
        <f>IF(AA357="","Sin",IF(AA357&gt;=$S357,IF(AC357=100%,"OK","ROJO"),IF(AC357&lt;(AA357-$P357)/($S357-$P357),"ROJO",IF(AC357=100%,"OK","AMARILLO"))))</f>
        <v>ROJO</v>
      </c>
      <c r="AE357" s="283">
        <v>44291</v>
      </c>
      <c r="AF357" s="230" t="s">
        <v>3765</v>
      </c>
      <c r="AG357" s="273" t="s">
        <v>3766</v>
      </c>
      <c r="AH357" s="302"/>
      <c r="AI357" s="99"/>
      <c r="AJ357" s="292"/>
      <c r="AK357" s="257" t="str">
        <f>IF(AH357="","Sin",IF(AH357&gt;=$S357,IF(AJ357=100%,"OK","ROJO"),IF(AJ357&lt;(AH357-$P357)/($S357-$P357),"ROJO",IF(AJ357=100%,"OK","AMARILLO"))))</f>
        <v>Sin</v>
      </c>
      <c r="AL357" s="406"/>
      <c r="AM357" s="99"/>
      <c r="AN357" s="99"/>
      <c r="AO357" s="99"/>
      <c r="AP357" s="144"/>
      <c r="AQ357" s="292"/>
      <c r="AR357" s="257" t="str">
        <f t="shared" si="89"/>
        <v>Sin</v>
      </c>
      <c r="AS357" s="97"/>
      <c r="AT357" s="99"/>
      <c r="AU357" s="144"/>
      <c r="AV357" s="302"/>
      <c r="AW357" s="99"/>
      <c r="AX357" s="99"/>
      <c r="AY357" s="257" t="str">
        <f t="shared" si="90"/>
        <v>Sin</v>
      </c>
      <c r="AZ357" s="99"/>
      <c r="BA357" s="99"/>
      <c r="BB357" s="273"/>
      <c r="BC357" s="272"/>
      <c r="BD357" s="273"/>
      <c r="BF357" s="257" t="str">
        <f t="shared" si="92"/>
        <v>Sin</v>
      </c>
      <c r="BG357" s="246"/>
      <c r="BH357" s="99"/>
      <c r="BI357" s="148"/>
      <c r="BJ357" s="131">
        <f t="shared" si="93"/>
        <v>0</v>
      </c>
      <c r="BK357" s="99"/>
      <c r="BL357" s="148"/>
      <c r="BM357" s="164"/>
      <c r="BN357" s="165"/>
      <c r="BO357" s="165"/>
      <c r="BP357" s="132" t="str">
        <f t="shared" si="86"/>
        <v/>
      </c>
      <c r="BQ357" s="305"/>
      <c r="BR357" s="99"/>
      <c r="BS357" s="307"/>
    </row>
    <row r="358" spans="1:72" s="230" customFormat="1" ht="45" customHeight="1" x14ac:dyDescent="0.25">
      <c r="A358" s="95" t="s">
        <v>18</v>
      </c>
      <c r="B358" s="98">
        <v>43987</v>
      </c>
      <c r="C358" s="99" t="s">
        <v>1733</v>
      </c>
      <c r="D358" s="95" t="s">
        <v>1690</v>
      </c>
      <c r="E358" s="95" t="s">
        <v>1734</v>
      </c>
      <c r="F358" s="95" t="s">
        <v>323</v>
      </c>
      <c r="G358" s="95" t="s">
        <v>1735</v>
      </c>
      <c r="H358" s="95">
        <v>1</v>
      </c>
      <c r="I358" s="95" t="s">
        <v>1736</v>
      </c>
      <c r="J358" s="95" t="s">
        <v>24</v>
      </c>
      <c r="K358" s="95" t="s">
        <v>1737</v>
      </c>
      <c r="L358" s="402">
        <v>4</v>
      </c>
      <c r="M358" s="95" t="s">
        <v>1738</v>
      </c>
      <c r="N358" s="95" t="s">
        <v>28</v>
      </c>
      <c r="O358" s="95" t="s">
        <v>28</v>
      </c>
      <c r="P358" s="103">
        <v>44027</v>
      </c>
      <c r="Q358" s="305">
        <v>44351</v>
      </c>
      <c r="R358" s="104">
        <v>0</v>
      </c>
      <c r="S358" s="142">
        <f t="shared" si="95"/>
        <v>44351</v>
      </c>
      <c r="T358" s="405"/>
      <c r="U358" s="101"/>
      <c r="V358" s="292"/>
      <c r="W358" s="257" t="str">
        <f t="shared" si="87"/>
        <v>Sin</v>
      </c>
      <c r="X358" s="150"/>
      <c r="Y358" s="143"/>
      <c r="Z358" s="101"/>
      <c r="AA358" s="264"/>
      <c r="AB358" s="623"/>
      <c r="AC358" s="292"/>
      <c r="AD358" s="257" t="str">
        <f t="shared" ref="AD358:AD366" si="96">IF(AA358="","Sin",IF(AA358&gt;=$S358,IF(AC358=100%,"OK","ROJO"),IF(AC358&lt;(AA358-$P358)/($S358-$P358),"ROJO",IF(AC358=100%,"OK","AMARILLO"))))</f>
        <v>Sin</v>
      </c>
      <c r="AE358" s="406"/>
      <c r="AF358" s="99"/>
      <c r="AG358" s="99"/>
      <c r="AH358" s="264"/>
      <c r="AI358" s="99"/>
      <c r="AJ358" s="292"/>
      <c r="AK358" s="257" t="str">
        <f t="shared" si="88"/>
        <v>Sin</v>
      </c>
      <c r="AL358" s="406"/>
      <c r="AM358" s="99"/>
      <c r="AN358" s="99"/>
      <c r="AO358" s="305"/>
      <c r="AP358" s="144"/>
      <c r="AQ358" s="292"/>
      <c r="AR358" s="257" t="str">
        <f t="shared" si="89"/>
        <v>Sin</v>
      </c>
      <c r="AS358" s="97"/>
      <c r="AT358" s="99"/>
      <c r="AU358" s="144"/>
      <c r="AV358" s="302"/>
      <c r="AW358" s="99"/>
      <c r="AX358" s="99"/>
      <c r="AY358" s="257" t="str">
        <f t="shared" si="90"/>
        <v>Sin</v>
      </c>
      <c r="AZ358" s="99"/>
      <c r="BA358" s="99"/>
      <c r="BB358" s="273"/>
      <c r="BC358" s="272"/>
      <c r="BD358" s="273"/>
      <c r="BF358" s="257" t="str">
        <f t="shared" si="92"/>
        <v>Sin</v>
      </c>
      <c r="BG358" s="246"/>
      <c r="BH358" s="99"/>
      <c r="BI358" s="148"/>
      <c r="BJ358" s="131" t="str">
        <f t="shared" si="93"/>
        <v>Sin</v>
      </c>
      <c r="BK358" s="99"/>
      <c r="BL358" s="148"/>
      <c r="BM358" s="164"/>
      <c r="BN358" s="165"/>
      <c r="BO358" s="165"/>
      <c r="BP358" s="132" t="str">
        <f t="shared" si="86"/>
        <v/>
      </c>
      <c r="BQ358" s="305"/>
      <c r="BR358" s="99"/>
      <c r="BS358" s="307"/>
    </row>
    <row r="359" spans="1:72" s="230" customFormat="1" ht="45" customHeight="1" x14ac:dyDescent="0.25">
      <c r="A359" s="95" t="s">
        <v>18</v>
      </c>
      <c r="B359" s="98">
        <v>43987</v>
      </c>
      <c r="C359" s="99" t="s">
        <v>1739</v>
      </c>
      <c r="D359" s="95" t="s">
        <v>1690</v>
      </c>
      <c r="E359" s="95" t="s">
        <v>1740</v>
      </c>
      <c r="F359" s="95" t="s">
        <v>309</v>
      </c>
      <c r="G359" s="95" t="s">
        <v>1741</v>
      </c>
      <c r="H359" s="95">
        <v>1</v>
      </c>
      <c r="I359" s="95" t="s">
        <v>1742</v>
      </c>
      <c r="J359" s="95" t="s">
        <v>32</v>
      </c>
      <c r="K359" s="95" t="s">
        <v>1693</v>
      </c>
      <c r="L359" s="402">
        <v>1</v>
      </c>
      <c r="M359" s="95" t="s">
        <v>1743</v>
      </c>
      <c r="N359" s="95" t="s">
        <v>28</v>
      </c>
      <c r="O359" s="95" t="s">
        <v>28</v>
      </c>
      <c r="P359" s="103">
        <v>44027</v>
      </c>
      <c r="Q359" s="305">
        <v>44351</v>
      </c>
      <c r="R359" s="104">
        <v>0</v>
      </c>
      <c r="S359" s="142">
        <f t="shared" si="95"/>
        <v>44351</v>
      </c>
      <c r="T359" s="405"/>
      <c r="U359" s="101"/>
      <c r="V359" s="292"/>
      <c r="W359" s="257" t="str">
        <f t="shared" si="87"/>
        <v>Sin</v>
      </c>
      <c r="X359" s="150"/>
      <c r="Y359" s="143"/>
      <c r="Z359" s="101"/>
      <c r="AA359" s="264"/>
      <c r="AB359" s="99"/>
      <c r="AC359" s="292"/>
      <c r="AD359" s="257" t="str">
        <f t="shared" si="96"/>
        <v>Sin</v>
      </c>
      <c r="AE359" s="406"/>
      <c r="AF359" s="99"/>
      <c r="AG359" s="99"/>
      <c r="AH359" s="264"/>
      <c r="AI359" s="99"/>
      <c r="AJ359" s="292"/>
      <c r="AK359" s="257" t="str">
        <f t="shared" si="88"/>
        <v>Sin</v>
      </c>
      <c r="AL359" s="406"/>
      <c r="AM359" s="99"/>
      <c r="AN359" s="99"/>
      <c r="AO359" s="99"/>
      <c r="AP359" s="144"/>
      <c r="AQ359" s="292"/>
      <c r="AR359" s="257" t="str">
        <f t="shared" si="89"/>
        <v>Sin</v>
      </c>
      <c r="AS359" s="97"/>
      <c r="AT359" s="99"/>
      <c r="AU359" s="144"/>
      <c r="AV359" s="302"/>
      <c r="AW359" s="99"/>
      <c r="AX359" s="99"/>
      <c r="AY359" s="257" t="str">
        <f t="shared" si="90"/>
        <v>Sin</v>
      </c>
      <c r="AZ359" s="99"/>
      <c r="BA359" s="99"/>
      <c r="BB359" s="273"/>
      <c r="BC359" s="272"/>
      <c r="BD359" s="273"/>
      <c r="BF359" s="257" t="str">
        <f t="shared" si="92"/>
        <v>Sin</v>
      </c>
      <c r="BG359" s="246"/>
      <c r="BH359" s="99"/>
      <c r="BI359" s="148"/>
      <c r="BJ359" s="131" t="str">
        <f t="shared" si="93"/>
        <v>Sin</v>
      </c>
      <c r="BK359" s="99"/>
      <c r="BL359" s="148"/>
      <c r="BM359" s="164"/>
      <c r="BN359" s="165"/>
      <c r="BO359" s="165"/>
      <c r="BP359" s="132" t="str">
        <f t="shared" si="86"/>
        <v/>
      </c>
      <c r="BQ359" s="305"/>
      <c r="BR359" s="99"/>
      <c r="BS359" s="307"/>
    </row>
    <row r="360" spans="1:72" s="230" customFormat="1" ht="45" customHeight="1" x14ac:dyDescent="0.25">
      <c r="A360" s="95" t="s">
        <v>18</v>
      </c>
      <c r="B360" s="98">
        <v>43987</v>
      </c>
      <c r="C360" s="99" t="s">
        <v>1744</v>
      </c>
      <c r="D360" s="95" t="s">
        <v>1690</v>
      </c>
      <c r="E360" s="95" t="s">
        <v>1745</v>
      </c>
      <c r="F360" s="95" t="s">
        <v>309</v>
      </c>
      <c r="G360" s="95" t="s">
        <v>1707</v>
      </c>
      <c r="H360" s="95">
        <v>1</v>
      </c>
      <c r="I360" s="95" t="s">
        <v>1708</v>
      </c>
      <c r="J360" s="95" t="s">
        <v>32</v>
      </c>
      <c r="K360" s="95" t="s">
        <v>1709</v>
      </c>
      <c r="L360" s="402">
        <v>1</v>
      </c>
      <c r="M360" s="95" t="s">
        <v>1710</v>
      </c>
      <c r="N360" s="95" t="s">
        <v>28</v>
      </c>
      <c r="O360" s="95" t="s">
        <v>28</v>
      </c>
      <c r="P360" s="103">
        <v>44027</v>
      </c>
      <c r="Q360" s="305">
        <v>44351</v>
      </c>
      <c r="R360" s="104">
        <v>0</v>
      </c>
      <c r="S360" s="142">
        <f t="shared" si="95"/>
        <v>44351</v>
      </c>
      <c r="T360" s="405"/>
      <c r="U360" s="101"/>
      <c r="V360" s="292"/>
      <c r="W360" s="257" t="str">
        <f t="shared" si="87"/>
        <v>Sin</v>
      </c>
      <c r="X360" s="150"/>
      <c r="Y360" s="143"/>
      <c r="Z360" s="101"/>
      <c r="AA360" s="264"/>
      <c r="AB360" s="99"/>
      <c r="AC360" s="292"/>
      <c r="AD360" s="257" t="str">
        <f t="shared" si="96"/>
        <v>Sin</v>
      </c>
      <c r="AE360" s="406"/>
      <c r="AF360" s="99"/>
      <c r="AG360" s="99"/>
      <c r="AH360" s="264"/>
      <c r="AI360" s="99"/>
      <c r="AJ360" s="292"/>
      <c r="AK360" s="257" t="str">
        <f t="shared" si="88"/>
        <v>Sin</v>
      </c>
      <c r="AL360" s="406"/>
      <c r="AM360" s="99"/>
      <c r="AN360" s="99"/>
      <c r="AO360" s="99"/>
      <c r="AP360" s="144"/>
      <c r="AQ360" s="292"/>
      <c r="AR360" s="257" t="str">
        <f t="shared" si="89"/>
        <v>Sin</v>
      </c>
      <c r="AS360" s="97"/>
      <c r="AT360" s="99"/>
      <c r="AU360" s="144"/>
      <c r="AV360" s="302"/>
      <c r="AW360" s="99"/>
      <c r="AX360" s="99"/>
      <c r="AY360" s="257" t="str">
        <f t="shared" si="90"/>
        <v>Sin</v>
      </c>
      <c r="AZ360" s="99"/>
      <c r="BA360" s="99"/>
      <c r="BB360" s="273"/>
      <c r="BC360" s="272"/>
      <c r="BD360" s="273"/>
      <c r="BF360" s="257" t="str">
        <f t="shared" si="92"/>
        <v>Sin</v>
      </c>
      <c r="BG360" s="246"/>
      <c r="BH360" s="99"/>
      <c r="BI360" s="148"/>
      <c r="BJ360" s="131" t="str">
        <f t="shared" si="93"/>
        <v>Sin</v>
      </c>
      <c r="BK360" s="99"/>
      <c r="BL360" s="148"/>
      <c r="BM360" s="164"/>
      <c r="BN360" s="165"/>
      <c r="BO360" s="165"/>
      <c r="BP360" s="132" t="str">
        <f t="shared" si="86"/>
        <v/>
      </c>
      <c r="BQ360" s="305"/>
      <c r="BR360" s="99"/>
      <c r="BS360" s="307"/>
    </row>
    <row r="361" spans="1:72" s="230" customFormat="1" ht="45" customHeight="1" x14ac:dyDescent="0.25">
      <c r="A361" s="95" t="s">
        <v>18</v>
      </c>
      <c r="B361" s="98">
        <v>43987</v>
      </c>
      <c r="C361" s="99" t="s">
        <v>1746</v>
      </c>
      <c r="D361" s="95" t="s">
        <v>1690</v>
      </c>
      <c r="E361" s="95" t="s">
        <v>1747</v>
      </c>
      <c r="F361" s="95" t="s">
        <v>309</v>
      </c>
      <c r="G361" s="95" t="s">
        <v>1741</v>
      </c>
      <c r="H361" s="95">
        <v>1</v>
      </c>
      <c r="I361" s="95" t="s">
        <v>1742</v>
      </c>
      <c r="J361" s="95" t="s">
        <v>32</v>
      </c>
      <c r="K361" s="95" t="s">
        <v>1693</v>
      </c>
      <c r="L361" s="402">
        <v>1</v>
      </c>
      <c r="M361" s="95" t="s">
        <v>1743</v>
      </c>
      <c r="N361" s="95" t="s">
        <v>28</v>
      </c>
      <c r="O361" s="95" t="s">
        <v>28</v>
      </c>
      <c r="P361" s="103">
        <v>44027</v>
      </c>
      <c r="Q361" s="305">
        <v>44351</v>
      </c>
      <c r="R361" s="104">
        <v>0</v>
      </c>
      <c r="S361" s="142">
        <f t="shared" si="95"/>
        <v>44351</v>
      </c>
      <c r="T361" s="405"/>
      <c r="U361" s="101"/>
      <c r="V361" s="292"/>
      <c r="W361" s="257" t="str">
        <f t="shared" si="87"/>
        <v>Sin</v>
      </c>
      <c r="X361" s="150"/>
      <c r="Y361" s="143"/>
      <c r="Z361" s="101"/>
      <c r="AA361" s="264"/>
      <c r="AB361" s="99"/>
      <c r="AC361" s="292"/>
      <c r="AD361" s="257" t="str">
        <f t="shared" si="96"/>
        <v>Sin</v>
      </c>
      <c r="AE361" s="406"/>
      <c r="AF361" s="99"/>
      <c r="AG361" s="99"/>
      <c r="AH361" s="302"/>
      <c r="AI361" s="99"/>
      <c r="AJ361" s="292"/>
      <c r="AK361" s="257" t="str">
        <f t="shared" si="88"/>
        <v>Sin</v>
      </c>
      <c r="AL361" s="406"/>
      <c r="AM361" s="99"/>
      <c r="AN361" s="99"/>
      <c r="AO361" s="99"/>
      <c r="AP361" s="144"/>
      <c r="AQ361" s="292"/>
      <c r="AR361" s="257" t="str">
        <f t="shared" si="89"/>
        <v>Sin</v>
      </c>
      <c r="AS361" s="97"/>
      <c r="AT361" s="99"/>
      <c r="AU361" s="144"/>
      <c r="AV361" s="302"/>
      <c r="AW361" s="99"/>
      <c r="AX361" s="99"/>
      <c r="AY361" s="257" t="str">
        <f t="shared" si="90"/>
        <v>Sin</v>
      </c>
      <c r="AZ361" s="99"/>
      <c r="BA361" s="99"/>
      <c r="BB361" s="273"/>
      <c r="BC361" s="272"/>
      <c r="BD361" s="273"/>
      <c r="BF361" s="257" t="str">
        <f t="shared" si="92"/>
        <v>Sin</v>
      </c>
      <c r="BG361" s="246"/>
      <c r="BH361" s="99"/>
      <c r="BI361" s="148"/>
      <c r="BJ361" s="131" t="str">
        <f t="shared" si="93"/>
        <v>Sin</v>
      </c>
      <c r="BK361" s="99"/>
      <c r="BL361" s="148"/>
      <c r="BM361" s="164"/>
      <c r="BN361" s="165"/>
      <c r="BO361" s="165"/>
      <c r="BP361" s="132" t="str">
        <f t="shared" si="86"/>
        <v/>
      </c>
      <c r="BQ361" s="305"/>
      <c r="BR361" s="99"/>
      <c r="BS361" s="307"/>
    </row>
    <row r="362" spans="1:72" s="700" customFormat="1" ht="45" customHeight="1" x14ac:dyDescent="0.25">
      <c r="A362" s="364" t="s">
        <v>18</v>
      </c>
      <c r="B362" s="695">
        <v>43987</v>
      </c>
      <c r="C362" s="375" t="s">
        <v>1748</v>
      </c>
      <c r="D362" s="364" t="s">
        <v>1690</v>
      </c>
      <c r="E362" s="364" t="s">
        <v>1749</v>
      </c>
      <c r="F362" s="364" t="s">
        <v>309</v>
      </c>
      <c r="G362" s="364" t="s">
        <v>1750</v>
      </c>
      <c r="H362" s="364">
        <v>1</v>
      </c>
      <c r="I362" s="364" t="s">
        <v>4729</v>
      </c>
      <c r="J362" s="364" t="s">
        <v>24</v>
      </c>
      <c r="K362" s="364" t="s">
        <v>4730</v>
      </c>
      <c r="L362" s="696">
        <v>1</v>
      </c>
      <c r="M362" s="364" t="s">
        <v>4731</v>
      </c>
      <c r="N362" s="364" t="s">
        <v>28</v>
      </c>
      <c r="O362" s="364" t="s">
        <v>28</v>
      </c>
      <c r="P362" s="697">
        <v>44027</v>
      </c>
      <c r="Q362" s="383">
        <v>44351</v>
      </c>
      <c r="R362" s="393">
        <v>0</v>
      </c>
      <c r="S362" s="698">
        <f t="shared" si="95"/>
        <v>44351</v>
      </c>
      <c r="T362" s="699">
        <v>44315</v>
      </c>
      <c r="U362" s="369" t="s">
        <v>4732</v>
      </c>
      <c r="V362" s="376">
        <v>0</v>
      </c>
      <c r="W362" s="371" t="str">
        <f t="shared" si="87"/>
        <v>ROJO</v>
      </c>
      <c r="X362" s="516">
        <v>44319</v>
      </c>
      <c r="Y362" s="370" t="s">
        <v>4733</v>
      </c>
      <c r="Z362" s="700" t="s">
        <v>3224</v>
      </c>
      <c r="AA362" s="372"/>
      <c r="AB362" s="375"/>
      <c r="AC362" s="376"/>
      <c r="AD362" s="371" t="str">
        <f>IF(AA362="","Sin",IF(AA362&gt;=$S362,IF(AC362=100%,"OK","ROJO"),IF(AC362&lt;(AA362-$P362)/($S362-$P362),"ROJO",IF(AC362=100%,"OK","AMARILLO"))))</f>
        <v>Sin</v>
      </c>
      <c r="AE362" s="377"/>
      <c r="AF362" s="375"/>
      <c r="AG362" s="375"/>
      <c r="AH362" s="372"/>
      <c r="AI362" s="375"/>
      <c r="AJ362" s="376"/>
      <c r="AK362" s="371" t="str">
        <f t="shared" si="88"/>
        <v>Sin</v>
      </c>
      <c r="AL362" s="377"/>
      <c r="AM362" s="375"/>
      <c r="AN362" s="375"/>
      <c r="AO362" s="383"/>
      <c r="AP362" s="379"/>
      <c r="AQ362" s="376"/>
      <c r="AR362" s="371" t="str">
        <f t="shared" si="89"/>
        <v>Sin</v>
      </c>
      <c r="AS362" s="365"/>
      <c r="AT362" s="375"/>
      <c r="AU362" s="379"/>
      <c r="AV362" s="701"/>
      <c r="AW362" s="375"/>
      <c r="AX362" s="375"/>
      <c r="AY362" s="371" t="str">
        <f t="shared" si="90"/>
        <v>Sin</v>
      </c>
      <c r="AZ362" s="375"/>
      <c r="BA362" s="375"/>
      <c r="BB362" s="702"/>
      <c r="BC362" s="703"/>
      <c r="BD362" s="702"/>
      <c r="BF362" s="371" t="str">
        <f t="shared" si="92"/>
        <v>Sin</v>
      </c>
      <c r="BG362" s="704"/>
      <c r="BH362" s="375"/>
      <c r="BI362" s="705"/>
      <c r="BJ362" s="373">
        <f t="shared" si="93"/>
        <v>0</v>
      </c>
      <c r="BK362" s="375"/>
      <c r="BL362" s="705"/>
      <c r="BM362" s="394"/>
      <c r="BN362" s="382"/>
      <c r="BO362" s="382"/>
      <c r="BP362" s="76" t="str">
        <f t="shared" si="86"/>
        <v/>
      </c>
      <c r="BQ362" s="383"/>
      <c r="BR362" s="375"/>
      <c r="BS362" s="706"/>
    </row>
    <row r="363" spans="1:72" s="230" customFormat="1" ht="45" customHeight="1" x14ac:dyDescent="0.25">
      <c r="A363" s="364" t="s">
        <v>18</v>
      </c>
      <c r="B363" s="98">
        <v>43987</v>
      </c>
      <c r="C363" s="99" t="s">
        <v>1751</v>
      </c>
      <c r="D363" s="95" t="s">
        <v>1690</v>
      </c>
      <c r="E363" s="95" t="s">
        <v>1752</v>
      </c>
      <c r="F363" s="95" t="s">
        <v>323</v>
      </c>
      <c r="G363" s="95" t="s">
        <v>1753</v>
      </c>
      <c r="H363" s="95">
        <v>1</v>
      </c>
      <c r="I363" s="95" t="s">
        <v>1754</v>
      </c>
      <c r="J363" s="95" t="s">
        <v>24</v>
      </c>
      <c r="K363" s="95" t="s">
        <v>1755</v>
      </c>
      <c r="L363" s="99">
        <v>1</v>
      </c>
      <c r="M363" s="95" t="s">
        <v>1756</v>
      </c>
      <c r="N363" s="95" t="s">
        <v>28</v>
      </c>
      <c r="O363" s="95" t="s">
        <v>28</v>
      </c>
      <c r="P363" s="103">
        <v>44027</v>
      </c>
      <c r="Q363" s="305">
        <v>44351</v>
      </c>
      <c r="R363" s="104">
        <v>0</v>
      </c>
      <c r="S363" s="142">
        <f t="shared" si="95"/>
        <v>44351</v>
      </c>
      <c r="T363" s="688">
        <v>44315</v>
      </c>
      <c r="U363" s="689" t="s">
        <v>4725</v>
      </c>
      <c r="V363" s="690">
        <v>0.5</v>
      </c>
      <c r="W363" s="115" t="str">
        <f t="shared" si="87"/>
        <v>ROJO</v>
      </c>
      <c r="X363" s="692">
        <v>44319</v>
      </c>
      <c r="Y363" s="691" t="s">
        <v>4726</v>
      </c>
      <c r="Z363" s="689" t="s">
        <v>3188</v>
      </c>
      <c r="AA363" s="264"/>
      <c r="AB363" s="623"/>
      <c r="AC363" s="292"/>
      <c r="AD363" s="257" t="str">
        <f t="shared" si="96"/>
        <v>Sin</v>
      </c>
      <c r="AE363" s="406"/>
      <c r="AF363" s="99"/>
      <c r="AG363" s="99"/>
      <c r="AH363" s="264"/>
      <c r="AI363" s="99"/>
      <c r="AJ363" s="292"/>
      <c r="AK363" s="257" t="str">
        <f t="shared" si="88"/>
        <v>Sin</v>
      </c>
      <c r="AL363" s="406"/>
      <c r="AM363" s="99"/>
      <c r="AN363" s="99"/>
      <c r="AO363" s="305"/>
      <c r="AP363" s="144"/>
      <c r="AQ363" s="292"/>
      <c r="AR363" s="257" t="str">
        <f t="shared" si="89"/>
        <v>Sin</v>
      </c>
      <c r="AS363" s="97"/>
      <c r="AT363" s="99"/>
      <c r="AU363" s="144"/>
      <c r="AV363" s="302"/>
      <c r="AW363" s="99"/>
      <c r="AX363" s="99"/>
      <c r="AY363" s="257" t="str">
        <f t="shared" si="90"/>
        <v>Sin</v>
      </c>
      <c r="AZ363" s="99"/>
      <c r="BA363" s="99"/>
      <c r="BB363" s="273"/>
      <c r="BC363" s="272"/>
      <c r="BD363" s="273"/>
      <c r="BF363" s="257" t="str">
        <f t="shared" si="92"/>
        <v>Sin</v>
      </c>
      <c r="BG363" s="246"/>
      <c r="BH363" s="99"/>
      <c r="BI363" s="148"/>
      <c r="BJ363" s="131">
        <f t="shared" si="93"/>
        <v>0.5</v>
      </c>
      <c r="BK363" s="99"/>
      <c r="BL363" s="148"/>
      <c r="BM363" s="164"/>
      <c r="BN363" s="165"/>
      <c r="BO363" s="165"/>
      <c r="BP363" s="132" t="str">
        <f t="shared" si="86"/>
        <v/>
      </c>
      <c r="BQ363" s="305"/>
      <c r="BR363" s="99"/>
      <c r="BS363" s="307"/>
    </row>
    <row r="364" spans="1:72" s="230" customFormat="1" ht="39" customHeight="1" x14ac:dyDescent="0.25">
      <c r="A364" s="502" t="s">
        <v>18</v>
      </c>
      <c r="B364" s="98">
        <v>43987</v>
      </c>
      <c r="C364" s="99" t="s">
        <v>106</v>
      </c>
      <c r="D364" s="95" t="s">
        <v>1690</v>
      </c>
      <c r="E364" s="95" t="s">
        <v>1691</v>
      </c>
      <c r="F364" s="95" t="s">
        <v>323</v>
      </c>
      <c r="G364" s="95" t="s">
        <v>1692</v>
      </c>
      <c r="H364" s="95">
        <v>1</v>
      </c>
      <c r="I364" s="95" t="s">
        <v>3767</v>
      </c>
      <c r="J364" s="95" t="s">
        <v>32</v>
      </c>
      <c r="K364" s="95" t="s">
        <v>1693</v>
      </c>
      <c r="L364" s="102">
        <v>1</v>
      </c>
      <c r="M364" s="95" t="s">
        <v>1694</v>
      </c>
      <c r="N364" s="95" t="s">
        <v>28</v>
      </c>
      <c r="O364" s="95" t="s">
        <v>28</v>
      </c>
      <c r="P364" s="103">
        <v>44027</v>
      </c>
      <c r="Q364" s="103">
        <v>44286</v>
      </c>
      <c r="R364" s="104">
        <v>121</v>
      </c>
      <c r="S364" s="142">
        <f t="shared" si="95"/>
        <v>44407</v>
      </c>
      <c r="T364" s="264">
        <v>44134</v>
      </c>
      <c r="U364" s="101" t="s">
        <v>2900</v>
      </c>
      <c r="V364" s="292">
        <v>0.7</v>
      </c>
      <c r="W364" s="257" t="str">
        <f t="shared" si="87"/>
        <v>AMARILLO</v>
      </c>
      <c r="X364" s="298">
        <v>44138</v>
      </c>
      <c r="Y364" s="101" t="s">
        <v>2901</v>
      </c>
      <c r="Z364" s="607" t="s">
        <v>2902</v>
      </c>
      <c r="AA364" s="290">
        <v>44284</v>
      </c>
      <c r="AB364" s="101" t="s">
        <v>3768</v>
      </c>
      <c r="AC364" s="292"/>
      <c r="AD364" s="257" t="str">
        <f t="shared" si="96"/>
        <v>ROJO</v>
      </c>
      <c r="AE364" s="283">
        <v>44291</v>
      </c>
      <c r="AF364" s="230" t="s">
        <v>3765</v>
      </c>
      <c r="AG364" s="273" t="s">
        <v>3766</v>
      </c>
      <c r="AH364" s="264"/>
      <c r="AI364" s="99"/>
      <c r="AJ364" s="292"/>
      <c r="AK364" s="257" t="str">
        <f t="shared" si="88"/>
        <v>Sin</v>
      </c>
      <c r="AL364" s="298"/>
      <c r="AM364" s="101"/>
      <c r="AN364" s="143"/>
      <c r="AO364" s="264"/>
      <c r="AP364" s="101"/>
      <c r="AQ364" s="292"/>
      <c r="AR364" s="257" t="str">
        <f t="shared" si="89"/>
        <v>Sin</v>
      </c>
      <c r="AS364" s="298"/>
      <c r="AT364" s="99"/>
      <c r="AU364" s="148"/>
      <c r="AV364" s="264"/>
      <c r="AW364" s="101"/>
      <c r="AX364" s="292"/>
      <c r="AY364" s="257" t="str">
        <f t="shared" si="90"/>
        <v>Sin</v>
      </c>
      <c r="AZ364" s="298"/>
      <c r="BA364" s="99"/>
      <c r="BB364" s="273"/>
      <c r="BC364" s="272"/>
      <c r="BD364" s="273"/>
      <c r="BF364" s="257" t="str">
        <f t="shared" si="92"/>
        <v>Sin</v>
      </c>
      <c r="BG364" s="246"/>
      <c r="BH364" s="99"/>
      <c r="BI364" s="300"/>
      <c r="BJ364" s="131">
        <f t="shared" si="93"/>
        <v>0.7</v>
      </c>
      <c r="BK364" s="302"/>
      <c r="BL364" s="407"/>
      <c r="BM364" s="260"/>
      <c r="BN364" s="165"/>
      <c r="BO364" s="165"/>
      <c r="BP364" s="132" t="str">
        <f t="shared" si="86"/>
        <v/>
      </c>
      <c r="BQ364" s="305"/>
      <c r="BR364" s="99"/>
    </row>
    <row r="365" spans="1:72" s="230" customFormat="1" ht="45" customHeight="1" x14ac:dyDescent="0.25">
      <c r="A365" s="396" t="s">
        <v>18</v>
      </c>
      <c r="B365" s="98">
        <v>43987</v>
      </c>
      <c r="C365" s="99" t="s">
        <v>106</v>
      </c>
      <c r="D365" s="95" t="s">
        <v>1690</v>
      </c>
      <c r="E365" s="95" t="s">
        <v>1691</v>
      </c>
      <c r="F365" s="95" t="s">
        <v>323</v>
      </c>
      <c r="G365" s="95" t="s">
        <v>1692</v>
      </c>
      <c r="H365" s="95">
        <v>2</v>
      </c>
      <c r="I365" s="95" t="s">
        <v>1695</v>
      </c>
      <c r="J365" s="95" t="s">
        <v>24</v>
      </c>
      <c r="K365" s="95" t="s">
        <v>1696</v>
      </c>
      <c r="L365" s="186">
        <v>3</v>
      </c>
      <c r="M365" s="95" t="s">
        <v>1697</v>
      </c>
      <c r="N365" s="95" t="s">
        <v>28</v>
      </c>
      <c r="O365" s="159" t="s">
        <v>28</v>
      </c>
      <c r="P365" s="296">
        <v>44256</v>
      </c>
      <c r="Q365" s="103">
        <v>44351</v>
      </c>
      <c r="R365" s="186">
        <v>0</v>
      </c>
      <c r="S365" s="142">
        <f t="shared" si="95"/>
        <v>44351</v>
      </c>
      <c r="T365" s="290">
        <v>44228</v>
      </c>
      <c r="U365" s="608" t="s">
        <v>3700</v>
      </c>
      <c r="V365" s="292">
        <v>0.33</v>
      </c>
      <c r="W365" s="257" t="str">
        <f t="shared" si="87"/>
        <v>AMARILLO</v>
      </c>
      <c r="X365" s="283">
        <v>44229</v>
      </c>
      <c r="Y365" s="623" t="s">
        <v>3223</v>
      </c>
      <c r="Z365" s="307" t="s">
        <v>3224</v>
      </c>
      <c r="AA365" s="693">
        <v>44315</v>
      </c>
      <c r="AB365" s="689" t="s">
        <v>4727</v>
      </c>
      <c r="AC365" s="694">
        <v>0.66</v>
      </c>
      <c r="AD365" s="115" t="str">
        <f>IF(AA365="","Sin",IF(AA365&gt;=$S365,IF(AC365=100%,"OK","ROJO"),IF(AC365&lt;(AA365-$P365)/($S365-$P365),"ROJO",IF(AC365=100%,"OK","AMARILLO"))))</f>
        <v>AMARILLO</v>
      </c>
      <c r="AE365" s="283">
        <v>44319</v>
      </c>
      <c r="AF365" s="689" t="s">
        <v>4728</v>
      </c>
      <c r="AG365" s="162" t="s">
        <v>3224</v>
      </c>
      <c r="AH365" s="298"/>
      <c r="AI365" s="99"/>
      <c r="AJ365" s="292"/>
      <c r="AK365" s="257" t="str">
        <f t="shared" si="88"/>
        <v>Sin</v>
      </c>
      <c r="AL365" s="298"/>
      <c r="AM365" s="101"/>
      <c r="AN365" s="143"/>
      <c r="AO365" s="264"/>
      <c r="AP365" s="101"/>
      <c r="AQ365" s="292"/>
      <c r="AR365" s="348" t="str">
        <f t="shared" si="89"/>
        <v>Sin</v>
      </c>
      <c r="AS365" s="264"/>
      <c r="AT365" s="99"/>
      <c r="AU365" s="407"/>
      <c r="AV365" s="298"/>
      <c r="AW365" s="101"/>
      <c r="AX365" s="292"/>
      <c r="AY365" s="348" t="str">
        <f t="shared" si="90"/>
        <v>Sin</v>
      </c>
      <c r="AZ365" s="264"/>
      <c r="BA365" s="99"/>
      <c r="BB365" s="307"/>
      <c r="BC365" s="246"/>
      <c r="BD365" s="273"/>
      <c r="BF365" s="348" t="str">
        <f t="shared" si="92"/>
        <v>Sin</v>
      </c>
      <c r="BG365" s="272"/>
      <c r="BH365" s="99"/>
      <c r="BI365" s="300"/>
      <c r="BJ365" s="131">
        <f t="shared" si="93"/>
        <v>0.66</v>
      </c>
      <c r="BK365" s="302"/>
      <c r="BL365" s="407"/>
      <c r="BM365" s="164"/>
      <c r="BN365" s="165"/>
      <c r="BO365" s="165"/>
      <c r="BP365" s="166" t="str">
        <f t="shared" si="86"/>
        <v/>
      </c>
      <c r="BQ365" s="305"/>
      <c r="BR365" s="99"/>
      <c r="BS365" s="307"/>
      <c r="BT365" s="246"/>
    </row>
    <row r="366" spans="1:72" s="230" customFormat="1" ht="45" customHeight="1" x14ac:dyDescent="0.25">
      <c r="A366" s="95" t="s">
        <v>18</v>
      </c>
      <c r="B366" s="98">
        <v>43987</v>
      </c>
      <c r="C366" s="99" t="s">
        <v>140</v>
      </c>
      <c r="D366" s="95" t="s">
        <v>1690</v>
      </c>
      <c r="E366" s="95" t="s">
        <v>1721</v>
      </c>
      <c r="F366" s="95" t="s">
        <v>309</v>
      </c>
      <c r="G366" s="95" t="s">
        <v>1707</v>
      </c>
      <c r="H366" s="95">
        <v>2</v>
      </c>
      <c r="I366" s="95" t="s">
        <v>1708</v>
      </c>
      <c r="J366" s="95" t="s">
        <v>32</v>
      </c>
      <c r="K366" s="95" t="s">
        <v>1709</v>
      </c>
      <c r="L366" s="402">
        <v>1</v>
      </c>
      <c r="M366" s="95" t="s">
        <v>1722</v>
      </c>
      <c r="N366" s="95" t="s">
        <v>28</v>
      </c>
      <c r="O366" s="95" t="s">
        <v>28</v>
      </c>
      <c r="P366" s="103">
        <v>44027</v>
      </c>
      <c r="Q366" s="103">
        <v>44351</v>
      </c>
      <c r="R366" s="104">
        <v>0</v>
      </c>
      <c r="S366" s="142">
        <f t="shared" si="95"/>
        <v>44351</v>
      </c>
      <c r="T366" s="405"/>
      <c r="U366" s="101"/>
      <c r="V366" s="292"/>
      <c r="W366" s="257" t="str">
        <f t="shared" si="87"/>
        <v>Sin</v>
      </c>
      <c r="X366" s="150"/>
      <c r="Y366" s="143"/>
      <c r="Z366" s="101"/>
      <c r="AA366" s="302"/>
      <c r="AB366" s="99"/>
      <c r="AC366" s="292"/>
      <c r="AD366" s="257" t="str">
        <f t="shared" si="96"/>
        <v>Sin</v>
      </c>
      <c r="AE366" s="406"/>
      <c r="AF366" s="99"/>
      <c r="AG366" s="99"/>
      <c r="AH366" s="302"/>
      <c r="AI366" s="99"/>
      <c r="AJ366" s="292"/>
      <c r="AK366" s="257" t="str">
        <f t="shared" si="88"/>
        <v>Sin</v>
      </c>
      <c r="AL366" s="406"/>
      <c r="AM366" s="99"/>
      <c r="AN366" s="99"/>
      <c r="AO366" s="99"/>
      <c r="AP366" s="144"/>
      <c r="AQ366" s="292"/>
      <c r="AR366" s="257" t="str">
        <f t="shared" si="89"/>
        <v>Sin</v>
      </c>
      <c r="AS366" s="97"/>
      <c r="AT366" s="99"/>
      <c r="AU366" s="144"/>
      <c r="AV366" s="302"/>
      <c r="AW366" s="99"/>
      <c r="AX366" s="99"/>
      <c r="AY366" s="257" t="str">
        <f t="shared" si="90"/>
        <v>Sin</v>
      </c>
      <c r="AZ366" s="99"/>
      <c r="BA366" s="99"/>
      <c r="BB366" s="273"/>
      <c r="BC366" s="272"/>
      <c r="BF366" s="257" t="str">
        <f t="shared" si="92"/>
        <v>Sin</v>
      </c>
      <c r="BG366" s="246"/>
      <c r="BH366" s="99"/>
      <c r="BI366" s="148"/>
      <c r="BJ366" s="131" t="str">
        <f t="shared" si="93"/>
        <v>Sin</v>
      </c>
      <c r="BK366" s="99"/>
      <c r="BL366" s="148"/>
      <c r="BM366" s="164"/>
      <c r="BN366" s="165"/>
      <c r="BO366" s="165"/>
      <c r="BP366" s="132" t="str">
        <f t="shared" si="86"/>
        <v/>
      </c>
      <c r="BQ366" s="305"/>
      <c r="BR366" s="99"/>
      <c r="BS366" s="307"/>
    </row>
    <row r="367" spans="1:72" s="230" customFormat="1" ht="45" customHeight="1" x14ac:dyDescent="0.25">
      <c r="A367" s="95" t="s">
        <v>18</v>
      </c>
      <c r="B367" s="98">
        <v>43987</v>
      </c>
      <c r="C367" s="99" t="s">
        <v>140</v>
      </c>
      <c r="D367" s="95" t="s">
        <v>1690</v>
      </c>
      <c r="E367" s="95" t="s">
        <v>1721</v>
      </c>
      <c r="F367" s="95" t="s">
        <v>309</v>
      </c>
      <c r="G367" s="95" t="s">
        <v>1723</v>
      </c>
      <c r="H367" s="95">
        <v>3</v>
      </c>
      <c r="I367" s="95" t="s">
        <v>1700</v>
      </c>
      <c r="J367" s="95" t="s">
        <v>32</v>
      </c>
      <c r="K367" s="95" t="s">
        <v>1701</v>
      </c>
      <c r="L367" s="102">
        <v>4</v>
      </c>
      <c r="M367" s="95" t="s">
        <v>1702</v>
      </c>
      <c r="N367" s="95" t="s">
        <v>28</v>
      </c>
      <c r="O367" s="95" t="s">
        <v>28</v>
      </c>
      <c r="P367" s="103">
        <v>44027</v>
      </c>
      <c r="Q367" s="305">
        <v>44351</v>
      </c>
      <c r="R367" s="104">
        <v>0</v>
      </c>
      <c r="S367" s="142">
        <f t="shared" si="95"/>
        <v>44351</v>
      </c>
      <c r="T367" s="405">
        <v>44099</v>
      </c>
      <c r="U367" s="401" t="s">
        <v>2564</v>
      </c>
      <c r="V367" s="292">
        <v>0.25</v>
      </c>
      <c r="W367" s="257" t="str">
        <f t="shared" si="87"/>
        <v>AMARILLO</v>
      </c>
      <c r="X367" s="266">
        <v>44099</v>
      </c>
      <c r="Y367" s="143" t="s">
        <v>2565</v>
      </c>
      <c r="Z367" s="230" t="s">
        <v>2559</v>
      </c>
      <c r="AA367" s="317">
        <v>44194</v>
      </c>
      <c r="AB367" s="315" t="s">
        <v>3225</v>
      </c>
      <c r="AC367" s="292">
        <v>0.5</v>
      </c>
      <c r="AD367" s="257" t="str">
        <f>IF(AA367="","Sin",IF(AA367&gt;=$S367,IF(AC367=100%,"OK","ROJO"),IF(AC367&lt;($T367-$P367)/($S367-$P367),"ROJO",IF(AC367=100%,"OK","AMARILLO"))))</f>
        <v>AMARILLO</v>
      </c>
      <c r="AE367" s="290">
        <v>44195</v>
      </c>
      <c r="AF367" s="623" t="s">
        <v>3223</v>
      </c>
      <c r="AG367" s="230" t="s">
        <v>3224</v>
      </c>
      <c r="AH367" s="264">
        <v>44228</v>
      </c>
      <c r="AI367" s="101" t="s">
        <v>3699</v>
      </c>
      <c r="AJ367" s="292">
        <v>0.75</v>
      </c>
      <c r="AK367" s="257" t="str">
        <f t="shared" si="88"/>
        <v>AMARILLO</v>
      </c>
      <c r="AL367" s="283">
        <v>44229</v>
      </c>
      <c r="AM367" s="623" t="s">
        <v>3223</v>
      </c>
      <c r="AN367" s="230" t="s">
        <v>3224</v>
      </c>
      <c r="AO367" s="99"/>
      <c r="AP367" s="144"/>
      <c r="AQ367" s="292"/>
      <c r="AR367" s="257" t="str">
        <f t="shared" si="89"/>
        <v>Sin</v>
      </c>
      <c r="AS367" s="97"/>
      <c r="AT367" s="99"/>
      <c r="AU367" s="144"/>
      <c r="AV367" s="302"/>
      <c r="AW367" s="99"/>
      <c r="AX367" s="99"/>
      <c r="AY367" s="257" t="str">
        <f t="shared" si="90"/>
        <v>Sin</v>
      </c>
      <c r="AZ367" s="99"/>
      <c r="BA367" s="99"/>
      <c r="BB367" s="143"/>
      <c r="BC367" s="264"/>
      <c r="BD367" s="143"/>
      <c r="BE367" s="292"/>
      <c r="BF367" s="257" t="str">
        <f t="shared" si="92"/>
        <v>Sin</v>
      </c>
      <c r="BG367" s="298"/>
      <c r="BH367" s="99"/>
      <c r="BI367" s="148"/>
      <c r="BJ367" s="131">
        <f t="shared" si="93"/>
        <v>0.75</v>
      </c>
      <c r="BK367" s="99"/>
      <c r="BL367" s="148"/>
      <c r="BM367" s="164"/>
      <c r="BN367" s="165"/>
      <c r="BO367" s="165"/>
      <c r="BP367" s="132" t="str">
        <f t="shared" si="86"/>
        <v/>
      </c>
      <c r="BQ367" s="305"/>
      <c r="BR367" s="99"/>
      <c r="BS367" s="307"/>
    </row>
    <row r="368" spans="1:72" s="700" customFormat="1" ht="45" customHeight="1" x14ac:dyDescent="0.25">
      <c r="A368" s="364" t="s">
        <v>18</v>
      </c>
      <c r="B368" s="695">
        <v>43987</v>
      </c>
      <c r="C368" s="375" t="s">
        <v>1038</v>
      </c>
      <c r="D368" s="364" t="s">
        <v>1690</v>
      </c>
      <c r="E368" s="364" t="s">
        <v>1724</v>
      </c>
      <c r="F368" s="364" t="s">
        <v>309</v>
      </c>
      <c r="G368" s="364" t="s">
        <v>1707</v>
      </c>
      <c r="H368" s="364">
        <v>1</v>
      </c>
      <c r="I368" s="364" t="s">
        <v>4734</v>
      </c>
      <c r="J368" s="364" t="s">
        <v>24</v>
      </c>
      <c r="K368" s="364" t="s">
        <v>4735</v>
      </c>
      <c r="L368" s="707">
        <v>10</v>
      </c>
      <c r="M368" s="364" t="s">
        <v>4735</v>
      </c>
      <c r="N368" s="364" t="s">
        <v>28</v>
      </c>
      <c r="O368" s="364" t="s">
        <v>28</v>
      </c>
      <c r="P368" s="697">
        <v>44027</v>
      </c>
      <c r="Q368" s="383">
        <v>44351</v>
      </c>
      <c r="R368" s="393">
        <v>0</v>
      </c>
      <c r="S368" s="698">
        <f t="shared" si="95"/>
        <v>44351</v>
      </c>
      <c r="T368" s="699">
        <v>44315</v>
      </c>
      <c r="U368" s="369" t="s">
        <v>4736</v>
      </c>
      <c r="V368" s="376">
        <v>0</v>
      </c>
      <c r="W368" s="371" t="str">
        <f t="shared" si="87"/>
        <v>ROJO</v>
      </c>
      <c r="X368" s="519">
        <v>44319</v>
      </c>
      <c r="Y368" s="369" t="s">
        <v>4733</v>
      </c>
      <c r="Z368" s="702" t="s">
        <v>3224</v>
      </c>
      <c r="AA368" s="701"/>
      <c r="AB368" s="375"/>
      <c r="AC368" s="376"/>
      <c r="AD368" s="371" t="str">
        <f>IF(AA368="","Sin",IF(AA368&gt;=$S368,IF(AC368=100%,"OK","ROJO"),IF(AC368&lt;(AA368-$P368)/($S368-$P368),"ROJO",IF(AC368=100%,"OK","AMARILLO"))))</f>
        <v>Sin</v>
      </c>
      <c r="AE368" s="377"/>
      <c r="AF368" s="375"/>
      <c r="AG368" s="375"/>
      <c r="AH368" s="701"/>
      <c r="AI368" s="375"/>
      <c r="AJ368" s="376"/>
      <c r="AK368" s="371" t="str">
        <f t="shared" si="88"/>
        <v>Sin</v>
      </c>
      <c r="AL368" s="377"/>
      <c r="AM368" s="375"/>
      <c r="AN368" s="375"/>
      <c r="AO368" s="375"/>
      <c r="AP368" s="379"/>
      <c r="AQ368" s="376"/>
      <c r="AR368" s="371" t="str">
        <f t="shared" si="89"/>
        <v>Sin</v>
      </c>
      <c r="AS368" s="365"/>
      <c r="AT368" s="375"/>
      <c r="AU368" s="379"/>
      <c r="AV368" s="701"/>
      <c r="AW368" s="375"/>
      <c r="AX368" s="375"/>
      <c r="AY368" s="371" t="str">
        <f t="shared" si="90"/>
        <v>Sin</v>
      </c>
      <c r="AZ368" s="375"/>
      <c r="BA368" s="375"/>
      <c r="BB368" s="702"/>
      <c r="BC368" s="703"/>
      <c r="BF368" s="371" t="str">
        <f t="shared" si="92"/>
        <v>Sin</v>
      </c>
      <c r="BG368" s="704"/>
      <c r="BH368" s="375"/>
      <c r="BI368" s="705"/>
      <c r="BJ368" s="373">
        <f t="shared" si="93"/>
        <v>0</v>
      </c>
      <c r="BK368" s="375"/>
      <c r="BL368" s="705"/>
      <c r="BM368" s="394"/>
      <c r="BN368" s="382"/>
      <c r="BO368" s="382"/>
      <c r="BP368" s="76" t="str">
        <f t="shared" si="86"/>
        <v/>
      </c>
      <c r="BQ368" s="383"/>
      <c r="BR368" s="375"/>
      <c r="BS368" s="702"/>
    </row>
    <row r="369" spans="1:72" s="230" customFormat="1" ht="45" customHeight="1" x14ac:dyDescent="0.25">
      <c r="A369" s="95" t="s">
        <v>18</v>
      </c>
      <c r="B369" s="98">
        <v>43987</v>
      </c>
      <c r="C369" s="99" t="s">
        <v>40</v>
      </c>
      <c r="D369" s="95" t="s">
        <v>1690</v>
      </c>
      <c r="E369" s="95" t="s">
        <v>1698</v>
      </c>
      <c r="F369" s="95" t="s">
        <v>309</v>
      </c>
      <c r="G369" s="95" t="s">
        <v>1699</v>
      </c>
      <c r="H369" s="95">
        <v>2</v>
      </c>
      <c r="I369" s="95" t="s">
        <v>1700</v>
      </c>
      <c r="J369" s="95" t="s">
        <v>32</v>
      </c>
      <c r="K369" s="95" t="s">
        <v>1701</v>
      </c>
      <c r="L369" s="102">
        <v>4</v>
      </c>
      <c r="M369" s="95" t="s">
        <v>1702</v>
      </c>
      <c r="N369" s="95" t="s">
        <v>28</v>
      </c>
      <c r="O369" s="95" t="s">
        <v>28</v>
      </c>
      <c r="P369" s="103">
        <v>44027</v>
      </c>
      <c r="Q369" s="305">
        <v>44351</v>
      </c>
      <c r="R369" s="104">
        <v>0</v>
      </c>
      <c r="S369" s="142">
        <f t="shared" si="95"/>
        <v>44351</v>
      </c>
      <c r="T369" s="405">
        <v>44099</v>
      </c>
      <c r="U369" s="101" t="s">
        <v>2564</v>
      </c>
      <c r="V369" s="292">
        <v>0.25</v>
      </c>
      <c r="W369" s="257" t="str">
        <f t="shared" si="87"/>
        <v>AMARILLO</v>
      </c>
      <c r="X369" s="266">
        <v>44099</v>
      </c>
      <c r="Y369" s="143" t="s">
        <v>2565</v>
      </c>
      <c r="Z369" s="230" t="s">
        <v>2559</v>
      </c>
      <c r="AA369" s="317">
        <v>44194</v>
      </c>
      <c r="AB369" s="315" t="s">
        <v>3225</v>
      </c>
      <c r="AC369" s="292">
        <v>0.5</v>
      </c>
      <c r="AD369" s="257" t="str">
        <f>IF(AA369="","Sin",IF(AA369&gt;=$S369,IF(AC369=100%,"OK","ROJO"),IF(AC369&lt;($T369-$P369)/($S369-$P369),"ROJO",IF(AC369=100%,"OK","AMARILLO"))))</f>
        <v>AMARILLO</v>
      </c>
      <c r="AE369" s="290">
        <v>44195</v>
      </c>
      <c r="AF369" s="623" t="s">
        <v>3223</v>
      </c>
      <c r="AG369" s="230" t="s">
        <v>3224</v>
      </c>
      <c r="AH369" s="264">
        <v>44228</v>
      </c>
      <c r="AI369" s="101" t="s">
        <v>3699</v>
      </c>
      <c r="AJ369" s="292">
        <v>0.75</v>
      </c>
      <c r="AK369" s="257" t="str">
        <f t="shared" si="88"/>
        <v>AMARILLO</v>
      </c>
      <c r="AL369" s="283">
        <v>44229</v>
      </c>
      <c r="AM369" s="623" t="s">
        <v>3223</v>
      </c>
      <c r="AN369" s="230" t="s">
        <v>3224</v>
      </c>
      <c r="AO369" s="99"/>
      <c r="AP369" s="420"/>
      <c r="AQ369" s="292"/>
      <c r="AR369" s="257" t="str">
        <f t="shared" si="89"/>
        <v>Sin</v>
      </c>
      <c r="AS369" s="97"/>
      <c r="AT369" s="101"/>
      <c r="AU369" s="420"/>
      <c r="AV369" s="421"/>
      <c r="AW369" s="101"/>
      <c r="AX369" s="101"/>
      <c r="AY369" s="257" t="str">
        <f t="shared" si="90"/>
        <v>Sin</v>
      </c>
      <c r="AZ369" s="101"/>
      <c r="BA369" s="101"/>
      <c r="BB369" s="273"/>
      <c r="BC369" s="272"/>
      <c r="BF369" s="257" t="str">
        <f t="shared" si="92"/>
        <v>Sin</v>
      </c>
      <c r="BG369" s="246"/>
      <c r="BH369" s="101"/>
      <c r="BI369" s="143"/>
      <c r="BJ369" s="131">
        <f t="shared" si="93"/>
        <v>0.75</v>
      </c>
      <c r="BK369" s="99"/>
      <c r="BL369" s="148"/>
      <c r="BM369" s="164"/>
      <c r="BN369" s="165"/>
      <c r="BO369" s="165"/>
      <c r="BP369" s="132" t="str">
        <f t="shared" si="86"/>
        <v/>
      </c>
      <c r="BQ369" s="305"/>
      <c r="BR369" s="99"/>
      <c r="BS369" s="307"/>
    </row>
    <row r="370" spans="1:72" s="700" customFormat="1" ht="45" customHeight="1" x14ac:dyDescent="0.25">
      <c r="A370" s="364" t="s">
        <v>18</v>
      </c>
      <c r="B370" s="695">
        <v>43987</v>
      </c>
      <c r="C370" s="375" t="s">
        <v>104</v>
      </c>
      <c r="D370" s="364" t="s">
        <v>1690</v>
      </c>
      <c r="E370" s="364" t="s">
        <v>1703</v>
      </c>
      <c r="F370" s="364" t="s">
        <v>309</v>
      </c>
      <c r="G370" s="364" t="s">
        <v>3228</v>
      </c>
      <c r="H370" s="364">
        <v>1</v>
      </c>
      <c r="I370" s="364" t="s">
        <v>3229</v>
      </c>
      <c r="J370" s="364" t="s">
        <v>24</v>
      </c>
      <c r="K370" s="364" t="s">
        <v>3230</v>
      </c>
      <c r="L370" s="375">
        <v>1</v>
      </c>
      <c r="M370" s="364" t="s">
        <v>3231</v>
      </c>
      <c r="N370" s="364" t="s">
        <v>28</v>
      </c>
      <c r="O370" s="364" t="s">
        <v>28</v>
      </c>
      <c r="P370" s="697">
        <v>44027</v>
      </c>
      <c r="Q370" s="708">
        <v>44195</v>
      </c>
      <c r="R370" s="393">
        <v>212</v>
      </c>
      <c r="S370" s="698">
        <f t="shared" si="95"/>
        <v>44407</v>
      </c>
      <c r="T370" s="709">
        <v>44194</v>
      </c>
      <c r="U370" s="369" t="s">
        <v>3232</v>
      </c>
      <c r="V370" s="376">
        <v>0</v>
      </c>
      <c r="W370" s="371" t="str">
        <f t="shared" si="87"/>
        <v>ROJO</v>
      </c>
      <c r="X370" s="709">
        <v>44195</v>
      </c>
      <c r="Y370" s="710" t="s">
        <v>3227</v>
      </c>
      <c r="Z370" s="706" t="s">
        <v>3224</v>
      </c>
      <c r="AA370" s="711">
        <v>44315</v>
      </c>
      <c r="AB370" s="369" t="s">
        <v>4737</v>
      </c>
      <c r="AC370" s="376">
        <v>0.7</v>
      </c>
      <c r="AD370" s="371" t="str">
        <f>IF(AA370="","Sin",IF(AA370&gt;=$S370,IF(AC370=100%,"OK","ROJO"),IF(AC370&lt;($T370-$P370)/($S370-$P370),"ROJO",IF(AC370=100%,"OK","AMARILLO"))))</f>
        <v>AMARILLO</v>
      </c>
      <c r="AE370" s="519">
        <v>44319</v>
      </c>
      <c r="AF370" s="369" t="s">
        <v>4733</v>
      </c>
      <c r="AG370" s="706" t="s">
        <v>3224</v>
      </c>
      <c r="AH370" s="372"/>
      <c r="AI370" s="369"/>
      <c r="AJ370" s="376"/>
      <c r="AK370" s="371" t="str">
        <f t="shared" si="88"/>
        <v>Sin</v>
      </c>
      <c r="AL370" s="377"/>
      <c r="AM370" s="369"/>
      <c r="AN370" s="378"/>
      <c r="AO370" s="372"/>
      <c r="AP370" s="369"/>
      <c r="AQ370" s="376"/>
      <c r="AR370" s="371" t="str">
        <f t="shared" si="89"/>
        <v>Sin</v>
      </c>
      <c r="AS370" s="377"/>
      <c r="AT370" s="375"/>
      <c r="AU370" s="381"/>
      <c r="AV370" s="701"/>
      <c r="AW370" s="375"/>
      <c r="AX370" s="375"/>
      <c r="AY370" s="371" t="str">
        <f t="shared" si="90"/>
        <v>Sin</v>
      </c>
      <c r="AZ370" s="701"/>
      <c r="BA370" s="375"/>
      <c r="BB370" s="702"/>
      <c r="BC370" s="380"/>
      <c r="BD370" s="369"/>
      <c r="BE370" s="369"/>
      <c r="BF370" s="371" t="str">
        <f t="shared" si="92"/>
        <v>Sin</v>
      </c>
      <c r="BG370" s="380"/>
      <c r="BH370" s="375"/>
      <c r="BI370" s="712"/>
      <c r="BJ370" s="373">
        <f t="shared" si="93"/>
        <v>0.7</v>
      </c>
      <c r="BK370" s="375"/>
      <c r="BL370" s="381"/>
      <c r="BM370" s="382"/>
      <c r="BN370" s="382"/>
      <c r="BO370" s="382"/>
      <c r="BP370" s="389" t="str">
        <f t="shared" si="86"/>
        <v/>
      </c>
      <c r="BQ370" s="383"/>
      <c r="BR370" s="375"/>
    </row>
    <row r="371" spans="1:72" s="230" customFormat="1" ht="43.5" customHeight="1" x14ac:dyDescent="0.25">
      <c r="A371" s="95" t="s">
        <v>18</v>
      </c>
      <c r="B371" s="98">
        <v>43987</v>
      </c>
      <c r="C371" s="99" t="s">
        <v>104</v>
      </c>
      <c r="D371" s="95" t="s">
        <v>1690</v>
      </c>
      <c r="E371" s="95" t="s">
        <v>1703</v>
      </c>
      <c r="F371" s="95" t="s">
        <v>309</v>
      </c>
      <c r="G371" s="95" t="s">
        <v>3228</v>
      </c>
      <c r="H371" s="95">
        <v>2</v>
      </c>
      <c r="I371" s="95" t="s">
        <v>3233</v>
      </c>
      <c r="J371" s="95" t="s">
        <v>24</v>
      </c>
      <c r="K371" s="95" t="s">
        <v>1704</v>
      </c>
      <c r="L371" s="99">
        <v>4</v>
      </c>
      <c r="M371" s="95" t="s">
        <v>1705</v>
      </c>
      <c r="N371" s="95" t="s">
        <v>28</v>
      </c>
      <c r="O371" s="95" t="s">
        <v>28</v>
      </c>
      <c r="P371" s="404">
        <v>44198</v>
      </c>
      <c r="Q371" s="305">
        <v>44351</v>
      </c>
      <c r="R371" s="104">
        <v>56</v>
      </c>
      <c r="S371" s="142">
        <f t="shared" si="95"/>
        <v>44407</v>
      </c>
      <c r="T371" s="290">
        <v>44194</v>
      </c>
      <c r="U371" s="101" t="s">
        <v>3234</v>
      </c>
      <c r="V371" s="292">
        <v>0</v>
      </c>
      <c r="W371" s="257" t="str">
        <f t="shared" si="87"/>
        <v>AMARILLO</v>
      </c>
      <c r="X371" s="309">
        <v>44195</v>
      </c>
      <c r="Y371" s="632" t="s">
        <v>3227</v>
      </c>
      <c r="Z371" s="230" t="s">
        <v>3224</v>
      </c>
      <c r="AA371" s="264"/>
      <c r="AB371" s="101"/>
      <c r="AC371" s="292"/>
      <c r="AD371" s="257" t="str">
        <f t="shared" ref="AD371:AD433" si="97">IF(AA371="","Sin",IF(AA371&gt;=$S371,IF(AC371=100%,"OK","ROJO"),IF(AC371&lt;(AA371-$P371)/($S371-$P371),"ROJO",IF(AC371=100%,"OK","AMARILLO"))))</f>
        <v>Sin</v>
      </c>
      <c r="AE371" s="406"/>
      <c r="AF371" s="101"/>
      <c r="AG371" s="101"/>
      <c r="AH371" s="264"/>
      <c r="AI371" s="101"/>
      <c r="AJ371" s="292"/>
      <c r="AK371" s="257" t="str">
        <f t="shared" si="88"/>
        <v>Sin</v>
      </c>
      <c r="AL371" s="406"/>
      <c r="AM371" s="101"/>
      <c r="AN371" s="101"/>
      <c r="AO371" s="305"/>
      <c r="AP371" s="420"/>
      <c r="AQ371" s="292"/>
      <c r="AR371" s="257" t="str">
        <f t="shared" si="89"/>
        <v>Sin</v>
      </c>
      <c r="AS371" s="97"/>
      <c r="AT371" s="99"/>
      <c r="AU371" s="144"/>
      <c r="AV371" s="302"/>
      <c r="AW371" s="99"/>
      <c r="AX371" s="99"/>
      <c r="AY371" s="257" t="str">
        <f t="shared" si="90"/>
        <v>Sin</v>
      </c>
      <c r="AZ371" s="99"/>
      <c r="BA371" s="99"/>
      <c r="BB371" s="273"/>
      <c r="BC371" s="272"/>
      <c r="BD371" s="273"/>
      <c r="BF371" s="257" t="str">
        <f t="shared" si="92"/>
        <v>Sin</v>
      </c>
      <c r="BG371" s="246"/>
      <c r="BH371" s="99"/>
      <c r="BI371" s="148"/>
      <c r="BJ371" s="131">
        <f t="shared" si="93"/>
        <v>0</v>
      </c>
      <c r="BK371" s="99"/>
      <c r="BL371" s="148"/>
      <c r="BM371" s="164"/>
      <c r="BN371" s="165"/>
      <c r="BO371" s="165"/>
      <c r="BP371" s="132" t="str">
        <f t="shared" si="86"/>
        <v/>
      </c>
      <c r="BQ371" s="305"/>
      <c r="BR371" s="99"/>
      <c r="BS371" s="307"/>
    </row>
    <row r="372" spans="1:72" s="230" customFormat="1" ht="45" customHeight="1" thickBot="1" x14ac:dyDescent="0.3">
      <c r="A372" s="95" t="s">
        <v>18</v>
      </c>
      <c r="B372" s="98">
        <v>43987</v>
      </c>
      <c r="C372" s="99" t="s">
        <v>109</v>
      </c>
      <c r="D372" s="95" t="s">
        <v>1690</v>
      </c>
      <c r="E372" s="95" t="s">
        <v>1706</v>
      </c>
      <c r="F372" s="95" t="s">
        <v>309</v>
      </c>
      <c r="G372" s="95" t="s">
        <v>1707</v>
      </c>
      <c r="H372" s="95">
        <v>1</v>
      </c>
      <c r="I372" s="95" t="s">
        <v>1708</v>
      </c>
      <c r="J372" s="95" t="s">
        <v>32</v>
      </c>
      <c r="K372" s="95" t="s">
        <v>1709</v>
      </c>
      <c r="L372" s="402">
        <v>1</v>
      </c>
      <c r="M372" s="95" t="s">
        <v>1710</v>
      </c>
      <c r="N372" s="95" t="s">
        <v>28</v>
      </c>
      <c r="O372" s="95" t="s">
        <v>28</v>
      </c>
      <c r="P372" s="103">
        <v>44027</v>
      </c>
      <c r="Q372" s="305">
        <v>44351</v>
      </c>
      <c r="R372" s="104">
        <v>0</v>
      </c>
      <c r="S372" s="142">
        <f t="shared" si="95"/>
        <v>44351</v>
      </c>
      <c r="T372" s="264"/>
      <c r="U372" s="101"/>
      <c r="V372" s="292"/>
      <c r="W372" s="257" t="str">
        <f t="shared" si="87"/>
        <v>Sin</v>
      </c>
      <c r="X372" s="266"/>
      <c r="Y372" s="143"/>
      <c r="Z372" s="101"/>
      <c r="AA372" s="633"/>
      <c r="AB372" s="101"/>
      <c r="AC372" s="292"/>
      <c r="AD372" s="257" t="str">
        <f t="shared" si="97"/>
        <v>Sin</v>
      </c>
      <c r="AE372" s="264"/>
      <c r="AF372" s="101"/>
      <c r="AG372" s="101"/>
      <c r="AH372" s="264"/>
      <c r="AI372" s="101"/>
      <c r="AJ372" s="292"/>
      <c r="AK372" s="257" t="str">
        <f t="shared" si="88"/>
        <v>Sin</v>
      </c>
      <c r="AL372" s="406"/>
      <c r="AM372" s="101"/>
      <c r="AN372" s="101"/>
      <c r="AO372" s="305"/>
      <c r="AP372" s="420"/>
      <c r="AQ372" s="292"/>
      <c r="AR372" s="257" t="str">
        <f t="shared" si="89"/>
        <v>Sin</v>
      </c>
      <c r="AS372" s="97"/>
      <c r="AT372" s="101"/>
      <c r="AU372" s="420"/>
      <c r="AV372" s="633"/>
      <c r="AW372" s="101"/>
      <c r="AX372" s="101"/>
      <c r="AY372" s="257" t="str">
        <f t="shared" si="90"/>
        <v>Sin</v>
      </c>
      <c r="AZ372" s="634"/>
      <c r="BB372" s="273"/>
      <c r="BC372" s="272"/>
      <c r="BD372" s="273"/>
      <c r="BF372" s="257" t="str">
        <f t="shared" si="92"/>
        <v>Sin</v>
      </c>
      <c r="BG372" s="246"/>
      <c r="BH372" s="101"/>
      <c r="BI372" s="143"/>
      <c r="BJ372" s="131" t="str">
        <f t="shared" si="93"/>
        <v>Sin</v>
      </c>
      <c r="BK372" s="99"/>
      <c r="BL372" s="148"/>
      <c r="BM372" s="164"/>
      <c r="BN372" s="165"/>
      <c r="BO372" s="165"/>
      <c r="BP372" s="132" t="str">
        <f>IF(BJ372=100%,IF(BM372="SI",IF(BN372="SI","Cerrada",IF(BN372="NO","Inefectiva",IF(A372="Auditoria Externa","Cumplida","Pendiente"))),"Cumplida"),"")</f>
        <v/>
      </c>
      <c r="BQ372" s="305"/>
      <c r="BR372" s="99"/>
      <c r="BS372" s="307"/>
    </row>
    <row r="373" spans="1:72" s="230" customFormat="1" ht="45" customHeight="1" x14ac:dyDescent="0.25">
      <c r="A373" s="95" t="s">
        <v>18</v>
      </c>
      <c r="B373" s="98">
        <v>43987</v>
      </c>
      <c r="C373" s="99" t="s">
        <v>19</v>
      </c>
      <c r="D373" s="95" t="s">
        <v>1690</v>
      </c>
      <c r="E373" s="95" t="s">
        <v>1711</v>
      </c>
      <c r="F373" s="95" t="s">
        <v>309</v>
      </c>
      <c r="G373" s="95" t="s">
        <v>1712</v>
      </c>
      <c r="H373" s="95">
        <v>1</v>
      </c>
      <c r="I373" s="95" t="s">
        <v>1713</v>
      </c>
      <c r="J373" s="95" t="s">
        <v>46</v>
      </c>
      <c r="K373" s="95" t="s">
        <v>1714</v>
      </c>
      <c r="L373" s="402">
        <v>1</v>
      </c>
      <c r="M373" s="95" t="s">
        <v>1715</v>
      </c>
      <c r="N373" s="171" t="s">
        <v>28</v>
      </c>
      <c r="O373" s="172" t="s">
        <v>28</v>
      </c>
      <c r="P373" s="624">
        <v>44027</v>
      </c>
      <c r="Q373" s="625">
        <v>44351</v>
      </c>
      <c r="R373" s="411">
        <v>0</v>
      </c>
      <c r="S373" s="540">
        <f>Q373+R373</f>
        <v>44351</v>
      </c>
      <c r="T373" s="541"/>
      <c r="U373" s="414"/>
      <c r="V373" s="292"/>
      <c r="W373" s="257" t="str">
        <f t="shared" si="87"/>
        <v>Sin</v>
      </c>
      <c r="X373" s="406"/>
      <c r="Y373" s="99"/>
      <c r="Z373" s="407"/>
      <c r="AA373" s="249"/>
      <c r="AB373" s="250"/>
      <c r="AC373" s="251"/>
      <c r="AD373" s="348" t="str">
        <f t="shared" si="97"/>
        <v>Sin</v>
      </c>
      <c r="AE373" s="406"/>
      <c r="AF373" s="186"/>
      <c r="AG373" s="252"/>
      <c r="AH373" s="298"/>
      <c r="AI373" s="101"/>
      <c r="AJ373" s="292"/>
      <c r="AK373" s="348" t="str">
        <f t="shared" si="88"/>
        <v>Sin</v>
      </c>
      <c r="AL373" s="635"/>
      <c r="AM373" s="549"/>
      <c r="AN373" s="550"/>
      <c r="AO373" s="298"/>
      <c r="AP373" s="101"/>
      <c r="AQ373" s="292"/>
      <c r="AR373" s="348" t="str">
        <f t="shared" si="89"/>
        <v>Sin</v>
      </c>
      <c r="AS373" s="265"/>
      <c r="AT373" s="101"/>
      <c r="AU373" s="548"/>
      <c r="AV373" s="298"/>
      <c r="AW373" s="101"/>
      <c r="AX373" s="292"/>
      <c r="AY373" s="348" t="str">
        <f t="shared" si="90"/>
        <v>Sin</v>
      </c>
      <c r="AZ373" s="264"/>
      <c r="BA373" s="101"/>
      <c r="BB373" s="273"/>
      <c r="BC373" s="272"/>
      <c r="BD373" s="273"/>
      <c r="BF373" s="257" t="str">
        <f t="shared" si="92"/>
        <v>Sin</v>
      </c>
      <c r="BG373" s="246"/>
      <c r="BH373" s="101"/>
      <c r="BI373" s="300"/>
      <c r="BJ373" s="163" t="str">
        <f t="shared" si="93"/>
        <v>Sin</v>
      </c>
      <c r="BK373" s="302"/>
      <c r="BL373" s="418"/>
      <c r="BM373" s="164"/>
      <c r="BN373" s="165"/>
      <c r="BO373" s="165"/>
      <c r="BP373" s="166" t="str">
        <f>IF(BJ373=100%,IF(BM373="SI",IF(BN373="SI","Cerrada",IF(BN373="NO","Inefectiva",IF(A373="Auditoria Externa","Cumplida","Pendiente"))),"Cumplida"),"")</f>
        <v/>
      </c>
      <c r="BQ373" s="305"/>
      <c r="BR373" s="99"/>
      <c r="BS373" s="307"/>
      <c r="BT373" s="246"/>
    </row>
    <row r="374" spans="1:72" s="230" customFormat="1" ht="42" customHeight="1" x14ac:dyDescent="0.25">
      <c r="A374" s="95" t="s">
        <v>18</v>
      </c>
      <c r="B374" s="98">
        <v>43987</v>
      </c>
      <c r="C374" s="99" t="s">
        <v>49</v>
      </c>
      <c r="D374" s="95" t="s">
        <v>1690</v>
      </c>
      <c r="E374" s="95" t="s">
        <v>1716</v>
      </c>
      <c r="F374" s="95" t="s">
        <v>309</v>
      </c>
      <c r="G374" s="95" t="s">
        <v>1712</v>
      </c>
      <c r="H374" s="95">
        <v>1</v>
      </c>
      <c r="I374" s="95" t="s">
        <v>1713</v>
      </c>
      <c r="J374" s="95" t="s">
        <v>46</v>
      </c>
      <c r="K374" s="95" t="s">
        <v>1714</v>
      </c>
      <c r="L374" s="402">
        <v>1</v>
      </c>
      <c r="M374" s="95" t="s">
        <v>1715</v>
      </c>
      <c r="N374" s="95" t="s">
        <v>28</v>
      </c>
      <c r="O374" s="95" t="s">
        <v>28</v>
      </c>
      <c r="P374" s="103">
        <v>44027</v>
      </c>
      <c r="Q374" s="305">
        <v>44351</v>
      </c>
      <c r="R374" s="104">
        <v>0</v>
      </c>
      <c r="S374" s="142">
        <f>Q374+R374</f>
        <v>44351</v>
      </c>
      <c r="T374" s="405"/>
      <c r="U374" s="101"/>
      <c r="V374" s="292"/>
      <c r="W374" s="257" t="str">
        <f t="shared" si="87"/>
        <v>Sin</v>
      </c>
      <c r="X374" s="150"/>
      <c r="Y374" s="143"/>
      <c r="Z374" s="101"/>
      <c r="AA374" s="302"/>
      <c r="AB374" s="99"/>
      <c r="AC374" s="292"/>
      <c r="AD374" s="257" t="str">
        <f t="shared" si="97"/>
        <v>Sin</v>
      </c>
      <c r="AE374" s="406"/>
      <c r="AF374" s="99"/>
      <c r="AG374" s="99"/>
      <c r="AH374" s="302"/>
      <c r="AI374" s="99"/>
      <c r="AJ374" s="292"/>
      <c r="AK374" s="257" t="str">
        <f t="shared" si="88"/>
        <v>Sin</v>
      </c>
      <c r="AL374" s="406"/>
      <c r="AM374" s="99"/>
      <c r="AN374" s="99"/>
      <c r="AO374" s="99"/>
      <c r="AP374" s="144"/>
      <c r="AQ374" s="292"/>
      <c r="AR374" s="257" t="str">
        <f t="shared" si="89"/>
        <v>Sin</v>
      </c>
      <c r="AS374" s="97"/>
      <c r="AT374" s="99"/>
      <c r="AU374" s="144"/>
      <c r="AV374" s="302"/>
      <c r="AW374" s="99"/>
      <c r="AX374" s="99"/>
      <c r="AY374" s="257" t="str">
        <f t="shared" si="90"/>
        <v>Sin</v>
      </c>
      <c r="AZ374" s="99"/>
      <c r="BA374" s="99"/>
      <c r="BB374" s="273"/>
      <c r="BC374" s="272"/>
      <c r="BD374" s="273"/>
      <c r="BF374" s="257" t="str">
        <f t="shared" si="92"/>
        <v>Sin</v>
      </c>
      <c r="BG374" s="246"/>
      <c r="BH374" s="99"/>
      <c r="BI374" s="148"/>
      <c r="BJ374" s="131" t="str">
        <f t="shared" si="93"/>
        <v>Sin</v>
      </c>
      <c r="BK374" s="99"/>
      <c r="BL374" s="148"/>
      <c r="BM374" s="164"/>
      <c r="BN374" s="165"/>
      <c r="BO374" s="165"/>
      <c r="BP374" s="132" t="str">
        <f>IF(BJ374=100%,IF(BM374="SI",IF(BN374="SI","Cerrada",IF(BN374="NO","Inefectiva",IF(A374="Auditoria Externa","Cumplida","Pendiente"))),"Cumplida"),"")</f>
        <v/>
      </c>
      <c r="BQ374" s="305"/>
      <c r="BR374" s="99"/>
      <c r="BS374" s="307"/>
    </row>
    <row r="375" spans="1:72" s="700" customFormat="1" ht="45" customHeight="1" x14ac:dyDescent="0.25">
      <c r="A375" s="364" t="s">
        <v>18</v>
      </c>
      <c r="B375" s="695">
        <v>43987</v>
      </c>
      <c r="C375" s="375" t="s">
        <v>49</v>
      </c>
      <c r="D375" s="364" t="s">
        <v>1690</v>
      </c>
      <c r="E375" s="364" t="s">
        <v>1716</v>
      </c>
      <c r="F375" s="364" t="s">
        <v>309</v>
      </c>
      <c r="G375" s="364" t="s">
        <v>3235</v>
      </c>
      <c r="H375" s="364">
        <v>2</v>
      </c>
      <c r="I375" s="364" t="s">
        <v>3229</v>
      </c>
      <c r="J375" s="364" t="s">
        <v>24</v>
      </c>
      <c r="K375" s="364" t="s">
        <v>3230</v>
      </c>
      <c r="L375" s="713">
        <v>1</v>
      </c>
      <c r="M375" s="364" t="s">
        <v>3231</v>
      </c>
      <c r="N375" s="714" t="s">
        <v>28</v>
      </c>
      <c r="O375" s="715" t="s">
        <v>28</v>
      </c>
      <c r="P375" s="716">
        <v>44027</v>
      </c>
      <c r="Q375" s="717">
        <v>44195</v>
      </c>
      <c r="R375" s="718">
        <v>212</v>
      </c>
      <c r="S375" s="719">
        <f t="shared" ref="S375" si="98">Q375+R375</f>
        <v>44407</v>
      </c>
      <c r="T375" s="720">
        <v>44194</v>
      </c>
      <c r="U375" s="721" t="s">
        <v>3232</v>
      </c>
      <c r="V375" s="376"/>
      <c r="W375" s="371" t="str">
        <f t="shared" si="87"/>
        <v>ROJO</v>
      </c>
      <c r="X375" s="709">
        <v>44195</v>
      </c>
      <c r="Y375" s="710" t="s">
        <v>3227</v>
      </c>
      <c r="Z375" s="706" t="s">
        <v>3224</v>
      </c>
      <c r="AA375" s="711">
        <v>44315</v>
      </c>
      <c r="AB375" s="369" t="s">
        <v>4737</v>
      </c>
      <c r="AC375" s="376">
        <v>0.7</v>
      </c>
      <c r="AD375" s="387" t="str">
        <f>IF(AA375="","Sin",IF(AA375&gt;=$S375,IF(AC375=100%,"OK","ROJO"),IF(AC375&lt;($T375-$P375)/($S375-$P375),"ROJO",IF(AC375=100%,"OK","AMARILLO"))))</f>
        <v>AMARILLO</v>
      </c>
      <c r="AE375" s="516">
        <v>44319</v>
      </c>
      <c r="AF375" s="369" t="s">
        <v>4738</v>
      </c>
      <c r="AG375" s="702" t="s">
        <v>3224</v>
      </c>
      <c r="AH375" s="379"/>
      <c r="AI375" s="375"/>
      <c r="AJ375" s="376"/>
      <c r="AK375" s="371" t="str">
        <f t="shared" si="88"/>
        <v>Sin</v>
      </c>
      <c r="AL375" s="722"/>
      <c r="AM375" s="375"/>
      <c r="AN375" s="705"/>
      <c r="AO375" s="701"/>
      <c r="AP375" s="375"/>
      <c r="AQ375" s="376"/>
      <c r="AR375" s="387" t="str">
        <f t="shared" si="89"/>
        <v>Sin</v>
      </c>
      <c r="AS375" s="377"/>
      <c r="AT375" s="375"/>
      <c r="AU375" s="381"/>
      <c r="AV375" s="379"/>
      <c r="AW375" s="375"/>
      <c r="AX375" s="375"/>
      <c r="AY375" s="387" t="str">
        <f t="shared" si="90"/>
        <v>Sin</v>
      </c>
      <c r="AZ375" s="701"/>
      <c r="BA375" s="375"/>
      <c r="BB375" s="706"/>
      <c r="BC375" s="704"/>
      <c r="BD375" s="702"/>
      <c r="BF375" s="387" t="str">
        <f t="shared" si="92"/>
        <v>Sin</v>
      </c>
      <c r="BG375" s="703"/>
      <c r="BH375" s="375"/>
      <c r="BI375" s="381"/>
      <c r="BJ375" s="373">
        <f t="shared" si="93"/>
        <v>0.7</v>
      </c>
      <c r="BK375" s="701"/>
      <c r="BL375" s="381"/>
      <c r="BM375" s="394"/>
      <c r="BN375" s="382"/>
      <c r="BO375" s="382"/>
      <c r="BP375" s="389" t="str">
        <f t="shared" ref="BP375" si="99">IF(BJ375=100%,IF(BM375="SI",IF(BN375="SI","Cerrada",IF(BN375="NO","Inefectiva",IF(A375="Auditoria Externa","Cumplida","Pendiente"))),"Cumplida"),"")</f>
        <v/>
      </c>
      <c r="BQ375" s="383"/>
      <c r="BR375" s="375"/>
      <c r="BS375" s="706"/>
      <c r="BT375" s="704"/>
    </row>
    <row r="376" spans="1:72" s="230" customFormat="1" ht="45" customHeight="1" thickBot="1" x14ac:dyDescent="0.3">
      <c r="A376" s="364" t="s">
        <v>18</v>
      </c>
      <c r="B376" s="98">
        <v>43987</v>
      </c>
      <c r="C376" s="99" t="s">
        <v>110</v>
      </c>
      <c r="D376" s="95" t="s">
        <v>1690</v>
      </c>
      <c r="E376" s="95" t="s">
        <v>1717</v>
      </c>
      <c r="F376" s="95" t="s">
        <v>323</v>
      </c>
      <c r="G376" s="95" t="s">
        <v>1718</v>
      </c>
      <c r="H376" s="95">
        <v>2</v>
      </c>
      <c r="I376" s="95" t="s">
        <v>1719</v>
      </c>
      <c r="J376" s="95" t="s">
        <v>32</v>
      </c>
      <c r="K376" s="95" t="s">
        <v>1693</v>
      </c>
      <c r="L376" s="182">
        <v>1</v>
      </c>
      <c r="M376" s="95" t="s">
        <v>1720</v>
      </c>
      <c r="N376" s="95" t="s">
        <v>28</v>
      </c>
      <c r="O376" s="159" t="s">
        <v>28</v>
      </c>
      <c r="P376" s="296">
        <v>44027</v>
      </c>
      <c r="Q376" s="296">
        <v>44286</v>
      </c>
      <c r="R376" s="104">
        <v>121</v>
      </c>
      <c r="S376" s="142">
        <f>Q376+R376</f>
        <v>44407</v>
      </c>
      <c r="T376" s="405">
        <v>44285</v>
      </c>
      <c r="U376" s="101" t="s">
        <v>3768</v>
      </c>
      <c r="V376" s="292"/>
      <c r="W376" s="257" t="str">
        <f t="shared" si="87"/>
        <v>ROJO</v>
      </c>
      <c r="X376" s="283">
        <v>44291</v>
      </c>
      <c r="Y376" s="230" t="s">
        <v>3765</v>
      </c>
      <c r="Z376" s="273" t="s">
        <v>3766</v>
      </c>
      <c r="AA376" s="144"/>
      <c r="AB376" s="99"/>
      <c r="AC376" s="292"/>
      <c r="AD376" s="348" t="str">
        <f t="shared" si="97"/>
        <v>Sin</v>
      </c>
      <c r="AE376" s="406"/>
      <c r="AF376" s="99"/>
      <c r="AG376" s="407"/>
      <c r="AH376" s="302"/>
      <c r="AI376" s="99"/>
      <c r="AJ376" s="292"/>
      <c r="AK376" s="348" t="str">
        <f t="shared" si="88"/>
        <v>Sin</v>
      </c>
      <c r="AL376" s="406"/>
      <c r="AM376" s="99"/>
      <c r="AN376" s="407"/>
      <c r="AO376" s="144"/>
      <c r="AP376" s="144"/>
      <c r="AQ376" s="292"/>
      <c r="AR376" s="348" t="str">
        <f t="shared" si="89"/>
        <v>Sin</v>
      </c>
      <c r="AS376" s="406"/>
      <c r="AT376" s="99"/>
      <c r="AU376" s="408"/>
      <c r="AV376" s="144"/>
      <c r="AW376" s="99"/>
      <c r="AX376" s="99"/>
      <c r="AY376" s="348" t="str">
        <f t="shared" si="90"/>
        <v>Sin</v>
      </c>
      <c r="AZ376" s="302"/>
      <c r="BA376" s="99"/>
      <c r="BB376" s="273"/>
      <c r="BC376" s="272"/>
      <c r="BD376" s="273"/>
      <c r="BF376" s="257" t="str">
        <f t="shared" si="92"/>
        <v>Sin</v>
      </c>
      <c r="BG376" s="246"/>
      <c r="BH376" s="99"/>
      <c r="BI376" s="407"/>
      <c r="BJ376" s="163">
        <f t="shared" si="93"/>
        <v>0</v>
      </c>
      <c r="BK376" s="302"/>
      <c r="BL376" s="407"/>
      <c r="BM376" s="164"/>
      <c r="BN376" s="165"/>
      <c r="BO376" s="165"/>
      <c r="BP376" s="132" t="str">
        <f>IF(BJ376=100%,IF(BM376="SI",IF(BN376="SI","Cerrada",IF(BN376="NO","Inefectiva",IF(A376="Auditoria Externa","Cumplida","Pendiente"))),"Cumplida"),"")</f>
        <v/>
      </c>
      <c r="BQ376" s="305"/>
      <c r="BR376" s="99"/>
      <c r="BS376" s="307"/>
      <c r="BT376" s="246"/>
    </row>
    <row r="377" spans="1:72" s="230" customFormat="1" ht="45" customHeight="1" x14ac:dyDescent="0.25">
      <c r="A377" s="95" t="s">
        <v>51</v>
      </c>
      <c r="B377" s="231">
        <v>44001</v>
      </c>
      <c r="C377" s="230" t="s">
        <v>633</v>
      </c>
      <c r="D377" s="95" t="s">
        <v>1824</v>
      </c>
      <c r="E377" s="158" t="s">
        <v>1825</v>
      </c>
      <c r="F377" s="95" t="s">
        <v>1826</v>
      </c>
      <c r="G377" s="158" t="s">
        <v>1827</v>
      </c>
      <c r="H377" s="95">
        <v>1</v>
      </c>
      <c r="I377" s="158" t="s">
        <v>1828</v>
      </c>
      <c r="J377" s="95" t="s">
        <v>24</v>
      </c>
      <c r="K377" s="95" t="s">
        <v>1829</v>
      </c>
      <c r="L377" s="230">
        <v>1</v>
      </c>
      <c r="M377" s="95" t="s">
        <v>1830</v>
      </c>
      <c r="N377" s="95" t="s">
        <v>1826</v>
      </c>
      <c r="O377" s="159" t="s">
        <v>1826</v>
      </c>
      <c r="P377" s="209">
        <v>44013</v>
      </c>
      <c r="Q377" s="208">
        <v>44285</v>
      </c>
      <c r="R377" s="138">
        <v>0</v>
      </c>
      <c r="S377" s="245">
        <f t="shared" ref="S377" si="100">Q377+R377</f>
        <v>44285</v>
      </c>
      <c r="T377" s="283">
        <v>44264</v>
      </c>
      <c r="U377" s="230" t="s">
        <v>4467</v>
      </c>
      <c r="V377" s="229">
        <v>1</v>
      </c>
      <c r="W377" s="257" t="str">
        <f t="shared" si="87"/>
        <v>OK</v>
      </c>
      <c r="X377" s="813">
        <v>44302</v>
      </c>
      <c r="Y377" s="814" t="s">
        <v>4765</v>
      </c>
      <c r="Z377" s="815" t="s">
        <v>4266</v>
      </c>
      <c r="AA377" s="246"/>
      <c r="AD377" s="348" t="str">
        <f t="shared" si="97"/>
        <v>Sin</v>
      </c>
      <c r="AE377" s="272"/>
      <c r="AG377" s="307"/>
      <c r="AH377" s="246"/>
      <c r="AK377" s="348" t="str">
        <f t="shared" si="88"/>
        <v>Sin</v>
      </c>
      <c r="AL377" s="465"/>
      <c r="AM377" s="466"/>
      <c r="AN377" s="467"/>
      <c r="AO377" s="246"/>
      <c r="AR377" s="348" t="str">
        <f t="shared" si="89"/>
        <v>Sin</v>
      </c>
      <c r="AS377" s="272"/>
      <c r="AU377" s="307"/>
      <c r="AV377" s="246"/>
      <c r="AY377" s="348" t="str">
        <f t="shared" si="90"/>
        <v>Sin</v>
      </c>
      <c r="AZ377" s="272"/>
      <c r="BB377" s="307"/>
      <c r="BC377" s="246"/>
      <c r="BF377" s="348" t="str">
        <f t="shared" si="92"/>
        <v>Sin</v>
      </c>
      <c r="BG377" s="272"/>
      <c r="BI377" s="307"/>
      <c r="BJ377" s="163">
        <f t="shared" si="93"/>
        <v>1</v>
      </c>
      <c r="BK377" s="311"/>
      <c r="BL377" s="468"/>
      <c r="BM377" s="311"/>
      <c r="BN377" s="285"/>
      <c r="BO377" s="285"/>
      <c r="BP377" s="166" t="str">
        <f t="shared" ref="BP377" si="101">IF(BJ377=100%,IF(BM377="SI",IF(BN377="SI","Cerrada",IF(BN377="NO","Inefectiva",IF(A377="Auditoria Externa","Cumplida","Pendiente"))),"Cumplida"),"")</f>
        <v>Cumplida</v>
      </c>
      <c r="BS377" s="307"/>
      <c r="BT377" s="246"/>
    </row>
    <row r="378" spans="1:72" s="230" customFormat="1" ht="45" customHeight="1" x14ac:dyDescent="0.25">
      <c r="A378" s="95" t="s">
        <v>51</v>
      </c>
      <c r="B378" s="231">
        <v>44001</v>
      </c>
      <c r="C378" s="230" t="s">
        <v>1885</v>
      </c>
      <c r="D378" s="95" t="s">
        <v>1824</v>
      </c>
      <c r="E378" s="158" t="s">
        <v>1886</v>
      </c>
      <c r="F378" s="95" t="s">
        <v>1887</v>
      </c>
      <c r="G378" s="158" t="s">
        <v>1888</v>
      </c>
      <c r="H378" s="95">
        <v>1</v>
      </c>
      <c r="I378" s="158" t="s">
        <v>1889</v>
      </c>
      <c r="J378" s="95" t="s">
        <v>24</v>
      </c>
      <c r="K378" s="95" t="s">
        <v>1890</v>
      </c>
      <c r="L378" s="230">
        <v>1</v>
      </c>
      <c r="M378" s="95" t="s">
        <v>1891</v>
      </c>
      <c r="N378" s="95" t="s">
        <v>1887</v>
      </c>
      <c r="O378" s="159" t="s">
        <v>1887</v>
      </c>
      <c r="P378" s="209">
        <v>44013</v>
      </c>
      <c r="Q378" s="208">
        <v>44369</v>
      </c>
      <c r="R378" s="138">
        <v>0</v>
      </c>
      <c r="S378" s="245">
        <f t="shared" ref="S377:S440" si="102">Q378+R378</f>
        <v>44369</v>
      </c>
      <c r="T378" s="283"/>
      <c r="W378" s="257" t="str">
        <f t="shared" si="87"/>
        <v>Sin</v>
      </c>
      <c r="X378" s="272"/>
      <c r="Z378" s="307"/>
      <c r="AA378" s="246"/>
      <c r="AD378" s="348" t="str">
        <f t="shared" si="97"/>
        <v>Sin</v>
      </c>
      <c r="AE378" s="272"/>
      <c r="AG378" s="307"/>
      <c r="AH378" s="246"/>
      <c r="AK378" s="348" t="str">
        <f t="shared" si="88"/>
        <v>Sin</v>
      </c>
      <c r="AL378" s="272"/>
      <c r="AN378" s="307"/>
      <c r="AO378" s="246"/>
      <c r="AR378" s="348" t="str">
        <f t="shared" si="89"/>
        <v>Sin</v>
      </c>
      <c r="AS378" s="272"/>
      <c r="AU378" s="307"/>
      <c r="AV378" s="246"/>
      <c r="AY378" s="348" t="str">
        <f t="shared" si="90"/>
        <v>Sin</v>
      </c>
      <c r="AZ378" s="272"/>
      <c r="BB378" s="307"/>
      <c r="BC378" s="246"/>
      <c r="BF378" s="348" t="str">
        <f t="shared" si="92"/>
        <v>Sin</v>
      </c>
      <c r="BG378" s="272"/>
      <c r="BI378" s="307"/>
      <c r="BJ378" s="163" t="str">
        <f t="shared" si="93"/>
        <v>Sin</v>
      </c>
      <c r="BK378" s="311"/>
      <c r="BL378" s="349"/>
      <c r="BM378" s="311"/>
      <c r="BN378" s="285"/>
      <c r="BO378" s="285"/>
      <c r="BP378" s="166" t="str">
        <f t="shared" ref="BP377:BP440" si="103">IF(BJ378=100%,IF(BM378="SI",IF(BN378="SI","Cerrada",IF(BN378="NO","Inefectiva",IF(A378="Auditoria Externa","Cumplida","Pendiente"))),"Cumplida"),"")</f>
        <v/>
      </c>
      <c r="BS378" s="307"/>
      <c r="BT378" s="246"/>
    </row>
    <row r="379" spans="1:72" s="230" customFormat="1" ht="45" customHeight="1" x14ac:dyDescent="0.25">
      <c r="A379" s="95" t="s">
        <v>51</v>
      </c>
      <c r="B379" s="231">
        <v>44001</v>
      </c>
      <c r="C379" s="230" t="s">
        <v>375</v>
      </c>
      <c r="D379" s="95" t="s">
        <v>1824</v>
      </c>
      <c r="E379" s="158" t="s">
        <v>1831</v>
      </c>
      <c r="F379" s="95" t="s">
        <v>1832</v>
      </c>
      <c r="G379" s="158" t="s">
        <v>1833</v>
      </c>
      <c r="H379" s="95">
        <v>1</v>
      </c>
      <c r="I379" s="158" t="s">
        <v>1834</v>
      </c>
      <c r="J379" s="95" t="s">
        <v>24</v>
      </c>
      <c r="K379" s="95" t="s">
        <v>1835</v>
      </c>
      <c r="L379" s="230">
        <v>1</v>
      </c>
      <c r="M379" s="95" t="s">
        <v>1836</v>
      </c>
      <c r="N379" s="95" t="s">
        <v>1832</v>
      </c>
      <c r="O379" s="159" t="s">
        <v>1832</v>
      </c>
      <c r="P379" s="209">
        <v>44002</v>
      </c>
      <c r="Q379" s="208">
        <v>44184</v>
      </c>
      <c r="R379" s="138">
        <v>0</v>
      </c>
      <c r="S379" s="245">
        <f t="shared" si="102"/>
        <v>44184</v>
      </c>
      <c r="T379" s="283">
        <v>44195</v>
      </c>
      <c r="U379" s="230" t="s">
        <v>4468</v>
      </c>
      <c r="V379" s="229">
        <v>1</v>
      </c>
      <c r="W379" s="257" t="str">
        <f t="shared" si="87"/>
        <v>OK</v>
      </c>
      <c r="X379" s="283">
        <v>44210</v>
      </c>
      <c r="Y379" s="230" t="s">
        <v>4469</v>
      </c>
      <c r="Z379" s="307" t="s">
        <v>4204</v>
      </c>
      <c r="AA379" s="284">
        <v>43859</v>
      </c>
      <c r="AB379" s="230" t="s">
        <v>4470</v>
      </c>
      <c r="AC379" s="229">
        <v>1</v>
      </c>
      <c r="AD379" s="348" t="str">
        <f t="shared" si="97"/>
        <v>OK</v>
      </c>
      <c r="AE379" s="283">
        <v>44230</v>
      </c>
      <c r="AF379" s="230" t="s">
        <v>4471</v>
      </c>
      <c r="AG379" s="307" t="s">
        <v>4012</v>
      </c>
      <c r="AH379" s="246"/>
      <c r="AK379" s="348" t="str">
        <f t="shared" si="88"/>
        <v>Sin</v>
      </c>
      <c r="AL379" s="272"/>
      <c r="AN379" s="307"/>
      <c r="AO379" s="246"/>
      <c r="AR379" s="348" t="str">
        <f t="shared" si="89"/>
        <v>Sin</v>
      </c>
      <c r="AS379" s="272"/>
      <c r="AU379" s="307"/>
      <c r="AV379" s="246"/>
      <c r="AY379" s="348" t="str">
        <f t="shared" si="90"/>
        <v>Sin</v>
      </c>
      <c r="AZ379" s="272"/>
      <c r="BB379" s="307"/>
      <c r="BC379" s="246"/>
      <c r="BF379" s="348" t="str">
        <f t="shared" si="92"/>
        <v>Sin</v>
      </c>
      <c r="BG379" s="272"/>
      <c r="BI379" s="307"/>
      <c r="BJ379" s="163">
        <f t="shared" si="93"/>
        <v>1</v>
      </c>
      <c r="BK379" s="311"/>
      <c r="BL379" s="349"/>
      <c r="BM379" s="311"/>
      <c r="BN379" s="285"/>
      <c r="BO379" s="285"/>
      <c r="BP379" s="166" t="str">
        <f t="shared" si="103"/>
        <v>Cumplida</v>
      </c>
      <c r="BS379" s="307"/>
      <c r="BT379" s="246"/>
    </row>
    <row r="380" spans="1:72" s="230" customFormat="1" ht="45" customHeight="1" x14ac:dyDescent="0.25">
      <c r="A380" s="95" t="s">
        <v>51</v>
      </c>
      <c r="B380" s="231">
        <v>44001</v>
      </c>
      <c r="C380" s="230" t="s">
        <v>376</v>
      </c>
      <c r="D380" s="95" t="s">
        <v>1824</v>
      </c>
      <c r="E380" s="158" t="s">
        <v>1837</v>
      </c>
      <c r="F380" s="95" t="s">
        <v>1838</v>
      </c>
      <c r="G380" s="158" t="s">
        <v>1839</v>
      </c>
      <c r="H380" s="95">
        <v>1</v>
      </c>
      <c r="I380" s="158" t="s">
        <v>1840</v>
      </c>
      <c r="J380" s="95" t="s">
        <v>24</v>
      </c>
      <c r="K380" s="95" t="s">
        <v>1841</v>
      </c>
      <c r="L380" s="230">
        <v>1</v>
      </c>
      <c r="M380" s="95" t="s">
        <v>1842</v>
      </c>
      <c r="N380" s="95" t="s">
        <v>1838</v>
      </c>
      <c r="O380" s="159" t="s">
        <v>1838</v>
      </c>
      <c r="P380" s="209">
        <v>44013</v>
      </c>
      <c r="Q380" s="208">
        <v>44365</v>
      </c>
      <c r="R380" s="138">
        <v>0</v>
      </c>
      <c r="S380" s="245">
        <f t="shared" si="102"/>
        <v>44365</v>
      </c>
      <c r="T380" s="283"/>
      <c r="W380" s="257" t="str">
        <f t="shared" si="87"/>
        <v>Sin</v>
      </c>
      <c r="X380" s="272"/>
      <c r="Z380" s="307"/>
      <c r="AA380" s="246"/>
      <c r="AD380" s="348" t="str">
        <f t="shared" si="97"/>
        <v>Sin</v>
      </c>
      <c r="AE380" s="272"/>
      <c r="AG380" s="307"/>
      <c r="AH380" s="246"/>
      <c r="AK380" s="348" t="str">
        <f t="shared" si="88"/>
        <v>Sin</v>
      </c>
      <c r="AL380" s="272"/>
      <c r="AN380" s="307"/>
      <c r="AO380" s="246"/>
      <c r="AR380" s="348" t="str">
        <f t="shared" si="89"/>
        <v>Sin</v>
      </c>
      <c r="AS380" s="272"/>
      <c r="AU380" s="307"/>
      <c r="AV380" s="246"/>
      <c r="AY380" s="348" t="str">
        <f t="shared" si="90"/>
        <v>Sin</v>
      </c>
      <c r="AZ380" s="272"/>
      <c r="BB380" s="307"/>
      <c r="BC380" s="246"/>
      <c r="BF380" s="348" t="str">
        <f t="shared" si="92"/>
        <v>Sin</v>
      </c>
      <c r="BG380" s="272"/>
      <c r="BI380" s="307"/>
      <c r="BJ380" s="163" t="str">
        <f t="shared" si="93"/>
        <v>Sin</v>
      </c>
      <c r="BK380" s="311"/>
      <c r="BL380" s="349"/>
      <c r="BM380" s="311"/>
      <c r="BN380" s="285"/>
      <c r="BO380" s="285"/>
      <c r="BP380" s="166" t="str">
        <f t="shared" si="103"/>
        <v/>
      </c>
      <c r="BS380" s="307"/>
      <c r="BT380" s="246"/>
    </row>
    <row r="381" spans="1:72" s="230" customFormat="1" ht="45" customHeight="1" x14ac:dyDescent="0.25">
      <c r="A381" s="95" t="s">
        <v>51</v>
      </c>
      <c r="B381" s="231">
        <v>44001</v>
      </c>
      <c r="C381" s="230" t="s">
        <v>377</v>
      </c>
      <c r="D381" s="95" t="s">
        <v>1824</v>
      </c>
      <c r="E381" s="158" t="s">
        <v>1843</v>
      </c>
      <c r="F381" s="95" t="s">
        <v>1844</v>
      </c>
      <c r="G381" s="158" t="s">
        <v>1845</v>
      </c>
      <c r="H381" s="95">
        <v>1</v>
      </c>
      <c r="I381" s="158" t="s">
        <v>1846</v>
      </c>
      <c r="J381" s="95" t="s">
        <v>24</v>
      </c>
      <c r="K381" s="95" t="s">
        <v>1847</v>
      </c>
      <c r="L381" s="230">
        <v>1</v>
      </c>
      <c r="M381" s="95" t="s">
        <v>1848</v>
      </c>
      <c r="N381" s="95" t="s">
        <v>1844</v>
      </c>
      <c r="O381" s="159" t="s">
        <v>48</v>
      </c>
      <c r="P381" s="209">
        <v>44001</v>
      </c>
      <c r="Q381" s="208">
        <v>44365</v>
      </c>
      <c r="R381" s="138">
        <v>0</v>
      </c>
      <c r="S381" s="245">
        <f t="shared" si="102"/>
        <v>44365</v>
      </c>
      <c r="T381" s="283">
        <v>44145</v>
      </c>
      <c r="U381" s="230" t="s">
        <v>4472</v>
      </c>
      <c r="V381" s="229">
        <v>1</v>
      </c>
      <c r="W381" s="257" t="str">
        <f t="shared" si="87"/>
        <v>OK</v>
      </c>
      <c r="X381" s="283">
        <v>44252</v>
      </c>
      <c r="Y381" s="230" t="s">
        <v>4473</v>
      </c>
      <c r="Z381" s="307" t="s">
        <v>3935</v>
      </c>
      <c r="AA381" s="246"/>
      <c r="AD381" s="348" t="str">
        <f t="shared" si="97"/>
        <v>Sin</v>
      </c>
      <c r="AE381" s="272"/>
      <c r="AG381" s="307"/>
      <c r="AH381" s="246"/>
      <c r="AK381" s="348" t="str">
        <f t="shared" si="88"/>
        <v>Sin</v>
      </c>
      <c r="AL381" s="272"/>
      <c r="AN381" s="307"/>
      <c r="AO381" s="246"/>
      <c r="AR381" s="348" t="str">
        <f t="shared" si="89"/>
        <v>Sin</v>
      </c>
      <c r="AS381" s="272"/>
      <c r="AU381" s="307"/>
      <c r="AV381" s="246"/>
      <c r="AY381" s="348" t="str">
        <f t="shared" si="90"/>
        <v>Sin</v>
      </c>
      <c r="AZ381" s="272"/>
      <c r="BB381" s="307"/>
      <c r="BC381" s="246"/>
      <c r="BF381" s="348" t="str">
        <f t="shared" si="92"/>
        <v>Sin</v>
      </c>
      <c r="BG381" s="272"/>
      <c r="BI381" s="307"/>
      <c r="BJ381" s="163">
        <f t="shared" si="93"/>
        <v>1</v>
      </c>
      <c r="BK381" s="311"/>
      <c r="BL381" s="349"/>
      <c r="BM381" s="311"/>
      <c r="BN381" s="285"/>
      <c r="BO381" s="285"/>
      <c r="BP381" s="166" t="str">
        <f t="shared" si="103"/>
        <v>Cumplida</v>
      </c>
      <c r="BS381" s="307"/>
      <c r="BT381" s="246"/>
    </row>
    <row r="382" spans="1:72" s="230" customFormat="1" ht="45" customHeight="1" x14ac:dyDescent="0.25">
      <c r="A382" s="95" t="s">
        <v>51</v>
      </c>
      <c r="B382" s="231">
        <v>44001</v>
      </c>
      <c r="C382" s="230" t="s">
        <v>377</v>
      </c>
      <c r="D382" s="95" t="s">
        <v>1824</v>
      </c>
      <c r="E382" s="158" t="s">
        <v>1843</v>
      </c>
      <c r="F382" s="95" t="s">
        <v>1849</v>
      </c>
      <c r="G382" s="158" t="s">
        <v>1850</v>
      </c>
      <c r="H382" s="95">
        <v>2</v>
      </c>
      <c r="I382" s="158" t="s">
        <v>1851</v>
      </c>
      <c r="J382" s="95" t="s">
        <v>24</v>
      </c>
      <c r="K382" s="95" t="s">
        <v>765</v>
      </c>
      <c r="L382" s="230">
        <v>1</v>
      </c>
      <c r="M382" s="95" t="s">
        <v>1852</v>
      </c>
      <c r="N382" s="95" t="s">
        <v>36</v>
      </c>
      <c r="O382" s="159" t="s">
        <v>36</v>
      </c>
      <c r="P382" s="209">
        <v>44001</v>
      </c>
      <c r="Q382" s="208">
        <v>44180</v>
      </c>
      <c r="R382" s="138">
        <v>0</v>
      </c>
      <c r="S382" s="245">
        <f t="shared" si="102"/>
        <v>44180</v>
      </c>
      <c r="T382" s="283">
        <v>44110</v>
      </c>
      <c r="U382" s="230" t="s">
        <v>4474</v>
      </c>
      <c r="V382" s="229">
        <v>1</v>
      </c>
      <c r="W382" s="257" t="str">
        <f t="shared" si="87"/>
        <v>OK</v>
      </c>
      <c r="X382" s="283">
        <v>44158</v>
      </c>
      <c r="Y382" s="469" t="s">
        <v>4475</v>
      </c>
      <c r="Z382" s="307" t="s">
        <v>3935</v>
      </c>
      <c r="AA382" s="246"/>
      <c r="AD382" s="348" t="str">
        <f t="shared" si="97"/>
        <v>Sin</v>
      </c>
      <c r="AE382" s="272"/>
      <c r="AG382" s="307"/>
      <c r="AH382" s="246"/>
      <c r="AK382" s="348" t="str">
        <f t="shared" si="88"/>
        <v>Sin</v>
      </c>
      <c r="AL382" s="272"/>
      <c r="AN382" s="307"/>
      <c r="AO382" s="246"/>
      <c r="AR382" s="348" t="str">
        <f t="shared" si="89"/>
        <v>Sin</v>
      </c>
      <c r="AS382" s="272"/>
      <c r="AU382" s="307"/>
      <c r="AV382" s="246"/>
      <c r="AY382" s="348" t="str">
        <f t="shared" si="90"/>
        <v>Sin</v>
      </c>
      <c r="AZ382" s="272"/>
      <c r="BB382" s="307"/>
      <c r="BC382" s="246"/>
      <c r="BF382" s="348" t="str">
        <f t="shared" si="92"/>
        <v>Sin</v>
      </c>
      <c r="BG382" s="272"/>
      <c r="BI382" s="307"/>
      <c r="BJ382" s="163">
        <f t="shared" si="93"/>
        <v>1</v>
      </c>
      <c r="BK382" s="311"/>
      <c r="BL382" s="349"/>
      <c r="BM382" s="311"/>
      <c r="BN382" s="285"/>
      <c r="BO382" s="285"/>
      <c r="BP382" s="166" t="str">
        <f t="shared" si="103"/>
        <v>Cumplida</v>
      </c>
      <c r="BS382" s="307"/>
      <c r="BT382" s="246"/>
    </row>
    <row r="383" spans="1:72" s="230" customFormat="1" ht="45" customHeight="1" x14ac:dyDescent="0.25">
      <c r="A383" s="95" t="s">
        <v>51</v>
      </c>
      <c r="B383" s="231">
        <v>44001</v>
      </c>
      <c r="C383" s="230" t="s">
        <v>1853</v>
      </c>
      <c r="D383" s="95" t="s">
        <v>1824</v>
      </c>
      <c r="E383" s="158" t="s">
        <v>1854</v>
      </c>
      <c r="F383" s="95" t="s">
        <v>72</v>
      </c>
      <c r="G383" s="158" t="s">
        <v>1855</v>
      </c>
      <c r="H383" s="95">
        <v>1</v>
      </c>
      <c r="I383" s="158" t="s">
        <v>1856</v>
      </c>
      <c r="J383" s="95" t="s">
        <v>24</v>
      </c>
      <c r="K383" s="95" t="s">
        <v>1857</v>
      </c>
      <c r="L383" s="230">
        <v>1</v>
      </c>
      <c r="M383" s="95" t="s">
        <v>1858</v>
      </c>
      <c r="N383" s="95" t="s">
        <v>72</v>
      </c>
      <c r="O383" s="159" t="s">
        <v>72</v>
      </c>
      <c r="P383" s="209">
        <v>44005</v>
      </c>
      <c r="Q383" s="208">
        <v>44369</v>
      </c>
      <c r="R383" s="138">
        <v>0</v>
      </c>
      <c r="S383" s="245">
        <f t="shared" si="102"/>
        <v>44369</v>
      </c>
      <c r="T383" s="283"/>
      <c r="W383" s="257" t="str">
        <f t="shared" si="87"/>
        <v>Sin</v>
      </c>
      <c r="X383" s="272"/>
      <c r="Z383" s="307"/>
      <c r="AA383" s="246"/>
      <c r="AD383" s="348" t="str">
        <f t="shared" si="97"/>
        <v>Sin</v>
      </c>
      <c r="AE383" s="272"/>
      <c r="AG383" s="307"/>
      <c r="AH383" s="246"/>
      <c r="AK383" s="348" t="str">
        <f t="shared" si="88"/>
        <v>Sin</v>
      </c>
      <c r="AL383" s="272"/>
      <c r="AN383" s="307"/>
      <c r="AO383" s="246"/>
      <c r="AR383" s="348" t="str">
        <f t="shared" si="89"/>
        <v>Sin</v>
      </c>
      <c r="AS383" s="272"/>
      <c r="AU383" s="307"/>
      <c r="AV383" s="246"/>
      <c r="AY383" s="348" t="str">
        <f t="shared" si="90"/>
        <v>Sin</v>
      </c>
      <c r="AZ383" s="272"/>
      <c r="BB383" s="307"/>
      <c r="BC383" s="246"/>
      <c r="BF383" s="348" t="str">
        <f t="shared" si="92"/>
        <v>Sin</v>
      </c>
      <c r="BG383" s="272"/>
      <c r="BI383" s="307"/>
      <c r="BJ383" s="163" t="str">
        <f t="shared" si="93"/>
        <v>Sin</v>
      </c>
      <c r="BK383" s="311"/>
      <c r="BL383" s="349"/>
      <c r="BM383" s="311"/>
      <c r="BN383" s="285"/>
      <c r="BO383" s="285"/>
      <c r="BP383" s="166" t="str">
        <f t="shared" si="103"/>
        <v/>
      </c>
      <c r="BS383" s="307"/>
      <c r="BT383" s="246"/>
    </row>
    <row r="384" spans="1:72" s="230" customFormat="1" ht="45" customHeight="1" x14ac:dyDescent="0.25">
      <c r="A384" s="95" t="s">
        <v>51</v>
      </c>
      <c r="B384" s="231">
        <v>44001</v>
      </c>
      <c r="C384" s="230" t="s">
        <v>1859</v>
      </c>
      <c r="D384" s="95" t="s">
        <v>1824</v>
      </c>
      <c r="E384" s="158" t="s">
        <v>1860</v>
      </c>
      <c r="F384" s="95" t="s">
        <v>1861</v>
      </c>
      <c r="G384" s="158" t="s">
        <v>1862</v>
      </c>
      <c r="H384" s="95">
        <v>1</v>
      </c>
      <c r="I384" s="158" t="s">
        <v>4762</v>
      </c>
      <c r="J384" s="95" t="s">
        <v>24</v>
      </c>
      <c r="K384" s="95" t="s">
        <v>4763</v>
      </c>
      <c r="L384" s="229">
        <v>1</v>
      </c>
      <c r="M384" s="95" t="s">
        <v>4764</v>
      </c>
      <c r="N384" s="95" t="s">
        <v>1861</v>
      </c>
      <c r="O384" s="159" t="s">
        <v>1861</v>
      </c>
      <c r="P384" s="209">
        <v>44019</v>
      </c>
      <c r="Q384" s="208">
        <v>44365</v>
      </c>
      <c r="R384" s="138">
        <v>182</v>
      </c>
      <c r="S384" s="245">
        <f t="shared" si="102"/>
        <v>44547</v>
      </c>
      <c r="T384" s="283"/>
      <c r="W384" s="257" t="str">
        <f t="shared" si="87"/>
        <v>Sin</v>
      </c>
      <c r="X384" s="272"/>
      <c r="Z384" s="307"/>
      <c r="AA384" s="246"/>
      <c r="AD384" s="348" t="str">
        <f t="shared" si="97"/>
        <v>Sin</v>
      </c>
      <c r="AE384" s="272"/>
      <c r="AG384" s="307"/>
      <c r="AH384" s="246"/>
      <c r="AK384" s="348" t="str">
        <f t="shared" si="88"/>
        <v>Sin</v>
      </c>
      <c r="AL384" s="272"/>
      <c r="AN384" s="307"/>
      <c r="AO384" s="246"/>
      <c r="AR384" s="348" t="str">
        <f t="shared" si="89"/>
        <v>Sin</v>
      </c>
      <c r="AS384" s="272"/>
      <c r="AU384" s="307"/>
      <c r="AV384" s="246"/>
      <c r="AY384" s="348" t="str">
        <f t="shared" si="90"/>
        <v>Sin</v>
      </c>
      <c r="AZ384" s="272"/>
      <c r="BB384" s="307"/>
      <c r="BC384" s="246"/>
      <c r="BF384" s="348" t="str">
        <f t="shared" si="92"/>
        <v>Sin</v>
      </c>
      <c r="BG384" s="272"/>
      <c r="BI384" s="307"/>
      <c r="BJ384" s="163" t="str">
        <f t="shared" si="93"/>
        <v>Sin</v>
      </c>
      <c r="BK384" s="311"/>
      <c r="BL384" s="349"/>
      <c r="BM384" s="311"/>
      <c r="BN384" s="285"/>
      <c r="BO384" s="285"/>
      <c r="BP384" s="166" t="str">
        <f t="shared" si="103"/>
        <v/>
      </c>
      <c r="BS384" s="307"/>
      <c r="BT384" s="246"/>
    </row>
    <row r="385" spans="1:72" s="230" customFormat="1" ht="45" customHeight="1" x14ac:dyDescent="0.25">
      <c r="A385" s="95" t="s">
        <v>51</v>
      </c>
      <c r="B385" s="231">
        <v>44001</v>
      </c>
      <c r="C385" s="230" t="s">
        <v>1859</v>
      </c>
      <c r="D385" s="95" t="s">
        <v>1824</v>
      </c>
      <c r="E385" s="158" t="s">
        <v>1860</v>
      </c>
      <c r="F385" s="95" t="s">
        <v>1861</v>
      </c>
      <c r="G385" s="158" t="s">
        <v>1863</v>
      </c>
      <c r="H385" s="95">
        <v>2</v>
      </c>
      <c r="I385" s="158" t="s">
        <v>1864</v>
      </c>
      <c r="J385" s="95" t="s">
        <v>24</v>
      </c>
      <c r="K385" s="95" t="s">
        <v>1865</v>
      </c>
      <c r="L385" s="230">
        <v>1</v>
      </c>
      <c r="M385" s="95" t="s">
        <v>1866</v>
      </c>
      <c r="N385" s="95" t="s">
        <v>1861</v>
      </c>
      <c r="O385" s="159" t="s">
        <v>1861</v>
      </c>
      <c r="P385" s="209">
        <v>44019</v>
      </c>
      <c r="Q385" s="208">
        <v>44196</v>
      </c>
      <c r="R385" s="138">
        <v>0</v>
      </c>
      <c r="S385" s="245">
        <f t="shared" si="102"/>
        <v>44196</v>
      </c>
      <c r="T385" s="283">
        <v>44174</v>
      </c>
      <c r="U385" s="230" t="s">
        <v>4476</v>
      </c>
      <c r="V385" s="229">
        <v>1</v>
      </c>
      <c r="W385" s="257" t="str">
        <f t="shared" si="87"/>
        <v>OK</v>
      </c>
      <c r="X385" s="283">
        <v>44179</v>
      </c>
      <c r="Y385" s="230" t="s">
        <v>4477</v>
      </c>
      <c r="Z385" s="307" t="s">
        <v>4101</v>
      </c>
      <c r="AA385" s="246"/>
      <c r="AD385" s="348" t="str">
        <f t="shared" si="97"/>
        <v>Sin</v>
      </c>
      <c r="AE385" s="272"/>
      <c r="AG385" s="307"/>
      <c r="AH385" s="246"/>
      <c r="AK385" s="348" t="str">
        <f t="shared" si="88"/>
        <v>Sin</v>
      </c>
      <c r="AL385" s="272"/>
      <c r="AN385" s="307"/>
      <c r="AO385" s="246"/>
      <c r="AR385" s="348" t="str">
        <f t="shared" si="89"/>
        <v>Sin</v>
      </c>
      <c r="AS385" s="272"/>
      <c r="AU385" s="307"/>
      <c r="AV385" s="246"/>
      <c r="AY385" s="348" t="str">
        <f t="shared" si="90"/>
        <v>Sin</v>
      </c>
      <c r="AZ385" s="272"/>
      <c r="BB385" s="307"/>
      <c r="BC385" s="246"/>
      <c r="BF385" s="348" t="str">
        <f t="shared" si="92"/>
        <v>Sin</v>
      </c>
      <c r="BG385" s="272"/>
      <c r="BI385" s="307"/>
      <c r="BJ385" s="163">
        <f t="shared" si="93"/>
        <v>1</v>
      </c>
      <c r="BK385" s="311"/>
      <c r="BL385" s="349"/>
      <c r="BM385" s="311"/>
      <c r="BN385" s="285"/>
      <c r="BO385" s="285"/>
      <c r="BP385" s="166" t="str">
        <f t="shared" si="103"/>
        <v>Cumplida</v>
      </c>
      <c r="BS385" s="307"/>
      <c r="BT385" s="246"/>
    </row>
    <row r="386" spans="1:72" s="230" customFormat="1" ht="45" customHeight="1" x14ac:dyDescent="0.25">
      <c r="A386" s="95" t="s">
        <v>51</v>
      </c>
      <c r="B386" s="231">
        <v>44001</v>
      </c>
      <c r="C386" s="230" t="s">
        <v>1859</v>
      </c>
      <c r="D386" s="95" t="s">
        <v>1824</v>
      </c>
      <c r="E386" s="158" t="s">
        <v>1860</v>
      </c>
      <c r="F386" s="95" t="s">
        <v>1861</v>
      </c>
      <c r="G386" s="158" t="s">
        <v>1867</v>
      </c>
      <c r="H386" s="95">
        <v>3</v>
      </c>
      <c r="I386" s="158" t="s">
        <v>1868</v>
      </c>
      <c r="J386" s="95" t="s">
        <v>24</v>
      </c>
      <c r="K386" s="95" t="s">
        <v>1869</v>
      </c>
      <c r="L386" s="230">
        <v>100</v>
      </c>
      <c r="M386" s="95" t="s">
        <v>1870</v>
      </c>
      <c r="N386" s="95" t="s">
        <v>1861</v>
      </c>
      <c r="O386" s="159" t="s">
        <v>1861</v>
      </c>
      <c r="P386" s="209">
        <v>44019</v>
      </c>
      <c r="Q386" s="208">
        <v>44365</v>
      </c>
      <c r="R386" s="138">
        <v>0</v>
      </c>
      <c r="S386" s="245">
        <f t="shared" si="102"/>
        <v>44365</v>
      </c>
      <c r="T386" s="283"/>
      <c r="W386" s="257" t="str">
        <f t="shared" si="87"/>
        <v>Sin</v>
      </c>
      <c r="X386" s="272"/>
      <c r="Z386" s="307"/>
      <c r="AA386" s="246"/>
      <c r="AD386" s="348" t="str">
        <f t="shared" si="97"/>
        <v>Sin</v>
      </c>
      <c r="AE386" s="272"/>
      <c r="AG386" s="307"/>
      <c r="AH386" s="246"/>
      <c r="AK386" s="348" t="str">
        <f t="shared" si="88"/>
        <v>Sin</v>
      </c>
      <c r="AL386" s="272"/>
      <c r="AN386" s="307"/>
      <c r="AO386" s="246"/>
      <c r="AR386" s="348" t="str">
        <f t="shared" si="89"/>
        <v>Sin</v>
      </c>
      <c r="AS386" s="272"/>
      <c r="AU386" s="307"/>
      <c r="AV386" s="246"/>
      <c r="AY386" s="348" t="str">
        <f t="shared" si="90"/>
        <v>Sin</v>
      </c>
      <c r="AZ386" s="272"/>
      <c r="BB386" s="307"/>
      <c r="BC386" s="246"/>
      <c r="BF386" s="348" t="str">
        <f t="shared" si="92"/>
        <v>Sin</v>
      </c>
      <c r="BG386" s="272"/>
      <c r="BI386" s="307"/>
      <c r="BJ386" s="163" t="str">
        <f t="shared" si="93"/>
        <v>Sin</v>
      </c>
      <c r="BK386" s="311"/>
      <c r="BL386" s="349"/>
      <c r="BM386" s="311"/>
      <c r="BN386" s="285"/>
      <c r="BO386" s="285"/>
      <c r="BP386" s="166" t="str">
        <f t="shared" si="103"/>
        <v/>
      </c>
      <c r="BS386" s="307"/>
      <c r="BT386" s="246"/>
    </row>
    <row r="387" spans="1:72" s="230" customFormat="1" ht="45" customHeight="1" x14ac:dyDescent="0.25">
      <c r="A387" s="95" t="s">
        <v>51</v>
      </c>
      <c r="B387" s="231">
        <v>44001</v>
      </c>
      <c r="C387" s="230" t="s">
        <v>1871</v>
      </c>
      <c r="D387" s="95" t="s">
        <v>1824</v>
      </c>
      <c r="E387" s="158" t="s">
        <v>1876</v>
      </c>
      <c r="F387" s="95" t="s">
        <v>62</v>
      </c>
      <c r="G387" s="158" t="s">
        <v>1872</v>
      </c>
      <c r="H387" s="95">
        <v>1</v>
      </c>
      <c r="I387" s="158" t="s">
        <v>1873</v>
      </c>
      <c r="J387" s="95" t="s">
        <v>24</v>
      </c>
      <c r="K387" s="95" t="s">
        <v>1874</v>
      </c>
      <c r="L387" s="230">
        <v>2</v>
      </c>
      <c r="M387" s="95" t="s">
        <v>1875</v>
      </c>
      <c r="N387" s="95" t="s">
        <v>62</v>
      </c>
      <c r="O387" s="159" t="s">
        <v>62</v>
      </c>
      <c r="P387" s="209">
        <v>44002</v>
      </c>
      <c r="Q387" s="208">
        <v>44365</v>
      </c>
      <c r="R387" s="138">
        <v>0</v>
      </c>
      <c r="S387" s="245">
        <f t="shared" si="102"/>
        <v>44365</v>
      </c>
      <c r="T387" s="283"/>
      <c r="W387" s="257" t="str">
        <f t="shared" si="87"/>
        <v>Sin</v>
      </c>
      <c r="X387" s="272"/>
      <c r="Z387" s="307"/>
      <c r="AA387" s="246"/>
      <c r="AD387" s="348" t="str">
        <f t="shared" si="97"/>
        <v>Sin</v>
      </c>
      <c r="AE387" s="272"/>
      <c r="AG387" s="307"/>
      <c r="AH387" s="246"/>
      <c r="AK387" s="348" t="str">
        <f t="shared" si="88"/>
        <v>Sin</v>
      </c>
      <c r="AL387" s="272"/>
      <c r="AN387" s="307"/>
      <c r="AO387" s="246"/>
      <c r="AR387" s="348" t="str">
        <f t="shared" si="89"/>
        <v>Sin</v>
      </c>
      <c r="AS387" s="272"/>
      <c r="AU387" s="307"/>
      <c r="AV387" s="246"/>
      <c r="AY387" s="348" t="str">
        <f t="shared" si="90"/>
        <v>Sin</v>
      </c>
      <c r="AZ387" s="272"/>
      <c r="BB387" s="307"/>
      <c r="BC387" s="246"/>
      <c r="BF387" s="348" t="str">
        <f t="shared" si="92"/>
        <v>Sin</v>
      </c>
      <c r="BG387" s="272"/>
      <c r="BI387" s="307"/>
      <c r="BJ387" s="163" t="str">
        <f t="shared" si="93"/>
        <v>Sin</v>
      </c>
      <c r="BK387" s="311"/>
      <c r="BL387" s="349"/>
      <c r="BM387" s="311"/>
      <c r="BN387" s="285"/>
      <c r="BO387" s="285"/>
      <c r="BP387" s="166" t="str">
        <f t="shared" si="103"/>
        <v/>
      </c>
      <c r="BS387" s="307"/>
      <c r="BT387" s="246"/>
    </row>
    <row r="388" spans="1:72" s="230" customFormat="1" ht="45" customHeight="1" x14ac:dyDescent="0.25">
      <c r="A388" s="95" t="s">
        <v>51</v>
      </c>
      <c r="B388" s="231">
        <v>44001</v>
      </c>
      <c r="C388" s="230" t="s">
        <v>1871</v>
      </c>
      <c r="D388" s="95" t="s">
        <v>1824</v>
      </c>
      <c r="E388" s="158" t="s">
        <v>1876</v>
      </c>
      <c r="F388" s="95" t="s">
        <v>62</v>
      </c>
      <c r="G388" s="158" t="s">
        <v>1872</v>
      </c>
      <c r="H388" s="95">
        <v>2</v>
      </c>
      <c r="I388" s="158" t="s">
        <v>1877</v>
      </c>
      <c r="J388" s="95" t="s">
        <v>24</v>
      </c>
      <c r="K388" s="95" t="s">
        <v>1878</v>
      </c>
      <c r="L388" s="230">
        <v>2</v>
      </c>
      <c r="M388" s="95" t="s">
        <v>1875</v>
      </c>
      <c r="N388" s="95" t="s">
        <v>62</v>
      </c>
      <c r="O388" s="159" t="s">
        <v>62</v>
      </c>
      <c r="P388" s="209">
        <v>44001</v>
      </c>
      <c r="Q388" s="208">
        <v>44365</v>
      </c>
      <c r="R388" s="138">
        <v>0</v>
      </c>
      <c r="S388" s="245">
        <f t="shared" si="102"/>
        <v>44365</v>
      </c>
      <c r="T388" s="283"/>
      <c r="W388" s="257" t="str">
        <f t="shared" si="87"/>
        <v>Sin</v>
      </c>
      <c r="X388" s="272"/>
      <c r="Z388" s="307"/>
      <c r="AA388" s="246"/>
      <c r="AD388" s="348" t="str">
        <f t="shared" si="97"/>
        <v>Sin</v>
      </c>
      <c r="AE388" s="272"/>
      <c r="AG388" s="307"/>
      <c r="AH388" s="246"/>
      <c r="AK388" s="348" t="str">
        <f t="shared" si="88"/>
        <v>Sin</v>
      </c>
      <c r="AL388" s="272"/>
      <c r="AN388" s="307"/>
      <c r="AO388" s="246"/>
      <c r="AR388" s="348" t="str">
        <f t="shared" si="89"/>
        <v>Sin</v>
      </c>
      <c r="AS388" s="272"/>
      <c r="AU388" s="470"/>
      <c r="AV388" s="246"/>
      <c r="AY388" s="348" t="str">
        <f t="shared" si="90"/>
        <v>Sin</v>
      </c>
      <c r="AZ388" s="272"/>
      <c r="BB388" s="307"/>
      <c r="BC388" s="246"/>
      <c r="BF388" s="348" t="str">
        <f t="shared" si="92"/>
        <v>Sin</v>
      </c>
      <c r="BG388" s="272"/>
      <c r="BI388" s="307"/>
      <c r="BJ388" s="163" t="str">
        <f t="shared" si="93"/>
        <v>Sin</v>
      </c>
      <c r="BK388" s="311"/>
      <c r="BL388" s="349"/>
      <c r="BM388" s="311"/>
      <c r="BN388" s="285"/>
      <c r="BO388" s="285"/>
      <c r="BP388" s="166" t="str">
        <f t="shared" si="103"/>
        <v/>
      </c>
      <c r="BS388" s="307"/>
      <c r="BT388" s="246"/>
    </row>
    <row r="389" spans="1:72" s="230" customFormat="1" ht="45" customHeight="1" x14ac:dyDescent="0.25">
      <c r="A389" s="95" t="s">
        <v>51</v>
      </c>
      <c r="B389" s="231">
        <v>44001</v>
      </c>
      <c r="C389" s="230" t="s">
        <v>1879</v>
      </c>
      <c r="D389" s="95" t="s">
        <v>1824</v>
      </c>
      <c r="E389" s="158" t="s">
        <v>1880</v>
      </c>
      <c r="F389" s="95" t="s">
        <v>218</v>
      </c>
      <c r="G389" s="158" t="s">
        <v>1881</v>
      </c>
      <c r="H389" s="95">
        <v>1</v>
      </c>
      <c r="I389" s="158" t="s">
        <v>1882</v>
      </c>
      <c r="J389" s="95" t="s">
        <v>24</v>
      </c>
      <c r="K389" s="95" t="s">
        <v>1883</v>
      </c>
      <c r="L389" s="230">
        <v>1</v>
      </c>
      <c r="M389" s="95" t="s">
        <v>1884</v>
      </c>
      <c r="N389" s="95" t="s">
        <v>218</v>
      </c>
      <c r="O389" s="159" t="s">
        <v>218</v>
      </c>
      <c r="P389" s="209">
        <v>44013</v>
      </c>
      <c r="Q389" s="208">
        <v>44369</v>
      </c>
      <c r="R389" s="138">
        <v>0</v>
      </c>
      <c r="S389" s="245">
        <f t="shared" si="102"/>
        <v>44369</v>
      </c>
      <c r="T389" s="283">
        <v>44155</v>
      </c>
      <c r="U389" s="230" t="s">
        <v>4478</v>
      </c>
      <c r="V389" s="229">
        <v>1</v>
      </c>
      <c r="W389" s="257" t="str">
        <f t="shared" si="87"/>
        <v>OK</v>
      </c>
      <c r="X389" s="283">
        <v>44176</v>
      </c>
      <c r="Y389" s="273" t="s">
        <v>4479</v>
      </c>
      <c r="Z389" s="307" t="s">
        <v>3935</v>
      </c>
      <c r="AA389" s="246"/>
      <c r="AD389" s="348" t="str">
        <f t="shared" si="97"/>
        <v>Sin</v>
      </c>
      <c r="AE389" s="272"/>
      <c r="AG389" s="307"/>
      <c r="AH389" s="246"/>
      <c r="AK389" s="348" t="str">
        <f t="shared" si="88"/>
        <v>Sin</v>
      </c>
      <c r="AL389" s="272"/>
      <c r="AN389" s="307"/>
      <c r="AO389" s="246"/>
      <c r="AR389" s="348" t="str">
        <f t="shared" si="89"/>
        <v>Sin</v>
      </c>
      <c r="AS389" s="272"/>
      <c r="AU389" s="470"/>
      <c r="AV389" s="246"/>
      <c r="AY389" s="348" t="str">
        <f t="shared" si="90"/>
        <v>Sin</v>
      </c>
      <c r="AZ389" s="272"/>
      <c r="BB389" s="307"/>
      <c r="BC389" s="246"/>
      <c r="BF389" s="348" t="str">
        <f t="shared" si="92"/>
        <v>Sin</v>
      </c>
      <c r="BG389" s="272"/>
      <c r="BI389" s="307"/>
      <c r="BJ389" s="163">
        <f t="shared" si="93"/>
        <v>1</v>
      </c>
      <c r="BK389" s="311"/>
      <c r="BL389" s="349"/>
      <c r="BM389" s="311"/>
      <c r="BN389" s="285"/>
      <c r="BO389" s="285"/>
      <c r="BP389" s="166" t="str">
        <f t="shared" si="103"/>
        <v>Cumplida</v>
      </c>
      <c r="BS389" s="307"/>
      <c r="BT389" s="246"/>
    </row>
    <row r="390" spans="1:72" s="230" customFormat="1" ht="45" customHeight="1" x14ac:dyDescent="0.25">
      <c r="A390" s="95" t="s">
        <v>51</v>
      </c>
      <c r="B390" s="231">
        <v>44001</v>
      </c>
      <c r="C390" s="230" t="s">
        <v>386</v>
      </c>
      <c r="D390" s="95" t="s">
        <v>1824</v>
      </c>
      <c r="E390" s="158" t="s">
        <v>1896</v>
      </c>
      <c r="F390" s="95" t="s">
        <v>37</v>
      </c>
      <c r="G390" s="158" t="s">
        <v>1892</v>
      </c>
      <c r="H390" s="95">
        <v>1</v>
      </c>
      <c r="I390" s="158" t="s">
        <v>1893</v>
      </c>
      <c r="J390" s="95" t="s">
        <v>24</v>
      </c>
      <c r="K390" s="95" t="s">
        <v>1894</v>
      </c>
      <c r="L390" s="230">
        <v>1</v>
      </c>
      <c r="M390" s="95" t="s">
        <v>1895</v>
      </c>
      <c r="N390" s="95" t="s">
        <v>37</v>
      </c>
      <c r="O390" s="159" t="s">
        <v>113</v>
      </c>
      <c r="P390" s="209">
        <v>44001</v>
      </c>
      <c r="Q390" s="208">
        <v>44365</v>
      </c>
      <c r="R390" s="138">
        <v>0</v>
      </c>
      <c r="S390" s="245">
        <f t="shared" si="102"/>
        <v>44365</v>
      </c>
      <c r="T390" s="283"/>
      <c r="W390" s="257" t="str">
        <f t="shared" si="87"/>
        <v>Sin</v>
      </c>
      <c r="X390" s="272"/>
      <c r="Y390" s="273"/>
      <c r="Z390" s="307"/>
      <c r="AA390" s="246"/>
      <c r="AD390" s="348" t="str">
        <f t="shared" si="97"/>
        <v>Sin</v>
      </c>
      <c r="AE390" s="272"/>
      <c r="AG390" s="307"/>
      <c r="AH390" s="246"/>
      <c r="AK390" s="348" t="str">
        <f t="shared" si="88"/>
        <v>Sin</v>
      </c>
      <c r="AL390" s="272"/>
      <c r="AN390" s="307"/>
      <c r="AO390" s="246"/>
      <c r="AR390" s="348" t="str">
        <f t="shared" si="89"/>
        <v>Sin</v>
      </c>
      <c r="AS390" s="272"/>
      <c r="AU390" s="307"/>
      <c r="AV390" s="246"/>
      <c r="AY390" s="348" t="str">
        <f t="shared" si="90"/>
        <v>Sin</v>
      </c>
      <c r="AZ390" s="272"/>
      <c r="BB390" s="307"/>
      <c r="BC390" s="246"/>
      <c r="BF390" s="348" t="str">
        <f t="shared" si="92"/>
        <v>Sin</v>
      </c>
      <c r="BG390" s="272"/>
      <c r="BI390" s="307"/>
      <c r="BJ390" s="163" t="str">
        <f t="shared" si="93"/>
        <v>Sin</v>
      </c>
      <c r="BK390" s="311"/>
      <c r="BL390" s="349"/>
      <c r="BM390" s="311"/>
      <c r="BN390" s="285"/>
      <c r="BO390" s="285"/>
      <c r="BP390" s="166" t="str">
        <f t="shared" si="103"/>
        <v/>
      </c>
      <c r="BS390" s="307"/>
      <c r="BT390" s="246"/>
    </row>
    <row r="391" spans="1:72" s="230" customFormat="1" ht="45" customHeight="1" x14ac:dyDescent="0.25">
      <c r="A391" s="95" t="s">
        <v>51</v>
      </c>
      <c r="B391" s="231">
        <v>44001</v>
      </c>
      <c r="C391" s="230" t="s">
        <v>386</v>
      </c>
      <c r="D391" s="95" t="s">
        <v>1824</v>
      </c>
      <c r="E391" s="158" t="s">
        <v>1896</v>
      </c>
      <c r="F391" s="95" t="s">
        <v>37</v>
      </c>
      <c r="G391" s="158" t="s">
        <v>1892</v>
      </c>
      <c r="H391" s="95">
        <v>2</v>
      </c>
      <c r="I391" s="158" t="s">
        <v>1897</v>
      </c>
      <c r="J391" s="95" t="s">
        <v>24</v>
      </c>
      <c r="K391" s="95" t="s">
        <v>1898</v>
      </c>
      <c r="L391" s="230">
        <v>1</v>
      </c>
      <c r="M391" s="95" t="s">
        <v>1899</v>
      </c>
      <c r="N391" s="95" t="s">
        <v>37</v>
      </c>
      <c r="O391" s="159" t="s">
        <v>113</v>
      </c>
      <c r="P391" s="209">
        <v>44001</v>
      </c>
      <c r="Q391" s="208">
        <v>44365</v>
      </c>
      <c r="R391" s="138">
        <v>0</v>
      </c>
      <c r="S391" s="245">
        <f t="shared" si="102"/>
        <v>44365</v>
      </c>
      <c r="T391" s="283"/>
      <c r="W391" s="257" t="str">
        <f t="shared" si="87"/>
        <v>Sin</v>
      </c>
      <c r="X391" s="272"/>
      <c r="Y391" s="273"/>
      <c r="Z391" s="307"/>
      <c r="AA391" s="246"/>
      <c r="AD391" s="348" t="str">
        <f t="shared" si="97"/>
        <v>Sin</v>
      </c>
      <c r="AE391" s="272"/>
      <c r="AG391" s="307"/>
      <c r="AH391" s="246"/>
      <c r="AK391" s="348" t="str">
        <f t="shared" si="88"/>
        <v>Sin</v>
      </c>
      <c r="AL391" s="272"/>
      <c r="AN391" s="307"/>
      <c r="AO391" s="246"/>
      <c r="AR391" s="348" t="str">
        <f t="shared" si="89"/>
        <v>Sin</v>
      </c>
      <c r="AS391" s="272"/>
      <c r="AU391" s="307"/>
      <c r="AV391" s="246"/>
      <c r="AY391" s="348" t="str">
        <f t="shared" si="90"/>
        <v>Sin</v>
      </c>
      <c r="AZ391" s="272"/>
      <c r="BB391" s="307"/>
      <c r="BC391" s="246"/>
      <c r="BF391" s="348" t="str">
        <f t="shared" si="92"/>
        <v>Sin</v>
      </c>
      <c r="BG391" s="272"/>
      <c r="BI391" s="307"/>
      <c r="BJ391" s="163" t="str">
        <f t="shared" si="93"/>
        <v>Sin</v>
      </c>
      <c r="BK391" s="311"/>
      <c r="BL391" s="349"/>
      <c r="BM391" s="311"/>
      <c r="BN391" s="285"/>
      <c r="BO391" s="285"/>
      <c r="BP391" s="166" t="str">
        <f t="shared" si="103"/>
        <v/>
      </c>
      <c r="BS391" s="307"/>
      <c r="BT391" s="246"/>
    </row>
    <row r="392" spans="1:72" s="230" customFormat="1" ht="45" customHeight="1" x14ac:dyDescent="0.25">
      <c r="A392" s="95" t="s">
        <v>51</v>
      </c>
      <c r="B392" s="231">
        <v>44001</v>
      </c>
      <c r="C392" s="230" t="s">
        <v>386</v>
      </c>
      <c r="D392" s="95" t="s">
        <v>1824</v>
      </c>
      <c r="E392" s="158" t="s">
        <v>1896</v>
      </c>
      <c r="F392" s="95" t="s">
        <v>37</v>
      </c>
      <c r="G392" s="158" t="s">
        <v>1900</v>
      </c>
      <c r="H392" s="95">
        <v>3</v>
      </c>
      <c r="I392" s="158" t="s">
        <v>1901</v>
      </c>
      <c r="J392" s="95" t="s">
        <v>24</v>
      </c>
      <c r="K392" s="95" t="s">
        <v>1898</v>
      </c>
      <c r="L392" s="230">
        <v>1</v>
      </c>
      <c r="M392" s="95" t="s">
        <v>1902</v>
      </c>
      <c r="N392" s="95" t="s">
        <v>37</v>
      </c>
      <c r="O392" s="159" t="s">
        <v>113</v>
      </c>
      <c r="P392" s="209">
        <v>44001</v>
      </c>
      <c r="Q392" s="208">
        <v>44365</v>
      </c>
      <c r="R392" s="138">
        <v>0</v>
      </c>
      <c r="S392" s="245">
        <f t="shared" si="102"/>
        <v>44365</v>
      </c>
      <c r="T392" s="283"/>
      <c r="W392" s="257" t="str">
        <f t="shared" si="87"/>
        <v>Sin</v>
      </c>
      <c r="X392" s="272"/>
      <c r="Y392" s="273"/>
      <c r="Z392" s="307"/>
      <c r="AA392" s="246"/>
      <c r="AD392" s="348" t="str">
        <f t="shared" si="97"/>
        <v>Sin</v>
      </c>
      <c r="AE392" s="272"/>
      <c r="AG392" s="307"/>
      <c r="AH392" s="246"/>
      <c r="AK392" s="348" t="str">
        <f t="shared" si="88"/>
        <v>Sin</v>
      </c>
      <c r="AL392" s="272"/>
      <c r="AN392" s="307"/>
      <c r="AO392" s="246"/>
      <c r="AR392" s="348" t="str">
        <f t="shared" si="89"/>
        <v>Sin</v>
      </c>
      <c r="AS392" s="272"/>
      <c r="AU392" s="470"/>
      <c r="AV392" s="246"/>
      <c r="AY392" s="348" t="str">
        <f t="shared" si="90"/>
        <v>Sin</v>
      </c>
      <c r="AZ392" s="272"/>
      <c r="BB392" s="307"/>
      <c r="BC392" s="246"/>
      <c r="BF392" s="348" t="str">
        <f t="shared" si="92"/>
        <v>Sin</v>
      </c>
      <c r="BG392" s="272"/>
      <c r="BI392" s="307"/>
      <c r="BJ392" s="163" t="str">
        <f t="shared" si="93"/>
        <v>Sin</v>
      </c>
      <c r="BK392" s="311"/>
      <c r="BL392" s="349"/>
      <c r="BM392" s="311"/>
      <c r="BN392" s="285"/>
      <c r="BO392" s="285"/>
      <c r="BP392" s="166" t="str">
        <f t="shared" si="103"/>
        <v/>
      </c>
      <c r="BS392" s="307"/>
      <c r="BT392" s="246"/>
    </row>
    <row r="393" spans="1:72" s="230" customFormat="1" ht="45" customHeight="1" x14ac:dyDescent="0.25">
      <c r="A393" s="95" t="s">
        <v>51</v>
      </c>
      <c r="B393" s="231">
        <v>44001</v>
      </c>
      <c r="C393" s="230" t="s">
        <v>391</v>
      </c>
      <c r="D393" s="95" t="s">
        <v>1824</v>
      </c>
      <c r="E393" s="158" t="s">
        <v>1941</v>
      </c>
      <c r="F393" s="95" t="s">
        <v>41</v>
      </c>
      <c r="G393" s="158" t="s">
        <v>1942</v>
      </c>
      <c r="H393" s="95">
        <v>1</v>
      </c>
      <c r="I393" s="158" t="s">
        <v>1943</v>
      </c>
      <c r="J393" s="95" t="s">
        <v>24</v>
      </c>
      <c r="K393" s="95" t="s">
        <v>1944</v>
      </c>
      <c r="L393" s="230">
        <v>1</v>
      </c>
      <c r="M393" s="95" t="s">
        <v>1945</v>
      </c>
      <c r="N393" s="95" t="s">
        <v>41</v>
      </c>
      <c r="O393" s="159" t="s">
        <v>41</v>
      </c>
      <c r="P393" s="209">
        <v>44001</v>
      </c>
      <c r="Q393" s="208">
        <v>44365</v>
      </c>
      <c r="R393" s="138">
        <v>0</v>
      </c>
      <c r="S393" s="245">
        <f t="shared" si="102"/>
        <v>44365</v>
      </c>
      <c r="T393" s="180">
        <v>44153</v>
      </c>
      <c r="U393" s="184" t="s">
        <v>4480</v>
      </c>
      <c r="V393" s="471">
        <v>0.3</v>
      </c>
      <c r="W393" s="257" t="str">
        <f t="shared" si="87"/>
        <v>ROJO</v>
      </c>
      <c r="X393" s="283">
        <v>44159</v>
      </c>
      <c r="Y393" s="230" t="s">
        <v>4481</v>
      </c>
      <c r="Z393" s="307" t="s">
        <v>4266</v>
      </c>
      <c r="AA393" s="284">
        <v>44229</v>
      </c>
      <c r="AB393" s="472" t="s">
        <v>4482</v>
      </c>
      <c r="AC393" s="229">
        <v>0.6</v>
      </c>
      <c r="AD393" s="348" t="str">
        <f t="shared" si="97"/>
        <v>ROJO</v>
      </c>
      <c r="AE393" s="283">
        <v>44242</v>
      </c>
      <c r="AF393" s="173" t="s">
        <v>4483</v>
      </c>
      <c r="AG393" s="408" t="s">
        <v>4128</v>
      </c>
      <c r="AH393" s="246"/>
      <c r="AK393" s="348" t="str">
        <f t="shared" si="88"/>
        <v>Sin</v>
      </c>
      <c r="AL393" s="272"/>
      <c r="AN393" s="307"/>
      <c r="AO393" s="246"/>
      <c r="AR393" s="348" t="str">
        <f t="shared" si="89"/>
        <v>Sin</v>
      </c>
      <c r="AS393" s="272"/>
      <c r="AU393" s="307"/>
      <c r="AV393" s="246"/>
      <c r="AY393" s="348" t="str">
        <f t="shared" si="90"/>
        <v>Sin</v>
      </c>
      <c r="AZ393" s="272"/>
      <c r="BB393" s="307"/>
      <c r="BC393" s="246"/>
      <c r="BF393" s="348" t="str">
        <f t="shared" si="92"/>
        <v>Sin</v>
      </c>
      <c r="BG393" s="272"/>
      <c r="BI393" s="307"/>
      <c r="BJ393" s="163">
        <f t="shared" si="93"/>
        <v>0.6</v>
      </c>
      <c r="BK393" s="311"/>
      <c r="BL393" s="349"/>
      <c r="BM393" s="311"/>
      <c r="BN393" s="285"/>
      <c r="BO393" s="285"/>
      <c r="BP393" s="166" t="str">
        <f t="shared" si="103"/>
        <v/>
      </c>
      <c r="BS393" s="307"/>
      <c r="BT393" s="246"/>
    </row>
    <row r="394" spans="1:72" s="230" customFormat="1" ht="45" customHeight="1" x14ac:dyDescent="0.25">
      <c r="A394" s="95" t="s">
        <v>51</v>
      </c>
      <c r="B394" s="231">
        <v>44001</v>
      </c>
      <c r="C394" s="230" t="s">
        <v>391</v>
      </c>
      <c r="D394" s="95" t="s">
        <v>1824</v>
      </c>
      <c r="E394" s="158" t="s">
        <v>1941</v>
      </c>
      <c r="F394" s="95" t="s">
        <v>513</v>
      </c>
      <c r="G394" s="158" t="s">
        <v>1946</v>
      </c>
      <c r="H394" s="95">
        <v>2</v>
      </c>
      <c r="I394" s="158" t="s">
        <v>1947</v>
      </c>
      <c r="J394" s="95" t="s">
        <v>24</v>
      </c>
      <c r="K394" s="95" t="s">
        <v>1948</v>
      </c>
      <c r="L394" s="230">
        <v>1</v>
      </c>
      <c r="M394" s="95" t="s">
        <v>1949</v>
      </c>
      <c r="N394" s="95" t="s">
        <v>513</v>
      </c>
      <c r="O394" s="159" t="s">
        <v>513</v>
      </c>
      <c r="P394" s="209">
        <v>44001</v>
      </c>
      <c r="Q394" s="208">
        <v>44365</v>
      </c>
      <c r="R394" s="138">
        <v>0</v>
      </c>
      <c r="S394" s="245">
        <f t="shared" si="102"/>
        <v>44365</v>
      </c>
      <c r="T394" s="283">
        <v>44169</v>
      </c>
      <c r="U394" s="230" t="s">
        <v>4484</v>
      </c>
      <c r="V394" s="229">
        <v>0.5</v>
      </c>
      <c r="W394" s="257" t="str">
        <f>IF(T394="","Sin",IF(T394&gt;=$S394,IF(V394=100%,"OK","ROJO"),IF(V394&lt;($T394-$P394)/($S394-$P394),"ROJO",IF(V394=100%,"OK","AMARILLO"))))</f>
        <v>AMARILLO</v>
      </c>
      <c r="X394" s="283">
        <v>44183</v>
      </c>
      <c r="Y394" s="230" t="s">
        <v>4485</v>
      </c>
      <c r="Z394" s="307" t="s">
        <v>4012</v>
      </c>
      <c r="AA394" s="246"/>
      <c r="AD394" s="348" t="str">
        <f t="shared" si="97"/>
        <v>Sin</v>
      </c>
      <c r="AE394" s="272"/>
      <c r="AG394" s="307"/>
      <c r="AH394" s="246"/>
      <c r="AK394" s="348" t="str">
        <f t="shared" si="88"/>
        <v>Sin</v>
      </c>
      <c r="AL394" s="272"/>
      <c r="AN394" s="307"/>
      <c r="AO394" s="246"/>
      <c r="AR394" s="348" t="str">
        <f t="shared" si="89"/>
        <v>Sin</v>
      </c>
      <c r="AS394" s="272"/>
      <c r="AU394" s="307"/>
      <c r="AV394" s="246"/>
      <c r="AY394" s="348" t="str">
        <f t="shared" si="90"/>
        <v>Sin</v>
      </c>
      <c r="AZ394" s="272"/>
      <c r="BB394" s="307"/>
      <c r="BC394" s="246"/>
      <c r="BF394" s="348" t="str">
        <f t="shared" si="92"/>
        <v>Sin</v>
      </c>
      <c r="BG394" s="272"/>
      <c r="BI394" s="307"/>
      <c r="BJ394" s="163">
        <f t="shared" si="93"/>
        <v>0.5</v>
      </c>
      <c r="BK394" s="311"/>
      <c r="BL394" s="349"/>
      <c r="BM394" s="311"/>
      <c r="BN394" s="285"/>
      <c r="BO394" s="285"/>
      <c r="BP394" s="166" t="str">
        <f t="shared" si="103"/>
        <v/>
      </c>
      <c r="BS394" s="307"/>
      <c r="BT394" s="246"/>
    </row>
    <row r="395" spans="1:72" s="230" customFormat="1" ht="45" customHeight="1" x14ac:dyDescent="0.25">
      <c r="A395" s="95" t="s">
        <v>51</v>
      </c>
      <c r="B395" s="231">
        <v>44001</v>
      </c>
      <c r="C395" s="230" t="s">
        <v>395</v>
      </c>
      <c r="D395" s="95" t="s">
        <v>1824</v>
      </c>
      <c r="E395" s="158" t="s">
        <v>1950</v>
      </c>
      <c r="F395" s="95" t="s">
        <v>41</v>
      </c>
      <c r="G395" s="158" t="s">
        <v>1951</v>
      </c>
      <c r="H395" s="95">
        <v>1</v>
      </c>
      <c r="I395" s="158" t="s">
        <v>1952</v>
      </c>
      <c r="J395" s="95" t="s">
        <v>24</v>
      </c>
      <c r="K395" s="95" t="s">
        <v>1953</v>
      </c>
      <c r="L395" s="230">
        <v>1</v>
      </c>
      <c r="M395" s="95" t="s">
        <v>1954</v>
      </c>
      <c r="N395" s="95" t="s">
        <v>41</v>
      </c>
      <c r="O395" s="159" t="s">
        <v>41</v>
      </c>
      <c r="P395" s="209">
        <v>44001</v>
      </c>
      <c r="Q395" s="208">
        <v>44227</v>
      </c>
      <c r="R395" s="138">
        <v>138</v>
      </c>
      <c r="S395" s="245">
        <f t="shared" si="102"/>
        <v>44365</v>
      </c>
      <c r="T395" s="180">
        <v>44153</v>
      </c>
      <c r="U395" s="184" t="s">
        <v>4486</v>
      </c>
      <c r="V395" s="471">
        <v>0.2</v>
      </c>
      <c r="W395" s="257" t="str">
        <f>IF(T395="","Sin",IF(T395&gt;=$S395,IF(V395=100%,"OK","ROJO"),IF(V395&lt;($T395-$P395)/($S395-$P395),"ROJO",IF(V395=100%,"OK","AMARILLO"))))</f>
        <v>ROJO</v>
      </c>
      <c r="X395" s="283">
        <v>44159</v>
      </c>
      <c r="Y395" s="230" t="s">
        <v>4487</v>
      </c>
      <c r="Z395" s="307" t="s">
        <v>4266</v>
      </c>
      <c r="AA395" s="284">
        <v>44180</v>
      </c>
      <c r="AB395" s="230" t="s">
        <v>4488</v>
      </c>
      <c r="AC395" s="229">
        <v>0.2</v>
      </c>
      <c r="AD395" s="348" t="str">
        <f t="shared" si="97"/>
        <v>ROJO</v>
      </c>
      <c r="AE395" s="283">
        <v>44181</v>
      </c>
      <c r="AF395" s="230" t="s">
        <v>4489</v>
      </c>
      <c r="AG395" s="307" t="s">
        <v>358</v>
      </c>
      <c r="AH395" s="284">
        <v>44229</v>
      </c>
      <c r="AI395" s="230" t="s">
        <v>4490</v>
      </c>
      <c r="AJ395" s="229">
        <v>0.2</v>
      </c>
      <c r="AK395" s="348" t="str">
        <f t="shared" ref="AK395:AK443" si="104">IF(AH395="","Sin",IF(AH395&gt;=$S395,IF(AJ395=100%,"OK","ROJO"),IF(AJ395&lt;(AH395-$P395)/($S395-$P395),"ROJO",IF(AJ395=100%,"OK","AMARILLO"))))</f>
        <v>ROJO</v>
      </c>
      <c r="AL395" s="265">
        <v>44242</v>
      </c>
      <c r="AM395" s="173" t="s">
        <v>4491</v>
      </c>
      <c r="AN395" s="408" t="s">
        <v>4128</v>
      </c>
      <c r="AO395" s="246"/>
      <c r="AR395" s="348" t="str">
        <f t="shared" ref="AR395:AR458" si="105">IF(AO395="","Sin",IF(AO395&gt;=$S395,IF(AQ395=100%,"OK","ROJO"),IF(AQ395&lt;(AO395-$P395)/($S395-$P395),"ROJO",IF(AQ395=100%,"OK","AMARILLO"))))</f>
        <v>Sin</v>
      </c>
      <c r="AS395" s="272"/>
      <c r="AU395" s="307"/>
      <c r="AV395" s="246"/>
      <c r="AY395" s="348" t="str">
        <f t="shared" ref="AY395:AY458" si="106">IF(AV395="","Sin",IF(AV395&gt;=$S395,IF(AX395=100%,"OK","ROJO"),IF(AX395&lt;(AV395-$P395)/($S395-$P395),"ROJO",IF(AX395=100%,"OK","AMARILLO"))))</f>
        <v>Sin</v>
      </c>
      <c r="AZ395" s="272"/>
      <c r="BB395" s="307"/>
      <c r="BC395" s="246"/>
      <c r="BF395" s="348" t="str">
        <f t="shared" si="92"/>
        <v>Sin</v>
      </c>
      <c r="BG395" s="272"/>
      <c r="BI395" s="307"/>
      <c r="BJ395" s="163">
        <f t="shared" si="93"/>
        <v>0.2</v>
      </c>
      <c r="BK395" s="311"/>
      <c r="BL395" s="349"/>
      <c r="BM395" s="311"/>
      <c r="BN395" s="285"/>
      <c r="BO395" s="285"/>
      <c r="BP395" s="166" t="str">
        <f t="shared" si="103"/>
        <v/>
      </c>
      <c r="BS395" s="307"/>
      <c r="BT395" s="246"/>
    </row>
    <row r="396" spans="1:72" s="230" customFormat="1" ht="45" customHeight="1" x14ac:dyDescent="0.25">
      <c r="A396" s="95" t="s">
        <v>51</v>
      </c>
      <c r="B396" s="231">
        <v>44001</v>
      </c>
      <c r="C396" s="230" t="s">
        <v>395</v>
      </c>
      <c r="D396" s="95" t="s">
        <v>1824</v>
      </c>
      <c r="E396" s="158" t="s">
        <v>1950</v>
      </c>
      <c r="F396" s="95" t="s">
        <v>41</v>
      </c>
      <c r="G396" s="158" t="s">
        <v>1951</v>
      </c>
      <c r="H396" s="95">
        <v>2</v>
      </c>
      <c r="I396" s="158" t="s">
        <v>3200</v>
      </c>
      <c r="J396" s="95" t="s">
        <v>24</v>
      </c>
      <c r="K396" s="95" t="s">
        <v>1955</v>
      </c>
      <c r="L396" s="230">
        <v>1</v>
      </c>
      <c r="M396" s="95" t="s">
        <v>1956</v>
      </c>
      <c r="N396" s="95" t="s">
        <v>41</v>
      </c>
      <c r="O396" s="159" t="s">
        <v>41</v>
      </c>
      <c r="P396" s="209">
        <v>44001</v>
      </c>
      <c r="Q396" s="208">
        <v>44285</v>
      </c>
      <c r="R396" s="138">
        <v>0</v>
      </c>
      <c r="S396" s="245">
        <f t="shared" si="102"/>
        <v>44285</v>
      </c>
      <c r="T396" s="180">
        <v>44153</v>
      </c>
      <c r="U396" s="184" t="s">
        <v>4492</v>
      </c>
      <c r="V396" s="471">
        <v>0.5</v>
      </c>
      <c r="W396" s="257" t="str">
        <f>IF(T396="","Sin",IF(T396&gt;=$S396,IF(V396=100%,"OK","ROJO"),IF(V396&lt;($T396-$P396)/($S396-$P396),"ROJO",IF(V396=100%,"OK","AMARILLO"))))</f>
        <v>ROJO</v>
      </c>
      <c r="X396" s="283">
        <v>44159</v>
      </c>
      <c r="Y396" s="273" t="s">
        <v>4493</v>
      </c>
      <c r="Z396" s="307" t="s">
        <v>4266</v>
      </c>
      <c r="AA396" s="284">
        <v>44229</v>
      </c>
      <c r="AB396" s="230" t="s">
        <v>4494</v>
      </c>
      <c r="AC396" s="229">
        <v>0.8</v>
      </c>
      <c r="AD396" s="348" t="str">
        <f t="shared" si="97"/>
        <v>ROJO</v>
      </c>
      <c r="AE396" s="265">
        <v>44242</v>
      </c>
      <c r="AF396" s="173" t="s">
        <v>4495</v>
      </c>
      <c r="AG396" s="408" t="s">
        <v>4128</v>
      </c>
      <c r="AH396" s="246"/>
      <c r="AK396" s="348" t="str">
        <f t="shared" si="104"/>
        <v>Sin</v>
      </c>
      <c r="AL396" s="272"/>
      <c r="AN396" s="307"/>
      <c r="AO396" s="246"/>
      <c r="AR396" s="348" t="str">
        <f t="shared" si="105"/>
        <v>Sin</v>
      </c>
      <c r="AS396" s="272"/>
      <c r="AU396" s="307"/>
      <c r="AV396" s="246"/>
      <c r="AY396" s="348" t="str">
        <f t="shared" si="106"/>
        <v>Sin</v>
      </c>
      <c r="AZ396" s="272"/>
      <c r="BB396" s="307"/>
      <c r="BC396" s="246"/>
      <c r="BF396" s="348" t="str">
        <f t="shared" si="92"/>
        <v>Sin</v>
      </c>
      <c r="BG396" s="272"/>
      <c r="BI396" s="307"/>
      <c r="BJ396" s="163">
        <f t="shared" si="93"/>
        <v>0.8</v>
      </c>
      <c r="BK396" s="311"/>
      <c r="BL396" s="349"/>
      <c r="BM396" s="311"/>
      <c r="BN396" s="285"/>
      <c r="BO396" s="285"/>
      <c r="BP396" s="166" t="str">
        <f t="shared" si="103"/>
        <v/>
      </c>
      <c r="BS396" s="307"/>
      <c r="BT396" s="246"/>
    </row>
    <row r="397" spans="1:72" s="230" customFormat="1" ht="45" customHeight="1" x14ac:dyDescent="0.25">
      <c r="A397" s="95" t="s">
        <v>51</v>
      </c>
      <c r="B397" s="231">
        <v>44001</v>
      </c>
      <c r="C397" s="230" t="s">
        <v>396</v>
      </c>
      <c r="D397" s="95" t="s">
        <v>1824</v>
      </c>
      <c r="E397" s="158" t="s">
        <v>1957</v>
      </c>
      <c r="F397" s="95" t="s">
        <v>513</v>
      </c>
      <c r="G397" s="158" t="s">
        <v>1925</v>
      </c>
      <c r="H397" s="95">
        <v>1</v>
      </c>
      <c r="I397" s="158" t="s">
        <v>1926</v>
      </c>
      <c r="J397" s="95" t="s">
        <v>24</v>
      </c>
      <c r="K397" s="95" t="s">
        <v>584</v>
      </c>
      <c r="L397" s="230">
        <v>3</v>
      </c>
      <c r="M397" s="95" t="s">
        <v>1927</v>
      </c>
      <c r="N397" s="95" t="s">
        <v>513</v>
      </c>
      <c r="O397" s="159" t="s">
        <v>513</v>
      </c>
      <c r="P397" s="209">
        <v>44001</v>
      </c>
      <c r="Q397" s="208">
        <v>44365</v>
      </c>
      <c r="R397" s="138">
        <v>0</v>
      </c>
      <c r="S397" s="245">
        <f t="shared" si="102"/>
        <v>44365</v>
      </c>
      <c r="T397" s="283">
        <v>44169</v>
      </c>
      <c r="U397" s="230" t="s">
        <v>4496</v>
      </c>
      <c r="V397" s="229">
        <v>0.9</v>
      </c>
      <c r="W397" s="257" t="str">
        <f>IF(T397="","Sin",IF(T397&gt;=$S397,IF(V397=100%,"OK","ROJO"),IF(V397&lt;($T397-$P397)/($S397-$P397),"ROJO",IF(V397=100%,"OK","AMARILLO"))))</f>
        <v>AMARILLO</v>
      </c>
      <c r="X397" s="283">
        <v>44183</v>
      </c>
      <c r="Y397" s="230" t="s">
        <v>4497</v>
      </c>
      <c r="Z397" s="307" t="s">
        <v>4012</v>
      </c>
      <c r="AA397" s="284">
        <v>44221</v>
      </c>
      <c r="AB397" s="230" t="s">
        <v>4498</v>
      </c>
      <c r="AC397" s="229">
        <v>0.9</v>
      </c>
      <c r="AD397" s="348" t="str">
        <f t="shared" si="97"/>
        <v>AMARILLO</v>
      </c>
      <c r="AE397" s="283">
        <v>44251</v>
      </c>
      <c r="AF397" s="230" t="s">
        <v>4499</v>
      </c>
      <c r="AG397" s="307" t="s">
        <v>4012</v>
      </c>
      <c r="AH397" s="284">
        <v>44249</v>
      </c>
      <c r="AI397" s="230" t="s">
        <v>4500</v>
      </c>
      <c r="AJ397" s="229">
        <v>1</v>
      </c>
      <c r="AK397" s="348" t="str">
        <f t="shared" si="104"/>
        <v>OK</v>
      </c>
      <c r="AL397" s="283">
        <v>44251</v>
      </c>
      <c r="AM397" s="230" t="s">
        <v>4501</v>
      </c>
      <c r="AN397" s="307" t="s">
        <v>4012</v>
      </c>
      <c r="AO397" s="246"/>
      <c r="AR397" s="348" t="str">
        <f t="shared" si="105"/>
        <v>Sin</v>
      </c>
      <c r="AS397" s="272"/>
      <c r="AU397" s="307"/>
      <c r="AV397" s="246"/>
      <c r="AY397" s="348" t="str">
        <f t="shared" si="106"/>
        <v>Sin</v>
      </c>
      <c r="AZ397" s="272"/>
      <c r="BB397" s="307"/>
      <c r="BC397" s="246"/>
      <c r="BF397" s="348" t="str">
        <f t="shared" ref="BF397:BF460" si="107">IF(BC397="","Sin",IF(BC397&gt;=$S397,IF(BE397=100%,"OK","ROJO"),IF(BE397&lt;(BC397-$P397)/($S397-$P397),"ROJO",IF(BE397=100%,"OK","AMARILLO"))))</f>
        <v>Sin</v>
      </c>
      <c r="BG397" s="272"/>
      <c r="BI397" s="307"/>
      <c r="BJ397" s="163">
        <f t="shared" ref="BJ397:BJ460" si="108">IF(E397="","",IF(OR(V397=100%,AC397=100%,AJ397=100%,AQ397=100%,AX397=100%,BE397=100%),100%,IF(T397="","Sin",MAX(V397,AC397,AJ397,AQ397,AX397,BE397))))</f>
        <v>1</v>
      </c>
      <c r="BK397" s="311"/>
      <c r="BL397" s="349"/>
      <c r="BM397" s="311"/>
      <c r="BN397" s="285"/>
      <c r="BO397" s="285"/>
      <c r="BP397" s="166" t="str">
        <f t="shared" si="103"/>
        <v>Cumplida</v>
      </c>
      <c r="BS397" s="307"/>
      <c r="BT397" s="246"/>
    </row>
    <row r="398" spans="1:72" s="230" customFormat="1" ht="45" customHeight="1" x14ac:dyDescent="0.25">
      <c r="A398" s="95" t="s">
        <v>51</v>
      </c>
      <c r="B398" s="231">
        <v>44001</v>
      </c>
      <c r="C398" s="230" t="s">
        <v>396</v>
      </c>
      <c r="D398" s="95" t="s">
        <v>1824</v>
      </c>
      <c r="E398" s="158" t="s">
        <v>1957</v>
      </c>
      <c r="F398" s="95" t="s">
        <v>1928</v>
      </c>
      <c r="G398" s="158" t="s">
        <v>1925</v>
      </c>
      <c r="H398" s="95">
        <v>2</v>
      </c>
      <c r="I398" s="158" t="s">
        <v>1919</v>
      </c>
      <c r="J398" s="95" t="s">
        <v>24</v>
      </c>
      <c r="K398" s="95" t="s">
        <v>1929</v>
      </c>
      <c r="L398" s="230">
        <v>1</v>
      </c>
      <c r="M398" s="95" t="s">
        <v>1930</v>
      </c>
      <c r="N398" s="95" t="s">
        <v>1928</v>
      </c>
      <c r="O398" s="159" t="s">
        <v>1928</v>
      </c>
      <c r="P398" s="209">
        <v>44001</v>
      </c>
      <c r="Q398" s="208">
        <v>44365</v>
      </c>
      <c r="R398" s="138">
        <v>0</v>
      </c>
      <c r="S398" s="245">
        <f t="shared" si="102"/>
        <v>44365</v>
      </c>
      <c r="T398" s="283">
        <v>44221</v>
      </c>
      <c r="U398" s="230" t="s">
        <v>4498</v>
      </c>
      <c r="V398" s="229">
        <v>0.9</v>
      </c>
      <c r="W398" s="257" t="str">
        <f>IF(T398="","Sin",IF(T398&gt;=$S398,IF(V398=100%,"OK","ROJO"),IF(V398&lt;(T398-$P398)/($S398-$P398),"ROJO",IF(V398=100%,"OK","AMARILLO"))))</f>
        <v>AMARILLO</v>
      </c>
      <c r="X398" s="283">
        <v>44251</v>
      </c>
      <c r="Y398" s="230" t="s">
        <v>4502</v>
      </c>
      <c r="Z398" s="307" t="s">
        <v>4012</v>
      </c>
      <c r="AA398" s="284">
        <v>44249</v>
      </c>
      <c r="AB398" s="230" t="s">
        <v>4500</v>
      </c>
      <c r="AC398" s="229">
        <v>1</v>
      </c>
      <c r="AD398" s="348" t="str">
        <f t="shared" si="97"/>
        <v>OK</v>
      </c>
      <c r="AE398" s="283">
        <v>44251</v>
      </c>
      <c r="AF398" s="230" t="s">
        <v>4503</v>
      </c>
      <c r="AG398" s="307" t="s">
        <v>4012</v>
      </c>
      <c r="AH398" s="246"/>
      <c r="AK398" s="348" t="str">
        <f t="shared" si="104"/>
        <v>Sin</v>
      </c>
      <c r="AL398" s="272"/>
      <c r="AN398" s="307"/>
      <c r="AO398" s="246"/>
      <c r="AR398" s="348" t="str">
        <f t="shared" si="105"/>
        <v>Sin</v>
      </c>
      <c r="AS398" s="272"/>
      <c r="AU398" s="470"/>
      <c r="AV398" s="246"/>
      <c r="AY398" s="348" t="str">
        <f t="shared" si="106"/>
        <v>Sin</v>
      </c>
      <c r="AZ398" s="272"/>
      <c r="BB398" s="307"/>
      <c r="BC398" s="246"/>
      <c r="BF398" s="348" t="str">
        <f t="shared" si="107"/>
        <v>Sin</v>
      </c>
      <c r="BG398" s="272"/>
      <c r="BI398" s="307"/>
      <c r="BJ398" s="163">
        <f t="shared" si="108"/>
        <v>1</v>
      </c>
      <c r="BK398" s="311"/>
      <c r="BL398" s="349"/>
      <c r="BM398" s="311"/>
      <c r="BN398" s="285"/>
      <c r="BO398" s="285"/>
      <c r="BP398" s="166" t="str">
        <f t="shared" si="103"/>
        <v>Cumplida</v>
      </c>
      <c r="BS398" s="307"/>
      <c r="BT398" s="246"/>
    </row>
    <row r="399" spans="1:72" s="230" customFormat="1" ht="45" customHeight="1" x14ac:dyDescent="0.25">
      <c r="A399" s="95" t="s">
        <v>51</v>
      </c>
      <c r="B399" s="231">
        <v>44001</v>
      </c>
      <c r="C399" s="230" t="s">
        <v>400</v>
      </c>
      <c r="D399" s="95" t="s">
        <v>1824</v>
      </c>
      <c r="E399" s="158" t="s">
        <v>1958</v>
      </c>
      <c r="F399" s="95" t="s">
        <v>41</v>
      </c>
      <c r="G399" s="158" t="s">
        <v>1959</v>
      </c>
      <c r="H399" s="95">
        <v>1</v>
      </c>
      <c r="I399" s="158" t="s">
        <v>1960</v>
      </c>
      <c r="J399" s="95" t="s">
        <v>24</v>
      </c>
      <c r="K399" s="95" t="s">
        <v>1961</v>
      </c>
      <c r="L399" s="230">
        <v>1</v>
      </c>
      <c r="M399" s="95" t="s">
        <v>1962</v>
      </c>
      <c r="N399" s="95" t="s">
        <v>41</v>
      </c>
      <c r="O399" s="159" t="s">
        <v>41</v>
      </c>
      <c r="P399" s="209">
        <v>44001</v>
      </c>
      <c r="Q399" s="208">
        <v>44365</v>
      </c>
      <c r="R399" s="138">
        <v>0</v>
      </c>
      <c r="S399" s="245">
        <f t="shared" si="102"/>
        <v>44365</v>
      </c>
      <c r="T399" s="180">
        <v>44153</v>
      </c>
      <c r="U399" s="184" t="s">
        <v>4504</v>
      </c>
      <c r="V399" s="471">
        <v>0.3</v>
      </c>
      <c r="W399" s="257" t="str">
        <f t="shared" ref="W399:W462" si="109">IF(T399="","Sin",IF(T399&gt;=$S399,IF(V399=100%,"OK","ROJO"),IF(V399&lt;($T399-$P399)/($S399-$P399),"ROJO",IF(V399=100%,"OK","AMARILLO"))))</f>
        <v>ROJO</v>
      </c>
      <c r="X399" s="283">
        <v>44159</v>
      </c>
      <c r="Y399" s="273" t="s">
        <v>4505</v>
      </c>
      <c r="Z399" s="307" t="s">
        <v>4266</v>
      </c>
      <c r="AA399" s="284">
        <v>44229</v>
      </c>
      <c r="AB399" s="472" t="s">
        <v>4506</v>
      </c>
      <c r="AC399" s="229">
        <v>0.5</v>
      </c>
      <c r="AD399" s="348" t="str">
        <f t="shared" si="97"/>
        <v>ROJO</v>
      </c>
      <c r="AE399" s="265">
        <v>44242</v>
      </c>
      <c r="AF399" s="173" t="s">
        <v>4507</v>
      </c>
      <c r="AG399" s="408" t="s">
        <v>4128</v>
      </c>
      <c r="AH399" s="246"/>
      <c r="AK399" s="348" t="str">
        <f t="shared" si="104"/>
        <v>Sin</v>
      </c>
      <c r="AL399" s="272"/>
      <c r="AN399" s="307"/>
      <c r="AO399" s="246"/>
      <c r="AR399" s="348" t="str">
        <f t="shared" si="105"/>
        <v>Sin</v>
      </c>
      <c r="AS399" s="272"/>
      <c r="AU399" s="470"/>
      <c r="AV399" s="246"/>
      <c r="AY399" s="348" t="str">
        <f t="shared" si="106"/>
        <v>Sin</v>
      </c>
      <c r="AZ399" s="272"/>
      <c r="BB399" s="307"/>
      <c r="BC399" s="246"/>
      <c r="BF399" s="348" t="str">
        <f t="shared" si="107"/>
        <v>Sin</v>
      </c>
      <c r="BG399" s="272"/>
      <c r="BI399" s="307"/>
      <c r="BJ399" s="163">
        <f t="shared" si="108"/>
        <v>0.5</v>
      </c>
      <c r="BK399" s="311"/>
      <c r="BL399" s="349"/>
      <c r="BM399" s="311"/>
      <c r="BN399" s="285"/>
      <c r="BO399" s="285"/>
      <c r="BP399" s="166" t="str">
        <f t="shared" si="103"/>
        <v/>
      </c>
      <c r="BS399" s="307"/>
      <c r="BT399" s="246"/>
    </row>
    <row r="400" spans="1:72" s="230" customFormat="1" ht="45" customHeight="1" x14ac:dyDescent="0.25">
      <c r="A400" s="95" t="s">
        <v>51</v>
      </c>
      <c r="B400" s="231">
        <v>44001</v>
      </c>
      <c r="C400" s="230" t="s">
        <v>400</v>
      </c>
      <c r="D400" s="95" t="s">
        <v>1824</v>
      </c>
      <c r="E400" s="158" t="s">
        <v>1958</v>
      </c>
      <c r="F400" s="95" t="s">
        <v>41</v>
      </c>
      <c r="G400" s="158" t="s">
        <v>1963</v>
      </c>
      <c r="H400" s="95">
        <v>2</v>
      </c>
      <c r="I400" s="158" t="s">
        <v>1964</v>
      </c>
      <c r="J400" s="95" t="s">
        <v>24</v>
      </c>
      <c r="K400" s="95" t="s">
        <v>1965</v>
      </c>
      <c r="L400" s="230">
        <v>1</v>
      </c>
      <c r="M400" s="95" t="s">
        <v>1966</v>
      </c>
      <c r="N400" s="95" t="s">
        <v>41</v>
      </c>
      <c r="O400" s="159" t="s">
        <v>41</v>
      </c>
      <c r="P400" s="209">
        <v>44001</v>
      </c>
      <c r="Q400" s="208">
        <v>44365</v>
      </c>
      <c r="R400" s="138">
        <v>0</v>
      </c>
      <c r="S400" s="245">
        <f t="shared" si="102"/>
        <v>44365</v>
      </c>
      <c r="T400" s="180">
        <v>44153</v>
      </c>
      <c r="U400" s="184" t="s">
        <v>4508</v>
      </c>
      <c r="V400" s="471">
        <v>0.5</v>
      </c>
      <c r="W400" s="257" t="str">
        <f t="shared" si="109"/>
        <v>AMARILLO</v>
      </c>
      <c r="X400" s="283">
        <v>44159</v>
      </c>
      <c r="Y400" s="273" t="s">
        <v>4509</v>
      </c>
      <c r="Z400" s="307" t="s">
        <v>4266</v>
      </c>
      <c r="AA400" s="284">
        <v>44229</v>
      </c>
      <c r="AB400" s="472" t="s">
        <v>4510</v>
      </c>
      <c r="AC400" s="229">
        <v>0.5</v>
      </c>
      <c r="AD400" s="348" t="str">
        <f t="shared" si="97"/>
        <v>ROJO</v>
      </c>
      <c r="AE400" s="265">
        <v>44242</v>
      </c>
      <c r="AF400" s="173" t="s">
        <v>4511</v>
      </c>
      <c r="AG400" s="408" t="s">
        <v>4128</v>
      </c>
      <c r="AH400" s="246"/>
      <c r="AK400" s="348" t="str">
        <f t="shared" si="104"/>
        <v>Sin</v>
      </c>
      <c r="AL400" s="272"/>
      <c r="AN400" s="307"/>
      <c r="AO400" s="246"/>
      <c r="AR400" s="348" t="str">
        <f t="shared" si="105"/>
        <v>Sin</v>
      </c>
      <c r="AS400" s="272"/>
      <c r="AU400" s="470"/>
      <c r="AV400" s="246"/>
      <c r="AY400" s="348" t="str">
        <f t="shared" si="106"/>
        <v>Sin</v>
      </c>
      <c r="AZ400" s="272"/>
      <c r="BB400" s="307"/>
      <c r="BC400" s="246"/>
      <c r="BF400" s="348" t="str">
        <f t="shared" si="107"/>
        <v>Sin</v>
      </c>
      <c r="BG400" s="272"/>
      <c r="BI400" s="307"/>
      <c r="BJ400" s="163">
        <f t="shared" si="108"/>
        <v>0.5</v>
      </c>
      <c r="BK400" s="311"/>
      <c r="BL400" s="349"/>
      <c r="BM400" s="311"/>
      <c r="BN400" s="285"/>
      <c r="BO400" s="285"/>
      <c r="BP400" s="166" t="str">
        <f t="shared" si="103"/>
        <v/>
      </c>
      <c r="BS400" s="307"/>
      <c r="BT400" s="246"/>
    </row>
    <row r="401" spans="1:72" s="230" customFormat="1" ht="45" customHeight="1" x14ac:dyDescent="0.25">
      <c r="A401" s="95" t="s">
        <v>51</v>
      </c>
      <c r="B401" s="231">
        <v>44001</v>
      </c>
      <c r="C401" s="230" t="s">
        <v>400</v>
      </c>
      <c r="D401" s="95" t="s">
        <v>1824</v>
      </c>
      <c r="E401" s="158" t="s">
        <v>1958</v>
      </c>
      <c r="F401" s="95" t="s">
        <v>1967</v>
      </c>
      <c r="G401" s="158" t="s">
        <v>1968</v>
      </c>
      <c r="H401" s="95">
        <v>3</v>
      </c>
      <c r="I401" s="158" t="s">
        <v>1969</v>
      </c>
      <c r="J401" s="95" t="s">
        <v>24</v>
      </c>
      <c r="K401" s="95" t="s">
        <v>1970</v>
      </c>
      <c r="L401" s="230">
        <v>1</v>
      </c>
      <c r="M401" s="95" t="s">
        <v>1971</v>
      </c>
      <c r="N401" s="95" t="s">
        <v>1967</v>
      </c>
      <c r="O401" s="159" t="s">
        <v>1967</v>
      </c>
      <c r="P401" s="209">
        <v>44105</v>
      </c>
      <c r="Q401" s="208">
        <v>44365</v>
      </c>
      <c r="R401" s="138">
        <v>0</v>
      </c>
      <c r="S401" s="245">
        <f t="shared" si="102"/>
        <v>44365</v>
      </c>
      <c r="T401" s="180">
        <v>44153</v>
      </c>
      <c r="U401" s="184" t="s">
        <v>4512</v>
      </c>
      <c r="V401" s="471">
        <v>0.6</v>
      </c>
      <c r="W401" s="257" t="str">
        <f t="shared" si="109"/>
        <v>AMARILLO</v>
      </c>
      <c r="X401" s="283">
        <v>44159</v>
      </c>
      <c r="Y401" s="230" t="s">
        <v>4513</v>
      </c>
      <c r="Z401" s="307" t="s">
        <v>4266</v>
      </c>
      <c r="AA401" s="284">
        <v>44229</v>
      </c>
      <c r="AB401" s="472" t="s">
        <v>4514</v>
      </c>
      <c r="AC401" s="229">
        <v>0.7</v>
      </c>
      <c r="AD401" s="348" t="str">
        <f t="shared" si="97"/>
        <v>AMARILLO</v>
      </c>
      <c r="AE401" s="272"/>
      <c r="AG401" s="307"/>
      <c r="AH401" s="246"/>
      <c r="AK401" s="348" t="str">
        <f t="shared" si="104"/>
        <v>Sin</v>
      </c>
      <c r="AL401" s="272"/>
      <c r="AN401" s="307"/>
      <c r="AR401" s="348" t="str">
        <f t="shared" si="105"/>
        <v>Sin</v>
      </c>
      <c r="AS401" s="272"/>
      <c r="AU401" s="307"/>
      <c r="AV401" s="272"/>
      <c r="AY401" s="348" t="str">
        <f t="shared" si="106"/>
        <v>Sin</v>
      </c>
      <c r="AZ401" s="272"/>
      <c r="BB401" s="307"/>
      <c r="BC401" s="246"/>
      <c r="BF401" s="348" t="str">
        <f t="shared" si="107"/>
        <v>Sin</v>
      </c>
      <c r="BG401" s="272"/>
      <c r="BI401" s="307"/>
      <c r="BJ401" s="163">
        <f t="shared" si="108"/>
        <v>0.7</v>
      </c>
      <c r="BK401" s="311"/>
      <c r="BL401" s="349"/>
      <c r="BM401" s="311"/>
      <c r="BN401" s="285"/>
      <c r="BO401" s="285"/>
      <c r="BP401" s="166" t="str">
        <f t="shared" si="103"/>
        <v/>
      </c>
      <c r="BS401" s="307"/>
      <c r="BT401" s="246"/>
    </row>
    <row r="402" spans="1:72" s="230" customFormat="1" ht="45" customHeight="1" x14ac:dyDescent="0.25">
      <c r="A402" s="95" t="s">
        <v>51</v>
      </c>
      <c r="B402" s="231">
        <v>44001</v>
      </c>
      <c r="C402" s="230" t="s">
        <v>400</v>
      </c>
      <c r="D402" s="95" t="s">
        <v>1824</v>
      </c>
      <c r="E402" s="158" t="s">
        <v>1958</v>
      </c>
      <c r="F402" s="95" t="s">
        <v>217</v>
      </c>
      <c r="G402" s="158" t="s">
        <v>1972</v>
      </c>
      <c r="H402" s="95">
        <v>4</v>
      </c>
      <c r="I402" s="158" t="s">
        <v>1973</v>
      </c>
      <c r="J402" s="95" t="s">
        <v>24</v>
      </c>
      <c r="K402" s="95" t="s">
        <v>1974</v>
      </c>
      <c r="L402" s="230">
        <v>1</v>
      </c>
      <c r="M402" s="95" t="s">
        <v>1975</v>
      </c>
      <c r="N402" s="95" t="s">
        <v>217</v>
      </c>
      <c r="O402" s="159" t="s">
        <v>113</v>
      </c>
      <c r="P402" s="209">
        <v>44001</v>
      </c>
      <c r="Q402" s="208">
        <v>44365</v>
      </c>
      <c r="R402" s="138">
        <v>0</v>
      </c>
      <c r="S402" s="245">
        <f t="shared" si="102"/>
        <v>44365</v>
      </c>
      <c r="T402" s="283"/>
      <c r="W402" s="257" t="str">
        <f t="shared" si="109"/>
        <v>Sin</v>
      </c>
      <c r="X402" s="272"/>
      <c r="Z402" s="307"/>
      <c r="AA402" s="246"/>
      <c r="AD402" s="348" t="str">
        <f t="shared" si="97"/>
        <v>Sin</v>
      </c>
      <c r="AE402" s="272"/>
      <c r="AG402" s="307"/>
      <c r="AH402" s="246"/>
      <c r="AK402" s="348" t="str">
        <f t="shared" si="104"/>
        <v>Sin</v>
      </c>
      <c r="AL402" s="272"/>
      <c r="AN402" s="307"/>
      <c r="AO402" s="246"/>
      <c r="AP402" s="273"/>
      <c r="AR402" s="348" t="str">
        <f t="shared" si="105"/>
        <v>Sin</v>
      </c>
      <c r="AS402" s="272"/>
      <c r="AU402" s="470"/>
      <c r="AV402" s="246"/>
      <c r="AY402" s="348" t="str">
        <f t="shared" si="106"/>
        <v>Sin</v>
      </c>
      <c r="AZ402" s="272"/>
      <c r="BB402" s="307"/>
      <c r="BC402" s="246"/>
      <c r="BF402" s="348" t="str">
        <f t="shared" si="107"/>
        <v>Sin</v>
      </c>
      <c r="BG402" s="272"/>
      <c r="BI402" s="307"/>
      <c r="BJ402" s="163" t="str">
        <f t="shared" si="108"/>
        <v>Sin</v>
      </c>
      <c r="BK402" s="311"/>
      <c r="BL402" s="349"/>
      <c r="BM402" s="311"/>
      <c r="BN402" s="285"/>
      <c r="BO402" s="285"/>
      <c r="BP402" s="166" t="str">
        <f t="shared" si="103"/>
        <v/>
      </c>
      <c r="BS402" s="307"/>
      <c r="BT402" s="246"/>
    </row>
    <row r="403" spans="1:72" s="230" customFormat="1" ht="45" customHeight="1" x14ac:dyDescent="0.25">
      <c r="A403" s="95" t="s">
        <v>51</v>
      </c>
      <c r="B403" s="231">
        <v>44001</v>
      </c>
      <c r="C403" s="230" t="s">
        <v>400</v>
      </c>
      <c r="D403" s="95" t="s">
        <v>1824</v>
      </c>
      <c r="E403" s="158" t="s">
        <v>1958</v>
      </c>
      <c r="F403" s="95" t="s">
        <v>41</v>
      </c>
      <c r="G403" s="158" t="s">
        <v>1976</v>
      </c>
      <c r="H403" s="95">
        <v>5</v>
      </c>
      <c r="I403" s="158" t="s">
        <v>1977</v>
      </c>
      <c r="J403" s="95" t="s">
        <v>24</v>
      </c>
      <c r="K403" s="95" t="s">
        <v>1978</v>
      </c>
      <c r="L403" s="230">
        <v>1</v>
      </c>
      <c r="M403" s="95" t="s">
        <v>1979</v>
      </c>
      <c r="N403" s="95" t="s">
        <v>41</v>
      </c>
      <c r="O403" s="159" t="s">
        <v>41</v>
      </c>
      <c r="P403" s="209">
        <v>44001</v>
      </c>
      <c r="Q403" s="208">
        <v>44365</v>
      </c>
      <c r="R403" s="138">
        <v>0</v>
      </c>
      <c r="S403" s="245">
        <f t="shared" si="102"/>
        <v>44365</v>
      </c>
      <c r="T403" s="180">
        <v>44153</v>
      </c>
      <c r="U403" s="184" t="s">
        <v>4515</v>
      </c>
      <c r="V403" s="229">
        <v>0</v>
      </c>
      <c r="W403" s="257" t="str">
        <f t="shared" si="109"/>
        <v>ROJO</v>
      </c>
      <c r="X403" s="283">
        <v>44159</v>
      </c>
      <c r="Y403" s="273" t="s">
        <v>4516</v>
      </c>
      <c r="Z403" s="307" t="s">
        <v>4266</v>
      </c>
      <c r="AA403" s="284">
        <v>44229</v>
      </c>
      <c r="AB403" s="472" t="s">
        <v>4517</v>
      </c>
      <c r="AC403" s="229">
        <v>0</v>
      </c>
      <c r="AD403" s="348" t="str">
        <f t="shared" si="97"/>
        <v>ROJO</v>
      </c>
      <c r="AE403" s="272"/>
      <c r="AG403" s="307"/>
      <c r="AH403" s="246"/>
      <c r="AK403" s="348" t="str">
        <f t="shared" si="104"/>
        <v>Sin</v>
      </c>
      <c r="AL403" s="272"/>
      <c r="AN403" s="307"/>
      <c r="AO403" s="246"/>
      <c r="AR403" s="348" t="str">
        <f t="shared" si="105"/>
        <v>Sin</v>
      </c>
      <c r="AS403" s="272"/>
      <c r="AU403" s="470"/>
      <c r="AV403" s="246"/>
      <c r="AY403" s="348" t="str">
        <f t="shared" si="106"/>
        <v>Sin</v>
      </c>
      <c r="AZ403" s="272"/>
      <c r="BB403" s="307"/>
      <c r="BC403" s="246"/>
      <c r="BF403" s="348" t="str">
        <f t="shared" si="107"/>
        <v>Sin</v>
      </c>
      <c r="BG403" s="272"/>
      <c r="BI403" s="307"/>
      <c r="BJ403" s="163">
        <f t="shared" si="108"/>
        <v>0</v>
      </c>
      <c r="BK403" s="311"/>
      <c r="BL403" s="349"/>
      <c r="BM403" s="311"/>
      <c r="BN403" s="285"/>
      <c r="BO403" s="285"/>
      <c r="BP403" s="166" t="str">
        <f t="shared" si="103"/>
        <v/>
      </c>
      <c r="BS403" s="307"/>
      <c r="BT403" s="246"/>
    </row>
    <row r="404" spans="1:72" s="230" customFormat="1" ht="45" customHeight="1" x14ac:dyDescent="0.25">
      <c r="A404" s="95" t="s">
        <v>51</v>
      </c>
      <c r="B404" s="231">
        <v>44001</v>
      </c>
      <c r="C404" s="230" t="s">
        <v>699</v>
      </c>
      <c r="D404" s="95" t="s">
        <v>1824</v>
      </c>
      <c r="E404" s="158" t="s">
        <v>1980</v>
      </c>
      <c r="F404" s="95" t="s">
        <v>1967</v>
      </c>
      <c r="G404" s="158" t="s">
        <v>1981</v>
      </c>
      <c r="H404" s="95" t="s">
        <v>1403</v>
      </c>
      <c r="I404" s="158" t="s">
        <v>1982</v>
      </c>
      <c r="J404" s="95" t="s">
        <v>24</v>
      </c>
      <c r="K404" s="95" t="s">
        <v>1983</v>
      </c>
      <c r="L404" s="230">
        <v>1</v>
      </c>
      <c r="M404" s="95" t="s">
        <v>1984</v>
      </c>
      <c r="N404" s="95" t="s">
        <v>1967</v>
      </c>
      <c r="O404" s="159" t="s">
        <v>1967</v>
      </c>
      <c r="P404" s="209">
        <v>44013</v>
      </c>
      <c r="Q404" s="208">
        <v>44365</v>
      </c>
      <c r="R404" s="138">
        <v>0</v>
      </c>
      <c r="S404" s="245">
        <f t="shared" si="102"/>
        <v>44365</v>
      </c>
      <c r="T404" s="180">
        <v>44153</v>
      </c>
      <c r="U404" s="184" t="s">
        <v>4518</v>
      </c>
      <c r="V404" s="471">
        <v>0.2</v>
      </c>
      <c r="W404" s="257" t="str">
        <f t="shared" si="109"/>
        <v>ROJO</v>
      </c>
      <c r="X404" s="283">
        <v>44159</v>
      </c>
      <c r="Y404" s="273" t="s">
        <v>4519</v>
      </c>
      <c r="Z404" s="307" t="s">
        <v>4266</v>
      </c>
      <c r="AA404" s="284">
        <v>44229</v>
      </c>
      <c r="AB404" s="472" t="s">
        <v>4520</v>
      </c>
      <c r="AC404" s="229">
        <v>0.3</v>
      </c>
      <c r="AD404" s="348" t="str">
        <f t="shared" si="97"/>
        <v>ROJO</v>
      </c>
      <c r="AE404" s="272"/>
      <c r="AG404" s="307"/>
      <c r="AH404" s="246"/>
      <c r="AK404" s="348" t="str">
        <f t="shared" si="104"/>
        <v>Sin</v>
      </c>
      <c r="AL404" s="272"/>
      <c r="AN404" s="307"/>
      <c r="AO404" s="246"/>
      <c r="AR404" s="348" t="str">
        <f t="shared" si="105"/>
        <v>Sin</v>
      </c>
      <c r="AS404" s="272"/>
      <c r="AU404" s="470"/>
      <c r="AV404" s="246"/>
      <c r="AY404" s="348" t="str">
        <f t="shared" si="106"/>
        <v>Sin</v>
      </c>
      <c r="AZ404" s="272"/>
      <c r="BB404" s="307"/>
      <c r="BC404" s="246"/>
      <c r="BF404" s="348" t="str">
        <f t="shared" si="107"/>
        <v>Sin</v>
      </c>
      <c r="BG404" s="272"/>
      <c r="BI404" s="307"/>
      <c r="BJ404" s="163">
        <f t="shared" si="108"/>
        <v>0.3</v>
      </c>
      <c r="BK404" s="311"/>
      <c r="BL404" s="349"/>
      <c r="BM404" s="311"/>
      <c r="BN404" s="285"/>
      <c r="BO404" s="285"/>
      <c r="BP404" s="166" t="str">
        <f t="shared" si="103"/>
        <v/>
      </c>
      <c r="BS404" s="307"/>
      <c r="BT404" s="246"/>
    </row>
    <row r="405" spans="1:72" s="230" customFormat="1" ht="45" customHeight="1" x14ac:dyDescent="0.25">
      <c r="A405" s="95" t="s">
        <v>51</v>
      </c>
      <c r="B405" s="231">
        <v>44001</v>
      </c>
      <c r="C405" s="230" t="s">
        <v>699</v>
      </c>
      <c r="D405" s="95" t="s">
        <v>1824</v>
      </c>
      <c r="E405" s="158" t="s">
        <v>1980</v>
      </c>
      <c r="F405" s="95" t="s">
        <v>1967</v>
      </c>
      <c r="G405" s="158" t="s">
        <v>3201</v>
      </c>
      <c r="H405" s="95" t="s">
        <v>1985</v>
      </c>
      <c r="I405" s="158" t="s">
        <v>1986</v>
      </c>
      <c r="J405" s="95" t="s">
        <v>24</v>
      </c>
      <c r="K405" s="95" t="s">
        <v>1987</v>
      </c>
      <c r="L405" s="230">
        <v>1</v>
      </c>
      <c r="M405" s="95" t="s">
        <v>1988</v>
      </c>
      <c r="N405" s="95" t="s">
        <v>1967</v>
      </c>
      <c r="O405" s="159" t="s">
        <v>1967</v>
      </c>
      <c r="P405" s="209">
        <v>44013</v>
      </c>
      <c r="Q405" s="208">
        <v>44365</v>
      </c>
      <c r="R405" s="138">
        <v>0</v>
      </c>
      <c r="S405" s="245">
        <f t="shared" si="102"/>
        <v>44365</v>
      </c>
      <c r="T405" s="180">
        <v>44153</v>
      </c>
      <c r="U405" s="184" t="s">
        <v>4515</v>
      </c>
      <c r="V405" s="471">
        <v>0</v>
      </c>
      <c r="W405" s="257" t="str">
        <f t="shared" si="109"/>
        <v>ROJO</v>
      </c>
      <c r="X405" s="283">
        <v>44159</v>
      </c>
      <c r="Y405" s="230" t="s">
        <v>4521</v>
      </c>
      <c r="Z405" s="307" t="s">
        <v>4266</v>
      </c>
      <c r="AA405" s="284">
        <v>44229</v>
      </c>
      <c r="AB405" s="472" t="s">
        <v>4522</v>
      </c>
      <c r="AC405" s="229">
        <v>0</v>
      </c>
      <c r="AD405" s="348" t="str">
        <f t="shared" si="97"/>
        <v>ROJO</v>
      </c>
      <c r="AE405" s="272"/>
      <c r="AG405" s="307"/>
      <c r="AH405" s="246"/>
      <c r="AK405" s="348" t="str">
        <f t="shared" si="104"/>
        <v>Sin</v>
      </c>
      <c r="AL405" s="272"/>
      <c r="AN405" s="307"/>
      <c r="AO405" s="246"/>
      <c r="AR405" s="348" t="str">
        <f t="shared" si="105"/>
        <v>Sin</v>
      </c>
      <c r="AS405" s="272"/>
      <c r="AU405" s="307"/>
      <c r="AV405" s="246"/>
      <c r="AY405" s="348" t="str">
        <f t="shared" si="106"/>
        <v>Sin</v>
      </c>
      <c r="AZ405" s="272"/>
      <c r="BB405" s="307"/>
      <c r="BC405" s="246"/>
      <c r="BF405" s="348" t="str">
        <f t="shared" si="107"/>
        <v>Sin</v>
      </c>
      <c r="BG405" s="272"/>
      <c r="BI405" s="307"/>
      <c r="BJ405" s="163">
        <f t="shared" si="108"/>
        <v>0</v>
      </c>
      <c r="BK405" s="311"/>
      <c r="BL405" s="349"/>
      <c r="BM405" s="311"/>
      <c r="BN405" s="285"/>
      <c r="BO405" s="285"/>
      <c r="BP405" s="166" t="str">
        <f t="shared" si="103"/>
        <v/>
      </c>
      <c r="BS405" s="307"/>
      <c r="BT405" s="246"/>
    </row>
    <row r="406" spans="1:72" s="230" customFormat="1" ht="45" customHeight="1" x14ac:dyDescent="0.25">
      <c r="A406" s="95" t="s">
        <v>51</v>
      </c>
      <c r="B406" s="231">
        <v>44001</v>
      </c>
      <c r="C406" s="230" t="s">
        <v>699</v>
      </c>
      <c r="D406" s="95" t="s">
        <v>1824</v>
      </c>
      <c r="E406" s="158" t="s">
        <v>1980</v>
      </c>
      <c r="F406" s="95" t="s">
        <v>1967</v>
      </c>
      <c r="G406" s="158" t="s">
        <v>1989</v>
      </c>
      <c r="H406" s="95" t="s">
        <v>1990</v>
      </c>
      <c r="I406" s="158" t="s">
        <v>3202</v>
      </c>
      <c r="J406" s="95" t="s">
        <v>24</v>
      </c>
      <c r="K406" s="95" t="s">
        <v>1991</v>
      </c>
      <c r="L406" s="230">
        <v>1</v>
      </c>
      <c r="M406" s="95" t="s">
        <v>1992</v>
      </c>
      <c r="N406" s="95" t="s">
        <v>1967</v>
      </c>
      <c r="O406" s="159" t="s">
        <v>1967</v>
      </c>
      <c r="P406" s="209">
        <v>44013</v>
      </c>
      <c r="Q406" s="208">
        <v>44365</v>
      </c>
      <c r="R406" s="138">
        <v>0</v>
      </c>
      <c r="S406" s="245">
        <f t="shared" si="102"/>
        <v>44365</v>
      </c>
      <c r="T406" s="180">
        <v>44153</v>
      </c>
      <c r="U406" s="184" t="s">
        <v>4523</v>
      </c>
      <c r="V406" s="471">
        <v>0.3</v>
      </c>
      <c r="W406" s="257" t="str">
        <f t="shared" si="109"/>
        <v>ROJO</v>
      </c>
      <c r="X406" s="283">
        <v>44159</v>
      </c>
      <c r="Y406" s="230" t="s">
        <v>4524</v>
      </c>
      <c r="Z406" s="307" t="s">
        <v>4266</v>
      </c>
      <c r="AA406" s="284">
        <v>44229</v>
      </c>
      <c r="AB406" s="472" t="s">
        <v>4525</v>
      </c>
      <c r="AC406" s="229">
        <v>1</v>
      </c>
      <c r="AD406" s="348" t="str">
        <f t="shared" si="97"/>
        <v>OK</v>
      </c>
      <c r="AE406" s="272"/>
      <c r="AG406" s="307"/>
      <c r="AH406" s="246"/>
      <c r="AK406" s="348" t="str">
        <f t="shared" si="104"/>
        <v>Sin</v>
      </c>
      <c r="AL406" s="272"/>
      <c r="AN406" s="307"/>
      <c r="AO406" s="246"/>
      <c r="AR406" s="348" t="str">
        <f t="shared" si="105"/>
        <v>Sin</v>
      </c>
      <c r="AS406" s="272"/>
      <c r="AU406" s="307"/>
      <c r="AV406" s="246"/>
      <c r="AY406" s="348" t="str">
        <f t="shared" si="106"/>
        <v>Sin</v>
      </c>
      <c r="AZ406" s="272"/>
      <c r="BB406" s="307"/>
      <c r="BC406" s="246"/>
      <c r="BF406" s="348" t="str">
        <f t="shared" si="107"/>
        <v>Sin</v>
      </c>
      <c r="BG406" s="272"/>
      <c r="BI406" s="307"/>
      <c r="BJ406" s="163">
        <f t="shared" si="108"/>
        <v>1</v>
      </c>
      <c r="BK406" s="311"/>
      <c r="BL406" s="349"/>
      <c r="BM406" s="311"/>
      <c r="BN406" s="285"/>
      <c r="BO406" s="285"/>
      <c r="BP406" s="166" t="str">
        <f t="shared" si="103"/>
        <v>Cumplida</v>
      </c>
      <c r="BS406" s="307"/>
      <c r="BT406" s="246"/>
    </row>
    <row r="407" spans="1:72" s="230" customFormat="1" ht="45" customHeight="1" x14ac:dyDescent="0.25">
      <c r="A407" s="95" t="s">
        <v>51</v>
      </c>
      <c r="B407" s="231">
        <v>44001</v>
      </c>
      <c r="C407" s="230" t="s">
        <v>699</v>
      </c>
      <c r="D407" s="95" t="s">
        <v>1824</v>
      </c>
      <c r="E407" s="158" t="s">
        <v>1980</v>
      </c>
      <c r="F407" s="95" t="s">
        <v>1967</v>
      </c>
      <c r="G407" s="158" t="s">
        <v>1993</v>
      </c>
      <c r="H407" s="95" t="s">
        <v>1994</v>
      </c>
      <c r="I407" s="158" t="s">
        <v>1995</v>
      </c>
      <c r="J407" s="95" t="s">
        <v>24</v>
      </c>
      <c r="K407" s="95" t="s">
        <v>1996</v>
      </c>
      <c r="L407" s="230">
        <v>1</v>
      </c>
      <c r="M407" s="95" t="s">
        <v>1997</v>
      </c>
      <c r="N407" s="95" t="s">
        <v>1967</v>
      </c>
      <c r="O407" s="159" t="s">
        <v>1967</v>
      </c>
      <c r="P407" s="209">
        <v>44013</v>
      </c>
      <c r="Q407" s="208">
        <v>44365</v>
      </c>
      <c r="R407" s="138">
        <v>0</v>
      </c>
      <c r="S407" s="245">
        <f t="shared" si="102"/>
        <v>44365</v>
      </c>
      <c r="T407" s="180">
        <v>44153</v>
      </c>
      <c r="U407" s="184" t="s">
        <v>4526</v>
      </c>
      <c r="V407" s="471">
        <v>0.2</v>
      </c>
      <c r="W407" s="257" t="str">
        <f t="shared" si="109"/>
        <v>ROJO</v>
      </c>
      <c r="X407" s="283">
        <v>44159</v>
      </c>
      <c r="Y407" s="230" t="s">
        <v>4527</v>
      </c>
      <c r="Z407" s="307" t="s">
        <v>4266</v>
      </c>
      <c r="AA407" s="284">
        <v>44229</v>
      </c>
      <c r="AB407" s="472" t="s">
        <v>4528</v>
      </c>
      <c r="AC407" s="229">
        <v>0.3</v>
      </c>
      <c r="AD407" s="348" t="str">
        <f t="shared" si="97"/>
        <v>ROJO</v>
      </c>
      <c r="AE407" s="272"/>
      <c r="AG407" s="307"/>
      <c r="AH407" s="246"/>
      <c r="AK407" s="348" t="str">
        <f t="shared" si="104"/>
        <v>Sin</v>
      </c>
      <c r="AL407" s="272"/>
      <c r="AN407" s="307"/>
      <c r="AO407" s="246"/>
      <c r="AR407" s="348" t="str">
        <f t="shared" si="105"/>
        <v>Sin</v>
      </c>
      <c r="AS407" s="272"/>
      <c r="AU407" s="307"/>
      <c r="AV407" s="246"/>
      <c r="AY407" s="348" t="str">
        <f t="shared" si="106"/>
        <v>Sin</v>
      </c>
      <c r="AZ407" s="272"/>
      <c r="BB407" s="307"/>
      <c r="BC407" s="246"/>
      <c r="BF407" s="348" t="str">
        <f t="shared" si="107"/>
        <v>Sin</v>
      </c>
      <c r="BG407" s="272"/>
      <c r="BI407" s="307"/>
      <c r="BJ407" s="163">
        <f t="shared" si="108"/>
        <v>0.3</v>
      </c>
      <c r="BK407" s="311"/>
      <c r="BL407" s="349"/>
      <c r="BM407" s="311"/>
      <c r="BN407" s="285"/>
      <c r="BO407" s="285"/>
      <c r="BP407" s="166" t="str">
        <f t="shared" si="103"/>
        <v/>
      </c>
      <c r="BS407" s="307"/>
      <c r="BT407" s="246"/>
    </row>
    <row r="408" spans="1:72" s="230" customFormat="1" ht="45" customHeight="1" x14ac:dyDescent="0.25">
      <c r="A408" s="95" t="s">
        <v>51</v>
      </c>
      <c r="B408" s="231">
        <v>44001</v>
      </c>
      <c r="C408" s="230" t="s">
        <v>699</v>
      </c>
      <c r="D408" s="95" t="s">
        <v>1824</v>
      </c>
      <c r="E408" s="158" t="s">
        <v>1980</v>
      </c>
      <c r="F408" s="95" t="s">
        <v>1967</v>
      </c>
      <c r="G408" s="158" t="s">
        <v>1998</v>
      </c>
      <c r="H408" s="95" t="s">
        <v>1999</v>
      </c>
      <c r="I408" s="158" t="s">
        <v>2000</v>
      </c>
      <c r="J408" s="95" t="s">
        <v>24</v>
      </c>
      <c r="K408" s="95" t="s">
        <v>2001</v>
      </c>
      <c r="L408" s="230">
        <v>2</v>
      </c>
      <c r="M408" s="95" t="s">
        <v>2002</v>
      </c>
      <c r="N408" s="95" t="s">
        <v>1967</v>
      </c>
      <c r="O408" s="159" t="s">
        <v>1967</v>
      </c>
      <c r="P408" s="209">
        <v>44013</v>
      </c>
      <c r="Q408" s="208">
        <v>44365</v>
      </c>
      <c r="R408" s="138">
        <v>0</v>
      </c>
      <c r="S408" s="245">
        <f t="shared" si="102"/>
        <v>44365</v>
      </c>
      <c r="T408" s="180">
        <v>44153</v>
      </c>
      <c r="U408" s="184" t="s">
        <v>4529</v>
      </c>
      <c r="V408" s="471">
        <v>0.2</v>
      </c>
      <c r="W408" s="257" t="str">
        <f t="shared" si="109"/>
        <v>ROJO</v>
      </c>
      <c r="X408" s="283">
        <v>44159</v>
      </c>
      <c r="Y408" s="230" t="s">
        <v>4530</v>
      </c>
      <c r="Z408" s="307" t="s">
        <v>4266</v>
      </c>
      <c r="AA408" s="284">
        <v>44229</v>
      </c>
      <c r="AB408" s="472" t="s">
        <v>4528</v>
      </c>
      <c r="AC408" s="229">
        <v>0.3</v>
      </c>
      <c r="AD408" s="348" t="str">
        <f t="shared" si="97"/>
        <v>ROJO</v>
      </c>
      <c r="AE408" s="272"/>
      <c r="AG408" s="307"/>
      <c r="AH408" s="246"/>
      <c r="AK408" s="348" t="str">
        <f t="shared" si="104"/>
        <v>Sin</v>
      </c>
      <c r="AL408" s="272"/>
      <c r="AN408" s="307"/>
      <c r="AO408" s="246"/>
      <c r="AR408" s="348" t="str">
        <f t="shared" si="105"/>
        <v>Sin</v>
      </c>
      <c r="AS408" s="272"/>
      <c r="AU408" s="307"/>
      <c r="AV408" s="246"/>
      <c r="AY408" s="348" t="str">
        <f t="shared" si="106"/>
        <v>Sin</v>
      </c>
      <c r="AZ408" s="272"/>
      <c r="BB408" s="307"/>
      <c r="BC408" s="246"/>
      <c r="BF408" s="348" t="str">
        <f t="shared" si="107"/>
        <v>Sin</v>
      </c>
      <c r="BG408" s="272"/>
      <c r="BI408" s="307"/>
      <c r="BJ408" s="163">
        <f t="shared" si="108"/>
        <v>0.3</v>
      </c>
      <c r="BK408" s="311"/>
      <c r="BL408" s="349"/>
      <c r="BM408" s="311"/>
      <c r="BN408" s="285"/>
      <c r="BO408" s="285"/>
      <c r="BP408" s="166" t="str">
        <f t="shared" si="103"/>
        <v/>
      </c>
      <c r="BS408" s="307"/>
      <c r="BT408" s="246"/>
    </row>
    <row r="409" spans="1:72" s="230" customFormat="1" ht="45" customHeight="1" x14ac:dyDescent="0.25">
      <c r="A409" s="95" t="s">
        <v>51</v>
      </c>
      <c r="B409" s="231">
        <v>44001</v>
      </c>
      <c r="C409" s="230" t="s">
        <v>700</v>
      </c>
      <c r="D409" s="95" t="s">
        <v>1824</v>
      </c>
      <c r="E409" s="158" t="s">
        <v>2003</v>
      </c>
      <c r="F409" s="95" t="s">
        <v>1967</v>
      </c>
      <c r="G409" s="158" t="s">
        <v>2004</v>
      </c>
      <c r="H409" s="95">
        <v>1</v>
      </c>
      <c r="I409" s="158" t="s">
        <v>2005</v>
      </c>
      <c r="J409" s="95" t="s">
        <v>24</v>
      </c>
      <c r="K409" s="95" t="s">
        <v>2006</v>
      </c>
      <c r="L409" s="230">
        <v>1</v>
      </c>
      <c r="M409" s="95" t="s">
        <v>2007</v>
      </c>
      <c r="N409" s="95" t="s">
        <v>1967</v>
      </c>
      <c r="O409" s="159" t="s">
        <v>1967</v>
      </c>
      <c r="P409" s="209">
        <v>44001</v>
      </c>
      <c r="Q409" s="208">
        <v>44256</v>
      </c>
      <c r="R409" s="138">
        <v>0</v>
      </c>
      <c r="S409" s="245">
        <f t="shared" si="102"/>
        <v>44256</v>
      </c>
      <c r="T409" s="180">
        <v>44153</v>
      </c>
      <c r="U409" s="184" t="s">
        <v>4531</v>
      </c>
      <c r="V409" s="471">
        <v>0.6</v>
      </c>
      <c r="W409" s="257" t="str">
        <f t="shared" si="109"/>
        <v>AMARILLO</v>
      </c>
      <c r="X409" s="283">
        <v>44159</v>
      </c>
      <c r="Y409" s="230" t="s">
        <v>4532</v>
      </c>
      <c r="Z409" s="307" t="s">
        <v>4266</v>
      </c>
      <c r="AA409" s="284">
        <v>44229</v>
      </c>
      <c r="AB409" s="472" t="s">
        <v>4533</v>
      </c>
      <c r="AC409" s="229">
        <v>1</v>
      </c>
      <c r="AD409" s="348" t="str">
        <f t="shared" si="97"/>
        <v>OK</v>
      </c>
      <c r="AE409" s="272"/>
      <c r="AG409" s="307"/>
      <c r="AH409" s="246"/>
      <c r="AK409" s="348" t="str">
        <f t="shared" si="104"/>
        <v>Sin</v>
      </c>
      <c r="AL409" s="272"/>
      <c r="AN409" s="307"/>
      <c r="AO409" s="246"/>
      <c r="AR409" s="348" t="str">
        <f t="shared" si="105"/>
        <v>Sin</v>
      </c>
      <c r="AS409" s="272"/>
      <c r="AU409" s="307"/>
      <c r="AV409" s="246"/>
      <c r="AY409" s="348" t="str">
        <f t="shared" si="106"/>
        <v>Sin</v>
      </c>
      <c r="AZ409" s="272"/>
      <c r="BB409" s="307"/>
      <c r="BC409" s="246"/>
      <c r="BF409" s="348" t="str">
        <f t="shared" si="107"/>
        <v>Sin</v>
      </c>
      <c r="BG409" s="272"/>
      <c r="BI409" s="307"/>
      <c r="BJ409" s="163">
        <f t="shared" si="108"/>
        <v>1</v>
      </c>
      <c r="BK409" s="311"/>
      <c r="BL409" s="349"/>
      <c r="BM409" s="311"/>
      <c r="BN409" s="285"/>
      <c r="BO409" s="285"/>
      <c r="BP409" s="166" t="str">
        <f t="shared" si="103"/>
        <v>Cumplida</v>
      </c>
      <c r="BS409" s="307"/>
      <c r="BT409" s="246"/>
    </row>
    <row r="410" spans="1:72" s="230" customFormat="1" ht="45" customHeight="1" x14ac:dyDescent="0.25">
      <c r="A410" s="95" t="s">
        <v>51</v>
      </c>
      <c r="B410" s="231">
        <v>44001</v>
      </c>
      <c r="C410" s="230" t="s">
        <v>705</v>
      </c>
      <c r="D410" s="95" t="s">
        <v>1824</v>
      </c>
      <c r="E410" s="158" t="s">
        <v>2008</v>
      </c>
      <c r="F410" s="95" t="s">
        <v>72</v>
      </c>
      <c r="G410" s="158" t="s">
        <v>2009</v>
      </c>
      <c r="H410" s="95">
        <v>1</v>
      </c>
      <c r="I410" s="158" t="s">
        <v>2010</v>
      </c>
      <c r="J410" s="95" t="s">
        <v>24</v>
      </c>
      <c r="K410" s="95" t="s">
        <v>2011</v>
      </c>
      <c r="L410" s="230">
        <v>1</v>
      </c>
      <c r="M410" s="95" t="s">
        <v>2012</v>
      </c>
      <c r="N410" s="95" t="s">
        <v>72</v>
      </c>
      <c r="O410" s="159" t="s">
        <v>72</v>
      </c>
      <c r="P410" s="209">
        <v>44005</v>
      </c>
      <c r="Q410" s="208">
        <v>44369</v>
      </c>
      <c r="R410" s="138">
        <v>0</v>
      </c>
      <c r="S410" s="245">
        <f t="shared" si="102"/>
        <v>44369</v>
      </c>
      <c r="T410" s="283"/>
      <c r="W410" s="257" t="str">
        <f t="shared" si="109"/>
        <v>Sin</v>
      </c>
      <c r="X410" s="272"/>
      <c r="Z410" s="307"/>
      <c r="AA410" s="246"/>
      <c r="AD410" s="348" t="str">
        <f t="shared" si="97"/>
        <v>Sin</v>
      </c>
      <c r="AE410" s="272"/>
      <c r="AG410" s="307"/>
      <c r="AH410" s="246"/>
      <c r="AI410" s="293"/>
      <c r="AK410" s="348" t="str">
        <f t="shared" si="104"/>
        <v>Sin</v>
      </c>
      <c r="AL410" s="272"/>
      <c r="AN410" s="307"/>
      <c r="AO410" s="246"/>
      <c r="AR410" s="348" t="str">
        <f t="shared" si="105"/>
        <v>Sin</v>
      </c>
      <c r="AS410" s="272"/>
      <c r="AU410" s="307"/>
      <c r="AV410" s="246"/>
      <c r="AY410" s="348" t="str">
        <f t="shared" si="106"/>
        <v>Sin</v>
      </c>
      <c r="AZ410" s="272"/>
      <c r="BB410" s="307"/>
      <c r="BC410" s="246"/>
      <c r="BF410" s="348" t="str">
        <f t="shared" si="107"/>
        <v>Sin</v>
      </c>
      <c r="BG410" s="272"/>
      <c r="BI410" s="307"/>
      <c r="BJ410" s="163" t="str">
        <f t="shared" si="108"/>
        <v>Sin</v>
      </c>
      <c r="BK410" s="311"/>
      <c r="BL410" s="349"/>
      <c r="BM410" s="311"/>
      <c r="BN410" s="285"/>
      <c r="BO410" s="285"/>
      <c r="BP410" s="166" t="str">
        <f t="shared" si="103"/>
        <v/>
      </c>
      <c r="BS410" s="307"/>
      <c r="BT410" s="246"/>
    </row>
    <row r="411" spans="1:72" s="230" customFormat="1" ht="45" customHeight="1" x14ac:dyDescent="0.25">
      <c r="A411" s="95" t="s">
        <v>51</v>
      </c>
      <c r="B411" s="231">
        <v>44001</v>
      </c>
      <c r="C411" s="230" t="s">
        <v>401</v>
      </c>
      <c r="D411" s="95" t="s">
        <v>1824</v>
      </c>
      <c r="E411" s="158" t="s">
        <v>1903</v>
      </c>
      <c r="F411" s="95" t="s">
        <v>37</v>
      </c>
      <c r="G411" s="158" t="s">
        <v>1904</v>
      </c>
      <c r="H411" s="95">
        <v>1</v>
      </c>
      <c r="I411" s="158" t="s">
        <v>1905</v>
      </c>
      <c r="J411" s="95" t="s">
        <v>24</v>
      </c>
      <c r="K411" s="95" t="s">
        <v>1906</v>
      </c>
      <c r="L411" s="230">
        <v>1</v>
      </c>
      <c r="M411" s="95" t="s">
        <v>1906</v>
      </c>
      <c r="N411" s="95" t="s">
        <v>37</v>
      </c>
      <c r="O411" s="159" t="s">
        <v>113</v>
      </c>
      <c r="P411" s="209">
        <v>44001</v>
      </c>
      <c r="Q411" s="208">
        <v>44365</v>
      </c>
      <c r="R411" s="138">
        <v>0</v>
      </c>
      <c r="S411" s="245">
        <f t="shared" si="102"/>
        <v>44365</v>
      </c>
      <c r="T411" s="283"/>
      <c r="W411" s="257" t="str">
        <f t="shared" si="109"/>
        <v>Sin</v>
      </c>
      <c r="X411" s="272"/>
      <c r="Z411" s="307"/>
      <c r="AA411" s="246"/>
      <c r="AD411" s="348" t="str">
        <f t="shared" si="97"/>
        <v>Sin</v>
      </c>
      <c r="AE411" s="272"/>
      <c r="AG411" s="307"/>
      <c r="AH411" s="246"/>
      <c r="AI411" s="273"/>
      <c r="AK411" s="348" t="str">
        <f t="shared" si="104"/>
        <v>Sin</v>
      </c>
      <c r="AL411" s="272"/>
      <c r="AN411" s="307"/>
      <c r="AO411" s="246"/>
      <c r="AR411" s="348" t="str">
        <f t="shared" si="105"/>
        <v>Sin</v>
      </c>
      <c r="AS411" s="272"/>
      <c r="AU411" s="307"/>
      <c r="AV411" s="246"/>
      <c r="AY411" s="348" t="str">
        <f t="shared" si="106"/>
        <v>Sin</v>
      </c>
      <c r="AZ411" s="272"/>
      <c r="BB411" s="307"/>
      <c r="BC411" s="246"/>
      <c r="BF411" s="348" t="str">
        <f t="shared" si="107"/>
        <v>Sin</v>
      </c>
      <c r="BG411" s="272"/>
      <c r="BI411" s="307"/>
      <c r="BJ411" s="163" t="str">
        <f t="shared" si="108"/>
        <v>Sin</v>
      </c>
      <c r="BK411" s="311"/>
      <c r="BL411" s="349"/>
      <c r="BM411" s="311"/>
      <c r="BN411" s="285"/>
      <c r="BO411" s="285"/>
      <c r="BP411" s="166" t="str">
        <f t="shared" si="103"/>
        <v/>
      </c>
      <c r="BS411" s="307"/>
      <c r="BT411" s="246"/>
    </row>
    <row r="412" spans="1:72" s="230" customFormat="1" ht="45" customHeight="1" x14ac:dyDescent="0.25">
      <c r="A412" s="95" t="s">
        <v>51</v>
      </c>
      <c r="B412" s="231">
        <v>44001</v>
      </c>
      <c r="C412" s="230" t="s">
        <v>401</v>
      </c>
      <c r="D412" s="95" t="s">
        <v>1824</v>
      </c>
      <c r="E412" s="158" t="s">
        <v>1903</v>
      </c>
      <c r="F412" s="95" t="s">
        <v>37</v>
      </c>
      <c r="G412" s="158" t="s">
        <v>1907</v>
      </c>
      <c r="H412" s="95">
        <v>2</v>
      </c>
      <c r="I412" s="158" t="s">
        <v>1908</v>
      </c>
      <c r="J412" s="95" t="s">
        <v>24</v>
      </c>
      <c r="K412" s="95" t="s">
        <v>1909</v>
      </c>
      <c r="L412" s="230">
        <v>1</v>
      </c>
      <c r="M412" s="95" t="s">
        <v>1910</v>
      </c>
      <c r="N412" s="95" t="s">
        <v>37</v>
      </c>
      <c r="O412" s="159" t="s">
        <v>113</v>
      </c>
      <c r="P412" s="209">
        <v>44001</v>
      </c>
      <c r="Q412" s="208">
        <v>44365</v>
      </c>
      <c r="R412" s="138">
        <v>0</v>
      </c>
      <c r="S412" s="245">
        <f t="shared" si="102"/>
        <v>44365</v>
      </c>
      <c r="T412" s="283"/>
      <c r="W412" s="257" t="str">
        <f t="shared" si="109"/>
        <v>Sin</v>
      </c>
      <c r="X412" s="272"/>
      <c r="Z412" s="307"/>
      <c r="AA412" s="246"/>
      <c r="AD412" s="348" t="str">
        <f t="shared" si="97"/>
        <v>Sin</v>
      </c>
      <c r="AE412" s="272"/>
      <c r="AG412" s="307"/>
      <c r="AH412" s="246"/>
      <c r="AK412" s="348" t="str">
        <f t="shared" si="104"/>
        <v>Sin</v>
      </c>
      <c r="AL412" s="272"/>
      <c r="AN412" s="307"/>
      <c r="AO412" s="246"/>
      <c r="AR412" s="348" t="str">
        <f t="shared" si="105"/>
        <v>Sin</v>
      </c>
      <c r="AS412" s="272"/>
      <c r="AU412" s="307"/>
      <c r="AV412" s="246"/>
      <c r="AY412" s="348" t="str">
        <f t="shared" si="106"/>
        <v>Sin</v>
      </c>
      <c r="AZ412" s="272"/>
      <c r="BB412" s="307"/>
      <c r="BC412" s="246"/>
      <c r="BF412" s="348" t="str">
        <f t="shared" si="107"/>
        <v>Sin</v>
      </c>
      <c r="BG412" s="272"/>
      <c r="BI412" s="307"/>
      <c r="BJ412" s="163" t="str">
        <f t="shared" si="108"/>
        <v>Sin</v>
      </c>
      <c r="BK412" s="311"/>
      <c r="BL412" s="349"/>
      <c r="BM412" s="311"/>
      <c r="BN412" s="285"/>
      <c r="BO412" s="285"/>
      <c r="BP412" s="166" t="str">
        <f t="shared" si="103"/>
        <v/>
      </c>
      <c r="BS412" s="307"/>
      <c r="BT412" s="246"/>
    </row>
    <row r="413" spans="1:72" s="230" customFormat="1" ht="45" customHeight="1" x14ac:dyDescent="0.25">
      <c r="A413" s="95" t="s">
        <v>51</v>
      </c>
      <c r="B413" s="231">
        <v>44001</v>
      </c>
      <c r="C413" s="230" t="s">
        <v>706</v>
      </c>
      <c r="D413" s="95" t="s">
        <v>1824</v>
      </c>
      <c r="E413" s="158" t="s">
        <v>2013</v>
      </c>
      <c r="F413" s="95" t="s">
        <v>72</v>
      </c>
      <c r="G413" s="158" t="s">
        <v>2014</v>
      </c>
      <c r="H413" s="95">
        <v>1</v>
      </c>
      <c r="I413" s="158" t="s">
        <v>2015</v>
      </c>
      <c r="J413" s="95" t="s">
        <v>24</v>
      </c>
      <c r="K413" s="95" t="s">
        <v>2016</v>
      </c>
      <c r="L413" s="230">
        <v>1</v>
      </c>
      <c r="M413" s="95" t="s">
        <v>2017</v>
      </c>
      <c r="N413" s="95" t="s">
        <v>72</v>
      </c>
      <c r="O413" s="159" t="s">
        <v>72</v>
      </c>
      <c r="P413" s="209">
        <v>44005</v>
      </c>
      <c r="Q413" s="208">
        <v>44369</v>
      </c>
      <c r="R413" s="138">
        <v>0</v>
      </c>
      <c r="S413" s="245">
        <f t="shared" si="102"/>
        <v>44369</v>
      </c>
      <c r="T413" s="283"/>
      <c r="W413" s="257" t="str">
        <f t="shared" si="109"/>
        <v>Sin</v>
      </c>
      <c r="X413" s="272"/>
      <c r="Z413" s="307"/>
      <c r="AA413" s="246"/>
      <c r="AD413" s="348" t="str">
        <f t="shared" si="97"/>
        <v>Sin</v>
      </c>
      <c r="AE413" s="272"/>
      <c r="AG413" s="307"/>
      <c r="AH413" s="246"/>
      <c r="AK413" s="348" t="str">
        <f t="shared" si="104"/>
        <v>Sin</v>
      </c>
      <c r="AL413" s="272"/>
      <c r="AN413" s="307"/>
      <c r="AO413" s="246"/>
      <c r="AR413" s="348" t="str">
        <f t="shared" si="105"/>
        <v>Sin</v>
      </c>
      <c r="AS413" s="272"/>
      <c r="AU413" s="307"/>
      <c r="AV413" s="246"/>
      <c r="AY413" s="348" t="str">
        <f t="shared" si="106"/>
        <v>Sin</v>
      </c>
      <c r="AZ413" s="272"/>
      <c r="BB413" s="307"/>
      <c r="BC413" s="246"/>
      <c r="BF413" s="348" t="str">
        <f t="shared" si="107"/>
        <v>Sin</v>
      </c>
      <c r="BG413" s="272"/>
      <c r="BI413" s="307"/>
      <c r="BJ413" s="163" t="str">
        <f t="shared" si="108"/>
        <v>Sin</v>
      </c>
      <c r="BK413" s="311"/>
      <c r="BL413" s="349"/>
      <c r="BM413" s="311"/>
      <c r="BN413" s="285"/>
      <c r="BO413" s="285"/>
      <c r="BP413" s="166" t="str">
        <f t="shared" si="103"/>
        <v/>
      </c>
      <c r="BS413" s="307"/>
      <c r="BT413" s="246"/>
    </row>
    <row r="414" spans="1:72" s="230" customFormat="1" ht="45" customHeight="1" x14ac:dyDescent="0.25">
      <c r="A414" s="95" t="s">
        <v>51</v>
      </c>
      <c r="B414" s="231">
        <v>44001</v>
      </c>
      <c r="C414" s="230" t="s">
        <v>713</v>
      </c>
      <c r="D414" s="95" t="s">
        <v>1824</v>
      </c>
      <c r="E414" s="158" t="s">
        <v>2018</v>
      </c>
      <c r="F414" s="95" t="s">
        <v>41</v>
      </c>
      <c r="G414" s="158" t="s">
        <v>2019</v>
      </c>
      <c r="H414" s="95">
        <v>1</v>
      </c>
      <c r="I414" s="158" t="s">
        <v>2020</v>
      </c>
      <c r="J414" s="95" t="s">
        <v>24</v>
      </c>
      <c r="K414" s="95" t="s">
        <v>2021</v>
      </c>
      <c r="L414" s="230">
        <v>1</v>
      </c>
      <c r="M414" s="95" t="s">
        <v>2022</v>
      </c>
      <c r="N414" s="95" t="s">
        <v>41</v>
      </c>
      <c r="O414" s="159" t="s">
        <v>41</v>
      </c>
      <c r="P414" s="209">
        <v>44001</v>
      </c>
      <c r="Q414" s="208">
        <v>44286</v>
      </c>
      <c r="R414" s="138">
        <v>0</v>
      </c>
      <c r="S414" s="245">
        <f t="shared" si="102"/>
        <v>44286</v>
      </c>
      <c r="T414" s="180">
        <v>44153</v>
      </c>
      <c r="U414" s="184" t="s">
        <v>4534</v>
      </c>
      <c r="V414" s="471">
        <v>0.6</v>
      </c>
      <c r="W414" s="257" t="str">
        <f t="shared" si="109"/>
        <v>AMARILLO</v>
      </c>
      <c r="X414" s="283">
        <v>44159</v>
      </c>
      <c r="Y414" s="230" t="s">
        <v>4535</v>
      </c>
      <c r="Z414" s="307" t="s">
        <v>4266</v>
      </c>
      <c r="AA414" s="284">
        <v>44229</v>
      </c>
      <c r="AB414" s="472" t="s">
        <v>4536</v>
      </c>
      <c r="AC414" s="229">
        <v>0.65</v>
      </c>
      <c r="AD414" s="348" t="str">
        <f t="shared" si="97"/>
        <v>ROJO</v>
      </c>
      <c r="AE414" s="272"/>
      <c r="AG414" s="307"/>
      <c r="AH414" s="246"/>
      <c r="AK414" s="348" t="str">
        <f t="shared" si="104"/>
        <v>Sin</v>
      </c>
      <c r="AL414" s="272"/>
      <c r="AN414" s="307"/>
      <c r="AO414" s="246"/>
      <c r="AR414" s="348" t="str">
        <f t="shared" si="105"/>
        <v>Sin</v>
      </c>
      <c r="AS414" s="272"/>
      <c r="AU414" s="307"/>
      <c r="AV414" s="246"/>
      <c r="AY414" s="348" t="str">
        <f t="shared" si="106"/>
        <v>Sin</v>
      </c>
      <c r="AZ414" s="272"/>
      <c r="BB414" s="307"/>
      <c r="BC414" s="246"/>
      <c r="BF414" s="348" t="str">
        <f t="shared" si="107"/>
        <v>Sin</v>
      </c>
      <c r="BG414" s="272"/>
      <c r="BI414" s="307"/>
      <c r="BJ414" s="163">
        <f t="shared" si="108"/>
        <v>0.65</v>
      </c>
      <c r="BK414" s="311"/>
      <c r="BL414" s="349"/>
      <c r="BM414" s="311"/>
      <c r="BN414" s="285"/>
      <c r="BO414" s="285"/>
      <c r="BP414" s="166" t="str">
        <f t="shared" si="103"/>
        <v/>
      </c>
      <c r="BS414" s="307"/>
      <c r="BT414" s="246"/>
    </row>
    <row r="415" spans="1:72" s="230" customFormat="1" ht="45" customHeight="1" thickBot="1" x14ac:dyDescent="0.3">
      <c r="A415" s="95" t="s">
        <v>51</v>
      </c>
      <c r="B415" s="231">
        <v>44001</v>
      </c>
      <c r="C415" s="230" t="s">
        <v>713</v>
      </c>
      <c r="D415" s="95" t="s">
        <v>1824</v>
      </c>
      <c r="E415" s="158" t="s">
        <v>2018</v>
      </c>
      <c r="F415" s="95" t="s">
        <v>41</v>
      </c>
      <c r="G415" s="158" t="s">
        <v>2023</v>
      </c>
      <c r="H415" s="95">
        <v>2</v>
      </c>
      <c r="I415" s="158" t="s">
        <v>2024</v>
      </c>
      <c r="J415" s="95" t="s">
        <v>24</v>
      </c>
      <c r="K415" s="95" t="s">
        <v>2025</v>
      </c>
      <c r="L415" s="230">
        <v>1</v>
      </c>
      <c r="M415" s="95" t="s">
        <v>2026</v>
      </c>
      <c r="N415" s="95" t="s">
        <v>41</v>
      </c>
      <c r="O415" s="159" t="s">
        <v>41</v>
      </c>
      <c r="P415" s="209">
        <v>44001</v>
      </c>
      <c r="Q415" s="208">
        <v>44365</v>
      </c>
      <c r="R415" s="138">
        <v>0</v>
      </c>
      <c r="S415" s="245">
        <f t="shared" si="102"/>
        <v>44365</v>
      </c>
      <c r="T415" s="180">
        <v>44153</v>
      </c>
      <c r="U415" s="184" t="s">
        <v>4537</v>
      </c>
      <c r="V415" s="471">
        <v>0.4</v>
      </c>
      <c r="W415" s="257" t="str">
        <f t="shared" si="109"/>
        <v>ROJO</v>
      </c>
      <c r="X415" s="283">
        <v>44159</v>
      </c>
      <c r="Y415" s="230" t="s">
        <v>4538</v>
      </c>
      <c r="Z415" s="307" t="s">
        <v>4266</v>
      </c>
      <c r="AA415" s="284">
        <v>44229</v>
      </c>
      <c r="AB415" s="472" t="s">
        <v>4539</v>
      </c>
      <c r="AC415" s="229">
        <v>0.6</v>
      </c>
      <c r="AD415" s="348" t="str">
        <f t="shared" si="97"/>
        <v>ROJO</v>
      </c>
      <c r="AE415" s="272"/>
      <c r="AG415" s="307"/>
      <c r="AH415" s="246"/>
      <c r="AK415" s="348" t="str">
        <f t="shared" si="104"/>
        <v>Sin</v>
      </c>
      <c r="AL415" s="272"/>
      <c r="AN415" s="307"/>
      <c r="AO415" s="246"/>
      <c r="AR415" s="348" t="str">
        <f t="shared" si="105"/>
        <v>Sin</v>
      </c>
      <c r="AS415" s="272"/>
      <c r="AU415" s="307"/>
      <c r="AV415" s="246"/>
      <c r="AY415" s="348" t="str">
        <f t="shared" si="106"/>
        <v>Sin</v>
      </c>
      <c r="AZ415" s="272"/>
      <c r="BB415" s="307"/>
      <c r="BC415" s="246"/>
      <c r="BF415" s="348" t="str">
        <f t="shared" si="107"/>
        <v>Sin</v>
      </c>
      <c r="BG415" s="272"/>
      <c r="BI415" s="307"/>
      <c r="BJ415" s="163">
        <f t="shared" si="108"/>
        <v>0.6</v>
      </c>
      <c r="BK415" s="311"/>
      <c r="BL415" s="349"/>
      <c r="BM415" s="311"/>
      <c r="BN415" s="285"/>
      <c r="BO415" s="285"/>
      <c r="BP415" s="166" t="str">
        <f t="shared" si="103"/>
        <v/>
      </c>
      <c r="BS415" s="307"/>
      <c r="BT415" s="246"/>
    </row>
    <row r="416" spans="1:72" s="230" customFormat="1" ht="45" customHeight="1" x14ac:dyDescent="0.25">
      <c r="A416" s="95" t="s">
        <v>51</v>
      </c>
      <c r="B416" s="231">
        <v>44001</v>
      </c>
      <c r="C416" s="230" t="s">
        <v>713</v>
      </c>
      <c r="D416" s="95" t="s">
        <v>1824</v>
      </c>
      <c r="E416" s="158" t="s">
        <v>2018</v>
      </c>
      <c r="F416" s="95" t="s">
        <v>1912</v>
      </c>
      <c r="G416" s="158" t="s">
        <v>2027</v>
      </c>
      <c r="H416" s="95">
        <v>3</v>
      </c>
      <c r="I416" s="158" t="s">
        <v>1914</v>
      </c>
      <c r="J416" s="95" t="s">
        <v>24</v>
      </c>
      <c r="K416" s="95" t="s">
        <v>1915</v>
      </c>
      <c r="L416" s="230">
        <v>1</v>
      </c>
      <c r="M416" s="95" t="s">
        <v>1916</v>
      </c>
      <c r="N416" s="95" t="s">
        <v>1912</v>
      </c>
      <c r="O416" s="159" t="s">
        <v>1912</v>
      </c>
      <c r="P416" s="209">
        <v>44105</v>
      </c>
      <c r="Q416" s="208">
        <v>44365</v>
      </c>
      <c r="R416" s="138">
        <v>0</v>
      </c>
      <c r="S416" s="245">
        <f t="shared" si="102"/>
        <v>44365</v>
      </c>
      <c r="T416" s="180">
        <v>44153</v>
      </c>
      <c r="U416" s="184" t="s">
        <v>4540</v>
      </c>
      <c r="V416" s="471">
        <v>0.05</v>
      </c>
      <c r="W416" s="257" t="str">
        <f t="shared" si="109"/>
        <v>ROJO</v>
      </c>
      <c r="X416" s="283">
        <v>44159</v>
      </c>
      <c r="Y416" s="230" t="s">
        <v>4541</v>
      </c>
      <c r="Z416" s="307" t="s">
        <v>4266</v>
      </c>
      <c r="AA416" s="284">
        <v>44229</v>
      </c>
      <c r="AB416" s="472" t="s">
        <v>4542</v>
      </c>
      <c r="AC416" s="229">
        <v>0.2</v>
      </c>
      <c r="AD416" s="348" t="str">
        <f t="shared" si="97"/>
        <v>ROJO</v>
      </c>
      <c r="AE416" s="272"/>
      <c r="AF416" s="293"/>
      <c r="AG416" s="307"/>
      <c r="AH416" s="246"/>
      <c r="AK416" s="348" t="str">
        <f t="shared" si="104"/>
        <v>Sin</v>
      </c>
      <c r="AL416" s="465"/>
      <c r="AM416" s="466"/>
      <c r="AN416" s="467"/>
      <c r="AO416" s="246"/>
      <c r="AR416" s="348" t="str">
        <f t="shared" si="105"/>
        <v>Sin</v>
      </c>
      <c r="AS416" s="272"/>
      <c r="AU416" s="307"/>
      <c r="AV416" s="246"/>
      <c r="AY416" s="348" t="str">
        <f t="shared" si="106"/>
        <v>Sin</v>
      </c>
      <c r="AZ416" s="272"/>
      <c r="BB416" s="307"/>
      <c r="BC416" s="246"/>
      <c r="BF416" s="348" t="str">
        <f t="shared" si="107"/>
        <v>Sin</v>
      </c>
      <c r="BG416" s="272"/>
      <c r="BI416" s="307"/>
      <c r="BJ416" s="163">
        <f t="shared" si="108"/>
        <v>0.2</v>
      </c>
      <c r="BK416" s="311"/>
      <c r="BL416" s="468"/>
      <c r="BM416" s="311"/>
      <c r="BN416" s="285"/>
      <c r="BO416" s="285"/>
      <c r="BP416" s="166" t="str">
        <f t="shared" si="103"/>
        <v/>
      </c>
      <c r="BS416" s="307"/>
      <c r="BT416" s="246"/>
    </row>
    <row r="417" spans="1:72" s="230" customFormat="1" ht="45" customHeight="1" x14ac:dyDescent="0.25">
      <c r="A417" s="95" t="s">
        <v>51</v>
      </c>
      <c r="B417" s="231">
        <v>44001</v>
      </c>
      <c r="C417" s="230" t="s">
        <v>713</v>
      </c>
      <c r="D417" s="95" t="s">
        <v>1824</v>
      </c>
      <c r="E417" s="158" t="s">
        <v>2018</v>
      </c>
      <c r="F417" s="95" t="s">
        <v>1917</v>
      </c>
      <c r="G417" s="158" t="s">
        <v>1918</v>
      </c>
      <c r="H417" s="95">
        <v>4</v>
      </c>
      <c r="I417" s="158" t="s">
        <v>1919</v>
      </c>
      <c r="J417" s="95" t="s">
        <v>24</v>
      </c>
      <c r="K417" s="95" t="s">
        <v>1923</v>
      </c>
      <c r="L417" s="230">
        <v>1</v>
      </c>
      <c r="M417" s="95" t="s">
        <v>2028</v>
      </c>
      <c r="N417" s="95" t="s">
        <v>1917</v>
      </c>
      <c r="O417" s="159" t="s">
        <v>1917</v>
      </c>
      <c r="P417" s="209">
        <v>44001</v>
      </c>
      <c r="Q417" s="208">
        <v>44365</v>
      </c>
      <c r="R417" s="138">
        <v>0</v>
      </c>
      <c r="S417" s="245">
        <f t="shared" si="102"/>
        <v>44365</v>
      </c>
      <c r="T417" s="283"/>
      <c r="W417" s="257" t="str">
        <f t="shared" si="109"/>
        <v>Sin</v>
      </c>
      <c r="X417" s="272"/>
      <c r="Y417" s="293"/>
      <c r="Z417" s="307"/>
      <c r="AA417" s="246"/>
      <c r="AD417" s="348" t="str">
        <f t="shared" si="97"/>
        <v>Sin</v>
      </c>
      <c r="AE417" s="272"/>
      <c r="AG417" s="307"/>
      <c r="AH417" s="246"/>
      <c r="AK417" s="348" t="str">
        <f t="shared" si="104"/>
        <v>Sin</v>
      </c>
      <c r="AL417" s="272"/>
      <c r="AN417" s="307"/>
      <c r="AO417" s="246"/>
      <c r="AR417" s="348" t="str">
        <f t="shared" si="105"/>
        <v>Sin</v>
      </c>
      <c r="AS417" s="272"/>
      <c r="AU417" s="307"/>
      <c r="AV417" s="246"/>
      <c r="AY417" s="348" t="str">
        <f t="shared" si="106"/>
        <v>Sin</v>
      </c>
      <c r="AZ417" s="272"/>
      <c r="BB417" s="307"/>
      <c r="BC417" s="246"/>
      <c r="BF417" s="348" t="str">
        <f t="shared" si="107"/>
        <v>Sin</v>
      </c>
      <c r="BG417" s="272"/>
      <c r="BI417" s="307"/>
      <c r="BJ417" s="163" t="str">
        <f t="shared" si="108"/>
        <v>Sin</v>
      </c>
      <c r="BK417" s="311"/>
      <c r="BL417" s="349"/>
      <c r="BM417" s="311"/>
      <c r="BN417" s="285"/>
      <c r="BO417" s="285"/>
      <c r="BP417" s="166" t="str">
        <f t="shared" si="103"/>
        <v/>
      </c>
      <c r="BS417" s="307"/>
      <c r="BT417" s="246"/>
    </row>
    <row r="418" spans="1:72" s="230" customFormat="1" ht="45" customHeight="1" x14ac:dyDescent="0.25">
      <c r="A418" s="95" t="s">
        <v>51</v>
      </c>
      <c r="B418" s="231">
        <v>44001</v>
      </c>
      <c r="C418" s="230" t="s">
        <v>718</v>
      </c>
      <c r="D418" s="95" t="s">
        <v>1824</v>
      </c>
      <c r="E418" s="158" t="s">
        <v>2029</v>
      </c>
      <c r="F418" s="95" t="s">
        <v>513</v>
      </c>
      <c r="G418" s="158" t="s">
        <v>2030</v>
      </c>
      <c r="H418" s="95">
        <v>1</v>
      </c>
      <c r="I418" s="158" t="s">
        <v>2031</v>
      </c>
      <c r="J418" s="95" t="s">
        <v>24</v>
      </c>
      <c r="K418" s="95" t="s">
        <v>2032</v>
      </c>
      <c r="L418" s="230">
        <v>1</v>
      </c>
      <c r="M418" s="95" t="s">
        <v>2033</v>
      </c>
      <c r="N418" s="95" t="s">
        <v>513</v>
      </c>
      <c r="O418" s="159" t="s">
        <v>513</v>
      </c>
      <c r="P418" s="209">
        <v>44001</v>
      </c>
      <c r="Q418" s="208">
        <v>44365</v>
      </c>
      <c r="R418" s="138">
        <v>0</v>
      </c>
      <c r="S418" s="245">
        <f t="shared" si="102"/>
        <v>44365</v>
      </c>
      <c r="T418" s="283">
        <v>44169</v>
      </c>
      <c r="U418" s="230" t="s">
        <v>4543</v>
      </c>
      <c r="V418" s="229">
        <v>1</v>
      </c>
      <c r="W418" s="257" t="str">
        <f t="shared" si="109"/>
        <v>OK</v>
      </c>
      <c r="X418" s="283">
        <v>44183</v>
      </c>
      <c r="Y418" s="230" t="s">
        <v>4544</v>
      </c>
      <c r="Z418" s="307" t="s">
        <v>4012</v>
      </c>
      <c r="AA418" s="284">
        <v>44221</v>
      </c>
      <c r="AB418" s="230" t="s">
        <v>4543</v>
      </c>
      <c r="AC418" s="229">
        <v>1</v>
      </c>
      <c r="AD418" s="348" t="str">
        <f t="shared" si="97"/>
        <v>OK</v>
      </c>
      <c r="AE418" s="283">
        <v>44251</v>
      </c>
      <c r="AF418" s="230" t="s">
        <v>4545</v>
      </c>
      <c r="AG418" s="307" t="s">
        <v>4012</v>
      </c>
      <c r="AH418" s="246"/>
      <c r="AK418" s="348" t="str">
        <f t="shared" si="104"/>
        <v>Sin</v>
      </c>
      <c r="AL418" s="272"/>
      <c r="AN418" s="307"/>
      <c r="AO418" s="246"/>
      <c r="AR418" s="348" t="str">
        <f t="shared" si="105"/>
        <v>Sin</v>
      </c>
      <c r="AS418" s="272"/>
      <c r="AU418" s="307"/>
      <c r="AV418" s="246"/>
      <c r="AY418" s="348" t="str">
        <f t="shared" si="106"/>
        <v>Sin</v>
      </c>
      <c r="AZ418" s="272"/>
      <c r="BB418" s="307"/>
      <c r="BC418" s="246"/>
      <c r="BF418" s="348" t="str">
        <f t="shared" si="107"/>
        <v>Sin</v>
      </c>
      <c r="BG418" s="272"/>
      <c r="BI418" s="307"/>
      <c r="BJ418" s="163">
        <f t="shared" si="108"/>
        <v>1</v>
      </c>
      <c r="BK418" s="311"/>
      <c r="BL418" s="349"/>
      <c r="BM418" s="311"/>
      <c r="BN418" s="285"/>
      <c r="BO418" s="285"/>
      <c r="BP418" s="166" t="str">
        <f t="shared" si="103"/>
        <v>Cumplida</v>
      </c>
      <c r="BS418" s="307"/>
      <c r="BT418" s="246"/>
    </row>
    <row r="419" spans="1:72" s="230" customFormat="1" ht="45" customHeight="1" x14ac:dyDescent="0.25">
      <c r="A419" s="95" t="s">
        <v>51</v>
      </c>
      <c r="B419" s="231">
        <v>44001</v>
      </c>
      <c r="C419" s="230" t="s">
        <v>722</v>
      </c>
      <c r="D419" s="95" t="s">
        <v>1824</v>
      </c>
      <c r="E419" s="158" t="s">
        <v>2034</v>
      </c>
      <c r="F419" s="95" t="s">
        <v>513</v>
      </c>
      <c r="G419" s="158" t="s">
        <v>1925</v>
      </c>
      <c r="H419" s="95">
        <v>1</v>
      </c>
      <c r="I419" s="158" t="s">
        <v>1926</v>
      </c>
      <c r="J419" s="95" t="s">
        <v>24</v>
      </c>
      <c r="K419" s="95" t="s">
        <v>584</v>
      </c>
      <c r="L419" s="230">
        <v>3</v>
      </c>
      <c r="M419" s="95" t="s">
        <v>1927</v>
      </c>
      <c r="N419" s="95" t="s">
        <v>513</v>
      </c>
      <c r="O419" s="159" t="s">
        <v>513</v>
      </c>
      <c r="P419" s="209">
        <v>44001</v>
      </c>
      <c r="Q419" s="208">
        <v>44365</v>
      </c>
      <c r="R419" s="138">
        <v>0</v>
      </c>
      <c r="S419" s="245">
        <f t="shared" si="102"/>
        <v>44365</v>
      </c>
      <c r="T419" s="283">
        <v>44169</v>
      </c>
      <c r="U419" s="230" t="s">
        <v>4496</v>
      </c>
      <c r="V419" s="229">
        <v>0.9</v>
      </c>
      <c r="W419" s="257" t="str">
        <f t="shared" si="109"/>
        <v>AMARILLO</v>
      </c>
      <c r="X419" s="283">
        <v>44183</v>
      </c>
      <c r="Y419" s="230" t="s">
        <v>4497</v>
      </c>
      <c r="Z419" s="307" t="s">
        <v>4012</v>
      </c>
      <c r="AA419" s="284">
        <v>44221</v>
      </c>
      <c r="AB419" s="230" t="s">
        <v>4498</v>
      </c>
      <c r="AC419" s="229">
        <v>0.9</v>
      </c>
      <c r="AD419" s="348" t="str">
        <f t="shared" si="97"/>
        <v>AMARILLO</v>
      </c>
      <c r="AE419" s="283">
        <v>44251</v>
      </c>
      <c r="AF419" s="230" t="s">
        <v>4499</v>
      </c>
      <c r="AG419" s="307" t="s">
        <v>4012</v>
      </c>
      <c r="AH419" s="284">
        <v>44249</v>
      </c>
      <c r="AI419" s="230" t="s">
        <v>4500</v>
      </c>
      <c r="AJ419" s="229">
        <v>1</v>
      </c>
      <c r="AK419" s="348" t="str">
        <f t="shared" si="104"/>
        <v>OK</v>
      </c>
      <c r="AL419" s="283">
        <v>44251</v>
      </c>
      <c r="AM419" s="230" t="s">
        <v>4501</v>
      </c>
      <c r="AN419" s="307" t="s">
        <v>4012</v>
      </c>
      <c r="AO419" s="246"/>
      <c r="AR419" s="348" t="str">
        <f t="shared" si="105"/>
        <v>Sin</v>
      </c>
      <c r="AS419" s="272"/>
      <c r="AU419" s="307"/>
      <c r="AV419" s="246"/>
      <c r="AY419" s="348" t="str">
        <f t="shared" si="106"/>
        <v>Sin</v>
      </c>
      <c r="AZ419" s="272"/>
      <c r="BB419" s="307"/>
      <c r="BC419" s="246"/>
      <c r="BF419" s="348" t="str">
        <f t="shared" si="107"/>
        <v>Sin</v>
      </c>
      <c r="BG419" s="272"/>
      <c r="BI419" s="307"/>
      <c r="BJ419" s="163">
        <f t="shared" si="108"/>
        <v>1</v>
      </c>
      <c r="BK419" s="311"/>
      <c r="BL419" s="349"/>
      <c r="BM419" s="311"/>
      <c r="BN419" s="285"/>
      <c r="BO419" s="285"/>
      <c r="BP419" s="166" t="str">
        <f t="shared" si="103"/>
        <v>Cumplida</v>
      </c>
      <c r="BS419" s="307"/>
      <c r="BT419" s="246"/>
    </row>
    <row r="420" spans="1:72" s="230" customFormat="1" ht="45" customHeight="1" x14ac:dyDescent="0.25">
      <c r="A420" s="95" t="s">
        <v>51</v>
      </c>
      <c r="B420" s="231">
        <v>44001</v>
      </c>
      <c r="C420" s="230" t="s">
        <v>722</v>
      </c>
      <c r="D420" s="95" t="s">
        <v>1824</v>
      </c>
      <c r="E420" s="158" t="s">
        <v>2034</v>
      </c>
      <c r="F420" s="95" t="s">
        <v>1928</v>
      </c>
      <c r="G420" s="158" t="s">
        <v>1925</v>
      </c>
      <c r="H420" s="95">
        <v>2</v>
      </c>
      <c r="I420" s="158" t="s">
        <v>1919</v>
      </c>
      <c r="J420" s="95" t="s">
        <v>24</v>
      </c>
      <c r="K420" s="95" t="s">
        <v>1929</v>
      </c>
      <c r="L420" s="230">
        <v>1</v>
      </c>
      <c r="M420" s="95" t="s">
        <v>1930</v>
      </c>
      <c r="N420" s="95" t="s">
        <v>1928</v>
      </c>
      <c r="O420" s="159" t="s">
        <v>1928</v>
      </c>
      <c r="P420" s="209">
        <v>44001</v>
      </c>
      <c r="Q420" s="208">
        <v>44365</v>
      </c>
      <c r="R420" s="138">
        <v>0</v>
      </c>
      <c r="S420" s="245">
        <f t="shared" si="102"/>
        <v>44365</v>
      </c>
      <c r="T420" s="283">
        <v>44221</v>
      </c>
      <c r="U420" s="230" t="s">
        <v>4498</v>
      </c>
      <c r="V420" s="229">
        <v>0.9</v>
      </c>
      <c r="W420" s="257" t="str">
        <f t="shared" si="109"/>
        <v>AMARILLO</v>
      </c>
      <c r="X420" s="283">
        <v>44251</v>
      </c>
      <c r="Y420" s="230" t="s">
        <v>4546</v>
      </c>
      <c r="Z420" s="307" t="s">
        <v>4012</v>
      </c>
      <c r="AA420" s="284">
        <v>44249</v>
      </c>
      <c r="AB420" s="230" t="s">
        <v>4500</v>
      </c>
      <c r="AC420" s="229">
        <v>1</v>
      </c>
      <c r="AD420" s="348" t="str">
        <f t="shared" si="97"/>
        <v>OK</v>
      </c>
      <c r="AE420" s="283">
        <v>44251</v>
      </c>
      <c r="AF420" s="230" t="s">
        <v>4547</v>
      </c>
      <c r="AG420" s="307" t="s">
        <v>4012</v>
      </c>
      <c r="AH420" s="246"/>
      <c r="AK420" s="348" t="str">
        <f t="shared" si="104"/>
        <v>Sin</v>
      </c>
      <c r="AL420" s="272"/>
      <c r="AN420" s="307"/>
      <c r="AO420" s="246"/>
      <c r="AR420" s="348" t="str">
        <f t="shared" si="105"/>
        <v>Sin</v>
      </c>
      <c r="AS420" s="272"/>
      <c r="AU420" s="307"/>
      <c r="AV420" s="246"/>
      <c r="AY420" s="348" t="str">
        <f t="shared" si="106"/>
        <v>Sin</v>
      </c>
      <c r="AZ420" s="272"/>
      <c r="BB420" s="307"/>
      <c r="BC420" s="246"/>
      <c r="BF420" s="348" t="str">
        <f t="shared" si="107"/>
        <v>Sin</v>
      </c>
      <c r="BG420" s="272"/>
      <c r="BI420" s="307"/>
      <c r="BJ420" s="163">
        <f t="shared" si="108"/>
        <v>1</v>
      </c>
      <c r="BK420" s="311"/>
      <c r="BL420" s="349"/>
      <c r="BM420" s="311"/>
      <c r="BN420" s="285"/>
      <c r="BO420" s="285"/>
      <c r="BP420" s="166" t="str">
        <f t="shared" si="103"/>
        <v>Cumplida</v>
      </c>
      <c r="BS420" s="307"/>
      <c r="BT420" s="246"/>
    </row>
    <row r="421" spans="1:72" s="230" customFormat="1" ht="45" customHeight="1" x14ac:dyDescent="0.25">
      <c r="A421" s="95" t="s">
        <v>51</v>
      </c>
      <c r="B421" s="231">
        <v>44001</v>
      </c>
      <c r="C421" s="230" t="s">
        <v>723</v>
      </c>
      <c r="D421" s="95" t="s">
        <v>1824</v>
      </c>
      <c r="E421" s="158" t="s">
        <v>2035</v>
      </c>
      <c r="F421" s="95" t="s">
        <v>2036</v>
      </c>
      <c r="G421" s="158" t="s">
        <v>1872</v>
      </c>
      <c r="H421" s="95">
        <v>1</v>
      </c>
      <c r="I421" s="158" t="s">
        <v>3750</v>
      </c>
      <c r="J421" s="95" t="s">
        <v>24</v>
      </c>
      <c r="K421" s="95" t="s">
        <v>1874</v>
      </c>
      <c r="L421" s="230">
        <v>2</v>
      </c>
      <c r="M421" s="95" t="s">
        <v>1875</v>
      </c>
      <c r="N421" s="95" t="s">
        <v>2036</v>
      </c>
      <c r="O421" s="159" t="s">
        <v>2036</v>
      </c>
      <c r="P421" s="209">
        <v>44002</v>
      </c>
      <c r="Q421" s="208">
        <v>44365</v>
      </c>
      <c r="R421" s="138">
        <v>0</v>
      </c>
      <c r="S421" s="245">
        <f t="shared" si="102"/>
        <v>44365</v>
      </c>
      <c r="T421" s="283">
        <v>44221</v>
      </c>
      <c r="U421" s="230" t="s">
        <v>4548</v>
      </c>
      <c r="V421" s="229">
        <v>0.5</v>
      </c>
      <c r="W421" s="257" t="str">
        <f t="shared" si="109"/>
        <v>ROJO</v>
      </c>
      <c r="X421" s="283">
        <v>44251</v>
      </c>
      <c r="Y421" s="230" t="s">
        <v>4549</v>
      </c>
      <c r="Z421" s="307" t="s">
        <v>4012</v>
      </c>
      <c r="AA421" s="473"/>
      <c r="AC421" s="474"/>
      <c r="AD421" s="348" t="str">
        <f t="shared" si="97"/>
        <v>Sin</v>
      </c>
      <c r="AE421" s="272"/>
      <c r="AG421" s="307"/>
      <c r="AH421" s="246"/>
      <c r="AK421" s="348" t="str">
        <f t="shared" si="104"/>
        <v>Sin</v>
      </c>
      <c r="AL421" s="272"/>
      <c r="AN421" s="307"/>
      <c r="AO421" s="246"/>
      <c r="AR421" s="348" t="str">
        <f t="shared" si="105"/>
        <v>Sin</v>
      </c>
      <c r="AS421" s="272"/>
      <c r="AU421" s="307"/>
      <c r="AV421" s="246"/>
      <c r="AY421" s="348" t="str">
        <f t="shared" si="106"/>
        <v>Sin</v>
      </c>
      <c r="AZ421" s="272"/>
      <c r="BB421" s="307"/>
      <c r="BC421" s="246"/>
      <c r="BF421" s="348" t="str">
        <f t="shared" si="107"/>
        <v>Sin</v>
      </c>
      <c r="BG421" s="272"/>
      <c r="BI421" s="307"/>
      <c r="BJ421" s="163">
        <f t="shared" si="108"/>
        <v>0.5</v>
      </c>
      <c r="BK421" s="311"/>
      <c r="BL421" s="349"/>
      <c r="BM421" s="311"/>
      <c r="BN421" s="285"/>
      <c r="BO421" s="285"/>
      <c r="BP421" s="166" t="str">
        <f t="shared" si="103"/>
        <v/>
      </c>
      <c r="BS421" s="307"/>
      <c r="BT421" s="246"/>
    </row>
    <row r="422" spans="1:72" s="230" customFormat="1" ht="45" customHeight="1" x14ac:dyDescent="0.25">
      <c r="A422" s="95" t="s">
        <v>51</v>
      </c>
      <c r="B422" s="231">
        <v>44001</v>
      </c>
      <c r="C422" s="230" t="s">
        <v>723</v>
      </c>
      <c r="D422" s="95" t="s">
        <v>1824</v>
      </c>
      <c r="E422" s="158" t="s">
        <v>2035</v>
      </c>
      <c r="F422" s="95" t="s">
        <v>2037</v>
      </c>
      <c r="G422" s="158" t="s">
        <v>1872</v>
      </c>
      <c r="H422" s="95">
        <v>2</v>
      </c>
      <c r="I422" s="158" t="s">
        <v>3751</v>
      </c>
      <c r="J422" s="95" t="s">
        <v>24</v>
      </c>
      <c r="K422" s="95" t="s">
        <v>1878</v>
      </c>
      <c r="L422" s="230">
        <v>2</v>
      </c>
      <c r="M422" s="95" t="s">
        <v>1875</v>
      </c>
      <c r="N422" s="95" t="s">
        <v>2037</v>
      </c>
      <c r="O422" s="159" t="s">
        <v>2037</v>
      </c>
      <c r="P422" s="209">
        <v>44001</v>
      </c>
      <c r="Q422" s="208">
        <v>44365</v>
      </c>
      <c r="R422" s="138">
        <v>0</v>
      </c>
      <c r="S422" s="245">
        <f t="shared" si="102"/>
        <v>44365</v>
      </c>
      <c r="T422" s="475">
        <v>44221</v>
      </c>
      <c r="U422" s="230" t="s">
        <v>4548</v>
      </c>
      <c r="V422" s="229">
        <v>0.5</v>
      </c>
      <c r="W422" s="257" t="str">
        <f t="shared" si="109"/>
        <v>ROJO</v>
      </c>
      <c r="X422" s="283">
        <v>44251</v>
      </c>
      <c r="Y422" s="230" t="s">
        <v>4550</v>
      </c>
      <c r="Z422" s="307" t="s">
        <v>4012</v>
      </c>
      <c r="AA422" s="246"/>
      <c r="AD422" s="348" t="str">
        <f t="shared" si="97"/>
        <v>Sin</v>
      </c>
      <c r="AE422" s="272"/>
      <c r="AG422" s="307"/>
      <c r="AH422" s="246"/>
      <c r="AK422" s="348" t="str">
        <f t="shared" si="104"/>
        <v>Sin</v>
      </c>
      <c r="AL422" s="272"/>
      <c r="AN422" s="307"/>
      <c r="AO422" s="246"/>
      <c r="AR422" s="348" t="str">
        <f t="shared" si="105"/>
        <v>Sin</v>
      </c>
      <c r="AS422" s="272"/>
      <c r="AU422" s="307"/>
      <c r="AV422" s="246"/>
      <c r="AY422" s="348" t="str">
        <f t="shared" si="106"/>
        <v>Sin</v>
      </c>
      <c r="AZ422" s="272"/>
      <c r="BB422" s="307"/>
      <c r="BC422" s="246"/>
      <c r="BF422" s="348" t="str">
        <f t="shared" si="107"/>
        <v>Sin</v>
      </c>
      <c r="BG422" s="272"/>
      <c r="BI422" s="307"/>
      <c r="BJ422" s="163">
        <f t="shared" si="108"/>
        <v>0.5</v>
      </c>
      <c r="BK422" s="311"/>
      <c r="BL422" s="349"/>
      <c r="BM422" s="311"/>
      <c r="BN422" s="285"/>
      <c r="BO422" s="285"/>
      <c r="BP422" s="166" t="str">
        <f t="shared" si="103"/>
        <v/>
      </c>
      <c r="BS422" s="307"/>
      <c r="BT422" s="246"/>
    </row>
    <row r="423" spans="1:72" s="230" customFormat="1" ht="45" customHeight="1" x14ac:dyDescent="0.25">
      <c r="A423" s="95" t="s">
        <v>51</v>
      </c>
      <c r="B423" s="231">
        <v>44001</v>
      </c>
      <c r="C423" s="230" t="s">
        <v>726</v>
      </c>
      <c r="D423" s="95" t="s">
        <v>1824</v>
      </c>
      <c r="E423" s="158" t="s">
        <v>2038</v>
      </c>
      <c r="F423" s="95" t="s">
        <v>62</v>
      </c>
      <c r="G423" s="158" t="s">
        <v>1937</v>
      </c>
      <c r="H423" s="95">
        <v>1</v>
      </c>
      <c r="I423" s="158" t="s">
        <v>1877</v>
      </c>
      <c r="J423" s="95" t="s">
        <v>24</v>
      </c>
      <c r="K423" s="95" t="s">
        <v>1878</v>
      </c>
      <c r="L423" s="230">
        <v>2</v>
      </c>
      <c r="M423" s="95" t="s">
        <v>1875</v>
      </c>
      <c r="N423" s="95" t="s">
        <v>62</v>
      </c>
      <c r="O423" s="159" t="s">
        <v>62</v>
      </c>
      <c r="P423" s="209">
        <v>44001</v>
      </c>
      <c r="Q423" s="208">
        <v>44365</v>
      </c>
      <c r="R423" s="138">
        <v>0</v>
      </c>
      <c r="S423" s="245">
        <f t="shared" si="102"/>
        <v>44365</v>
      </c>
      <c r="T423" s="283"/>
      <c r="W423" s="257" t="str">
        <f t="shared" si="109"/>
        <v>Sin</v>
      </c>
      <c r="X423" s="272"/>
      <c r="Z423" s="307"/>
      <c r="AA423" s="246"/>
      <c r="AD423" s="348" t="str">
        <f t="shared" si="97"/>
        <v>Sin</v>
      </c>
      <c r="AE423" s="272"/>
      <c r="AG423" s="307"/>
      <c r="AH423" s="246"/>
      <c r="AK423" s="348" t="str">
        <f t="shared" si="104"/>
        <v>Sin</v>
      </c>
      <c r="AL423" s="272"/>
      <c r="AN423" s="307"/>
      <c r="AO423" s="246"/>
      <c r="AR423" s="348" t="str">
        <f t="shared" si="105"/>
        <v>Sin</v>
      </c>
      <c r="AS423" s="272"/>
      <c r="AU423" s="307"/>
      <c r="AV423" s="246"/>
      <c r="AY423" s="348" t="str">
        <f t="shared" si="106"/>
        <v>Sin</v>
      </c>
      <c r="AZ423" s="272"/>
      <c r="BB423" s="307"/>
      <c r="BC423" s="246"/>
      <c r="BF423" s="348" t="str">
        <f t="shared" si="107"/>
        <v>Sin</v>
      </c>
      <c r="BG423" s="272"/>
      <c r="BI423" s="307"/>
      <c r="BJ423" s="163" t="str">
        <f t="shared" si="108"/>
        <v>Sin</v>
      </c>
      <c r="BK423" s="311"/>
      <c r="BL423" s="349"/>
      <c r="BM423" s="311"/>
      <c r="BN423" s="285"/>
      <c r="BO423" s="285"/>
      <c r="BP423" s="166" t="str">
        <f t="shared" si="103"/>
        <v/>
      </c>
      <c r="BS423" s="307"/>
      <c r="BT423" s="246"/>
    </row>
    <row r="424" spans="1:72" s="230" customFormat="1" ht="45" customHeight="1" x14ac:dyDescent="0.25">
      <c r="A424" s="95" t="s">
        <v>51</v>
      </c>
      <c r="B424" s="231">
        <v>44001</v>
      </c>
      <c r="C424" s="230" t="s">
        <v>726</v>
      </c>
      <c r="D424" s="95" t="s">
        <v>1824</v>
      </c>
      <c r="E424" s="158" t="s">
        <v>2038</v>
      </c>
      <c r="F424" s="95" t="s">
        <v>62</v>
      </c>
      <c r="G424" s="158" t="s">
        <v>1937</v>
      </c>
      <c r="H424" s="95">
        <v>2</v>
      </c>
      <c r="I424" s="158" t="s">
        <v>1935</v>
      </c>
      <c r="J424" s="95" t="s">
        <v>24</v>
      </c>
      <c r="K424" s="95" t="s">
        <v>1874</v>
      </c>
      <c r="L424" s="230">
        <v>2</v>
      </c>
      <c r="M424" s="95" t="s">
        <v>1875</v>
      </c>
      <c r="N424" s="95" t="s">
        <v>62</v>
      </c>
      <c r="O424" s="159" t="s">
        <v>62</v>
      </c>
      <c r="P424" s="209">
        <v>44002</v>
      </c>
      <c r="Q424" s="208">
        <v>44365</v>
      </c>
      <c r="R424" s="138">
        <v>0</v>
      </c>
      <c r="S424" s="245">
        <f t="shared" si="102"/>
        <v>44365</v>
      </c>
      <c r="T424" s="283"/>
      <c r="W424" s="257" t="str">
        <f t="shared" si="109"/>
        <v>Sin</v>
      </c>
      <c r="X424" s="272"/>
      <c r="Z424" s="307"/>
      <c r="AA424" s="246"/>
      <c r="AD424" s="348" t="str">
        <f t="shared" si="97"/>
        <v>Sin</v>
      </c>
      <c r="AE424" s="272"/>
      <c r="AG424" s="307"/>
      <c r="AH424" s="246"/>
      <c r="AK424" s="348" t="str">
        <f t="shared" si="104"/>
        <v>Sin</v>
      </c>
      <c r="AL424" s="272"/>
      <c r="AN424" s="307"/>
      <c r="AO424" s="246"/>
      <c r="AR424" s="348" t="str">
        <f t="shared" si="105"/>
        <v>Sin</v>
      </c>
      <c r="AS424" s="272"/>
      <c r="AU424" s="307"/>
      <c r="AV424" s="246"/>
      <c r="AY424" s="348" t="str">
        <f t="shared" si="106"/>
        <v>Sin</v>
      </c>
      <c r="AZ424" s="272"/>
      <c r="BB424" s="307"/>
      <c r="BC424" s="246"/>
      <c r="BF424" s="348" t="str">
        <f t="shared" si="107"/>
        <v>Sin</v>
      </c>
      <c r="BG424" s="272"/>
      <c r="BI424" s="307"/>
      <c r="BJ424" s="163" t="str">
        <f t="shared" si="108"/>
        <v>Sin</v>
      </c>
      <c r="BK424" s="311"/>
      <c r="BL424" s="349"/>
      <c r="BM424" s="311"/>
      <c r="BN424" s="285"/>
      <c r="BO424" s="285"/>
      <c r="BP424" s="166" t="str">
        <f t="shared" si="103"/>
        <v/>
      </c>
      <c r="BS424" s="307"/>
      <c r="BT424" s="246"/>
    </row>
    <row r="425" spans="1:72" s="230" customFormat="1" ht="45" customHeight="1" x14ac:dyDescent="0.25">
      <c r="A425" s="95" t="s">
        <v>51</v>
      </c>
      <c r="B425" s="231">
        <v>44001</v>
      </c>
      <c r="C425" s="230" t="s">
        <v>726</v>
      </c>
      <c r="D425" s="95" t="s">
        <v>1824</v>
      </c>
      <c r="E425" s="158" t="s">
        <v>2038</v>
      </c>
      <c r="F425" s="95" t="s">
        <v>2039</v>
      </c>
      <c r="G425" s="158" t="s">
        <v>1872</v>
      </c>
      <c r="H425" s="95">
        <v>3</v>
      </c>
      <c r="I425" s="158" t="s">
        <v>2040</v>
      </c>
      <c r="J425" s="95" t="s">
        <v>24</v>
      </c>
      <c r="K425" s="95" t="s">
        <v>2041</v>
      </c>
      <c r="L425" s="230">
        <v>1</v>
      </c>
      <c r="M425" s="95" t="s">
        <v>2042</v>
      </c>
      <c r="N425" s="95" t="s">
        <v>2039</v>
      </c>
      <c r="O425" s="159" t="s">
        <v>2039</v>
      </c>
      <c r="P425" s="209">
        <v>44001</v>
      </c>
      <c r="Q425" s="208">
        <v>44286</v>
      </c>
      <c r="R425" s="138">
        <v>0</v>
      </c>
      <c r="S425" s="245">
        <f t="shared" si="102"/>
        <v>44286</v>
      </c>
      <c r="T425" s="180">
        <v>44153</v>
      </c>
      <c r="U425" s="184" t="s">
        <v>4551</v>
      </c>
      <c r="V425" s="471">
        <v>0.6</v>
      </c>
      <c r="W425" s="257" t="str">
        <f t="shared" si="109"/>
        <v>AMARILLO</v>
      </c>
      <c r="X425" s="283">
        <v>44165</v>
      </c>
      <c r="Y425" s="230" t="s">
        <v>4552</v>
      </c>
      <c r="Z425" s="307" t="s">
        <v>4266</v>
      </c>
      <c r="AA425" s="476">
        <v>44229</v>
      </c>
      <c r="AB425" s="472" t="s">
        <v>4553</v>
      </c>
      <c r="AC425" s="477">
        <v>0.75</v>
      </c>
      <c r="AD425" s="348" t="str">
        <f t="shared" si="97"/>
        <v>ROJO</v>
      </c>
      <c r="AE425" s="272"/>
      <c r="AG425" s="307"/>
      <c r="AH425" s="246"/>
      <c r="AK425" s="348" t="str">
        <f t="shared" si="104"/>
        <v>Sin</v>
      </c>
      <c r="AL425" s="272"/>
      <c r="AN425" s="307"/>
      <c r="AO425" s="246"/>
      <c r="AR425" s="348" t="str">
        <f t="shared" si="105"/>
        <v>Sin</v>
      </c>
      <c r="AS425" s="272"/>
      <c r="AU425" s="307"/>
      <c r="AV425" s="246"/>
      <c r="AY425" s="348" t="str">
        <f t="shared" si="106"/>
        <v>Sin</v>
      </c>
      <c r="AZ425" s="272"/>
      <c r="BB425" s="307"/>
      <c r="BC425" s="246"/>
      <c r="BF425" s="348" t="str">
        <f t="shared" si="107"/>
        <v>Sin</v>
      </c>
      <c r="BG425" s="272"/>
      <c r="BI425" s="307"/>
      <c r="BJ425" s="163">
        <f t="shared" si="108"/>
        <v>0.75</v>
      </c>
      <c r="BK425" s="311"/>
      <c r="BL425" s="349"/>
      <c r="BM425" s="311"/>
      <c r="BN425" s="285"/>
      <c r="BO425" s="285"/>
      <c r="BP425" s="166" t="str">
        <f t="shared" si="103"/>
        <v/>
      </c>
      <c r="BS425" s="307"/>
      <c r="BT425" s="246"/>
    </row>
    <row r="426" spans="1:72" s="230" customFormat="1" ht="45" customHeight="1" x14ac:dyDescent="0.25">
      <c r="A426" s="95" t="s">
        <v>51</v>
      </c>
      <c r="B426" s="231">
        <v>44001</v>
      </c>
      <c r="C426" s="230" t="s">
        <v>726</v>
      </c>
      <c r="D426" s="95" t="s">
        <v>1824</v>
      </c>
      <c r="E426" s="158" t="s">
        <v>2038</v>
      </c>
      <c r="F426" s="95" t="s">
        <v>41</v>
      </c>
      <c r="G426" s="158" t="s">
        <v>2043</v>
      </c>
      <c r="H426" s="95">
        <v>4</v>
      </c>
      <c r="I426" s="158" t="s">
        <v>1938</v>
      </c>
      <c r="J426" s="95" t="s">
        <v>24</v>
      </c>
      <c r="K426" s="95" t="s">
        <v>1939</v>
      </c>
      <c r="L426" s="230">
        <v>1</v>
      </c>
      <c r="M426" s="95" t="s">
        <v>1940</v>
      </c>
      <c r="N426" s="95" t="s">
        <v>41</v>
      </c>
      <c r="O426" s="159" t="s">
        <v>41</v>
      </c>
      <c r="P426" s="209">
        <v>44001</v>
      </c>
      <c r="Q426" s="208">
        <v>44365</v>
      </c>
      <c r="R426" s="138">
        <v>0</v>
      </c>
      <c r="S426" s="245">
        <f t="shared" si="102"/>
        <v>44365</v>
      </c>
      <c r="T426" s="180">
        <v>44153</v>
      </c>
      <c r="U426" s="184" t="s">
        <v>4554</v>
      </c>
      <c r="V426" s="471">
        <v>0.4</v>
      </c>
      <c r="W426" s="257" t="str">
        <f t="shared" si="109"/>
        <v>ROJO</v>
      </c>
      <c r="X426" s="283">
        <v>44165</v>
      </c>
      <c r="Y426" s="230" t="s">
        <v>4555</v>
      </c>
      <c r="Z426" s="307" t="s">
        <v>4266</v>
      </c>
      <c r="AA426" s="231">
        <v>44229</v>
      </c>
      <c r="AB426" s="472" t="s">
        <v>4556</v>
      </c>
      <c r="AC426" s="229">
        <v>0.6</v>
      </c>
      <c r="AD426" s="348" t="str">
        <f t="shared" si="97"/>
        <v>ROJO</v>
      </c>
      <c r="AE426" s="272"/>
      <c r="AG426" s="307"/>
      <c r="AH426" s="246"/>
      <c r="AK426" s="348" t="str">
        <f t="shared" si="104"/>
        <v>Sin</v>
      </c>
      <c r="AL426" s="272"/>
      <c r="AN426" s="307"/>
      <c r="AO426" s="246"/>
      <c r="AR426" s="348" t="str">
        <f t="shared" si="105"/>
        <v>Sin</v>
      </c>
      <c r="AS426" s="272"/>
      <c r="AU426" s="307"/>
      <c r="AV426" s="246"/>
      <c r="AY426" s="348" t="str">
        <f t="shared" si="106"/>
        <v>Sin</v>
      </c>
      <c r="AZ426" s="272"/>
      <c r="BB426" s="307"/>
      <c r="BC426" s="246"/>
      <c r="BF426" s="348" t="str">
        <f t="shared" si="107"/>
        <v>Sin</v>
      </c>
      <c r="BG426" s="272"/>
      <c r="BI426" s="307"/>
      <c r="BJ426" s="163">
        <f t="shared" si="108"/>
        <v>0.6</v>
      </c>
      <c r="BK426" s="311"/>
      <c r="BL426" s="349"/>
      <c r="BM426" s="311"/>
      <c r="BN426" s="285"/>
      <c r="BO426" s="285"/>
      <c r="BP426" s="166" t="str">
        <f t="shared" si="103"/>
        <v/>
      </c>
      <c r="BS426" s="307"/>
      <c r="BT426" s="246"/>
    </row>
    <row r="427" spans="1:72" s="230" customFormat="1" ht="45" customHeight="1" x14ac:dyDescent="0.25">
      <c r="A427" s="95" t="s">
        <v>51</v>
      </c>
      <c r="B427" s="231">
        <v>44001</v>
      </c>
      <c r="C427" s="230" t="s">
        <v>729</v>
      </c>
      <c r="D427" s="95" t="s">
        <v>1824</v>
      </c>
      <c r="E427" s="158" t="s">
        <v>2044</v>
      </c>
      <c r="F427" s="95" t="s">
        <v>2045</v>
      </c>
      <c r="G427" s="158" t="s">
        <v>1872</v>
      </c>
      <c r="H427" s="95">
        <v>1</v>
      </c>
      <c r="I427" s="158" t="s">
        <v>1877</v>
      </c>
      <c r="J427" s="95" t="s">
        <v>24</v>
      </c>
      <c r="K427" s="95" t="s">
        <v>1878</v>
      </c>
      <c r="L427" s="230">
        <v>2</v>
      </c>
      <c r="M427" s="95" t="s">
        <v>1875</v>
      </c>
      <c r="N427" s="95" t="s">
        <v>2045</v>
      </c>
      <c r="O427" s="159" t="s">
        <v>2045</v>
      </c>
      <c r="P427" s="209">
        <v>44001</v>
      </c>
      <c r="Q427" s="208">
        <v>44365</v>
      </c>
      <c r="R427" s="138">
        <v>0</v>
      </c>
      <c r="S427" s="245">
        <f t="shared" si="102"/>
        <v>44365</v>
      </c>
      <c r="T427" s="283"/>
      <c r="W427" s="257" t="str">
        <f t="shared" si="109"/>
        <v>Sin</v>
      </c>
      <c r="X427" s="272"/>
      <c r="Z427" s="307"/>
      <c r="AA427" s="246"/>
      <c r="AD427" s="348" t="str">
        <f t="shared" si="97"/>
        <v>Sin</v>
      </c>
      <c r="AE427" s="272"/>
      <c r="AG427" s="307"/>
      <c r="AH427" s="246"/>
      <c r="AK427" s="348" t="str">
        <f t="shared" si="104"/>
        <v>Sin</v>
      </c>
      <c r="AL427" s="272"/>
      <c r="AN427" s="307"/>
      <c r="AO427" s="246"/>
      <c r="AR427" s="348" t="str">
        <f t="shared" si="105"/>
        <v>Sin</v>
      </c>
      <c r="AS427" s="272"/>
      <c r="AU427" s="307"/>
      <c r="AV427" s="246"/>
      <c r="AY427" s="348" t="str">
        <f t="shared" si="106"/>
        <v>Sin</v>
      </c>
      <c r="AZ427" s="272"/>
      <c r="BB427" s="307"/>
      <c r="BC427" s="246"/>
      <c r="BF427" s="348" t="str">
        <f t="shared" si="107"/>
        <v>Sin</v>
      </c>
      <c r="BG427" s="272"/>
      <c r="BI427" s="307"/>
      <c r="BJ427" s="163" t="str">
        <f t="shared" si="108"/>
        <v>Sin</v>
      </c>
      <c r="BK427" s="311"/>
      <c r="BL427" s="349"/>
      <c r="BM427" s="311"/>
      <c r="BN427" s="285"/>
      <c r="BO427" s="285"/>
      <c r="BP427" s="166" t="str">
        <f t="shared" si="103"/>
        <v/>
      </c>
      <c r="BS427" s="307"/>
      <c r="BT427" s="246"/>
    </row>
    <row r="428" spans="1:72" s="230" customFormat="1" ht="45" customHeight="1" x14ac:dyDescent="0.25">
      <c r="A428" s="95" t="s">
        <v>51</v>
      </c>
      <c r="B428" s="231">
        <v>44001</v>
      </c>
      <c r="C428" s="230" t="s">
        <v>731</v>
      </c>
      <c r="D428" s="95" t="s">
        <v>1824</v>
      </c>
      <c r="E428" s="158" t="s">
        <v>2046</v>
      </c>
      <c r="F428" s="95" t="s">
        <v>62</v>
      </c>
      <c r="G428" s="158" t="s">
        <v>2047</v>
      </c>
      <c r="H428" s="95">
        <v>1</v>
      </c>
      <c r="I428" s="158" t="s">
        <v>2048</v>
      </c>
      <c r="J428" s="95" t="s">
        <v>24</v>
      </c>
      <c r="K428" s="95" t="s">
        <v>2049</v>
      </c>
      <c r="L428" s="230">
        <v>1</v>
      </c>
      <c r="M428" s="95" t="s">
        <v>2050</v>
      </c>
      <c r="N428" s="95" t="s">
        <v>62</v>
      </c>
      <c r="O428" s="159" t="s">
        <v>62</v>
      </c>
      <c r="P428" s="209">
        <v>44001</v>
      </c>
      <c r="Q428" s="208">
        <v>44366</v>
      </c>
      <c r="R428" s="138">
        <v>0</v>
      </c>
      <c r="S428" s="245">
        <f t="shared" si="102"/>
        <v>44366</v>
      </c>
      <c r="T428" s="283"/>
      <c r="W428" s="257" t="str">
        <f t="shared" si="109"/>
        <v>Sin</v>
      </c>
      <c r="X428" s="272"/>
      <c r="Z428" s="307"/>
      <c r="AA428" s="246"/>
      <c r="AD428" s="348" t="str">
        <f t="shared" si="97"/>
        <v>Sin</v>
      </c>
      <c r="AE428" s="272"/>
      <c r="AG428" s="307"/>
      <c r="AH428" s="246"/>
      <c r="AK428" s="348" t="str">
        <f t="shared" si="104"/>
        <v>Sin</v>
      </c>
      <c r="AL428" s="272"/>
      <c r="AN428" s="307"/>
      <c r="AO428" s="246"/>
      <c r="AR428" s="348" t="str">
        <f t="shared" si="105"/>
        <v>Sin</v>
      </c>
      <c r="AS428" s="272"/>
      <c r="AU428" s="307"/>
      <c r="AV428" s="246"/>
      <c r="AY428" s="348" t="str">
        <f t="shared" si="106"/>
        <v>Sin</v>
      </c>
      <c r="AZ428" s="272"/>
      <c r="BB428" s="307"/>
      <c r="BC428" s="246"/>
      <c r="BF428" s="348" t="str">
        <f t="shared" si="107"/>
        <v>Sin</v>
      </c>
      <c r="BG428" s="272"/>
      <c r="BI428" s="307"/>
      <c r="BJ428" s="163" t="str">
        <f t="shared" si="108"/>
        <v>Sin</v>
      </c>
      <c r="BK428" s="311"/>
      <c r="BL428" s="349"/>
      <c r="BM428" s="311"/>
      <c r="BN428" s="285"/>
      <c r="BO428" s="285"/>
      <c r="BP428" s="166" t="str">
        <f t="shared" si="103"/>
        <v/>
      </c>
      <c r="BS428" s="307"/>
      <c r="BT428" s="246"/>
    </row>
    <row r="429" spans="1:72" s="230" customFormat="1" ht="45" customHeight="1" x14ac:dyDescent="0.25">
      <c r="A429" s="95" t="s">
        <v>51</v>
      </c>
      <c r="B429" s="231">
        <v>44001</v>
      </c>
      <c r="C429" s="230" t="s">
        <v>731</v>
      </c>
      <c r="D429" s="95" t="s">
        <v>1824</v>
      </c>
      <c r="E429" s="158" t="s">
        <v>2046</v>
      </c>
      <c r="F429" s="95" t="s">
        <v>62</v>
      </c>
      <c r="G429" s="158" t="s">
        <v>2047</v>
      </c>
      <c r="H429" s="95">
        <v>2</v>
      </c>
      <c r="I429" s="158" t="s">
        <v>2051</v>
      </c>
      <c r="J429" s="95" t="s">
        <v>24</v>
      </c>
      <c r="K429" s="95" t="s">
        <v>2049</v>
      </c>
      <c r="L429" s="230">
        <v>1</v>
      </c>
      <c r="M429" s="95" t="s">
        <v>2050</v>
      </c>
      <c r="N429" s="95" t="s">
        <v>62</v>
      </c>
      <c r="O429" s="159" t="s">
        <v>62</v>
      </c>
      <c r="P429" s="209">
        <v>44001</v>
      </c>
      <c r="Q429" s="208">
        <v>44366</v>
      </c>
      <c r="R429" s="138">
        <v>0</v>
      </c>
      <c r="S429" s="245">
        <f t="shared" si="102"/>
        <v>44366</v>
      </c>
      <c r="T429" s="283"/>
      <c r="W429" s="257" t="str">
        <f t="shared" si="109"/>
        <v>Sin</v>
      </c>
      <c r="X429" s="272"/>
      <c r="Z429" s="307"/>
      <c r="AA429" s="246"/>
      <c r="AD429" s="348" t="str">
        <f t="shared" si="97"/>
        <v>Sin</v>
      </c>
      <c r="AE429" s="272"/>
      <c r="AG429" s="307"/>
      <c r="AH429" s="246"/>
      <c r="AK429" s="348" t="str">
        <f t="shared" si="104"/>
        <v>Sin</v>
      </c>
      <c r="AL429" s="272"/>
      <c r="AN429" s="307"/>
      <c r="AO429" s="246"/>
      <c r="AR429" s="348" t="str">
        <f t="shared" si="105"/>
        <v>Sin</v>
      </c>
      <c r="AS429" s="272"/>
      <c r="AU429" s="307"/>
      <c r="AV429" s="246"/>
      <c r="AY429" s="348" t="str">
        <f t="shared" si="106"/>
        <v>Sin</v>
      </c>
      <c r="AZ429" s="272"/>
      <c r="BB429" s="307"/>
      <c r="BC429" s="246"/>
      <c r="BF429" s="348" t="str">
        <f t="shared" si="107"/>
        <v>Sin</v>
      </c>
      <c r="BG429" s="272"/>
      <c r="BI429" s="307"/>
      <c r="BJ429" s="163" t="str">
        <f t="shared" si="108"/>
        <v>Sin</v>
      </c>
      <c r="BK429" s="311"/>
      <c r="BL429" s="349"/>
      <c r="BM429" s="311"/>
      <c r="BN429" s="285"/>
      <c r="BO429" s="285"/>
      <c r="BP429" s="166" t="str">
        <f t="shared" si="103"/>
        <v/>
      </c>
      <c r="BS429" s="307"/>
      <c r="BT429" s="246"/>
    </row>
    <row r="430" spans="1:72" s="230" customFormat="1" ht="45" customHeight="1" x14ac:dyDescent="0.25">
      <c r="A430" s="95" t="s">
        <v>51</v>
      </c>
      <c r="B430" s="231">
        <v>44001</v>
      </c>
      <c r="C430" s="230" t="s">
        <v>733</v>
      </c>
      <c r="D430" s="95" t="s">
        <v>1824</v>
      </c>
      <c r="E430" s="158" t="s">
        <v>2052</v>
      </c>
      <c r="F430" s="95" t="s">
        <v>62</v>
      </c>
      <c r="G430" s="158" t="s">
        <v>2053</v>
      </c>
      <c r="H430" s="95">
        <v>1</v>
      </c>
      <c r="I430" s="158" t="s">
        <v>2054</v>
      </c>
      <c r="J430" s="95" t="s">
        <v>24</v>
      </c>
      <c r="K430" s="95" t="s">
        <v>2055</v>
      </c>
      <c r="L430" s="230">
        <v>1</v>
      </c>
      <c r="M430" s="95" t="s">
        <v>2050</v>
      </c>
      <c r="N430" s="95" t="s">
        <v>62</v>
      </c>
      <c r="O430" s="159" t="s">
        <v>62</v>
      </c>
      <c r="P430" s="209">
        <v>44001</v>
      </c>
      <c r="Q430" s="208">
        <v>44366</v>
      </c>
      <c r="R430" s="138">
        <v>0</v>
      </c>
      <c r="S430" s="245">
        <f t="shared" si="102"/>
        <v>44366</v>
      </c>
      <c r="T430" s="283"/>
      <c r="W430" s="257" t="str">
        <f t="shared" si="109"/>
        <v>Sin</v>
      </c>
      <c r="X430" s="272"/>
      <c r="Z430" s="307"/>
      <c r="AA430" s="246"/>
      <c r="AD430" s="348" t="str">
        <f t="shared" si="97"/>
        <v>Sin</v>
      </c>
      <c r="AE430" s="272"/>
      <c r="AG430" s="307"/>
      <c r="AH430" s="246"/>
      <c r="AK430" s="348" t="str">
        <f t="shared" si="104"/>
        <v>Sin</v>
      </c>
      <c r="AL430" s="272"/>
      <c r="AN430" s="307"/>
      <c r="AO430" s="246"/>
      <c r="AR430" s="348" t="str">
        <f t="shared" si="105"/>
        <v>Sin</v>
      </c>
      <c r="AS430" s="272"/>
      <c r="AU430" s="307"/>
      <c r="AV430" s="246"/>
      <c r="AY430" s="348" t="str">
        <f t="shared" si="106"/>
        <v>Sin</v>
      </c>
      <c r="AZ430" s="272"/>
      <c r="BB430" s="307"/>
      <c r="BC430" s="246"/>
      <c r="BF430" s="348" t="str">
        <f t="shared" si="107"/>
        <v>Sin</v>
      </c>
      <c r="BG430" s="272"/>
      <c r="BI430" s="307"/>
      <c r="BJ430" s="163" t="str">
        <f t="shared" si="108"/>
        <v>Sin</v>
      </c>
      <c r="BK430" s="311"/>
      <c r="BL430" s="349"/>
      <c r="BM430" s="311"/>
      <c r="BN430" s="285"/>
      <c r="BO430" s="285"/>
      <c r="BP430" s="166" t="str">
        <f t="shared" si="103"/>
        <v/>
      </c>
      <c r="BS430" s="307"/>
      <c r="BT430" s="246"/>
    </row>
    <row r="431" spans="1:72" s="230" customFormat="1" ht="45" customHeight="1" x14ac:dyDescent="0.25">
      <c r="A431" s="95" t="s">
        <v>51</v>
      </c>
      <c r="B431" s="231">
        <v>44001</v>
      </c>
      <c r="C431" s="230" t="s">
        <v>402</v>
      </c>
      <c r="D431" s="95" t="s">
        <v>1824</v>
      </c>
      <c r="E431" s="158" t="s">
        <v>1911</v>
      </c>
      <c r="F431" s="95" t="s">
        <v>1912</v>
      </c>
      <c r="G431" s="158" t="s">
        <v>1913</v>
      </c>
      <c r="H431" s="95">
        <v>1</v>
      </c>
      <c r="I431" s="158" t="s">
        <v>1914</v>
      </c>
      <c r="J431" s="95" t="s">
        <v>24</v>
      </c>
      <c r="K431" s="95" t="s">
        <v>1915</v>
      </c>
      <c r="L431" s="230">
        <v>1</v>
      </c>
      <c r="M431" s="95" t="s">
        <v>1916</v>
      </c>
      <c r="N431" s="95" t="s">
        <v>1912</v>
      </c>
      <c r="O431" s="159" t="s">
        <v>1912</v>
      </c>
      <c r="P431" s="209">
        <v>44105</v>
      </c>
      <c r="Q431" s="208">
        <v>44365</v>
      </c>
      <c r="R431" s="138">
        <v>0</v>
      </c>
      <c r="S431" s="245">
        <f t="shared" si="102"/>
        <v>44365</v>
      </c>
      <c r="T431" s="180">
        <v>44153</v>
      </c>
      <c r="U431" s="184" t="s">
        <v>4540</v>
      </c>
      <c r="V431" s="471">
        <v>0.05</v>
      </c>
      <c r="W431" s="257" t="str">
        <f t="shared" si="109"/>
        <v>ROJO</v>
      </c>
      <c r="X431" s="283">
        <v>44165</v>
      </c>
      <c r="Y431" s="230" t="s">
        <v>4557</v>
      </c>
      <c r="Z431" s="307" t="s">
        <v>4266</v>
      </c>
      <c r="AA431" s="284">
        <v>44229</v>
      </c>
      <c r="AB431" s="472" t="s">
        <v>4542</v>
      </c>
      <c r="AC431" s="229">
        <v>0.2</v>
      </c>
      <c r="AD431" s="348" t="str">
        <f t="shared" si="97"/>
        <v>ROJO</v>
      </c>
      <c r="AE431" s="272"/>
      <c r="AF431" s="293"/>
      <c r="AG431" s="307"/>
      <c r="AH431" s="246"/>
      <c r="AK431" s="348" t="str">
        <f t="shared" si="104"/>
        <v>Sin</v>
      </c>
      <c r="AL431" s="272"/>
      <c r="AN431" s="307"/>
      <c r="AO431" s="246"/>
      <c r="AR431" s="348" t="str">
        <f t="shared" si="105"/>
        <v>Sin</v>
      </c>
      <c r="AS431" s="272"/>
      <c r="AU431" s="307"/>
      <c r="AV431" s="246"/>
      <c r="AY431" s="348" t="str">
        <f t="shared" si="106"/>
        <v>Sin</v>
      </c>
      <c r="AZ431" s="272"/>
      <c r="BB431" s="307"/>
      <c r="BC431" s="246"/>
      <c r="BF431" s="348" t="str">
        <f t="shared" si="107"/>
        <v>Sin</v>
      </c>
      <c r="BG431" s="272"/>
      <c r="BI431" s="307"/>
      <c r="BJ431" s="163">
        <f t="shared" si="108"/>
        <v>0.2</v>
      </c>
      <c r="BK431" s="311"/>
      <c r="BL431" s="349"/>
      <c r="BM431" s="311"/>
      <c r="BN431" s="285"/>
      <c r="BO431" s="285"/>
      <c r="BP431" s="166" t="str">
        <f t="shared" si="103"/>
        <v/>
      </c>
      <c r="BS431" s="307"/>
      <c r="BT431" s="246"/>
    </row>
    <row r="432" spans="1:72" s="230" customFormat="1" ht="45" customHeight="1" x14ac:dyDescent="0.25">
      <c r="A432" s="95" t="s">
        <v>51</v>
      </c>
      <c r="B432" s="231">
        <v>44001</v>
      </c>
      <c r="C432" s="230" t="s">
        <v>402</v>
      </c>
      <c r="D432" s="95" t="s">
        <v>1824</v>
      </c>
      <c r="E432" s="158" t="s">
        <v>1911</v>
      </c>
      <c r="F432" s="95" t="s">
        <v>1917</v>
      </c>
      <c r="G432" s="158" t="s">
        <v>1918</v>
      </c>
      <c r="H432" s="95">
        <v>2</v>
      </c>
      <c r="I432" s="158" t="s">
        <v>1919</v>
      </c>
      <c r="J432" s="95" t="s">
        <v>24</v>
      </c>
      <c r="K432" s="95" t="s">
        <v>1920</v>
      </c>
      <c r="L432" s="230">
        <v>1</v>
      </c>
      <c r="M432" s="95" t="s">
        <v>1921</v>
      </c>
      <c r="N432" s="95" t="s">
        <v>1917</v>
      </c>
      <c r="O432" s="159" t="s">
        <v>1917</v>
      </c>
      <c r="P432" s="209">
        <v>44001</v>
      </c>
      <c r="Q432" s="208">
        <v>44365</v>
      </c>
      <c r="R432" s="138">
        <v>0</v>
      </c>
      <c r="S432" s="245">
        <f t="shared" si="102"/>
        <v>44365</v>
      </c>
      <c r="T432" s="180">
        <v>44153</v>
      </c>
      <c r="U432" s="184" t="s">
        <v>4558</v>
      </c>
      <c r="V432" s="471">
        <v>0.4</v>
      </c>
      <c r="W432" s="257" t="str">
        <f t="shared" si="109"/>
        <v>ROJO</v>
      </c>
      <c r="X432" s="283">
        <v>44165</v>
      </c>
      <c r="Y432" s="273" t="s">
        <v>4559</v>
      </c>
      <c r="Z432" s="307" t="s">
        <v>4266</v>
      </c>
      <c r="AA432" s="284">
        <v>44229</v>
      </c>
      <c r="AB432" s="472" t="s">
        <v>4560</v>
      </c>
      <c r="AC432" s="229">
        <v>0.6</v>
      </c>
      <c r="AD432" s="348" t="str">
        <f t="shared" si="97"/>
        <v>ROJO</v>
      </c>
      <c r="AE432" s="272"/>
      <c r="AG432" s="307"/>
      <c r="AH432" s="246"/>
      <c r="AK432" s="348" t="str">
        <f t="shared" si="104"/>
        <v>Sin</v>
      </c>
      <c r="AL432" s="272"/>
      <c r="AN432" s="307"/>
      <c r="AO432" s="246"/>
      <c r="AR432" s="348" t="str">
        <f t="shared" si="105"/>
        <v>Sin</v>
      </c>
      <c r="AS432" s="272"/>
      <c r="AU432" s="470"/>
      <c r="AV432" s="246"/>
      <c r="AY432" s="348" t="str">
        <f t="shared" si="106"/>
        <v>Sin</v>
      </c>
      <c r="AZ432" s="272"/>
      <c r="BB432" s="307"/>
      <c r="BC432" s="246"/>
      <c r="BF432" s="348" t="str">
        <f t="shared" si="107"/>
        <v>Sin</v>
      </c>
      <c r="BG432" s="272"/>
      <c r="BI432" s="307"/>
      <c r="BJ432" s="163">
        <f t="shared" si="108"/>
        <v>0.6</v>
      </c>
      <c r="BK432" s="311"/>
      <c r="BL432" s="349"/>
      <c r="BM432" s="311"/>
      <c r="BN432" s="285"/>
      <c r="BO432" s="285"/>
      <c r="BP432" s="166" t="str">
        <f t="shared" si="103"/>
        <v/>
      </c>
      <c r="BS432" s="307"/>
      <c r="BT432" s="246"/>
    </row>
    <row r="433" spans="1:72" s="230" customFormat="1" ht="45" customHeight="1" x14ac:dyDescent="0.25">
      <c r="A433" s="95" t="s">
        <v>51</v>
      </c>
      <c r="B433" s="231">
        <v>44001</v>
      </c>
      <c r="C433" s="230" t="s">
        <v>738</v>
      </c>
      <c r="D433" s="95" t="s">
        <v>1824</v>
      </c>
      <c r="E433" s="158" t="s">
        <v>2056</v>
      </c>
      <c r="F433" s="95" t="s">
        <v>62</v>
      </c>
      <c r="G433" s="158" t="s">
        <v>2057</v>
      </c>
      <c r="H433" s="95">
        <v>1</v>
      </c>
      <c r="I433" s="158" t="s">
        <v>2058</v>
      </c>
      <c r="J433" s="95" t="s">
        <v>24</v>
      </c>
      <c r="K433" s="95" t="s">
        <v>2059</v>
      </c>
      <c r="L433" s="230">
        <v>1</v>
      </c>
      <c r="M433" s="95" t="s">
        <v>2060</v>
      </c>
      <c r="N433" s="95" t="s">
        <v>62</v>
      </c>
      <c r="O433" s="159" t="s">
        <v>62</v>
      </c>
      <c r="P433" s="209">
        <v>44001</v>
      </c>
      <c r="Q433" s="208">
        <v>44366</v>
      </c>
      <c r="R433" s="138">
        <v>0</v>
      </c>
      <c r="S433" s="245">
        <f t="shared" si="102"/>
        <v>44366</v>
      </c>
      <c r="T433" s="283"/>
      <c r="W433" s="257" t="str">
        <f t="shared" si="109"/>
        <v>Sin</v>
      </c>
      <c r="X433" s="272"/>
      <c r="Z433" s="307"/>
      <c r="AA433" s="246"/>
      <c r="AD433" s="348" t="str">
        <f t="shared" si="97"/>
        <v>Sin</v>
      </c>
      <c r="AE433" s="272"/>
      <c r="AG433" s="307"/>
      <c r="AH433" s="246"/>
      <c r="AK433" s="348" t="str">
        <f t="shared" si="104"/>
        <v>Sin</v>
      </c>
      <c r="AL433" s="272"/>
      <c r="AN433" s="307"/>
      <c r="AO433" s="246"/>
      <c r="AR433" s="348" t="str">
        <f t="shared" si="105"/>
        <v>Sin</v>
      </c>
      <c r="AS433" s="272"/>
      <c r="AU433" s="470"/>
      <c r="AV433" s="246"/>
      <c r="AY433" s="348" t="str">
        <f t="shared" si="106"/>
        <v>Sin</v>
      </c>
      <c r="AZ433" s="272"/>
      <c r="BB433" s="307"/>
      <c r="BC433" s="246"/>
      <c r="BF433" s="348" t="str">
        <f t="shared" si="107"/>
        <v>Sin</v>
      </c>
      <c r="BG433" s="272"/>
      <c r="BI433" s="307"/>
      <c r="BJ433" s="163" t="str">
        <f t="shared" si="108"/>
        <v>Sin</v>
      </c>
      <c r="BK433" s="311"/>
      <c r="BL433" s="349"/>
      <c r="BM433" s="311"/>
      <c r="BN433" s="285"/>
      <c r="BO433" s="285"/>
      <c r="BP433" s="166" t="str">
        <f t="shared" si="103"/>
        <v/>
      </c>
      <c r="BS433" s="307"/>
      <c r="BT433" s="246"/>
    </row>
    <row r="434" spans="1:72" s="230" customFormat="1" ht="45" customHeight="1" x14ac:dyDescent="0.25">
      <c r="A434" s="95" t="s">
        <v>51</v>
      </c>
      <c r="B434" s="231">
        <v>44001</v>
      </c>
      <c r="C434" s="230" t="s">
        <v>738</v>
      </c>
      <c r="D434" s="95" t="s">
        <v>1824</v>
      </c>
      <c r="E434" s="158" t="s">
        <v>2056</v>
      </c>
      <c r="F434" s="95" t="s">
        <v>62</v>
      </c>
      <c r="G434" s="158" t="s">
        <v>2057</v>
      </c>
      <c r="H434" s="95">
        <v>2</v>
      </c>
      <c r="I434" s="158" t="s">
        <v>2061</v>
      </c>
      <c r="J434" s="95" t="s">
        <v>24</v>
      </c>
      <c r="K434" s="95" t="s">
        <v>2059</v>
      </c>
      <c r="L434" s="230">
        <v>1</v>
      </c>
      <c r="M434" s="95" t="s">
        <v>2060</v>
      </c>
      <c r="N434" s="95" t="s">
        <v>62</v>
      </c>
      <c r="O434" s="159" t="s">
        <v>62</v>
      </c>
      <c r="P434" s="209">
        <v>44001</v>
      </c>
      <c r="Q434" s="208">
        <v>44366</v>
      </c>
      <c r="R434" s="138">
        <v>0</v>
      </c>
      <c r="S434" s="245">
        <f t="shared" si="102"/>
        <v>44366</v>
      </c>
      <c r="T434" s="283"/>
      <c r="W434" s="257" t="str">
        <f t="shared" si="109"/>
        <v>Sin</v>
      </c>
      <c r="X434" s="272"/>
      <c r="Z434" s="307"/>
      <c r="AA434" s="246"/>
      <c r="AD434" s="348" t="str">
        <f t="shared" ref="AD434:AD457" si="110">IF(AA434="","Sin",IF(AA434&gt;=$S434,IF(AC434=100%,"OK","ROJO"),IF(AC434&lt;(AA434-$P434)/($S434-$P434),"ROJO",IF(AC434=100%,"OK","AMARILLO"))))</f>
        <v>Sin</v>
      </c>
      <c r="AE434" s="272"/>
      <c r="AG434" s="307"/>
      <c r="AH434" s="246"/>
      <c r="AK434" s="348" t="str">
        <f t="shared" si="104"/>
        <v>Sin</v>
      </c>
      <c r="AL434" s="272"/>
      <c r="AN434" s="307"/>
      <c r="AO434" s="246"/>
      <c r="AR434" s="348" t="str">
        <f t="shared" si="105"/>
        <v>Sin</v>
      </c>
      <c r="AS434" s="272"/>
      <c r="AU434" s="470"/>
      <c r="AV434" s="246"/>
      <c r="AY434" s="348" t="str">
        <f t="shared" si="106"/>
        <v>Sin</v>
      </c>
      <c r="AZ434" s="272"/>
      <c r="BB434" s="307"/>
      <c r="BC434" s="246"/>
      <c r="BF434" s="348" t="str">
        <f t="shared" si="107"/>
        <v>Sin</v>
      </c>
      <c r="BG434" s="272"/>
      <c r="BI434" s="307"/>
      <c r="BJ434" s="163" t="str">
        <f t="shared" si="108"/>
        <v>Sin</v>
      </c>
      <c r="BK434" s="311"/>
      <c r="BL434" s="349"/>
      <c r="BM434" s="311"/>
      <c r="BN434" s="285"/>
      <c r="BO434" s="285"/>
      <c r="BP434" s="166" t="str">
        <f t="shared" si="103"/>
        <v/>
      </c>
      <c r="BS434" s="307"/>
      <c r="BT434" s="246"/>
    </row>
    <row r="435" spans="1:72" s="230" customFormat="1" ht="45" customHeight="1" x14ac:dyDescent="0.25">
      <c r="A435" s="95" t="s">
        <v>51</v>
      </c>
      <c r="B435" s="231">
        <v>44001</v>
      </c>
      <c r="C435" s="230" t="s">
        <v>738</v>
      </c>
      <c r="D435" s="95" t="s">
        <v>1824</v>
      </c>
      <c r="E435" s="158" t="s">
        <v>2056</v>
      </c>
      <c r="F435" s="95" t="s">
        <v>62</v>
      </c>
      <c r="G435" s="158" t="s">
        <v>2057</v>
      </c>
      <c r="H435" s="95">
        <v>3</v>
      </c>
      <c r="I435" s="158" t="s">
        <v>2062</v>
      </c>
      <c r="J435" s="95" t="s">
        <v>24</v>
      </c>
      <c r="K435" s="95" t="s">
        <v>2059</v>
      </c>
      <c r="L435" s="230">
        <v>1</v>
      </c>
      <c r="M435" s="95" t="s">
        <v>2060</v>
      </c>
      <c r="N435" s="95" t="s">
        <v>62</v>
      </c>
      <c r="O435" s="159" t="s">
        <v>62</v>
      </c>
      <c r="P435" s="209">
        <v>44001</v>
      </c>
      <c r="Q435" s="208">
        <v>44366</v>
      </c>
      <c r="R435" s="138">
        <v>0</v>
      </c>
      <c r="S435" s="245">
        <f t="shared" si="102"/>
        <v>44366</v>
      </c>
      <c r="T435" s="283"/>
      <c r="W435" s="257" t="str">
        <f t="shared" si="109"/>
        <v>Sin</v>
      </c>
      <c r="X435" s="272"/>
      <c r="Y435" s="273"/>
      <c r="Z435" s="307"/>
      <c r="AA435" s="246"/>
      <c r="AD435" s="348" t="str">
        <f t="shared" si="110"/>
        <v>Sin</v>
      </c>
      <c r="AE435" s="272"/>
      <c r="AG435" s="307"/>
      <c r="AH435" s="246"/>
      <c r="AK435" s="348" t="str">
        <f t="shared" si="104"/>
        <v>Sin</v>
      </c>
      <c r="AL435" s="272"/>
      <c r="AN435" s="307"/>
      <c r="AO435" s="246"/>
      <c r="AR435" s="348" t="str">
        <f t="shared" si="105"/>
        <v>Sin</v>
      </c>
      <c r="AS435" s="272"/>
      <c r="AU435" s="470"/>
      <c r="AV435" s="246"/>
      <c r="AY435" s="348" t="str">
        <f t="shared" si="106"/>
        <v>Sin</v>
      </c>
      <c r="AZ435" s="272"/>
      <c r="BB435" s="307"/>
      <c r="BC435" s="246"/>
      <c r="BF435" s="348" t="str">
        <f t="shared" si="107"/>
        <v>Sin</v>
      </c>
      <c r="BG435" s="272"/>
      <c r="BI435" s="307"/>
      <c r="BJ435" s="163" t="str">
        <f t="shared" si="108"/>
        <v>Sin</v>
      </c>
      <c r="BK435" s="311"/>
      <c r="BL435" s="349"/>
      <c r="BM435" s="311"/>
      <c r="BN435" s="285"/>
      <c r="BO435" s="285"/>
      <c r="BP435" s="166" t="str">
        <f t="shared" si="103"/>
        <v/>
      </c>
      <c r="BS435" s="307"/>
      <c r="BT435" s="246"/>
    </row>
    <row r="436" spans="1:72" s="230" customFormat="1" ht="45" customHeight="1" x14ac:dyDescent="0.25">
      <c r="A436" s="95" t="s">
        <v>51</v>
      </c>
      <c r="B436" s="231">
        <v>44001</v>
      </c>
      <c r="C436" s="230" t="s">
        <v>756</v>
      </c>
      <c r="D436" s="95" t="s">
        <v>1824</v>
      </c>
      <c r="E436" s="158" t="s">
        <v>2063</v>
      </c>
      <c r="F436" s="95" t="s">
        <v>513</v>
      </c>
      <c r="G436" s="158" t="s">
        <v>2064</v>
      </c>
      <c r="H436" s="95">
        <v>1</v>
      </c>
      <c r="I436" s="158" t="s">
        <v>2065</v>
      </c>
      <c r="J436" s="95" t="s">
        <v>24</v>
      </c>
      <c r="K436" s="95">
        <v>1</v>
      </c>
      <c r="L436" s="230">
        <v>1</v>
      </c>
      <c r="M436" s="95" t="s">
        <v>2066</v>
      </c>
      <c r="N436" s="95" t="s">
        <v>513</v>
      </c>
      <c r="O436" s="159" t="s">
        <v>513</v>
      </c>
      <c r="P436" s="209">
        <v>44001</v>
      </c>
      <c r="Q436" s="208">
        <v>44365</v>
      </c>
      <c r="R436" s="138">
        <v>0</v>
      </c>
      <c r="S436" s="245">
        <f t="shared" si="102"/>
        <v>44365</v>
      </c>
      <c r="T436" s="283">
        <v>44172</v>
      </c>
      <c r="U436" s="230" t="s">
        <v>4561</v>
      </c>
      <c r="V436" s="229">
        <v>0.5</v>
      </c>
      <c r="W436" s="257" t="str">
        <f t="shared" si="109"/>
        <v>AMARILLO</v>
      </c>
      <c r="X436" s="283">
        <v>44183</v>
      </c>
      <c r="Y436" s="230" t="s">
        <v>4562</v>
      </c>
      <c r="Z436" s="307" t="s">
        <v>4012</v>
      </c>
      <c r="AA436" s="246"/>
      <c r="AD436" s="348" t="str">
        <f t="shared" si="110"/>
        <v>Sin</v>
      </c>
      <c r="AE436" s="272"/>
      <c r="AG436" s="307"/>
      <c r="AH436" s="246"/>
      <c r="AK436" s="348" t="str">
        <f t="shared" si="104"/>
        <v>Sin</v>
      </c>
      <c r="AL436" s="272"/>
      <c r="AN436" s="307"/>
      <c r="AO436" s="246"/>
      <c r="AR436" s="348" t="str">
        <f t="shared" si="105"/>
        <v>Sin</v>
      </c>
      <c r="AS436" s="272"/>
      <c r="AU436" s="307"/>
      <c r="AV436" s="246"/>
      <c r="AY436" s="348" t="str">
        <f t="shared" si="106"/>
        <v>Sin</v>
      </c>
      <c r="AZ436" s="272"/>
      <c r="BB436" s="307"/>
      <c r="BC436" s="246"/>
      <c r="BF436" s="348" t="str">
        <f t="shared" si="107"/>
        <v>Sin</v>
      </c>
      <c r="BG436" s="272"/>
      <c r="BI436" s="307"/>
      <c r="BJ436" s="163">
        <f t="shared" si="108"/>
        <v>0.5</v>
      </c>
      <c r="BK436" s="311"/>
      <c r="BL436" s="349"/>
      <c r="BM436" s="311"/>
      <c r="BN436" s="285"/>
      <c r="BO436" s="285"/>
      <c r="BP436" s="166" t="str">
        <f t="shared" si="103"/>
        <v/>
      </c>
      <c r="BS436" s="307"/>
      <c r="BT436" s="246"/>
    </row>
    <row r="437" spans="1:72" s="230" customFormat="1" ht="45" customHeight="1" x14ac:dyDescent="0.25">
      <c r="A437" s="95" t="s">
        <v>51</v>
      </c>
      <c r="B437" s="231">
        <v>44001</v>
      </c>
      <c r="C437" s="230" t="s">
        <v>756</v>
      </c>
      <c r="D437" s="95" t="s">
        <v>1824</v>
      </c>
      <c r="E437" s="158" t="s">
        <v>2063</v>
      </c>
      <c r="F437" s="95" t="s">
        <v>513</v>
      </c>
      <c r="G437" s="158" t="s">
        <v>2064</v>
      </c>
      <c r="H437" s="95">
        <v>2</v>
      </c>
      <c r="I437" s="158" t="s">
        <v>2067</v>
      </c>
      <c r="J437" s="95" t="s">
        <v>24</v>
      </c>
      <c r="K437" s="95" t="s">
        <v>2068</v>
      </c>
      <c r="L437" s="230">
        <v>1</v>
      </c>
      <c r="M437" s="95" t="s">
        <v>2069</v>
      </c>
      <c r="N437" s="95" t="s">
        <v>513</v>
      </c>
      <c r="O437" s="159" t="s">
        <v>513</v>
      </c>
      <c r="P437" s="209">
        <v>44001</v>
      </c>
      <c r="Q437" s="208">
        <v>44365</v>
      </c>
      <c r="R437" s="138">
        <v>0</v>
      </c>
      <c r="S437" s="245">
        <f t="shared" si="102"/>
        <v>44365</v>
      </c>
      <c r="T437" s="283">
        <v>44172</v>
      </c>
      <c r="U437" s="230" t="s">
        <v>4563</v>
      </c>
      <c r="V437" s="229">
        <v>0</v>
      </c>
      <c r="W437" s="257" t="str">
        <f t="shared" si="109"/>
        <v>ROJO</v>
      </c>
      <c r="X437" s="283">
        <v>44183</v>
      </c>
      <c r="Y437" s="273" t="s">
        <v>4564</v>
      </c>
      <c r="Z437" s="307" t="s">
        <v>4012</v>
      </c>
      <c r="AA437" s="246"/>
      <c r="AD437" s="348" t="str">
        <f t="shared" si="110"/>
        <v>Sin</v>
      </c>
      <c r="AE437" s="272"/>
      <c r="AG437" s="307"/>
      <c r="AH437" s="246"/>
      <c r="AK437" s="348" t="str">
        <f t="shared" si="104"/>
        <v>Sin</v>
      </c>
      <c r="AL437" s="272"/>
      <c r="AN437" s="307"/>
      <c r="AO437" s="246"/>
      <c r="AR437" s="348" t="str">
        <f t="shared" si="105"/>
        <v>Sin</v>
      </c>
      <c r="AS437" s="272"/>
      <c r="AU437" s="307"/>
      <c r="AV437" s="246"/>
      <c r="AY437" s="348" t="str">
        <f t="shared" si="106"/>
        <v>Sin</v>
      </c>
      <c r="AZ437" s="272"/>
      <c r="BB437" s="307"/>
      <c r="BC437" s="246"/>
      <c r="BF437" s="348" t="str">
        <f t="shared" si="107"/>
        <v>Sin</v>
      </c>
      <c r="BG437" s="272"/>
      <c r="BI437" s="307"/>
      <c r="BJ437" s="163">
        <f t="shared" si="108"/>
        <v>0</v>
      </c>
      <c r="BK437" s="311"/>
      <c r="BL437" s="349"/>
      <c r="BM437" s="311"/>
      <c r="BN437" s="285"/>
      <c r="BO437" s="285"/>
      <c r="BP437" s="166" t="str">
        <f t="shared" si="103"/>
        <v/>
      </c>
      <c r="BS437" s="307"/>
      <c r="BT437" s="246"/>
    </row>
    <row r="438" spans="1:72" s="230" customFormat="1" ht="45" customHeight="1" x14ac:dyDescent="0.25">
      <c r="A438" s="95" t="s">
        <v>51</v>
      </c>
      <c r="B438" s="231">
        <v>44001</v>
      </c>
      <c r="C438" s="230" t="s">
        <v>2070</v>
      </c>
      <c r="D438" s="95" t="s">
        <v>1824</v>
      </c>
      <c r="E438" s="158" t="s">
        <v>2071</v>
      </c>
      <c r="F438" s="95" t="s">
        <v>41</v>
      </c>
      <c r="G438" s="158" t="s">
        <v>2072</v>
      </c>
      <c r="H438" s="95">
        <v>1</v>
      </c>
      <c r="I438" s="158" t="s">
        <v>2073</v>
      </c>
      <c r="J438" s="95" t="s">
        <v>24</v>
      </c>
      <c r="K438" s="95" t="s">
        <v>2074</v>
      </c>
      <c r="L438" s="230">
        <v>1</v>
      </c>
      <c r="M438" s="95" t="s">
        <v>2075</v>
      </c>
      <c r="N438" s="95" t="s">
        <v>41</v>
      </c>
      <c r="O438" s="159" t="s">
        <v>41</v>
      </c>
      <c r="P438" s="209">
        <v>44001</v>
      </c>
      <c r="Q438" s="208">
        <v>44365</v>
      </c>
      <c r="R438" s="138">
        <v>0</v>
      </c>
      <c r="S438" s="245">
        <f t="shared" si="102"/>
        <v>44365</v>
      </c>
      <c r="T438" s="180">
        <v>44153</v>
      </c>
      <c r="U438" s="184" t="s">
        <v>4565</v>
      </c>
      <c r="V438" s="471">
        <v>0.1</v>
      </c>
      <c r="W438" s="257" t="str">
        <f t="shared" si="109"/>
        <v>ROJO</v>
      </c>
      <c r="X438" s="283">
        <v>44165</v>
      </c>
      <c r="Y438" s="230" t="s">
        <v>4566</v>
      </c>
      <c r="Z438" s="307" t="s">
        <v>4266</v>
      </c>
      <c r="AA438" s="284">
        <v>44229</v>
      </c>
      <c r="AB438" s="472" t="s">
        <v>4567</v>
      </c>
      <c r="AC438" s="229">
        <v>0.15</v>
      </c>
      <c r="AD438" s="348" t="str">
        <f t="shared" si="110"/>
        <v>ROJO</v>
      </c>
      <c r="AE438" s="272"/>
      <c r="AG438" s="307"/>
      <c r="AH438" s="246"/>
      <c r="AK438" s="348" t="str">
        <f t="shared" si="104"/>
        <v>Sin</v>
      </c>
      <c r="AL438" s="272"/>
      <c r="AN438" s="307"/>
      <c r="AO438" s="246"/>
      <c r="AR438" s="348" t="str">
        <f t="shared" si="105"/>
        <v>Sin</v>
      </c>
      <c r="AS438" s="272"/>
      <c r="AU438" s="307"/>
      <c r="AV438" s="246"/>
      <c r="AY438" s="348" t="str">
        <f t="shared" si="106"/>
        <v>Sin</v>
      </c>
      <c r="AZ438" s="272"/>
      <c r="BB438" s="307"/>
      <c r="BC438" s="246"/>
      <c r="BF438" s="348" t="str">
        <f t="shared" si="107"/>
        <v>Sin</v>
      </c>
      <c r="BG438" s="272"/>
      <c r="BI438" s="307"/>
      <c r="BJ438" s="163">
        <f t="shared" si="108"/>
        <v>0.15</v>
      </c>
      <c r="BK438" s="311"/>
      <c r="BL438" s="349"/>
      <c r="BM438" s="311"/>
      <c r="BN438" s="285"/>
      <c r="BO438" s="285"/>
      <c r="BP438" s="166" t="str">
        <f t="shared" si="103"/>
        <v/>
      </c>
      <c r="BS438" s="307"/>
      <c r="BT438" s="246"/>
    </row>
    <row r="439" spans="1:72" s="230" customFormat="1" ht="45" customHeight="1" x14ac:dyDescent="0.25">
      <c r="A439" s="95" t="s">
        <v>51</v>
      </c>
      <c r="B439" s="231">
        <v>44001</v>
      </c>
      <c r="C439" s="230" t="s">
        <v>2076</v>
      </c>
      <c r="D439" s="95" t="s">
        <v>1824</v>
      </c>
      <c r="E439" s="158" t="s">
        <v>2077</v>
      </c>
      <c r="F439" s="95" t="s">
        <v>41</v>
      </c>
      <c r="G439" s="158" t="s">
        <v>2072</v>
      </c>
      <c r="H439" s="95">
        <v>1</v>
      </c>
      <c r="I439" s="158" t="s">
        <v>2073</v>
      </c>
      <c r="J439" s="95" t="s">
        <v>24</v>
      </c>
      <c r="K439" s="95" t="s">
        <v>2074</v>
      </c>
      <c r="L439" s="230">
        <v>1</v>
      </c>
      <c r="M439" s="95" t="s">
        <v>2075</v>
      </c>
      <c r="N439" s="95" t="s">
        <v>41</v>
      </c>
      <c r="O439" s="159" t="s">
        <v>41</v>
      </c>
      <c r="P439" s="209">
        <v>44001</v>
      </c>
      <c r="Q439" s="208">
        <v>44365</v>
      </c>
      <c r="R439" s="138">
        <v>0</v>
      </c>
      <c r="S439" s="245">
        <f t="shared" si="102"/>
        <v>44365</v>
      </c>
      <c r="T439" s="180">
        <v>44153</v>
      </c>
      <c r="U439" s="184" t="s">
        <v>4565</v>
      </c>
      <c r="V439" s="471">
        <v>0.1</v>
      </c>
      <c r="W439" s="257" t="str">
        <f t="shared" si="109"/>
        <v>ROJO</v>
      </c>
      <c r="X439" s="283">
        <v>44165</v>
      </c>
      <c r="Y439" s="273" t="s">
        <v>4566</v>
      </c>
      <c r="Z439" s="307" t="s">
        <v>4266</v>
      </c>
      <c r="AA439" s="284">
        <v>44229</v>
      </c>
      <c r="AB439" s="472" t="s">
        <v>4568</v>
      </c>
      <c r="AC439" s="229">
        <v>0.15</v>
      </c>
      <c r="AD439" s="348" t="str">
        <f t="shared" si="110"/>
        <v>ROJO</v>
      </c>
      <c r="AE439" s="272"/>
      <c r="AG439" s="307"/>
      <c r="AH439" s="246"/>
      <c r="AK439" s="348" t="str">
        <f t="shared" si="104"/>
        <v>Sin</v>
      </c>
      <c r="AL439" s="272"/>
      <c r="AN439" s="307"/>
      <c r="AO439" s="246"/>
      <c r="AR439" s="348" t="str">
        <f t="shared" si="105"/>
        <v>Sin</v>
      </c>
      <c r="AS439" s="272"/>
      <c r="AU439" s="470"/>
      <c r="AV439" s="246"/>
      <c r="AY439" s="348" t="str">
        <f t="shared" si="106"/>
        <v>Sin</v>
      </c>
      <c r="AZ439" s="272"/>
      <c r="BB439" s="307"/>
      <c r="BC439" s="246"/>
      <c r="BF439" s="348" t="str">
        <f t="shared" si="107"/>
        <v>Sin</v>
      </c>
      <c r="BG439" s="272"/>
      <c r="BI439" s="307"/>
      <c r="BJ439" s="163">
        <f t="shared" si="108"/>
        <v>0.15</v>
      </c>
      <c r="BK439" s="311"/>
      <c r="BL439" s="349"/>
      <c r="BM439" s="311"/>
      <c r="BN439" s="285"/>
      <c r="BO439" s="285"/>
      <c r="BP439" s="166" t="str">
        <f t="shared" si="103"/>
        <v/>
      </c>
      <c r="BS439" s="307"/>
      <c r="BT439" s="246"/>
    </row>
    <row r="440" spans="1:72" s="230" customFormat="1" ht="45" customHeight="1" x14ac:dyDescent="0.25">
      <c r="A440" s="95" t="s">
        <v>51</v>
      </c>
      <c r="B440" s="231">
        <v>44001</v>
      </c>
      <c r="C440" s="230" t="s">
        <v>2078</v>
      </c>
      <c r="D440" s="95" t="s">
        <v>1824</v>
      </c>
      <c r="E440" s="158" t="s">
        <v>2079</v>
      </c>
      <c r="F440" s="95" t="s">
        <v>41</v>
      </c>
      <c r="G440" s="158" t="s">
        <v>2080</v>
      </c>
      <c r="H440" s="95">
        <v>1</v>
      </c>
      <c r="I440" s="158" t="s">
        <v>2081</v>
      </c>
      <c r="J440" s="95" t="s">
        <v>24</v>
      </c>
      <c r="K440" s="95" t="s">
        <v>2082</v>
      </c>
      <c r="L440" s="230">
        <v>1</v>
      </c>
      <c r="M440" s="95" t="s">
        <v>2083</v>
      </c>
      <c r="N440" s="95" t="s">
        <v>41</v>
      </c>
      <c r="O440" s="159" t="s">
        <v>41</v>
      </c>
      <c r="P440" s="209">
        <v>44001</v>
      </c>
      <c r="Q440" s="208">
        <v>44365</v>
      </c>
      <c r="R440" s="138">
        <v>0</v>
      </c>
      <c r="S440" s="245">
        <f t="shared" si="102"/>
        <v>44365</v>
      </c>
      <c r="T440" s="180">
        <v>44153</v>
      </c>
      <c r="U440" s="184" t="s">
        <v>4569</v>
      </c>
      <c r="V440" s="471">
        <v>0.1</v>
      </c>
      <c r="W440" s="257" t="str">
        <f t="shared" si="109"/>
        <v>ROJO</v>
      </c>
      <c r="X440" s="283">
        <v>44165</v>
      </c>
      <c r="Y440" s="230" t="s">
        <v>4570</v>
      </c>
      <c r="Z440" s="307" t="s">
        <v>4266</v>
      </c>
      <c r="AA440" s="284">
        <v>44229</v>
      </c>
      <c r="AB440" s="472" t="s">
        <v>4571</v>
      </c>
      <c r="AC440" s="229">
        <v>0.1</v>
      </c>
      <c r="AD440" s="348" t="str">
        <f t="shared" si="110"/>
        <v>ROJO</v>
      </c>
      <c r="AE440" s="272"/>
      <c r="AG440" s="307"/>
      <c r="AH440" s="246"/>
      <c r="AK440" s="348" t="str">
        <f t="shared" si="104"/>
        <v>Sin</v>
      </c>
      <c r="AL440" s="272"/>
      <c r="AN440" s="307"/>
      <c r="AO440" s="246"/>
      <c r="AR440" s="348" t="str">
        <f t="shared" si="105"/>
        <v>Sin</v>
      </c>
      <c r="AS440" s="272"/>
      <c r="AU440" s="307"/>
      <c r="AV440" s="246"/>
      <c r="AY440" s="348" t="str">
        <f t="shared" si="106"/>
        <v>Sin</v>
      </c>
      <c r="AZ440" s="272"/>
      <c r="BB440" s="307"/>
      <c r="BC440" s="246"/>
      <c r="BF440" s="348" t="str">
        <f t="shared" si="107"/>
        <v>Sin</v>
      </c>
      <c r="BG440" s="272"/>
      <c r="BI440" s="307"/>
      <c r="BJ440" s="163">
        <f t="shared" si="108"/>
        <v>0.1</v>
      </c>
      <c r="BK440" s="311"/>
      <c r="BL440" s="349"/>
      <c r="BM440" s="311"/>
      <c r="BN440" s="285"/>
      <c r="BO440" s="285"/>
      <c r="BP440" s="166" t="str">
        <f t="shared" si="103"/>
        <v/>
      </c>
      <c r="BS440" s="307"/>
      <c r="BT440" s="246"/>
    </row>
    <row r="441" spans="1:72" s="230" customFormat="1" ht="45" customHeight="1" thickBot="1" x14ac:dyDescent="0.3">
      <c r="A441" s="95" t="s">
        <v>51</v>
      </c>
      <c r="B441" s="231">
        <v>44001</v>
      </c>
      <c r="C441" s="230" t="s">
        <v>2078</v>
      </c>
      <c r="D441" s="95" t="s">
        <v>1824</v>
      </c>
      <c r="E441" s="158" t="s">
        <v>2079</v>
      </c>
      <c r="F441" s="95" t="s">
        <v>41</v>
      </c>
      <c r="G441" s="158" t="s">
        <v>2080</v>
      </c>
      <c r="H441" s="95">
        <v>2</v>
      </c>
      <c r="I441" s="158" t="s">
        <v>2084</v>
      </c>
      <c r="J441" s="95" t="s">
        <v>24</v>
      </c>
      <c r="K441" s="95" t="s">
        <v>2085</v>
      </c>
      <c r="L441" s="230">
        <v>1</v>
      </c>
      <c r="M441" s="95" t="s">
        <v>2086</v>
      </c>
      <c r="N441" s="95" t="s">
        <v>41</v>
      </c>
      <c r="O441" s="159" t="s">
        <v>41</v>
      </c>
      <c r="P441" s="209">
        <v>44001</v>
      </c>
      <c r="Q441" s="208">
        <v>44365</v>
      </c>
      <c r="R441" s="138">
        <v>0</v>
      </c>
      <c r="S441" s="245">
        <f t="shared" ref="S441:S504" si="111">Q441+R441</f>
        <v>44365</v>
      </c>
      <c r="T441" s="180">
        <v>44153</v>
      </c>
      <c r="U441" s="184" t="s">
        <v>4572</v>
      </c>
      <c r="V441" s="471">
        <v>0.05</v>
      </c>
      <c r="W441" s="257" t="str">
        <f t="shared" si="109"/>
        <v>ROJO</v>
      </c>
      <c r="X441" s="283">
        <v>44165</v>
      </c>
      <c r="Y441" s="230" t="s">
        <v>4573</v>
      </c>
      <c r="Z441" s="307" t="s">
        <v>4266</v>
      </c>
      <c r="AA441" s="284">
        <v>44229</v>
      </c>
      <c r="AB441" s="472" t="s">
        <v>4574</v>
      </c>
      <c r="AC441" s="229">
        <v>0.1</v>
      </c>
      <c r="AD441" s="348" t="str">
        <f t="shared" si="110"/>
        <v>ROJO</v>
      </c>
      <c r="AE441" s="272"/>
      <c r="AG441" s="307"/>
      <c r="AH441" s="246"/>
      <c r="AK441" s="348" t="str">
        <f t="shared" si="104"/>
        <v>Sin</v>
      </c>
      <c r="AL441" s="272"/>
      <c r="AN441" s="307"/>
      <c r="AO441" s="246"/>
      <c r="AR441" s="348" t="str">
        <f t="shared" si="105"/>
        <v>Sin</v>
      </c>
      <c r="AS441" s="272"/>
      <c r="AU441" s="307"/>
      <c r="AV441" s="246"/>
      <c r="AY441" s="348" t="str">
        <f t="shared" si="106"/>
        <v>Sin</v>
      </c>
      <c r="AZ441" s="272"/>
      <c r="BB441" s="307"/>
      <c r="BC441" s="246"/>
      <c r="BF441" s="348" t="str">
        <f t="shared" si="107"/>
        <v>Sin</v>
      </c>
      <c r="BG441" s="272"/>
      <c r="BI441" s="307"/>
      <c r="BJ441" s="163">
        <f t="shared" si="108"/>
        <v>0.1</v>
      </c>
      <c r="BK441" s="311"/>
      <c r="BL441" s="349"/>
      <c r="BM441" s="311"/>
      <c r="BN441" s="285"/>
      <c r="BO441" s="285"/>
      <c r="BP441" s="166" t="str">
        <f t="shared" ref="BP441:BP504" si="112">IF(BJ441=100%,IF(BM441="SI",IF(BN441="SI","Cerrada",IF(BN441="NO","Inefectiva",IF(A441="Auditoria Externa","Cumplida","Pendiente"))),"Cumplida"),"")</f>
        <v/>
      </c>
      <c r="BS441" s="307"/>
      <c r="BT441" s="246"/>
    </row>
    <row r="442" spans="1:72" s="230" customFormat="1" ht="45" customHeight="1" x14ac:dyDescent="0.25">
      <c r="A442" s="95" t="s">
        <v>51</v>
      </c>
      <c r="B442" s="231">
        <v>44001</v>
      </c>
      <c r="C442" s="230" t="s">
        <v>2087</v>
      </c>
      <c r="D442" s="95" t="s">
        <v>1824</v>
      </c>
      <c r="E442" s="158" t="s">
        <v>2088</v>
      </c>
      <c r="F442" s="95" t="s">
        <v>41</v>
      </c>
      <c r="G442" s="158" t="s">
        <v>2080</v>
      </c>
      <c r="H442" s="95">
        <v>1</v>
      </c>
      <c r="I442" s="158" t="s">
        <v>2081</v>
      </c>
      <c r="J442" s="95" t="s">
        <v>24</v>
      </c>
      <c r="K442" s="95" t="s">
        <v>2082</v>
      </c>
      <c r="L442" s="230">
        <v>1</v>
      </c>
      <c r="M442" s="95" t="s">
        <v>2089</v>
      </c>
      <c r="N442" s="171" t="s">
        <v>41</v>
      </c>
      <c r="O442" s="172" t="s">
        <v>41</v>
      </c>
      <c r="P442" s="210">
        <v>44001</v>
      </c>
      <c r="Q442" s="211">
        <v>44365</v>
      </c>
      <c r="R442" s="203">
        <v>0</v>
      </c>
      <c r="S442" s="412">
        <f t="shared" si="111"/>
        <v>44365</v>
      </c>
      <c r="T442" s="198">
        <v>44153</v>
      </c>
      <c r="U442" s="478" t="s">
        <v>4569</v>
      </c>
      <c r="V442" s="471">
        <v>0.1</v>
      </c>
      <c r="W442" s="257" t="str">
        <f t="shared" si="109"/>
        <v>ROJO</v>
      </c>
      <c r="X442" s="283">
        <v>44165</v>
      </c>
      <c r="Y442" s="230" t="s">
        <v>4575</v>
      </c>
      <c r="Z442" s="307" t="s">
        <v>4266</v>
      </c>
      <c r="AA442" s="284">
        <v>44229</v>
      </c>
      <c r="AB442" s="472" t="s">
        <v>4571</v>
      </c>
      <c r="AC442" s="229">
        <v>0.1</v>
      </c>
      <c r="AD442" s="348" t="str">
        <f t="shared" si="110"/>
        <v>ROJO</v>
      </c>
      <c r="AE442" s="272"/>
      <c r="AG442" s="307"/>
      <c r="AH442" s="246"/>
      <c r="AK442" s="348" t="str">
        <f t="shared" si="104"/>
        <v>Sin</v>
      </c>
      <c r="AL442" s="465"/>
      <c r="AM442" s="466"/>
      <c r="AN442" s="467"/>
      <c r="AO442" s="246"/>
      <c r="AR442" s="348" t="str">
        <f t="shared" si="105"/>
        <v>Sin</v>
      </c>
      <c r="AS442" s="272"/>
      <c r="AU442" s="307"/>
      <c r="AV442" s="246"/>
      <c r="AY442" s="348" t="str">
        <f t="shared" si="106"/>
        <v>Sin</v>
      </c>
      <c r="AZ442" s="272"/>
      <c r="BB442" s="307"/>
      <c r="BC442" s="246"/>
      <c r="BD442" s="273"/>
      <c r="BF442" s="348" t="str">
        <f t="shared" si="107"/>
        <v>Sin</v>
      </c>
      <c r="BG442" s="272"/>
      <c r="BI442" s="307"/>
      <c r="BJ442" s="163">
        <f t="shared" si="108"/>
        <v>0.1</v>
      </c>
      <c r="BK442" s="311"/>
      <c r="BL442" s="349"/>
      <c r="BM442" s="311"/>
      <c r="BN442" s="285"/>
      <c r="BO442" s="285"/>
      <c r="BP442" s="166" t="str">
        <f t="shared" si="112"/>
        <v/>
      </c>
      <c r="BS442" s="307"/>
      <c r="BT442" s="246"/>
    </row>
    <row r="443" spans="1:72" s="230" customFormat="1" ht="45" customHeight="1" x14ac:dyDescent="0.25">
      <c r="A443" s="95" t="s">
        <v>51</v>
      </c>
      <c r="B443" s="231">
        <v>44001</v>
      </c>
      <c r="C443" s="230" t="s">
        <v>2087</v>
      </c>
      <c r="D443" s="95" t="s">
        <v>1824</v>
      </c>
      <c r="E443" s="158" t="s">
        <v>2088</v>
      </c>
      <c r="F443" s="95" t="s">
        <v>41</v>
      </c>
      <c r="G443" s="158" t="s">
        <v>2080</v>
      </c>
      <c r="H443" s="95">
        <v>2</v>
      </c>
      <c r="I443" s="158" t="s">
        <v>2084</v>
      </c>
      <c r="J443" s="95" t="s">
        <v>24</v>
      </c>
      <c r="K443" s="95" t="s">
        <v>2085</v>
      </c>
      <c r="L443" s="230">
        <v>1</v>
      </c>
      <c r="M443" s="95" t="s">
        <v>2086</v>
      </c>
      <c r="N443" s="95" t="s">
        <v>41</v>
      </c>
      <c r="O443" s="159" t="s">
        <v>41</v>
      </c>
      <c r="P443" s="209">
        <v>44001</v>
      </c>
      <c r="Q443" s="208">
        <v>44365</v>
      </c>
      <c r="R443" s="138">
        <v>0</v>
      </c>
      <c r="S443" s="245">
        <f t="shared" si="111"/>
        <v>44365</v>
      </c>
      <c r="T443" s="180">
        <v>44153</v>
      </c>
      <c r="U443" s="184" t="s">
        <v>4572</v>
      </c>
      <c r="V443" s="471">
        <v>0.05</v>
      </c>
      <c r="W443" s="257" t="str">
        <f t="shared" si="109"/>
        <v>ROJO</v>
      </c>
      <c r="X443" s="283">
        <v>44165</v>
      </c>
      <c r="Y443" s="230" t="s">
        <v>4573</v>
      </c>
      <c r="Z443" s="307" t="s">
        <v>4266</v>
      </c>
      <c r="AA443" s="284">
        <v>44229</v>
      </c>
      <c r="AB443" s="472" t="s">
        <v>4574</v>
      </c>
      <c r="AC443" s="229">
        <v>0.1</v>
      </c>
      <c r="AD443" s="348" t="str">
        <f t="shared" si="110"/>
        <v>ROJO</v>
      </c>
      <c r="AE443" s="272"/>
      <c r="AG443" s="307"/>
      <c r="AH443" s="246"/>
      <c r="AK443" s="348" t="str">
        <f t="shared" si="104"/>
        <v>Sin</v>
      </c>
      <c r="AL443" s="272"/>
      <c r="AN443" s="307"/>
      <c r="AO443" s="246"/>
      <c r="AR443" s="348" t="str">
        <f t="shared" si="105"/>
        <v>Sin</v>
      </c>
      <c r="AS443" s="272"/>
      <c r="AU443" s="307"/>
      <c r="AV443" s="246"/>
      <c r="AY443" s="348" t="str">
        <f t="shared" si="106"/>
        <v>Sin</v>
      </c>
      <c r="AZ443" s="272"/>
      <c r="BB443" s="307"/>
      <c r="BC443" s="246"/>
      <c r="BD443" s="273"/>
      <c r="BF443" s="348" t="str">
        <f t="shared" si="107"/>
        <v>Sin</v>
      </c>
      <c r="BG443" s="272"/>
      <c r="BI443" s="307"/>
      <c r="BJ443" s="163">
        <f t="shared" si="108"/>
        <v>0.1</v>
      </c>
      <c r="BK443" s="311"/>
      <c r="BL443" s="349"/>
      <c r="BM443" s="311"/>
      <c r="BN443" s="285"/>
      <c r="BO443" s="285"/>
      <c r="BP443" s="166" t="str">
        <f t="shared" si="112"/>
        <v/>
      </c>
      <c r="BS443" s="307"/>
      <c r="BT443" s="246"/>
    </row>
    <row r="444" spans="1:72" s="230" customFormat="1" ht="45" customHeight="1" x14ac:dyDescent="0.25">
      <c r="A444" s="95" t="s">
        <v>51</v>
      </c>
      <c r="B444" s="231">
        <v>44001</v>
      </c>
      <c r="C444" s="230" t="s">
        <v>405</v>
      </c>
      <c r="D444" s="95" t="s">
        <v>1824</v>
      </c>
      <c r="E444" s="158" t="s">
        <v>1922</v>
      </c>
      <c r="F444" s="95" t="s">
        <v>1912</v>
      </c>
      <c r="G444" s="158" t="s">
        <v>1913</v>
      </c>
      <c r="H444" s="95">
        <v>1</v>
      </c>
      <c r="I444" s="158" t="s">
        <v>1914</v>
      </c>
      <c r="J444" s="95" t="s">
        <v>24</v>
      </c>
      <c r="K444" s="95" t="s">
        <v>1915</v>
      </c>
      <c r="L444" s="230">
        <v>1</v>
      </c>
      <c r="M444" s="95" t="s">
        <v>1916</v>
      </c>
      <c r="N444" s="95" t="s">
        <v>1912</v>
      </c>
      <c r="O444" s="159" t="s">
        <v>1912</v>
      </c>
      <c r="P444" s="209">
        <v>44105</v>
      </c>
      <c r="Q444" s="208">
        <v>44365</v>
      </c>
      <c r="R444" s="138">
        <v>0</v>
      </c>
      <c r="S444" s="245">
        <f t="shared" si="111"/>
        <v>44365</v>
      </c>
      <c r="T444" s="180">
        <v>44153</v>
      </c>
      <c r="U444" s="184" t="s">
        <v>4540</v>
      </c>
      <c r="V444" s="471">
        <v>0.05</v>
      </c>
      <c r="W444" s="257" t="str">
        <f t="shared" si="109"/>
        <v>ROJO</v>
      </c>
      <c r="X444" s="283">
        <v>44165</v>
      </c>
      <c r="Y444" s="230" t="s">
        <v>4557</v>
      </c>
      <c r="Z444" s="307" t="s">
        <v>4266</v>
      </c>
      <c r="AA444" s="284">
        <v>44229</v>
      </c>
      <c r="AB444" s="230" t="s">
        <v>4576</v>
      </c>
      <c r="AC444" s="229">
        <v>0.05</v>
      </c>
      <c r="AD444" s="348" t="str">
        <f t="shared" si="110"/>
        <v>ROJO</v>
      </c>
      <c r="AE444" s="283">
        <v>44249</v>
      </c>
      <c r="AF444" s="472" t="s">
        <v>4577</v>
      </c>
      <c r="AG444" s="479" t="s">
        <v>4128</v>
      </c>
      <c r="AH444" s="284"/>
      <c r="AI444" s="472"/>
      <c r="AJ444" s="229"/>
      <c r="AK444" s="348"/>
      <c r="AL444" s="272"/>
      <c r="AN444" s="307"/>
      <c r="AO444" s="246"/>
      <c r="AR444" s="348" t="str">
        <f t="shared" si="105"/>
        <v>Sin</v>
      </c>
      <c r="AS444" s="272"/>
      <c r="AU444" s="307"/>
      <c r="AV444" s="246"/>
      <c r="AY444" s="348" t="str">
        <f t="shared" si="106"/>
        <v>Sin</v>
      </c>
      <c r="AZ444" s="272"/>
      <c r="BB444" s="307"/>
      <c r="BC444" s="246"/>
      <c r="BD444" s="273"/>
      <c r="BF444" s="348" t="str">
        <f t="shared" si="107"/>
        <v>Sin</v>
      </c>
      <c r="BG444" s="272"/>
      <c r="BI444" s="307"/>
      <c r="BJ444" s="163">
        <f t="shared" si="108"/>
        <v>0.05</v>
      </c>
      <c r="BK444" s="311"/>
      <c r="BL444" s="349"/>
      <c r="BM444" s="311"/>
      <c r="BN444" s="285"/>
      <c r="BO444" s="285"/>
      <c r="BP444" s="166" t="str">
        <f t="shared" si="112"/>
        <v/>
      </c>
      <c r="BS444" s="307"/>
      <c r="BT444" s="246"/>
    </row>
    <row r="445" spans="1:72" s="230" customFormat="1" ht="45" customHeight="1" x14ac:dyDescent="0.25">
      <c r="A445" s="95" t="s">
        <v>51</v>
      </c>
      <c r="B445" s="231">
        <v>44001</v>
      </c>
      <c r="C445" s="230" t="s">
        <v>405</v>
      </c>
      <c r="D445" s="95" t="s">
        <v>1824</v>
      </c>
      <c r="E445" s="158" t="s">
        <v>1922</v>
      </c>
      <c r="F445" s="95" t="s">
        <v>1917</v>
      </c>
      <c r="G445" s="158" t="s">
        <v>1918</v>
      </c>
      <c r="H445" s="95">
        <v>2</v>
      </c>
      <c r="I445" s="158" t="s">
        <v>1919</v>
      </c>
      <c r="J445" s="95" t="s">
        <v>24</v>
      </c>
      <c r="K445" s="95" t="s">
        <v>1923</v>
      </c>
      <c r="L445" s="230">
        <v>1</v>
      </c>
      <c r="M445" s="95" t="s">
        <v>1921</v>
      </c>
      <c r="N445" s="95" t="s">
        <v>1917</v>
      </c>
      <c r="O445" s="159" t="s">
        <v>1917</v>
      </c>
      <c r="P445" s="209">
        <v>44001</v>
      </c>
      <c r="Q445" s="208">
        <v>44365</v>
      </c>
      <c r="R445" s="138">
        <v>0</v>
      </c>
      <c r="S445" s="245">
        <f t="shared" si="111"/>
        <v>44365</v>
      </c>
      <c r="T445" s="180">
        <v>44153</v>
      </c>
      <c r="U445" s="184" t="s">
        <v>4578</v>
      </c>
      <c r="V445" s="471">
        <v>0.4</v>
      </c>
      <c r="W445" s="257" t="str">
        <f t="shared" si="109"/>
        <v>ROJO</v>
      </c>
      <c r="X445" s="283">
        <v>44165</v>
      </c>
      <c r="Y445" s="230" t="s">
        <v>4559</v>
      </c>
      <c r="Z445" s="307" t="s">
        <v>4266</v>
      </c>
      <c r="AA445" s="284">
        <v>44221</v>
      </c>
      <c r="AB445" s="230" t="s">
        <v>4498</v>
      </c>
      <c r="AC445" s="229">
        <v>0.9</v>
      </c>
      <c r="AD445" s="348" t="str">
        <f t="shared" si="110"/>
        <v>AMARILLO</v>
      </c>
      <c r="AE445" s="283">
        <v>44251</v>
      </c>
      <c r="AF445" s="230" t="s">
        <v>4546</v>
      </c>
      <c r="AG445" s="307" t="s">
        <v>4012</v>
      </c>
      <c r="AH445" s="284">
        <v>44249</v>
      </c>
      <c r="AI445" s="230" t="s">
        <v>4500</v>
      </c>
      <c r="AJ445" s="229">
        <v>1</v>
      </c>
      <c r="AK445" s="348" t="str">
        <f>IF(AH445="","Sin",IF(AH445&gt;=$S445,IF(AJ445=100%,"OK","ROJO"),IF(AJ445&lt;(AH445-$P445)/($S445-$P445),"ROJO",IF(AJ445=100%,"OK","AMARILLO"))))</f>
        <v>OK</v>
      </c>
      <c r="AL445" s="283">
        <v>44251</v>
      </c>
      <c r="AM445" s="230" t="s">
        <v>4547</v>
      </c>
      <c r="AN445" s="307" t="s">
        <v>4012</v>
      </c>
      <c r="AO445" s="246"/>
      <c r="AR445" s="348" t="str">
        <f t="shared" si="105"/>
        <v>Sin</v>
      </c>
      <c r="AS445" s="272"/>
      <c r="AU445" s="307"/>
      <c r="AV445" s="246"/>
      <c r="AY445" s="348" t="str">
        <f t="shared" si="106"/>
        <v>Sin</v>
      </c>
      <c r="AZ445" s="272"/>
      <c r="BB445" s="307"/>
      <c r="BC445" s="246"/>
      <c r="BD445" s="273"/>
      <c r="BF445" s="348" t="str">
        <f t="shared" si="107"/>
        <v>Sin</v>
      </c>
      <c r="BG445" s="272"/>
      <c r="BI445" s="307"/>
      <c r="BJ445" s="163">
        <f t="shared" si="108"/>
        <v>1</v>
      </c>
      <c r="BK445" s="311"/>
      <c r="BL445" s="349"/>
      <c r="BM445" s="311"/>
      <c r="BN445" s="285"/>
      <c r="BO445" s="285"/>
      <c r="BP445" s="166" t="str">
        <f t="shared" si="112"/>
        <v>Cumplida</v>
      </c>
      <c r="BS445" s="307"/>
      <c r="BT445" s="246"/>
    </row>
    <row r="446" spans="1:72" s="230" customFormat="1" ht="45" customHeight="1" x14ac:dyDescent="0.25">
      <c r="A446" s="95" t="s">
        <v>51</v>
      </c>
      <c r="B446" s="231">
        <v>44001</v>
      </c>
      <c r="C446" s="230" t="s">
        <v>2090</v>
      </c>
      <c r="D446" s="95" t="s">
        <v>1824</v>
      </c>
      <c r="E446" s="158" t="s">
        <v>2091</v>
      </c>
      <c r="F446" s="95" t="s">
        <v>62</v>
      </c>
      <c r="G446" s="158" t="s">
        <v>1872</v>
      </c>
      <c r="H446" s="95">
        <v>1</v>
      </c>
      <c r="I446" s="158" t="s">
        <v>1873</v>
      </c>
      <c r="J446" s="95" t="s">
        <v>24</v>
      </c>
      <c r="K446" s="95" t="s">
        <v>1874</v>
      </c>
      <c r="L446" s="230">
        <v>2</v>
      </c>
      <c r="M446" s="95" t="s">
        <v>1875</v>
      </c>
      <c r="N446" s="171" t="s">
        <v>62</v>
      </c>
      <c r="O446" s="172" t="s">
        <v>62</v>
      </c>
      <c r="P446" s="210">
        <v>44002</v>
      </c>
      <c r="Q446" s="211">
        <v>44365</v>
      </c>
      <c r="R446" s="203">
        <v>0</v>
      </c>
      <c r="S446" s="412">
        <f t="shared" si="111"/>
        <v>44365</v>
      </c>
      <c r="T446" s="476"/>
      <c r="U446" s="474"/>
      <c r="W446" s="257" t="str">
        <f t="shared" si="109"/>
        <v>Sin</v>
      </c>
      <c r="X446" s="272"/>
      <c r="Z446" s="307"/>
      <c r="AA446" s="246"/>
      <c r="AD446" s="348" t="str">
        <f t="shared" si="110"/>
        <v>Sin</v>
      </c>
      <c r="AE446" s="272"/>
      <c r="AG446" s="307"/>
      <c r="AH446" s="272"/>
      <c r="AK446" s="348" t="str">
        <f t="shared" ref="AK446:AK509" si="113">IF(AH446="","Sin",IF(AH446&gt;=$S446,IF(AJ446=100%,"OK","ROJO"),IF(AJ446&lt;(AH446-$P446)/($S446-$P446),"ROJO",IF(AJ446=100%,"OK","AMARILLO"))))</f>
        <v>Sin</v>
      </c>
      <c r="AL446" s="272"/>
      <c r="AN446" s="307"/>
      <c r="AO446" s="246"/>
      <c r="AR446" s="348" t="str">
        <f t="shared" si="105"/>
        <v>Sin</v>
      </c>
      <c r="AS446" s="272"/>
      <c r="AU446" s="307"/>
      <c r="AV446" s="246"/>
      <c r="AY446" s="348" t="str">
        <f t="shared" si="106"/>
        <v>Sin</v>
      </c>
      <c r="AZ446" s="272"/>
      <c r="BB446" s="307"/>
      <c r="BC446" s="246"/>
      <c r="BD446" s="273"/>
      <c r="BF446" s="348" t="str">
        <f t="shared" si="107"/>
        <v>Sin</v>
      </c>
      <c r="BG446" s="272"/>
      <c r="BI446" s="307"/>
      <c r="BJ446" s="163" t="str">
        <f t="shared" si="108"/>
        <v>Sin</v>
      </c>
      <c r="BK446" s="311"/>
      <c r="BL446" s="349"/>
      <c r="BM446" s="311"/>
      <c r="BN446" s="285"/>
      <c r="BO446" s="285"/>
      <c r="BP446" s="166" t="str">
        <f t="shared" si="112"/>
        <v/>
      </c>
      <c r="BS446" s="307"/>
      <c r="BT446" s="246"/>
    </row>
    <row r="447" spans="1:72" s="230" customFormat="1" ht="45" customHeight="1" x14ac:dyDescent="0.25">
      <c r="A447" s="95" t="s">
        <v>51</v>
      </c>
      <c r="B447" s="231">
        <v>44001</v>
      </c>
      <c r="C447" s="230" t="s">
        <v>2090</v>
      </c>
      <c r="D447" s="95" t="s">
        <v>1824</v>
      </c>
      <c r="E447" s="158" t="s">
        <v>2091</v>
      </c>
      <c r="F447" s="95" t="s">
        <v>62</v>
      </c>
      <c r="G447" s="158" t="s">
        <v>1872</v>
      </c>
      <c r="H447" s="95">
        <v>2</v>
      </c>
      <c r="I447" s="158" t="s">
        <v>1877</v>
      </c>
      <c r="J447" s="95" t="s">
        <v>24</v>
      </c>
      <c r="K447" s="95" t="s">
        <v>1878</v>
      </c>
      <c r="L447" s="230">
        <v>2</v>
      </c>
      <c r="M447" s="95" t="s">
        <v>1875</v>
      </c>
      <c r="N447" s="95" t="s">
        <v>62</v>
      </c>
      <c r="O447" s="159" t="s">
        <v>62</v>
      </c>
      <c r="P447" s="209">
        <v>44001</v>
      </c>
      <c r="Q447" s="208">
        <v>44365</v>
      </c>
      <c r="R447" s="138">
        <v>0</v>
      </c>
      <c r="S447" s="245">
        <f t="shared" si="111"/>
        <v>44365</v>
      </c>
      <c r="T447" s="283"/>
      <c r="W447" s="257" t="str">
        <f t="shared" si="109"/>
        <v>Sin</v>
      </c>
      <c r="X447" s="272"/>
      <c r="Y447" s="307"/>
      <c r="Z447" s="307"/>
      <c r="AA447" s="246"/>
      <c r="AD447" s="348" t="str">
        <f t="shared" si="110"/>
        <v>Sin</v>
      </c>
      <c r="AE447" s="272"/>
      <c r="AG447" s="307"/>
      <c r="AH447" s="246"/>
      <c r="AK447" s="348" t="str">
        <f t="shared" si="113"/>
        <v>Sin</v>
      </c>
      <c r="AL447" s="272"/>
      <c r="AN447" s="307"/>
      <c r="AO447" s="246"/>
      <c r="AR447" s="348" t="str">
        <f t="shared" si="105"/>
        <v>Sin</v>
      </c>
      <c r="AS447" s="272"/>
      <c r="AU447" s="470"/>
      <c r="AV447" s="246"/>
      <c r="AY447" s="348" t="str">
        <f t="shared" si="106"/>
        <v>Sin</v>
      </c>
      <c r="AZ447" s="272"/>
      <c r="BB447" s="307"/>
      <c r="BC447" s="246"/>
      <c r="BF447" s="348" t="str">
        <f t="shared" si="107"/>
        <v>Sin</v>
      </c>
      <c r="BG447" s="272"/>
      <c r="BI447" s="307"/>
      <c r="BJ447" s="163" t="str">
        <f t="shared" si="108"/>
        <v>Sin</v>
      </c>
      <c r="BK447" s="311"/>
      <c r="BL447" s="349"/>
      <c r="BM447" s="311"/>
      <c r="BN447" s="285"/>
      <c r="BO447" s="285"/>
      <c r="BP447" s="166" t="str">
        <f t="shared" si="112"/>
        <v/>
      </c>
      <c r="BS447" s="307"/>
      <c r="BT447" s="246"/>
    </row>
    <row r="448" spans="1:72" s="230" customFormat="1" ht="45" customHeight="1" x14ac:dyDescent="0.25">
      <c r="A448" s="95" t="s">
        <v>51</v>
      </c>
      <c r="B448" s="231">
        <v>44001</v>
      </c>
      <c r="C448" s="230" t="s">
        <v>2092</v>
      </c>
      <c r="D448" s="95" t="s">
        <v>1824</v>
      </c>
      <c r="E448" s="158" t="s">
        <v>2093</v>
      </c>
      <c r="F448" s="95" t="s">
        <v>41</v>
      </c>
      <c r="G448" s="158" t="s">
        <v>2072</v>
      </c>
      <c r="H448" s="95">
        <v>1</v>
      </c>
      <c r="I448" s="158" t="s">
        <v>2073</v>
      </c>
      <c r="J448" s="95" t="s">
        <v>24</v>
      </c>
      <c r="K448" s="95" t="s">
        <v>2074</v>
      </c>
      <c r="L448" s="230">
        <v>1</v>
      </c>
      <c r="M448" s="95" t="s">
        <v>2094</v>
      </c>
      <c r="N448" s="95" t="s">
        <v>41</v>
      </c>
      <c r="O448" s="159" t="s">
        <v>41</v>
      </c>
      <c r="P448" s="209">
        <v>44001</v>
      </c>
      <c r="Q448" s="208">
        <v>44365</v>
      </c>
      <c r="R448" s="138">
        <v>0</v>
      </c>
      <c r="S448" s="245">
        <f t="shared" si="111"/>
        <v>44365</v>
      </c>
      <c r="T448" s="180">
        <v>44153</v>
      </c>
      <c r="U448" s="184" t="s">
        <v>4565</v>
      </c>
      <c r="V448" s="471">
        <v>0.1</v>
      </c>
      <c r="W448" s="257" t="str">
        <f t="shared" si="109"/>
        <v>ROJO</v>
      </c>
      <c r="X448" s="283">
        <v>44165</v>
      </c>
      <c r="Y448" s="230" t="s">
        <v>4566</v>
      </c>
      <c r="Z448" s="307" t="s">
        <v>4266</v>
      </c>
      <c r="AA448" s="284">
        <v>44229</v>
      </c>
      <c r="AB448" s="472" t="s">
        <v>4568</v>
      </c>
      <c r="AC448" s="229">
        <v>0.1</v>
      </c>
      <c r="AD448" s="348" t="str">
        <f t="shared" si="110"/>
        <v>ROJO</v>
      </c>
      <c r="AE448" s="272"/>
      <c r="AG448" s="307"/>
      <c r="AH448" s="272"/>
      <c r="AK448" s="348" t="str">
        <f t="shared" si="113"/>
        <v>Sin</v>
      </c>
      <c r="AL448" s="272"/>
      <c r="AN448" s="307"/>
      <c r="AO448" s="246"/>
      <c r="AR448" s="348" t="str">
        <f t="shared" si="105"/>
        <v>Sin</v>
      </c>
      <c r="AS448" s="272"/>
      <c r="AU448" s="307"/>
      <c r="AV448" s="246"/>
      <c r="AY448" s="348" t="str">
        <f t="shared" si="106"/>
        <v>Sin</v>
      </c>
      <c r="AZ448" s="272"/>
      <c r="BB448" s="307"/>
      <c r="BC448" s="246"/>
      <c r="BF448" s="348" t="str">
        <f t="shared" si="107"/>
        <v>Sin</v>
      </c>
      <c r="BG448" s="272"/>
      <c r="BI448" s="307"/>
      <c r="BJ448" s="163">
        <f t="shared" si="108"/>
        <v>0.1</v>
      </c>
      <c r="BK448" s="311"/>
      <c r="BL448" s="349"/>
      <c r="BM448" s="311"/>
      <c r="BN448" s="285"/>
      <c r="BO448" s="285"/>
      <c r="BP448" s="166" t="str">
        <f t="shared" si="112"/>
        <v/>
      </c>
      <c r="BS448" s="307"/>
      <c r="BT448" s="246"/>
    </row>
    <row r="449" spans="1:72" s="230" customFormat="1" ht="45" customHeight="1" x14ac:dyDescent="0.25">
      <c r="A449" s="95" t="s">
        <v>51</v>
      </c>
      <c r="B449" s="231">
        <v>44001</v>
      </c>
      <c r="C449" s="230" t="s">
        <v>2095</v>
      </c>
      <c r="D449" s="95" t="s">
        <v>1824</v>
      </c>
      <c r="E449" s="158" t="s">
        <v>2096</v>
      </c>
      <c r="F449" s="95" t="s">
        <v>62</v>
      </c>
      <c r="G449" s="158" t="s">
        <v>1872</v>
      </c>
      <c r="H449" s="95">
        <v>1</v>
      </c>
      <c r="I449" s="158" t="s">
        <v>1877</v>
      </c>
      <c r="J449" s="95" t="s">
        <v>24</v>
      </c>
      <c r="K449" s="95" t="s">
        <v>1878</v>
      </c>
      <c r="L449" s="230">
        <v>2</v>
      </c>
      <c r="M449" s="95" t="s">
        <v>1875</v>
      </c>
      <c r="N449" s="171" t="s">
        <v>62</v>
      </c>
      <c r="O449" s="172" t="s">
        <v>62</v>
      </c>
      <c r="P449" s="210">
        <v>44001</v>
      </c>
      <c r="Q449" s="211">
        <v>44365</v>
      </c>
      <c r="R449" s="203">
        <v>0</v>
      </c>
      <c r="S449" s="412">
        <f t="shared" si="111"/>
        <v>44365</v>
      </c>
      <c r="T449" s="283"/>
      <c r="W449" s="257" t="str">
        <f t="shared" si="109"/>
        <v>Sin</v>
      </c>
      <c r="X449" s="272"/>
      <c r="Z449" s="307"/>
      <c r="AA449" s="246"/>
      <c r="AD449" s="348" t="str">
        <f t="shared" si="110"/>
        <v>Sin</v>
      </c>
      <c r="AE449" s="272"/>
      <c r="AG449" s="307"/>
      <c r="AH449" s="246"/>
      <c r="AK449" s="348" t="str">
        <f t="shared" si="113"/>
        <v>Sin</v>
      </c>
      <c r="AL449" s="272"/>
      <c r="AN449" s="307"/>
      <c r="AO449" s="246"/>
      <c r="AR449" s="348" t="str">
        <f t="shared" si="105"/>
        <v>Sin</v>
      </c>
      <c r="AS449" s="272"/>
      <c r="AU449" s="307"/>
      <c r="AV449" s="246"/>
      <c r="AY449" s="348" t="str">
        <f t="shared" si="106"/>
        <v>Sin</v>
      </c>
      <c r="AZ449" s="272"/>
      <c r="BB449" s="307"/>
      <c r="BC449" s="246"/>
      <c r="BF449" s="348" t="str">
        <f t="shared" si="107"/>
        <v>Sin</v>
      </c>
      <c r="BG449" s="272"/>
      <c r="BI449" s="307"/>
      <c r="BJ449" s="163" t="str">
        <f t="shared" si="108"/>
        <v>Sin</v>
      </c>
      <c r="BK449" s="311"/>
      <c r="BL449" s="349"/>
      <c r="BM449" s="311"/>
      <c r="BN449" s="285"/>
      <c r="BO449" s="285"/>
      <c r="BP449" s="166" t="str">
        <f t="shared" si="112"/>
        <v/>
      </c>
      <c r="BS449" s="307"/>
      <c r="BT449" s="246"/>
    </row>
    <row r="450" spans="1:72" s="230" customFormat="1" ht="45" customHeight="1" x14ac:dyDescent="0.25">
      <c r="A450" s="95" t="s">
        <v>51</v>
      </c>
      <c r="B450" s="231">
        <v>44001</v>
      </c>
      <c r="C450" s="230" t="s">
        <v>2097</v>
      </c>
      <c r="D450" s="95" t="s">
        <v>1824</v>
      </c>
      <c r="E450" s="158" t="s">
        <v>2098</v>
      </c>
      <c r="F450" s="95" t="s">
        <v>39</v>
      </c>
      <c r="G450" s="158" t="s">
        <v>2099</v>
      </c>
      <c r="H450" s="95">
        <v>1</v>
      </c>
      <c r="I450" s="158" t="s">
        <v>2100</v>
      </c>
      <c r="J450" s="95" t="s">
        <v>24</v>
      </c>
      <c r="K450" s="95" t="s">
        <v>2101</v>
      </c>
      <c r="L450" s="230">
        <v>1</v>
      </c>
      <c r="M450" s="95" t="s">
        <v>2066</v>
      </c>
      <c r="N450" s="95" t="s">
        <v>39</v>
      </c>
      <c r="O450" s="159" t="s">
        <v>39</v>
      </c>
      <c r="P450" s="209">
        <v>44001</v>
      </c>
      <c r="Q450" s="208">
        <v>44365</v>
      </c>
      <c r="R450" s="138">
        <v>0</v>
      </c>
      <c r="S450" s="245">
        <f t="shared" si="111"/>
        <v>44365</v>
      </c>
      <c r="T450" s="283"/>
      <c r="W450" s="257" t="str">
        <f t="shared" si="109"/>
        <v>Sin</v>
      </c>
      <c r="X450" s="272"/>
      <c r="Y450" s="273"/>
      <c r="Z450" s="307"/>
      <c r="AA450" s="246"/>
      <c r="AD450" s="348" t="str">
        <f t="shared" si="110"/>
        <v>Sin</v>
      </c>
      <c r="AE450" s="272"/>
      <c r="AG450" s="307"/>
      <c r="AH450" s="246"/>
      <c r="AK450" s="348" t="str">
        <f t="shared" si="113"/>
        <v>Sin</v>
      </c>
      <c r="AL450" s="272"/>
      <c r="AN450" s="307"/>
      <c r="AO450" s="246"/>
      <c r="AR450" s="348" t="str">
        <f t="shared" si="105"/>
        <v>Sin</v>
      </c>
      <c r="AS450" s="272"/>
      <c r="AU450" s="307"/>
      <c r="AV450" s="246"/>
      <c r="AY450" s="348" t="str">
        <f t="shared" si="106"/>
        <v>Sin</v>
      </c>
      <c r="AZ450" s="272"/>
      <c r="BB450" s="307"/>
      <c r="BC450" s="246"/>
      <c r="BF450" s="348" t="str">
        <f t="shared" si="107"/>
        <v>Sin</v>
      </c>
      <c r="BG450" s="272"/>
      <c r="BI450" s="307"/>
      <c r="BJ450" s="163" t="str">
        <f t="shared" si="108"/>
        <v>Sin</v>
      </c>
      <c r="BK450" s="311"/>
      <c r="BL450" s="349"/>
      <c r="BM450" s="311"/>
      <c r="BN450" s="285"/>
      <c r="BO450" s="285"/>
      <c r="BP450" s="166" t="str">
        <f t="shared" si="112"/>
        <v/>
      </c>
      <c r="BS450" s="307"/>
      <c r="BT450" s="246"/>
    </row>
    <row r="451" spans="1:72" s="230" customFormat="1" ht="45" customHeight="1" x14ac:dyDescent="0.25">
      <c r="A451" s="95" t="s">
        <v>51</v>
      </c>
      <c r="B451" s="231">
        <v>44001</v>
      </c>
      <c r="C451" s="230" t="s">
        <v>2102</v>
      </c>
      <c r="D451" s="95" t="s">
        <v>1824</v>
      </c>
      <c r="E451" s="158" t="s">
        <v>2103</v>
      </c>
      <c r="F451" s="95" t="s">
        <v>62</v>
      </c>
      <c r="G451" s="158" t="s">
        <v>2057</v>
      </c>
      <c r="H451" s="95">
        <v>1</v>
      </c>
      <c r="I451" s="158" t="s">
        <v>2058</v>
      </c>
      <c r="J451" s="95" t="s">
        <v>24</v>
      </c>
      <c r="K451" s="95" t="s">
        <v>2059</v>
      </c>
      <c r="L451" s="230">
        <v>1</v>
      </c>
      <c r="M451" s="95" t="s">
        <v>2060</v>
      </c>
      <c r="N451" s="95" t="s">
        <v>62</v>
      </c>
      <c r="O451" s="159" t="s">
        <v>62</v>
      </c>
      <c r="P451" s="209">
        <v>44001</v>
      </c>
      <c r="Q451" s="208">
        <v>44366</v>
      </c>
      <c r="R451" s="138">
        <v>0</v>
      </c>
      <c r="S451" s="245">
        <f t="shared" si="111"/>
        <v>44366</v>
      </c>
      <c r="T451" s="283"/>
      <c r="W451" s="257" t="str">
        <f t="shared" si="109"/>
        <v>Sin</v>
      </c>
      <c r="X451" s="272"/>
      <c r="Z451" s="307"/>
      <c r="AA451" s="246"/>
      <c r="AD451" s="348" t="str">
        <f t="shared" si="110"/>
        <v>Sin</v>
      </c>
      <c r="AE451" s="272"/>
      <c r="AG451" s="307"/>
      <c r="AH451" s="246"/>
      <c r="AK451" s="348" t="str">
        <f t="shared" si="113"/>
        <v>Sin</v>
      </c>
      <c r="AL451" s="272"/>
      <c r="AN451" s="307"/>
      <c r="AO451" s="246"/>
      <c r="AR451" s="348" t="str">
        <f t="shared" si="105"/>
        <v>Sin</v>
      </c>
      <c r="AS451" s="272"/>
      <c r="AU451" s="307"/>
      <c r="AV451" s="246"/>
      <c r="AY451" s="348" t="str">
        <f t="shared" si="106"/>
        <v>Sin</v>
      </c>
      <c r="AZ451" s="272"/>
      <c r="BB451" s="307"/>
      <c r="BC451" s="246"/>
      <c r="BF451" s="348" t="str">
        <f t="shared" si="107"/>
        <v>Sin</v>
      </c>
      <c r="BG451" s="272"/>
      <c r="BI451" s="307"/>
      <c r="BJ451" s="163" t="str">
        <f t="shared" si="108"/>
        <v>Sin</v>
      </c>
      <c r="BK451" s="311"/>
      <c r="BL451" s="349"/>
      <c r="BM451" s="311"/>
      <c r="BN451" s="285"/>
      <c r="BO451" s="285"/>
      <c r="BP451" s="166" t="str">
        <f t="shared" si="112"/>
        <v/>
      </c>
      <c r="BS451" s="307"/>
      <c r="BT451" s="246"/>
    </row>
    <row r="452" spans="1:72" s="230" customFormat="1" ht="45" customHeight="1" x14ac:dyDescent="0.25">
      <c r="A452" s="95" t="s">
        <v>51</v>
      </c>
      <c r="B452" s="231">
        <v>44001</v>
      </c>
      <c r="C452" s="230" t="s">
        <v>2102</v>
      </c>
      <c r="D452" s="95" t="s">
        <v>1824</v>
      </c>
      <c r="E452" s="158" t="s">
        <v>2103</v>
      </c>
      <c r="F452" s="95" t="s">
        <v>62</v>
      </c>
      <c r="G452" s="158" t="s">
        <v>2057</v>
      </c>
      <c r="H452" s="95">
        <v>2</v>
      </c>
      <c r="I452" s="158" t="s">
        <v>2061</v>
      </c>
      <c r="J452" s="95" t="s">
        <v>24</v>
      </c>
      <c r="K452" s="95" t="s">
        <v>2059</v>
      </c>
      <c r="L452" s="230">
        <v>1</v>
      </c>
      <c r="M452" s="95" t="s">
        <v>2060</v>
      </c>
      <c r="N452" s="95" t="s">
        <v>62</v>
      </c>
      <c r="O452" s="159" t="s">
        <v>62</v>
      </c>
      <c r="P452" s="209">
        <v>44001</v>
      </c>
      <c r="Q452" s="208">
        <v>44366</v>
      </c>
      <c r="R452" s="138">
        <v>0</v>
      </c>
      <c r="S452" s="245">
        <f t="shared" si="111"/>
        <v>44366</v>
      </c>
      <c r="T452" s="283"/>
      <c r="W452" s="257" t="str">
        <f t="shared" si="109"/>
        <v>Sin</v>
      </c>
      <c r="X452" s="272"/>
      <c r="Z452" s="307"/>
      <c r="AA452" s="246"/>
      <c r="AD452" s="348" t="str">
        <f t="shared" si="110"/>
        <v>Sin</v>
      </c>
      <c r="AE452" s="272"/>
      <c r="AG452" s="307"/>
      <c r="AH452" s="246"/>
      <c r="AK452" s="348" t="str">
        <f t="shared" si="113"/>
        <v>Sin</v>
      </c>
      <c r="AL452" s="272"/>
      <c r="AN452" s="307"/>
      <c r="AO452" s="246"/>
      <c r="AR452" s="348" t="str">
        <f t="shared" si="105"/>
        <v>Sin</v>
      </c>
      <c r="AS452" s="272"/>
      <c r="AU452" s="307"/>
      <c r="AV452" s="246"/>
      <c r="AY452" s="348" t="str">
        <f t="shared" si="106"/>
        <v>Sin</v>
      </c>
      <c r="AZ452" s="272"/>
      <c r="BB452" s="307"/>
      <c r="BC452" s="246"/>
      <c r="BF452" s="348" t="str">
        <f t="shared" si="107"/>
        <v>Sin</v>
      </c>
      <c r="BG452" s="272"/>
      <c r="BI452" s="307"/>
      <c r="BJ452" s="163" t="str">
        <f t="shared" si="108"/>
        <v>Sin</v>
      </c>
      <c r="BK452" s="311"/>
      <c r="BL452" s="349"/>
      <c r="BM452" s="311"/>
      <c r="BN452" s="285"/>
      <c r="BO452" s="285"/>
      <c r="BP452" s="166" t="str">
        <f t="shared" si="112"/>
        <v/>
      </c>
      <c r="BS452" s="307"/>
      <c r="BT452" s="246"/>
    </row>
    <row r="453" spans="1:72" s="230" customFormat="1" ht="45" customHeight="1" x14ac:dyDescent="0.25">
      <c r="A453" s="95" t="s">
        <v>51</v>
      </c>
      <c r="B453" s="231">
        <v>44001</v>
      </c>
      <c r="C453" s="230" t="s">
        <v>2104</v>
      </c>
      <c r="D453" s="95" t="s">
        <v>1824</v>
      </c>
      <c r="E453" s="158" t="s">
        <v>2105</v>
      </c>
      <c r="F453" s="95" t="s">
        <v>2106</v>
      </c>
      <c r="G453" s="158" t="s">
        <v>2107</v>
      </c>
      <c r="H453" s="95">
        <v>1</v>
      </c>
      <c r="I453" s="158" t="s">
        <v>2108</v>
      </c>
      <c r="J453" s="95" t="s">
        <v>24</v>
      </c>
      <c r="K453" s="95" t="s">
        <v>2109</v>
      </c>
      <c r="L453" s="230">
        <v>1</v>
      </c>
      <c r="M453" s="95" t="s">
        <v>2110</v>
      </c>
      <c r="N453" s="95" t="s">
        <v>2106</v>
      </c>
      <c r="O453" s="159" t="s">
        <v>2106</v>
      </c>
      <c r="P453" s="209">
        <v>44136</v>
      </c>
      <c r="Q453" s="208">
        <v>44362</v>
      </c>
      <c r="R453" s="138">
        <v>0</v>
      </c>
      <c r="S453" s="245">
        <f t="shared" si="111"/>
        <v>44362</v>
      </c>
      <c r="T453" s="283">
        <v>44228</v>
      </c>
      <c r="U453" s="101" t="s">
        <v>4579</v>
      </c>
      <c r="V453" s="229">
        <v>1</v>
      </c>
      <c r="W453" s="257" t="str">
        <f t="shared" si="109"/>
        <v>OK</v>
      </c>
      <c r="X453" s="283">
        <v>44230</v>
      </c>
      <c r="Y453" s="273" t="s">
        <v>4580</v>
      </c>
      <c r="Z453" s="307" t="s">
        <v>4227</v>
      </c>
      <c r="AA453" s="246"/>
      <c r="AD453" s="348" t="str">
        <f t="shared" si="110"/>
        <v>Sin</v>
      </c>
      <c r="AE453" s="272"/>
      <c r="AG453" s="307"/>
      <c r="AH453" s="246"/>
      <c r="AK453" s="348" t="str">
        <f t="shared" si="113"/>
        <v>Sin</v>
      </c>
      <c r="AL453" s="272"/>
      <c r="AN453" s="307"/>
      <c r="AO453" s="246"/>
      <c r="AR453" s="348" t="str">
        <f t="shared" si="105"/>
        <v>Sin</v>
      </c>
      <c r="AS453" s="272"/>
      <c r="AU453" s="470"/>
      <c r="AV453" s="246"/>
      <c r="AY453" s="348" t="str">
        <f t="shared" si="106"/>
        <v>Sin</v>
      </c>
      <c r="AZ453" s="272"/>
      <c r="BB453" s="307"/>
      <c r="BC453" s="246"/>
      <c r="BF453" s="348" t="str">
        <f t="shared" si="107"/>
        <v>Sin</v>
      </c>
      <c r="BG453" s="272"/>
      <c r="BI453" s="307"/>
      <c r="BJ453" s="163">
        <f t="shared" si="108"/>
        <v>1</v>
      </c>
      <c r="BK453" s="311"/>
      <c r="BL453" s="349"/>
      <c r="BM453" s="311"/>
      <c r="BN453" s="285"/>
      <c r="BO453" s="285"/>
      <c r="BP453" s="166" t="str">
        <f t="shared" si="112"/>
        <v>Cumplida</v>
      </c>
      <c r="BS453" s="307"/>
      <c r="BT453" s="246"/>
    </row>
    <row r="454" spans="1:72" s="230" customFormat="1" ht="45" customHeight="1" x14ac:dyDescent="0.25">
      <c r="A454" s="95" t="s">
        <v>51</v>
      </c>
      <c r="B454" s="231">
        <v>44001</v>
      </c>
      <c r="C454" s="230" t="s">
        <v>2104</v>
      </c>
      <c r="D454" s="95" t="s">
        <v>1824</v>
      </c>
      <c r="E454" s="158" t="s">
        <v>2105</v>
      </c>
      <c r="F454" s="95" t="s">
        <v>102</v>
      </c>
      <c r="G454" s="158" t="s">
        <v>2107</v>
      </c>
      <c r="H454" s="95">
        <v>2</v>
      </c>
      <c r="I454" s="158" t="s">
        <v>2111</v>
      </c>
      <c r="J454" s="95" t="s">
        <v>24</v>
      </c>
      <c r="K454" s="95" t="s">
        <v>2112</v>
      </c>
      <c r="L454" s="230">
        <v>1</v>
      </c>
      <c r="M454" s="95" t="s">
        <v>2113</v>
      </c>
      <c r="N454" s="95" t="s">
        <v>102</v>
      </c>
      <c r="O454" s="159" t="s">
        <v>102</v>
      </c>
      <c r="P454" s="209">
        <v>44166</v>
      </c>
      <c r="Q454" s="208">
        <v>44362</v>
      </c>
      <c r="R454" s="138">
        <v>0</v>
      </c>
      <c r="S454" s="245">
        <f t="shared" si="111"/>
        <v>44362</v>
      </c>
      <c r="T454" s="283"/>
      <c r="W454" s="257" t="str">
        <f t="shared" si="109"/>
        <v>Sin</v>
      </c>
      <c r="X454" s="272"/>
      <c r="Z454" s="307"/>
      <c r="AA454" s="246"/>
      <c r="AD454" s="348" t="str">
        <f t="shared" si="110"/>
        <v>Sin</v>
      </c>
      <c r="AE454" s="272"/>
      <c r="AG454" s="307"/>
      <c r="AH454" s="246"/>
      <c r="AK454" s="348" t="str">
        <f t="shared" si="113"/>
        <v>Sin</v>
      </c>
      <c r="AL454" s="272"/>
      <c r="AN454" s="307"/>
      <c r="AO454" s="246"/>
      <c r="AR454" s="348" t="str">
        <f t="shared" si="105"/>
        <v>Sin</v>
      </c>
      <c r="AS454" s="272"/>
      <c r="AU454" s="307"/>
      <c r="AV454" s="246"/>
      <c r="AY454" s="348" t="str">
        <f t="shared" si="106"/>
        <v>Sin</v>
      </c>
      <c r="AZ454" s="272"/>
      <c r="BB454" s="307"/>
      <c r="BC454" s="246"/>
      <c r="BF454" s="348" t="str">
        <f t="shared" si="107"/>
        <v>Sin</v>
      </c>
      <c r="BG454" s="272"/>
      <c r="BI454" s="307"/>
      <c r="BJ454" s="163" t="str">
        <f t="shared" si="108"/>
        <v>Sin</v>
      </c>
      <c r="BK454" s="311"/>
      <c r="BL454" s="349"/>
      <c r="BM454" s="311"/>
      <c r="BN454" s="285"/>
      <c r="BO454" s="285"/>
      <c r="BP454" s="166" t="str">
        <f t="shared" si="112"/>
        <v/>
      </c>
      <c r="BS454" s="307"/>
      <c r="BT454" s="246"/>
    </row>
    <row r="455" spans="1:72" s="230" customFormat="1" ht="45" customHeight="1" x14ac:dyDescent="0.25">
      <c r="A455" s="95" t="s">
        <v>51</v>
      </c>
      <c r="B455" s="231">
        <v>44001</v>
      </c>
      <c r="C455" s="230" t="s">
        <v>2114</v>
      </c>
      <c r="D455" s="95" t="s">
        <v>1824</v>
      </c>
      <c r="E455" s="158" t="s">
        <v>2115</v>
      </c>
      <c r="F455" s="95" t="s">
        <v>2116</v>
      </c>
      <c r="G455" s="158" t="s">
        <v>2117</v>
      </c>
      <c r="H455" s="95">
        <v>1</v>
      </c>
      <c r="I455" s="158" t="s">
        <v>2118</v>
      </c>
      <c r="J455" s="95" t="s">
        <v>24</v>
      </c>
      <c r="K455" s="95" t="s">
        <v>2119</v>
      </c>
      <c r="L455" s="230">
        <v>6</v>
      </c>
      <c r="M455" s="95" t="s">
        <v>2120</v>
      </c>
      <c r="N455" s="95" t="s">
        <v>2116</v>
      </c>
      <c r="O455" s="159" t="s">
        <v>2116</v>
      </c>
      <c r="P455" s="209">
        <v>44044</v>
      </c>
      <c r="Q455" s="208">
        <v>44365</v>
      </c>
      <c r="R455" s="138">
        <v>0</v>
      </c>
      <c r="S455" s="245">
        <f t="shared" si="111"/>
        <v>44365</v>
      </c>
      <c r="T455" s="283">
        <v>43857</v>
      </c>
      <c r="U455" s="230" t="s">
        <v>4581</v>
      </c>
      <c r="V455" s="229">
        <v>0</v>
      </c>
      <c r="W455" s="257" t="str">
        <f t="shared" si="109"/>
        <v>AMARILLO</v>
      </c>
      <c r="X455" s="283">
        <v>44223</v>
      </c>
      <c r="Y455" s="273" t="s">
        <v>4582</v>
      </c>
      <c r="Z455" s="307" t="s">
        <v>4302</v>
      </c>
      <c r="AA455" s="246"/>
      <c r="AD455" s="348" t="str">
        <f t="shared" si="110"/>
        <v>Sin</v>
      </c>
      <c r="AE455" s="272"/>
      <c r="AG455" s="307"/>
      <c r="AH455" s="246"/>
      <c r="AK455" s="348" t="str">
        <f t="shared" si="113"/>
        <v>Sin</v>
      </c>
      <c r="AL455" s="272"/>
      <c r="AN455" s="307"/>
      <c r="AO455" s="246"/>
      <c r="AR455" s="348" t="str">
        <f t="shared" si="105"/>
        <v>Sin</v>
      </c>
      <c r="AS455" s="272"/>
      <c r="AU455" s="307"/>
      <c r="AV455" s="246"/>
      <c r="AY455" s="348" t="str">
        <f t="shared" si="106"/>
        <v>Sin</v>
      </c>
      <c r="AZ455" s="272"/>
      <c r="BB455" s="307"/>
      <c r="BC455" s="246"/>
      <c r="BF455" s="348" t="str">
        <f t="shared" si="107"/>
        <v>Sin</v>
      </c>
      <c r="BG455" s="272"/>
      <c r="BI455" s="307"/>
      <c r="BJ455" s="163">
        <f t="shared" si="108"/>
        <v>0</v>
      </c>
      <c r="BK455" s="311"/>
      <c r="BL455" s="349"/>
      <c r="BM455" s="311"/>
      <c r="BN455" s="285"/>
      <c r="BO455" s="285"/>
      <c r="BP455" s="166" t="str">
        <f t="shared" si="112"/>
        <v/>
      </c>
      <c r="BS455" s="307"/>
      <c r="BT455" s="246"/>
    </row>
    <row r="456" spans="1:72" s="230" customFormat="1" ht="45" customHeight="1" x14ac:dyDescent="0.25">
      <c r="A456" s="95" t="s">
        <v>51</v>
      </c>
      <c r="B456" s="231">
        <v>44001</v>
      </c>
      <c r="C456" s="230" t="s">
        <v>2114</v>
      </c>
      <c r="D456" s="95" t="s">
        <v>1824</v>
      </c>
      <c r="E456" s="158" t="s">
        <v>2115</v>
      </c>
      <c r="F456" s="95" t="s">
        <v>68</v>
      </c>
      <c r="G456" s="158" t="s">
        <v>2121</v>
      </c>
      <c r="H456" s="95">
        <v>2</v>
      </c>
      <c r="I456" s="158" t="s">
        <v>2122</v>
      </c>
      <c r="J456" s="95" t="s">
        <v>24</v>
      </c>
      <c r="K456" s="95" t="s">
        <v>2123</v>
      </c>
      <c r="L456" s="230">
        <v>6</v>
      </c>
      <c r="M456" s="95" t="s">
        <v>2124</v>
      </c>
      <c r="N456" s="95" t="s">
        <v>68</v>
      </c>
      <c r="O456" s="159" t="s">
        <v>68</v>
      </c>
      <c r="P456" s="209">
        <v>44044</v>
      </c>
      <c r="Q456" s="208">
        <v>44365</v>
      </c>
      <c r="R456" s="138">
        <v>0</v>
      </c>
      <c r="S456" s="245">
        <f t="shared" si="111"/>
        <v>44365</v>
      </c>
      <c r="T456" s="283">
        <v>44183</v>
      </c>
      <c r="U456" s="230" t="s">
        <v>4583</v>
      </c>
      <c r="V456" s="229">
        <v>0.16600000000000001</v>
      </c>
      <c r="W456" s="257" t="str">
        <f t="shared" si="109"/>
        <v>ROJO</v>
      </c>
      <c r="X456" s="283">
        <v>44216</v>
      </c>
      <c r="Y456" s="273" t="s">
        <v>4584</v>
      </c>
      <c r="Z456" s="307" t="s">
        <v>4204</v>
      </c>
      <c r="AA456" s="284">
        <v>44309</v>
      </c>
      <c r="AB456" s="230" t="s">
        <v>4752</v>
      </c>
      <c r="AC456" s="229">
        <v>0.66</v>
      </c>
      <c r="AD456" s="348" t="str">
        <f t="shared" si="110"/>
        <v>ROJO</v>
      </c>
      <c r="AE456" s="272"/>
      <c r="AG456" s="307"/>
      <c r="AH456" s="246"/>
      <c r="AK456" s="348" t="str">
        <f t="shared" si="113"/>
        <v>Sin</v>
      </c>
      <c r="AL456" s="272"/>
      <c r="AN456" s="307"/>
      <c r="AO456" s="246"/>
      <c r="AR456" s="348" t="str">
        <f t="shared" si="105"/>
        <v>Sin</v>
      </c>
      <c r="AS456" s="272"/>
      <c r="AU456" s="307"/>
      <c r="AV456" s="246"/>
      <c r="AY456" s="348" t="str">
        <f t="shared" si="106"/>
        <v>Sin</v>
      </c>
      <c r="AZ456" s="272"/>
      <c r="BB456" s="307"/>
      <c r="BC456" s="246"/>
      <c r="BF456" s="348" t="str">
        <f t="shared" si="107"/>
        <v>Sin</v>
      </c>
      <c r="BG456" s="272"/>
      <c r="BI456" s="307"/>
      <c r="BJ456" s="163">
        <f t="shared" si="108"/>
        <v>0.66</v>
      </c>
      <c r="BK456" s="311"/>
      <c r="BL456" s="349"/>
      <c r="BM456" s="311"/>
      <c r="BN456" s="285"/>
      <c r="BO456" s="285"/>
      <c r="BP456" s="166" t="str">
        <f t="shared" si="112"/>
        <v/>
      </c>
      <c r="BS456" s="307"/>
      <c r="BT456" s="246"/>
    </row>
    <row r="457" spans="1:72" s="230" customFormat="1" ht="45" customHeight="1" x14ac:dyDescent="0.25">
      <c r="A457" s="95" t="s">
        <v>51</v>
      </c>
      <c r="B457" s="231">
        <v>44001</v>
      </c>
      <c r="C457" s="230" t="s">
        <v>406</v>
      </c>
      <c r="D457" s="95" t="s">
        <v>1824</v>
      </c>
      <c r="E457" s="158" t="s">
        <v>1924</v>
      </c>
      <c r="F457" s="95" t="s">
        <v>513</v>
      </c>
      <c r="G457" s="158" t="s">
        <v>1925</v>
      </c>
      <c r="H457" s="95">
        <v>1</v>
      </c>
      <c r="I457" s="158" t="s">
        <v>1926</v>
      </c>
      <c r="J457" s="95" t="s">
        <v>24</v>
      </c>
      <c r="K457" s="95" t="s">
        <v>584</v>
      </c>
      <c r="L457" s="230">
        <v>3</v>
      </c>
      <c r="M457" s="95" t="s">
        <v>1927</v>
      </c>
      <c r="N457" s="95" t="s">
        <v>513</v>
      </c>
      <c r="O457" s="159" t="s">
        <v>513</v>
      </c>
      <c r="P457" s="209">
        <v>44001</v>
      </c>
      <c r="Q457" s="208">
        <v>44365</v>
      </c>
      <c r="R457" s="138">
        <v>0</v>
      </c>
      <c r="S457" s="245">
        <f t="shared" si="111"/>
        <v>44365</v>
      </c>
      <c r="T457" s="283">
        <v>44169</v>
      </c>
      <c r="U457" s="230" t="s">
        <v>4496</v>
      </c>
      <c r="V457" s="229">
        <v>0.9</v>
      </c>
      <c r="W457" s="257" t="str">
        <f t="shared" si="109"/>
        <v>AMARILLO</v>
      </c>
      <c r="X457" s="283">
        <v>44183</v>
      </c>
      <c r="Y457" s="230" t="s">
        <v>4497</v>
      </c>
      <c r="Z457" s="307" t="s">
        <v>4012</v>
      </c>
      <c r="AA457" s="231">
        <v>44221</v>
      </c>
      <c r="AB457" s="230" t="s">
        <v>4498</v>
      </c>
      <c r="AC457" s="229">
        <v>0.9</v>
      </c>
      <c r="AD457" s="348" t="str">
        <f t="shared" si="110"/>
        <v>AMARILLO</v>
      </c>
      <c r="AE457" s="283">
        <v>44251</v>
      </c>
      <c r="AF457" s="230" t="s">
        <v>4499</v>
      </c>
      <c r="AG457" s="307" t="s">
        <v>4012</v>
      </c>
      <c r="AH457" s="284">
        <v>44249</v>
      </c>
      <c r="AI457" s="230" t="s">
        <v>4500</v>
      </c>
      <c r="AJ457" s="229">
        <v>1</v>
      </c>
      <c r="AK457" s="348" t="str">
        <f t="shared" si="113"/>
        <v>OK</v>
      </c>
      <c r="AL457" s="283">
        <v>44251</v>
      </c>
      <c r="AM457" s="230" t="s">
        <v>4501</v>
      </c>
      <c r="AN457" s="307" t="s">
        <v>4012</v>
      </c>
      <c r="AO457" s="246"/>
      <c r="AR457" s="348" t="str">
        <f t="shared" si="105"/>
        <v>Sin</v>
      </c>
      <c r="AS457" s="272"/>
      <c r="AU457" s="307"/>
      <c r="AV457" s="246"/>
      <c r="AY457" s="348" t="str">
        <f t="shared" si="106"/>
        <v>Sin</v>
      </c>
      <c r="AZ457" s="272"/>
      <c r="BB457" s="307"/>
      <c r="BC457" s="246"/>
      <c r="BF457" s="348" t="str">
        <f t="shared" si="107"/>
        <v>Sin</v>
      </c>
      <c r="BG457" s="272"/>
      <c r="BI457" s="307"/>
      <c r="BJ457" s="163">
        <f t="shared" si="108"/>
        <v>1</v>
      </c>
      <c r="BK457" s="311"/>
      <c r="BL457" s="349"/>
      <c r="BM457" s="311"/>
      <c r="BN457" s="285"/>
      <c r="BO457" s="285"/>
      <c r="BP457" s="166" t="str">
        <f t="shared" si="112"/>
        <v>Cumplida</v>
      </c>
      <c r="BS457" s="307"/>
      <c r="BT457" s="246"/>
    </row>
    <row r="458" spans="1:72" s="230" customFormat="1" ht="45" customHeight="1" thickBot="1" x14ac:dyDescent="0.3">
      <c r="A458" s="95" t="s">
        <v>51</v>
      </c>
      <c r="B458" s="231">
        <v>44001</v>
      </c>
      <c r="C458" s="230" t="s">
        <v>406</v>
      </c>
      <c r="D458" s="95" t="s">
        <v>1824</v>
      </c>
      <c r="E458" s="158" t="s">
        <v>1924</v>
      </c>
      <c r="F458" s="95" t="s">
        <v>1928</v>
      </c>
      <c r="G458" s="158" t="s">
        <v>1925</v>
      </c>
      <c r="H458" s="95">
        <v>2</v>
      </c>
      <c r="I458" s="158" t="s">
        <v>1919</v>
      </c>
      <c r="J458" s="95" t="s">
        <v>24</v>
      </c>
      <c r="K458" s="95" t="s">
        <v>1929</v>
      </c>
      <c r="L458" s="230">
        <v>1</v>
      </c>
      <c r="M458" s="95" t="s">
        <v>1930</v>
      </c>
      <c r="N458" s="95" t="s">
        <v>1928</v>
      </c>
      <c r="O458" s="159" t="s">
        <v>1928</v>
      </c>
      <c r="P458" s="209">
        <v>44001</v>
      </c>
      <c r="Q458" s="208">
        <v>44365</v>
      </c>
      <c r="R458" s="138">
        <v>0</v>
      </c>
      <c r="S458" s="245">
        <f t="shared" si="111"/>
        <v>44365</v>
      </c>
      <c r="T458" s="283">
        <v>44221</v>
      </c>
      <c r="U458" s="230" t="s">
        <v>4498</v>
      </c>
      <c r="V458" s="229">
        <v>0.9</v>
      </c>
      <c r="W458" s="257" t="str">
        <f t="shared" si="109"/>
        <v>AMARILLO</v>
      </c>
      <c r="X458" s="283">
        <v>44251</v>
      </c>
      <c r="Y458" s="230" t="s">
        <v>4546</v>
      </c>
      <c r="Z458" s="307" t="s">
        <v>4012</v>
      </c>
      <c r="AA458" s="284">
        <v>44249</v>
      </c>
      <c r="AB458" s="230" t="s">
        <v>4500</v>
      </c>
      <c r="AC458" s="229">
        <v>1</v>
      </c>
      <c r="AD458" s="348" t="str">
        <f>IF(AA458="","Sin",IF(AA458&gt;=$S458,IF(AC458=100%,"OK","ROJO"),IF(AC458&lt;(AA458-$P458)/($S458-$P458),"ROJO",IF(AC458=100%,"OK","AMARILLO"))))</f>
        <v>OK</v>
      </c>
      <c r="AE458" s="283">
        <v>44251</v>
      </c>
      <c r="AF458" s="230" t="s">
        <v>4546</v>
      </c>
      <c r="AG458" s="307" t="s">
        <v>4012</v>
      </c>
      <c r="AH458" s="246"/>
      <c r="AK458" s="348" t="str">
        <f t="shared" si="113"/>
        <v>Sin</v>
      </c>
      <c r="AL458" s="272"/>
      <c r="AN458" s="307"/>
      <c r="AO458" s="246"/>
      <c r="AR458" s="348" t="str">
        <f t="shared" si="105"/>
        <v>Sin</v>
      </c>
      <c r="AS458" s="272"/>
      <c r="AU458" s="470"/>
      <c r="AV458" s="246"/>
      <c r="AY458" s="348" t="str">
        <f t="shared" si="106"/>
        <v>Sin</v>
      </c>
      <c r="AZ458" s="272"/>
      <c r="BB458" s="307"/>
      <c r="BC458" s="246"/>
      <c r="BF458" s="348" t="str">
        <f t="shared" si="107"/>
        <v>Sin</v>
      </c>
      <c r="BG458" s="272"/>
      <c r="BI458" s="307"/>
      <c r="BJ458" s="163">
        <f t="shared" si="108"/>
        <v>1</v>
      </c>
      <c r="BK458" s="311"/>
      <c r="BL458" s="349"/>
      <c r="BM458" s="311"/>
      <c r="BN458" s="285"/>
      <c r="BO458" s="285"/>
      <c r="BP458" s="166" t="str">
        <f t="shared" si="112"/>
        <v>Cumplida</v>
      </c>
      <c r="BS458" s="307"/>
      <c r="BT458" s="246"/>
    </row>
    <row r="459" spans="1:72" s="230" customFormat="1" ht="59.25" customHeight="1" x14ac:dyDescent="0.25">
      <c r="A459" s="95" t="s">
        <v>51</v>
      </c>
      <c r="B459" s="231">
        <v>44001</v>
      </c>
      <c r="C459" s="230" t="s">
        <v>2125</v>
      </c>
      <c r="D459" s="95" t="s">
        <v>1824</v>
      </c>
      <c r="E459" s="158" t="s">
        <v>2126</v>
      </c>
      <c r="F459" s="95" t="s">
        <v>2127</v>
      </c>
      <c r="G459" s="158" t="s">
        <v>2128</v>
      </c>
      <c r="H459" s="95">
        <v>1</v>
      </c>
      <c r="I459" s="158" t="s">
        <v>2129</v>
      </c>
      <c r="J459" s="95" t="s">
        <v>24</v>
      </c>
      <c r="K459" s="95" t="s">
        <v>2130</v>
      </c>
      <c r="L459" s="230">
        <v>1</v>
      </c>
      <c r="M459" s="95" t="s">
        <v>2131</v>
      </c>
      <c r="N459" s="95" t="s">
        <v>2127</v>
      </c>
      <c r="O459" s="159" t="s">
        <v>2127</v>
      </c>
      <c r="P459" s="209">
        <v>44001</v>
      </c>
      <c r="Q459" s="209">
        <v>44365</v>
      </c>
      <c r="R459" s="138">
        <v>0</v>
      </c>
      <c r="S459" s="245">
        <f t="shared" si="111"/>
        <v>44365</v>
      </c>
      <c r="T459" s="283"/>
      <c r="W459" s="257" t="str">
        <f t="shared" si="109"/>
        <v>Sin</v>
      </c>
      <c r="X459" s="272"/>
      <c r="Y459" s="273"/>
      <c r="Z459" s="307"/>
      <c r="AA459" s="246"/>
      <c r="AD459" s="348" t="str">
        <f t="shared" ref="AD459:AD520" si="114">IF(AA459="","Sin",IF(AA459&gt;=$S459,IF(AC459=100%,"OK","ROJO"),IF(AC459&lt;(AA459-$P459)/($S459-$P459),"ROJO",IF(AC459=100%,"OK","AMARILLO"))))</f>
        <v>Sin</v>
      </c>
      <c r="AE459" s="272"/>
      <c r="AG459" s="307"/>
      <c r="AH459" s="272"/>
      <c r="AK459" s="348" t="str">
        <f t="shared" si="113"/>
        <v>Sin</v>
      </c>
      <c r="AL459" s="465"/>
      <c r="AM459" s="466"/>
      <c r="AN459" s="467"/>
      <c r="AO459" s="246"/>
      <c r="AP459" s="246"/>
      <c r="AR459" s="348" t="str">
        <f t="shared" ref="AR459:AR520" si="115">IF(AO459="","Sin",IF(AO459&gt;=$S459,IF(AQ459=100%,"OK","ROJO"),IF(AQ459&lt;(AO459-$P459)/($S459-$P459),"ROJO",IF(AQ459=100%,"OK","AMARILLO"))))</f>
        <v>Sin</v>
      </c>
      <c r="AS459" s="272"/>
      <c r="AU459" s="470"/>
      <c r="AV459" s="246"/>
      <c r="AY459" s="348" t="str">
        <f t="shared" ref="AY459:AY520" si="116">IF(AV459="","Sin",IF(AV459&gt;=$S459,IF(AX459=100%,"OK","ROJO"),IF(AX459&lt;(AV459-$P459)/($S459-$P459),"ROJO",IF(AX459=100%,"OK","AMARILLO"))))</f>
        <v>Sin</v>
      </c>
      <c r="AZ459" s="272"/>
      <c r="BB459" s="307"/>
      <c r="BC459" s="246"/>
      <c r="BD459" s="273"/>
      <c r="BF459" s="348" t="str">
        <f t="shared" si="107"/>
        <v>Sin</v>
      </c>
      <c r="BG459" s="272"/>
      <c r="BI459" s="307"/>
      <c r="BJ459" s="163" t="str">
        <f t="shared" si="108"/>
        <v>Sin</v>
      </c>
      <c r="BK459" s="311"/>
      <c r="BL459" s="349"/>
      <c r="BM459" s="311"/>
      <c r="BN459" s="285"/>
      <c r="BO459" s="285"/>
      <c r="BP459" s="132" t="str">
        <f t="shared" si="112"/>
        <v/>
      </c>
      <c r="BS459" s="307"/>
      <c r="BT459" s="246"/>
    </row>
    <row r="460" spans="1:72" s="230" customFormat="1" ht="59.25" customHeight="1" x14ac:dyDescent="0.25">
      <c r="A460" s="95" t="s">
        <v>51</v>
      </c>
      <c r="B460" s="231">
        <v>44001</v>
      </c>
      <c r="C460" s="230" t="s">
        <v>2125</v>
      </c>
      <c r="D460" s="95" t="s">
        <v>1824</v>
      </c>
      <c r="E460" s="158" t="s">
        <v>2126</v>
      </c>
      <c r="F460" s="95" t="s">
        <v>101</v>
      </c>
      <c r="G460" s="158" t="s">
        <v>2132</v>
      </c>
      <c r="H460" s="95">
        <v>2</v>
      </c>
      <c r="I460" s="158" t="s">
        <v>2133</v>
      </c>
      <c r="J460" s="95" t="s">
        <v>24</v>
      </c>
      <c r="K460" s="95" t="s">
        <v>2134</v>
      </c>
      <c r="L460" s="230">
        <v>1</v>
      </c>
      <c r="M460" s="95" t="s">
        <v>2135</v>
      </c>
      <c r="N460" s="95" t="s">
        <v>101</v>
      </c>
      <c r="O460" s="159" t="s">
        <v>101</v>
      </c>
      <c r="P460" s="209">
        <v>44001</v>
      </c>
      <c r="Q460" s="209">
        <v>44365</v>
      </c>
      <c r="R460" s="138">
        <v>0</v>
      </c>
      <c r="S460" s="245">
        <f t="shared" si="111"/>
        <v>44365</v>
      </c>
      <c r="T460" s="264">
        <v>44154</v>
      </c>
      <c r="U460" s="99" t="s">
        <v>4585</v>
      </c>
      <c r="V460" s="292">
        <v>1</v>
      </c>
      <c r="W460" s="257" t="str">
        <f t="shared" si="109"/>
        <v>OK</v>
      </c>
      <c r="X460" s="283">
        <v>44158</v>
      </c>
      <c r="Y460" s="273" t="s">
        <v>4586</v>
      </c>
      <c r="Z460" s="307" t="s">
        <v>3935</v>
      </c>
      <c r="AA460" s="246"/>
      <c r="AD460" s="348" t="str">
        <f t="shared" si="114"/>
        <v>Sin</v>
      </c>
      <c r="AE460" s="272"/>
      <c r="AG460" s="307"/>
      <c r="AH460" s="272"/>
      <c r="AK460" s="348" t="str">
        <f t="shared" si="113"/>
        <v>Sin</v>
      </c>
      <c r="AL460" s="272"/>
      <c r="AN460" s="307"/>
      <c r="AO460" s="246"/>
      <c r="AP460" s="246"/>
      <c r="AR460" s="348" t="str">
        <f t="shared" si="115"/>
        <v>Sin</v>
      </c>
      <c r="AS460" s="272"/>
      <c r="AU460" s="470"/>
      <c r="AV460" s="246"/>
      <c r="AY460" s="348" t="str">
        <f t="shared" si="116"/>
        <v>Sin</v>
      </c>
      <c r="AZ460" s="272"/>
      <c r="BB460" s="307"/>
      <c r="BC460" s="246"/>
      <c r="BD460" s="273"/>
      <c r="BF460" s="348" t="str">
        <f t="shared" si="107"/>
        <v>Sin</v>
      </c>
      <c r="BG460" s="272"/>
      <c r="BI460" s="307"/>
      <c r="BJ460" s="163">
        <f t="shared" si="108"/>
        <v>1</v>
      </c>
      <c r="BK460" s="311"/>
      <c r="BL460" s="349"/>
      <c r="BM460" s="311"/>
      <c r="BN460" s="285"/>
      <c r="BO460" s="285"/>
      <c r="BP460" s="132" t="str">
        <f t="shared" si="112"/>
        <v>Cumplida</v>
      </c>
      <c r="BS460" s="307"/>
      <c r="BT460" s="246"/>
    </row>
    <row r="461" spans="1:72" s="230" customFormat="1" ht="59.25" customHeight="1" x14ac:dyDescent="0.25">
      <c r="A461" s="95" t="s">
        <v>51</v>
      </c>
      <c r="B461" s="231">
        <v>44001</v>
      </c>
      <c r="C461" s="230" t="s">
        <v>2125</v>
      </c>
      <c r="D461" s="95" t="s">
        <v>1824</v>
      </c>
      <c r="E461" s="158" t="s">
        <v>2126</v>
      </c>
      <c r="F461" s="95" t="s">
        <v>2136</v>
      </c>
      <c r="G461" s="158" t="s">
        <v>2137</v>
      </c>
      <c r="H461" s="95">
        <v>3</v>
      </c>
      <c r="I461" s="158" t="s">
        <v>2138</v>
      </c>
      <c r="J461" s="95" t="s">
        <v>24</v>
      </c>
      <c r="K461" s="95" t="s">
        <v>2139</v>
      </c>
      <c r="L461" s="230">
        <v>1</v>
      </c>
      <c r="M461" s="95" t="s">
        <v>2140</v>
      </c>
      <c r="N461" s="95" t="s">
        <v>2136</v>
      </c>
      <c r="O461" s="159" t="s">
        <v>2136</v>
      </c>
      <c r="P461" s="212">
        <v>44001</v>
      </c>
      <c r="Q461" s="208">
        <v>44365</v>
      </c>
      <c r="R461" s="138">
        <v>0</v>
      </c>
      <c r="S461" s="245">
        <f t="shared" si="111"/>
        <v>44365</v>
      </c>
      <c r="T461" s="283"/>
      <c r="W461" s="257" t="str">
        <f t="shared" si="109"/>
        <v>Sin</v>
      </c>
      <c r="X461" s="272"/>
      <c r="Y461" s="273"/>
      <c r="Z461" s="307"/>
      <c r="AA461" s="272"/>
      <c r="AD461" s="348" t="str">
        <f t="shared" si="114"/>
        <v>Sin</v>
      </c>
      <c r="AE461" s="272"/>
      <c r="AG461" s="307"/>
      <c r="AH461" s="272"/>
      <c r="AK461" s="348" t="str">
        <f t="shared" si="113"/>
        <v>Sin</v>
      </c>
      <c r="AL461" s="272"/>
      <c r="AN461" s="307"/>
      <c r="AO461" s="246"/>
      <c r="AP461" s="246"/>
      <c r="AR461" s="348" t="str">
        <f t="shared" si="115"/>
        <v>Sin</v>
      </c>
      <c r="AS461" s="272"/>
      <c r="AU461" s="470"/>
      <c r="AV461" s="246"/>
      <c r="AY461" s="348" t="str">
        <f t="shared" si="116"/>
        <v>Sin</v>
      </c>
      <c r="AZ461" s="272"/>
      <c r="BB461" s="307"/>
      <c r="BC461" s="246"/>
      <c r="BD461" s="273"/>
      <c r="BF461" s="348" t="str">
        <f t="shared" ref="BF461:BF520" si="117">IF(BC461="","Sin",IF(BC461&gt;=$S461,IF(BE461=100%,"OK","ROJO"),IF(BE461&lt;(BC461-$P461)/($S461-$P461),"ROJO",IF(BE461=100%,"OK","AMARILLO"))))</f>
        <v>Sin</v>
      </c>
      <c r="BG461" s="272"/>
      <c r="BI461" s="307"/>
      <c r="BJ461" s="163" t="str">
        <f t="shared" ref="BJ461:BJ520" si="118">IF(E461="","",IF(OR(V461=100%,AC461=100%,AJ461=100%,AQ461=100%,AX461=100%,BE461=100%),100%,IF(T461="","Sin",MAX(V461,AC461,AJ461,AQ461,AX461,BE461))))</f>
        <v>Sin</v>
      </c>
      <c r="BK461" s="311"/>
      <c r="BL461" s="349"/>
      <c r="BM461" s="311"/>
      <c r="BN461" s="285"/>
      <c r="BO461" s="285"/>
      <c r="BP461" s="132" t="str">
        <f t="shared" si="112"/>
        <v/>
      </c>
      <c r="BS461" s="307"/>
      <c r="BT461" s="246"/>
    </row>
    <row r="462" spans="1:72" s="230" customFormat="1" ht="59.25" customHeight="1" x14ac:dyDescent="0.25">
      <c r="A462" s="95" t="s">
        <v>51</v>
      </c>
      <c r="B462" s="231">
        <v>44001</v>
      </c>
      <c r="C462" s="230" t="s">
        <v>2125</v>
      </c>
      <c r="D462" s="95" t="s">
        <v>1824</v>
      </c>
      <c r="E462" s="158" t="s">
        <v>2126</v>
      </c>
      <c r="F462" s="95" t="s">
        <v>2141</v>
      </c>
      <c r="G462" s="158" t="s">
        <v>2142</v>
      </c>
      <c r="H462" s="95">
        <v>4</v>
      </c>
      <c r="I462" s="158" t="s">
        <v>2143</v>
      </c>
      <c r="J462" s="95" t="s">
        <v>24</v>
      </c>
      <c r="K462" s="95" t="s">
        <v>2144</v>
      </c>
      <c r="L462" s="230">
        <v>1</v>
      </c>
      <c r="M462" s="95" t="s">
        <v>2144</v>
      </c>
      <c r="N462" s="95" t="s">
        <v>2141</v>
      </c>
      <c r="O462" s="159" t="s">
        <v>2141</v>
      </c>
      <c r="P462" s="209">
        <v>44001</v>
      </c>
      <c r="Q462" s="209">
        <v>44365</v>
      </c>
      <c r="R462" s="138">
        <v>0</v>
      </c>
      <c r="S462" s="245">
        <f t="shared" si="111"/>
        <v>44365</v>
      </c>
      <c r="T462" s="283"/>
      <c r="W462" s="257" t="str">
        <f t="shared" si="109"/>
        <v>Sin</v>
      </c>
      <c r="X462" s="272"/>
      <c r="Y462" s="273"/>
      <c r="Z462" s="307"/>
      <c r="AA462" s="246"/>
      <c r="AD462" s="348" t="str">
        <f t="shared" si="114"/>
        <v>Sin</v>
      </c>
      <c r="AE462" s="272"/>
      <c r="AG462" s="307"/>
      <c r="AH462" s="272"/>
      <c r="AK462" s="348" t="str">
        <f t="shared" si="113"/>
        <v>Sin</v>
      </c>
      <c r="AL462" s="272"/>
      <c r="AN462" s="307"/>
      <c r="AO462" s="246"/>
      <c r="AP462" s="246"/>
      <c r="AR462" s="348" t="str">
        <f t="shared" si="115"/>
        <v>Sin</v>
      </c>
      <c r="AS462" s="272"/>
      <c r="AU462" s="470"/>
      <c r="AV462" s="246"/>
      <c r="AY462" s="348" t="str">
        <f t="shared" si="116"/>
        <v>Sin</v>
      </c>
      <c r="AZ462" s="272"/>
      <c r="BB462" s="307"/>
      <c r="BC462" s="246"/>
      <c r="BD462" s="273"/>
      <c r="BF462" s="348" t="str">
        <f t="shared" si="117"/>
        <v>Sin</v>
      </c>
      <c r="BG462" s="272"/>
      <c r="BI462" s="307"/>
      <c r="BJ462" s="163" t="str">
        <f t="shared" si="118"/>
        <v>Sin</v>
      </c>
      <c r="BK462" s="311"/>
      <c r="BL462" s="349"/>
      <c r="BM462" s="311"/>
      <c r="BN462" s="285"/>
      <c r="BO462" s="285"/>
      <c r="BP462" s="132" t="str">
        <f t="shared" si="112"/>
        <v/>
      </c>
      <c r="BS462" s="307"/>
      <c r="BT462" s="246"/>
    </row>
    <row r="463" spans="1:72" s="230" customFormat="1" ht="59.25" customHeight="1" x14ac:dyDescent="0.25">
      <c r="A463" s="95" t="s">
        <v>51</v>
      </c>
      <c r="B463" s="231">
        <v>44001</v>
      </c>
      <c r="C463" s="230" t="s">
        <v>2125</v>
      </c>
      <c r="D463" s="95" t="s">
        <v>1824</v>
      </c>
      <c r="E463" s="158" t="s">
        <v>2126</v>
      </c>
      <c r="F463" s="95" t="s">
        <v>2145</v>
      </c>
      <c r="G463" s="158" t="s">
        <v>2146</v>
      </c>
      <c r="H463" s="95">
        <v>5</v>
      </c>
      <c r="I463" s="158" t="s">
        <v>2147</v>
      </c>
      <c r="J463" s="95" t="s">
        <v>24</v>
      </c>
      <c r="K463" s="95" t="s">
        <v>2148</v>
      </c>
      <c r="L463" s="230">
        <v>1</v>
      </c>
      <c r="M463" s="95" t="s">
        <v>2149</v>
      </c>
      <c r="N463" s="95" t="s">
        <v>2145</v>
      </c>
      <c r="O463" s="159" t="s">
        <v>2145</v>
      </c>
      <c r="P463" s="209">
        <v>44001</v>
      </c>
      <c r="Q463" s="209">
        <v>44365</v>
      </c>
      <c r="R463" s="138">
        <v>0</v>
      </c>
      <c r="S463" s="245">
        <f t="shared" si="111"/>
        <v>44365</v>
      </c>
      <c r="T463" s="284"/>
      <c r="W463" s="257" t="str">
        <f t="shared" ref="W463:W520" si="119">IF(T463="","Sin",IF(T463&gt;=$S463,IF(V463=100%,"OK","ROJO"),IF(V463&lt;($T463-$P463)/($S463-$P463),"ROJO",IF(V463=100%,"OK","AMARILLO"))))</f>
        <v>Sin</v>
      </c>
      <c r="X463" s="272"/>
      <c r="Y463" s="273"/>
      <c r="Z463" s="307"/>
      <c r="AA463" s="246"/>
      <c r="AD463" s="348" t="str">
        <f t="shared" si="114"/>
        <v>Sin</v>
      </c>
      <c r="AE463" s="272"/>
      <c r="AG463" s="307"/>
      <c r="AH463" s="272"/>
      <c r="AK463" s="348" t="str">
        <f t="shared" si="113"/>
        <v>Sin</v>
      </c>
      <c r="AL463" s="272"/>
      <c r="AN463" s="307"/>
      <c r="AO463" s="246"/>
      <c r="AP463" s="246"/>
      <c r="AR463" s="348" t="str">
        <f t="shared" si="115"/>
        <v>Sin</v>
      </c>
      <c r="AS463" s="272"/>
      <c r="AU463" s="470"/>
      <c r="AV463" s="246"/>
      <c r="AY463" s="348" t="str">
        <f t="shared" si="116"/>
        <v>Sin</v>
      </c>
      <c r="AZ463" s="272"/>
      <c r="BB463" s="307"/>
      <c r="BC463" s="246"/>
      <c r="BD463" s="273"/>
      <c r="BF463" s="348" t="str">
        <f t="shared" si="117"/>
        <v>Sin</v>
      </c>
      <c r="BG463" s="272"/>
      <c r="BI463" s="307"/>
      <c r="BJ463" s="163" t="str">
        <f t="shared" si="118"/>
        <v>Sin</v>
      </c>
      <c r="BK463" s="311"/>
      <c r="BL463" s="349"/>
      <c r="BM463" s="311"/>
      <c r="BN463" s="285"/>
      <c r="BO463" s="285"/>
      <c r="BP463" s="132" t="str">
        <f t="shared" si="112"/>
        <v/>
      </c>
      <c r="BS463" s="307"/>
      <c r="BT463" s="246"/>
    </row>
    <row r="464" spans="1:72" s="230" customFormat="1" ht="45" customHeight="1" x14ac:dyDescent="0.25">
      <c r="A464" s="95" t="s">
        <v>51</v>
      </c>
      <c r="B464" s="231">
        <v>44001</v>
      </c>
      <c r="C464" s="230" t="s">
        <v>2150</v>
      </c>
      <c r="D464" s="95" t="s">
        <v>1824</v>
      </c>
      <c r="E464" s="158" t="s">
        <v>2151</v>
      </c>
      <c r="F464" s="95" t="s">
        <v>62</v>
      </c>
      <c r="G464" s="158" t="s">
        <v>2152</v>
      </c>
      <c r="H464" s="95">
        <v>1</v>
      </c>
      <c r="I464" s="158" t="s">
        <v>2153</v>
      </c>
      <c r="J464" s="95" t="s">
        <v>24</v>
      </c>
      <c r="K464" s="95" t="s">
        <v>2154</v>
      </c>
      <c r="L464" s="230">
        <v>3</v>
      </c>
      <c r="M464" s="95" t="s">
        <v>2155</v>
      </c>
      <c r="N464" s="95" t="s">
        <v>62</v>
      </c>
      <c r="O464" s="159" t="s">
        <v>62</v>
      </c>
      <c r="P464" s="209">
        <v>44001</v>
      </c>
      <c r="Q464" s="209">
        <v>44366</v>
      </c>
      <c r="R464" s="138">
        <v>0</v>
      </c>
      <c r="S464" s="245">
        <f t="shared" si="111"/>
        <v>44366</v>
      </c>
      <c r="T464" s="283"/>
      <c r="W464" s="257" t="str">
        <f t="shared" si="119"/>
        <v>Sin</v>
      </c>
      <c r="X464" s="272"/>
      <c r="Y464" s="293"/>
      <c r="Z464" s="307"/>
      <c r="AA464" s="246"/>
      <c r="AD464" s="348" t="str">
        <f t="shared" si="114"/>
        <v>Sin</v>
      </c>
      <c r="AE464" s="272"/>
      <c r="AG464" s="307"/>
      <c r="AH464" s="272"/>
      <c r="AK464" s="348" t="str">
        <f t="shared" si="113"/>
        <v>Sin</v>
      </c>
      <c r="AL464" s="272"/>
      <c r="AN464" s="307"/>
      <c r="AO464" s="246"/>
      <c r="AP464" s="246"/>
      <c r="AR464" s="348" t="str">
        <f t="shared" si="115"/>
        <v>Sin</v>
      </c>
      <c r="AS464" s="272"/>
      <c r="AU464" s="470"/>
      <c r="AV464" s="246"/>
      <c r="AY464" s="348" t="str">
        <f t="shared" si="116"/>
        <v>Sin</v>
      </c>
      <c r="AZ464" s="272"/>
      <c r="BB464" s="307"/>
      <c r="BC464" s="246"/>
      <c r="BD464" s="273"/>
      <c r="BF464" s="348" t="str">
        <f t="shared" si="117"/>
        <v>Sin</v>
      </c>
      <c r="BG464" s="272"/>
      <c r="BI464" s="307"/>
      <c r="BJ464" s="163" t="str">
        <f t="shared" si="118"/>
        <v>Sin</v>
      </c>
      <c r="BK464" s="311"/>
      <c r="BL464" s="349"/>
      <c r="BM464" s="311"/>
      <c r="BN464" s="285"/>
      <c r="BO464" s="285"/>
      <c r="BP464" s="132" t="str">
        <f t="shared" si="112"/>
        <v/>
      </c>
      <c r="BS464" s="307"/>
      <c r="BT464" s="246"/>
    </row>
    <row r="465" spans="1:72" s="230" customFormat="1" ht="45" customHeight="1" x14ac:dyDescent="0.25">
      <c r="A465" s="95" t="s">
        <v>51</v>
      </c>
      <c r="B465" s="231">
        <v>44001</v>
      </c>
      <c r="C465" s="230" t="s">
        <v>411</v>
      </c>
      <c r="D465" s="95" t="s">
        <v>1824</v>
      </c>
      <c r="E465" s="158" t="s">
        <v>1931</v>
      </c>
      <c r="F465" s="95" t="s">
        <v>513</v>
      </c>
      <c r="G465" s="158" t="s">
        <v>1925</v>
      </c>
      <c r="H465" s="95">
        <v>1</v>
      </c>
      <c r="I465" s="158" t="s">
        <v>1926</v>
      </c>
      <c r="J465" s="95" t="s">
        <v>24</v>
      </c>
      <c r="K465" s="95" t="s">
        <v>584</v>
      </c>
      <c r="L465" s="230">
        <v>3</v>
      </c>
      <c r="M465" s="95" t="s">
        <v>1927</v>
      </c>
      <c r="N465" s="95" t="s">
        <v>513</v>
      </c>
      <c r="O465" s="159" t="s">
        <v>513</v>
      </c>
      <c r="P465" s="209">
        <v>44001</v>
      </c>
      <c r="Q465" s="209">
        <v>44365</v>
      </c>
      <c r="R465" s="138">
        <v>0</v>
      </c>
      <c r="S465" s="245">
        <f t="shared" si="111"/>
        <v>44365</v>
      </c>
      <c r="T465" s="283">
        <v>44169</v>
      </c>
      <c r="U465" s="230" t="s">
        <v>4496</v>
      </c>
      <c r="V465" s="229">
        <v>0.9</v>
      </c>
      <c r="W465" s="257" t="str">
        <f t="shared" si="119"/>
        <v>AMARILLO</v>
      </c>
      <c r="X465" s="283">
        <v>44183</v>
      </c>
      <c r="Y465" s="273" t="s">
        <v>4497</v>
      </c>
      <c r="Z465" s="307" t="s">
        <v>4012</v>
      </c>
      <c r="AA465" s="284">
        <v>44221</v>
      </c>
      <c r="AB465" s="230" t="s">
        <v>4498</v>
      </c>
      <c r="AC465" s="229">
        <v>0.9</v>
      </c>
      <c r="AD465" s="348" t="str">
        <f t="shared" si="114"/>
        <v>AMARILLO</v>
      </c>
      <c r="AE465" s="283">
        <v>44251</v>
      </c>
      <c r="AF465" s="230" t="s">
        <v>4499</v>
      </c>
      <c r="AG465" s="307" t="s">
        <v>4012</v>
      </c>
      <c r="AH465" s="284">
        <v>44249</v>
      </c>
      <c r="AI465" s="230" t="s">
        <v>4500</v>
      </c>
      <c r="AJ465" s="229">
        <v>1</v>
      </c>
      <c r="AK465" s="348" t="str">
        <f t="shared" si="113"/>
        <v>OK</v>
      </c>
      <c r="AL465" s="283">
        <v>44251</v>
      </c>
      <c r="AM465" s="230" t="s">
        <v>4501</v>
      </c>
      <c r="AN465" s="307" t="s">
        <v>4012</v>
      </c>
      <c r="AO465" s="246"/>
      <c r="AP465" s="246"/>
      <c r="AR465" s="348" t="str">
        <f t="shared" si="115"/>
        <v>Sin</v>
      </c>
      <c r="AS465" s="272"/>
      <c r="AU465" s="470"/>
      <c r="AV465" s="246"/>
      <c r="AY465" s="348" t="str">
        <f t="shared" si="116"/>
        <v>Sin</v>
      </c>
      <c r="AZ465" s="272"/>
      <c r="BB465" s="307"/>
      <c r="BC465" s="246"/>
      <c r="BD465" s="273"/>
      <c r="BF465" s="348" t="str">
        <f t="shared" si="117"/>
        <v>Sin</v>
      </c>
      <c r="BG465" s="272"/>
      <c r="BI465" s="307"/>
      <c r="BJ465" s="163">
        <f t="shared" si="118"/>
        <v>1</v>
      </c>
      <c r="BK465" s="311"/>
      <c r="BL465" s="349"/>
      <c r="BM465" s="311"/>
      <c r="BN465" s="285"/>
      <c r="BO465" s="285"/>
      <c r="BP465" s="132" t="str">
        <f t="shared" si="112"/>
        <v>Cumplida</v>
      </c>
      <c r="BS465" s="307"/>
      <c r="BT465" s="246"/>
    </row>
    <row r="466" spans="1:72" s="230" customFormat="1" ht="45" customHeight="1" x14ac:dyDescent="0.25">
      <c r="A466" s="95" t="s">
        <v>51</v>
      </c>
      <c r="B466" s="231">
        <v>44001</v>
      </c>
      <c r="C466" s="230" t="s">
        <v>411</v>
      </c>
      <c r="D466" s="95" t="s">
        <v>1824</v>
      </c>
      <c r="E466" s="158" t="s">
        <v>1931</v>
      </c>
      <c r="F466" s="95" t="s">
        <v>1928</v>
      </c>
      <c r="G466" s="158" t="s">
        <v>1925</v>
      </c>
      <c r="H466" s="95">
        <v>2</v>
      </c>
      <c r="I466" s="158" t="s">
        <v>1919</v>
      </c>
      <c r="J466" s="95" t="s">
        <v>24</v>
      </c>
      <c r="K466" s="95" t="s">
        <v>1929</v>
      </c>
      <c r="L466" s="230">
        <v>1</v>
      </c>
      <c r="M466" s="95" t="s">
        <v>1930</v>
      </c>
      <c r="N466" s="95" t="s">
        <v>1928</v>
      </c>
      <c r="O466" s="159" t="s">
        <v>1928</v>
      </c>
      <c r="P466" s="209">
        <v>44001</v>
      </c>
      <c r="Q466" s="209">
        <v>44365</v>
      </c>
      <c r="R466" s="138">
        <v>0</v>
      </c>
      <c r="S466" s="245">
        <f t="shared" si="111"/>
        <v>44365</v>
      </c>
      <c r="T466" s="283">
        <v>44221</v>
      </c>
      <c r="U466" s="230" t="s">
        <v>4498</v>
      </c>
      <c r="V466" s="229">
        <v>0.9</v>
      </c>
      <c r="W466" s="257" t="str">
        <f t="shared" si="119"/>
        <v>AMARILLO</v>
      </c>
      <c r="X466" s="283">
        <v>44251</v>
      </c>
      <c r="Y466" s="230" t="s">
        <v>4546</v>
      </c>
      <c r="Z466" s="307" t="s">
        <v>4012</v>
      </c>
      <c r="AA466" s="284">
        <v>44249</v>
      </c>
      <c r="AB466" s="230" t="s">
        <v>4500</v>
      </c>
      <c r="AC466" s="229">
        <v>1</v>
      </c>
      <c r="AD466" s="348" t="str">
        <f t="shared" si="114"/>
        <v>OK</v>
      </c>
      <c r="AE466" s="283">
        <v>44251</v>
      </c>
      <c r="AF466" s="230" t="s">
        <v>4546</v>
      </c>
      <c r="AG466" s="307" t="s">
        <v>4012</v>
      </c>
      <c r="AH466" s="272"/>
      <c r="AK466" s="348" t="str">
        <f t="shared" si="113"/>
        <v>Sin</v>
      </c>
      <c r="AL466" s="272"/>
      <c r="AN466" s="307"/>
      <c r="AO466" s="246"/>
      <c r="AP466" s="246"/>
      <c r="AR466" s="348" t="str">
        <f t="shared" si="115"/>
        <v>Sin</v>
      </c>
      <c r="AS466" s="272"/>
      <c r="AU466" s="470"/>
      <c r="AV466" s="246"/>
      <c r="AY466" s="348" t="str">
        <f t="shared" si="116"/>
        <v>Sin</v>
      </c>
      <c r="AZ466" s="272"/>
      <c r="BB466" s="307"/>
      <c r="BC466" s="246"/>
      <c r="BD466" s="273"/>
      <c r="BF466" s="348" t="str">
        <f t="shared" si="117"/>
        <v>Sin</v>
      </c>
      <c r="BG466" s="272"/>
      <c r="BI466" s="307"/>
      <c r="BJ466" s="163">
        <f t="shared" si="118"/>
        <v>1</v>
      </c>
      <c r="BK466" s="311"/>
      <c r="BL466" s="349"/>
      <c r="BM466" s="311"/>
      <c r="BN466" s="285"/>
      <c r="BO466" s="285"/>
      <c r="BP466" s="132" t="str">
        <f t="shared" si="112"/>
        <v>Cumplida</v>
      </c>
      <c r="BS466" s="307"/>
      <c r="BT466" s="246"/>
    </row>
    <row r="467" spans="1:72" s="230" customFormat="1" ht="45" customHeight="1" x14ac:dyDescent="0.25">
      <c r="A467" s="95" t="s">
        <v>51</v>
      </c>
      <c r="B467" s="231">
        <v>44001</v>
      </c>
      <c r="C467" s="230" t="s">
        <v>412</v>
      </c>
      <c r="D467" s="95" t="s">
        <v>1824</v>
      </c>
      <c r="E467" s="158" t="s">
        <v>1932</v>
      </c>
      <c r="F467" s="95" t="s">
        <v>513</v>
      </c>
      <c r="G467" s="158" t="s">
        <v>1925</v>
      </c>
      <c r="H467" s="95">
        <v>1</v>
      </c>
      <c r="I467" s="158" t="s">
        <v>1926</v>
      </c>
      <c r="J467" s="95" t="s">
        <v>24</v>
      </c>
      <c r="K467" s="95" t="s">
        <v>584</v>
      </c>
      <c r="L467" s="230">
        <v>3</v>
      </c>
      <c r="M467" s="95" t="s">
        <v>1927</v>
      </c>
      <c r="N467" s="95" t="s">
        <v>513</v>
      </c>
      <c r="O467" s="159" t="s">
        <v>513</v>
      </c>
      <c r="P467" s="209">
        <v>44001</v>
      </c>
      <c r="Q467" s="209">
        <v>44365</v>
      </c>
      <c r="R467" s="138">
        <v>0</v>
      </c>
      <c r="S467" s="245">
        <f t="shared" si="111"/>
        <v>44365</v>
      </c>
      <c r="T467" s="283">
        <v>44169</v>
      </c>
      <c r="U467" s="230" t="s">
        <v>4496</v>
      </c>
      <c r="V467" s="229">
        <v>0.9</v>
      </c>
      <c r="W467" s="257" t="str">
        <f t="shared" si="119"/>
        <v>AMARILLO</v>
      </c>
      <c r="X467" s="283">
        <v>44183</v>
      </c>
      <c r="Y467" s="273" t="s">
        <v>4497</v>
      </c>
      <c r="Z467" s="307" t="s">
        <v>4012</v>
      </c>
      <c r="AA467" s="284">
        <v>44221</v>
      </c>
      <c r="AB467" s="230" t="s">
        <v>4498</v>
      </c>
      <c r="AC467" s="229">
        <v>0.9</v>
      </c>
      <c r="AD467" s="348" t="str">
        <f t="shared" si="114"/>
        <v>AMARILLO</v>
      </c>
      <c r="AE467" s="283">
        <v>44251</v>
      </c>
      <c r="AF467" s="230" t="s">
        <v>4499</v>
      </c>
      <c r="AG467" s="307" t="s">
        <v>4012</v>
      </c>
      <c r="AH467" s="284">
        <v>44249</v>
      </c>
      <c r="AI467" s="230" t="s">
        <v>4500</v>
      </c>
      <c r="AJ467" s="229">
        <v>1</v>
      </c>
      <c r="AK467" s="348" t="str">
        <f>IF(AH467="","Sin",IF(AH467&gt;=$S467,IF(AJ467=100%,"OK","ROJO"),IF(AJ467&lt;(AH467-$P467)/($S467-$P467),"ROJO",IF(AJ467=100%,"OK","AMARILLO"))))</f>
        <v>OK</v>
      </c>
      <c r="AL467" s="283">
        <v>44251</v>
      </c>
      <c r="AM467" s="230" t="s">
        <v>4501</v>
      </c>
      <c r="AN467" s="307" t="s">
        <v>4012</v>
      </c>
      <c r="AO467" s="246"/>
      <c r="AP467" s="246"/>
      <c r="AR467" s="348" t="str">
        <f t="shared" si="115"/>
        <v>Sin</v>
      </c>
      <c r="AS467" s="272"/>
      <c r="AU467" s="470"/>
      <c r="AV467" s="246"/>
      <c r="AY467" s="348" t="str">
        <f t="shared" si="116"/>
        <v>Sin</v>
      </c>
      <c r="AZ467" s="272"/>
      <c r="BB467" s="307"/>
      <c r="BC467" s="246"/>
      <c r="BD467" s="273"/>
      <c r="BF467" s="348" t="str">
        <f t="shared" si="117"/>
        <v>Sin</v>
      </c>
      <c r="BG467" s="272"/>
      <c r="BI467" s="307"/>
      <c r="BJ467" s="163">
        <f t="shared" si="118"/>
        <v>1</v>
      </c>
      <c r="BK467" s="311"/>
      <c r="BL467" s="349"/>
      <c r="BM467" s="311"/>
      <c r="BN467" s="285"/>
      <c r="BO467" s="285"/>
      <c r="BP467" s="132" t="str">
        <f t="shared" si="112"/>
        <v>Cumplida</v>
      </c>
      <c r="BS467" s="307"/>
      <c r="BT467" s="246"/>
    </row>
    <row r="468" spans="1:72" s="230" customFormat="1" ht="45" customHeight="1" x14ac:dyDescent="0.25">
      <c r="A468" s="95" t="s">
        <v>51</v>
      </c>
      <c r="B468" s="231">
        <v>44001</v>
      </c>
      <c r="C468" s="230" t="s">
        <v>412</v>
      </c>
      <c r="D468" s="95" t="s">
        <v>1824</v>
      </c>
      <c r="E468" s="158" t="s">
        <v>1932</v>
      </c>
      <c r="F468" s="95" t="s">
        <v>1928</v>
      </c>
      <c r="G468" s="158" t="s">
        <v>1925</v>
      </c>
      <c r="H468" s="95">
        <v>2</v>
      </c>
      <c r="I468" s="158" t="s">
        <v>1919</v>
      </c>
      <c r="J468" s="95" t="s">
        <v>24</v>
      </c>
      <c r="K468" s="95" t="s">
        <v>1929</v>
      </c>
      <c r="L468" s="230">
        <v>1</v>
      </c>
      <c r="M468" s="95" t="s">
        <v>1930</v>
      </c>
      <c r="N468" s="95" t="s">
        <v>1928</v>
      </c>
      <c r="O468" s="159" t="s">
        <v>1928</v>
      </c>
      <c r="P468" s="209">
        <v>44001</v>
      </c>
      <c r="Q468" s="209">
        <v>44365</v>
      </c>
      <c r="R468" s="138">
        <v>0</v>
      </c>
      <c r="S468" s="245">
        <f t="shared" si="111"/>
        <v>44365</v>
      </c>
      <c r="T468" s="283">
        <v>44221</v>
      </c>
      <c r="U468" s="230" t="s">
        <v>4498</v>
      </c>
      <c r="V468" s="229">
        <v>0.9</v>
      </c>
      <c r="W468" s="257" t="str">
        <f t="shared" si="119"/>
        <v>AMARILLO</v>
      </c>
      <c r="X468" s="283">
        <v>44251</v>
      </c>
      <c r="Y468" s="230" t="s">
        <v>4546</v>
      </c>
      <c r="Z468" s="307" t="s">
        <v>4012</v>
      </c>
      <c r="AA468" s="284">
        <v>44249</v>
      </c>
      <c r="AB468" s="230" t="s">
        <v>4500</v>
      </c>
      <c r="AC468" s="229">
        <v>1</v>
      </c>
      <c r="AD468" s="348" t="str">
        <f t="shared" si="114"/>
        <v>OK</v>
      </c>
      <c r="AE468" s="283">
        <v>44251</v>
      </c>
      <c r="AF468" s="230" t="s">
        <v>4546</v>
      </c>
      <c r="AG468" s="307" t="s">
        <v>4012</v>
      </c>
      <c r="AH468" s="272"/>
      <c r="AK468" s="348" t="str">
        <f t="shared" si="113"/>
        <v>Sin</v>
      </c>
      <c r="AL468" s="272"/>
      <c r="AN468" s="307"/>
      <c r="AO468" s="246"/>
      <c r="AP468" s="246"/>
      <c r="AR468" s="348" t="str">
        <f t="shared" si="115"/>
        <v>Sin</v>
      </c>
      <c r="AS468" s="272"/>
      <c r="AU468" s="470"/>
      <c r="AV468" s="246"/>
      <c r="AY468" s="348" t="str">
        <f t="shared" si="116"/>
        <v>Sin</v>
      </c>
      <c r="AZ468" s="272"/>
      <c r="BB468" s="307"/>
      <c r="BC468" s="246"/>
      <c r="BD468" s="273"/>
      <c r="BF468" s="348" t="str">
        <f t="shared" si="117"/>
        <v>Sin</v>
      </c>
      <c r="BG468" s="272"/>
      <c r="BI468" s="307"/>
      <c r="BJ468" s="163">
        <f t="shared" si="118"/>
        <v>1</v>
      </c>
      <c r="BK468" s="311"/>
      <c r="BL468" s="349"/>
      <c r="BM468" s="311"/>
      <c r="BN468" s="285"/>
      <c r="BO468" s="285"/>
      <c r="BP468" s="132" t="str">
        <f t="shared" si="112"/>
        <v>Cumplida</v>
      </c>
      <c r="BS468" s="307"/>
      <c r="BT468" s="246"/>
    </row>
    <row r="469" spans="1:72" s="230" customFormat="1" ht="45" customHeight="1" x14ac:dyDescent="0.25">
      <c r="A469" s="95" t="s">
        <v>51</v>
      </c>
      <c r="B469" s="231">
        <v>44001</v>
      </c>
      <c r="C469" s="230" t="s">
        <v>413</v>
      </c>
      <c r="D469" s="95" t="s">
        <v>1824</v>
      </c>
      <c r="E469" s="158" t="s">
        <v>1933</v>
      </c>
      <c r="F469" s="95" t="s">
        <v>513</v>
      </c>
      <c r="G469" s="158" t="s">
        <v>1925</v>
      </c>
      <c r="H469" s="95">
        <v>1</v>
      </c>
      <c r="I469" s="158" t="s">
        <v>1926</v>
      </c>
      <c r="J469" s="95" t="s">
        <v>24</v>
      </c>
      <c r="K469" s="95" t="s">
        <v>584</v>
      </c>
      <c r="L469" s="230">
        <v>3</v>
      </c>
      <c r="M469" s="95" t="s">
        <v>1927</v>
      </c>
      <c r="N469" s="95" t="s">
        <v>513</v>
      </c>
      <c r="O469" s="159" t="s">
        <v>513</v>
      </c>
      <c r="P469" s="209">
        <v>44001</v>
      </c>
      <c r="Q469" s="209">
        <v>44365</v>
      </c>
      <c r="R469" s="138">
        <v>0</v>
      </c>
      <c r="S469" s="245">
        <f t="shared" si="111"/>
        <v>44365</v>
      </c>
      <c r="T469" s="283">
        <v>44169</v>
      </c>
      <c r="U469" s="230" t="s">
        <v>4496</v>
      </c>
      <c r="V469" s="229">
        <v>0.9</v>
      </c>
      <c r="W469" s="257" t="str">
        <f t="shared" si="119"/>
        <v>AMARILLO</v>
      </c>
      <c r="X469" s="283">
        <v>44183</v>
      </c>
      <c r="Y469" s="273" t="s">
        <v>4497</v>
      </c>
      <c r="Z469" s="307" t="s">
        <v>4012</v>
      </c>
      <c r="AA469" s="284">
        <v>44221</v>
      </c>
      <c r="AB469" s="230" t="s">
        <v>4498</v>
      </c>
      <c r="AC469" s="229">
        <v>0.9</v>
      </c>
      <c r="AD469" s="348" t="str">
        <f t="shared" si="114"/>
        <v>AMARILLO</v>
      </c>
      <c r="AE469" s="283">
        <v>44251</v>
      </c>
      <c r="AF469" s="230" t="s">
        <v>4499</v>
      </c>
      <c r="AG469" s="307" t="s">
        <v>4012</v>
      </c>
      <c r="AH469" s="284">
        <v>44249</v>
      </c>
      <c r="AI469" s="230" t="s">
        <v>4500</v>
      </c>
      <c r="AJ469" s="229">
        <v>1</v>
      </c>
      <c r="AK469" s="348" t="str">
        <f>IF(AH469="","Sin",IF(AH469&gt;=$S469,IF(AJ469=100%,"OK","ROJO"),IF(AJ469&lt;(AH469-$P469)/($S469-$P469),"ROJO",IF(AJ469=100%,"OK","AMARILLO"))))</f>
        <v>OK</v>
      </c>
      <c r="AL469" s="283">
        <v>44251</v>
      </c>
      <c r="AM469" s="230" t="s">
        <v>4501</v>
      </c>
      <c r="AN469" s="307" t="s">
        <v>4012</v>
      </c>
      <c r="AO469" s="246"/>
      <c r="AP469" s="246"/>
      <c r="AR469" s="348" t="str">
        <f t="shared" si="115"/>
        <v>Sin</v>
      </c>
      <c r="AS469" s="272"/>
      <c r="AU469" s="470"/>
      <c r="AV469" s="246"/>
      <c r="AY469" s="348" t="str">
        <f t="shared" si="116"/>
        <v>Sin</v>
      </c>
      <c r="AZ469" s="272"/>
      <c r="BB469" s="307"/>
      <c r="BC469" s="246"/>
      <c r="BD469" s="273"/>
      <c r="BF469" s="348" t="str">
        <f t="shared" si="117"/>
        <v>Sin</v>
      </c>
      <c r="BG469" s="272"/>
      <c r="BI469" s="307"/>
      <c r="BJ469" s="163">
        <f t="shared" si="118"/>
        <v>1</v>
      </c>
      <c r="BK469" s="311"/>
      <c r="BL469" s="349"/>
      <c r="BM469" s="311"/>
      <c r="BN469" s="285"/>
      <c r="BO469" s="285"/>
      <c r="BP469" s="132" t="str">
        <f t="shared" si="112"/>
        <v>Cumplida</v>
      </c>
      <c r="BS469" s="307"/>
      <c r="BT469" s="246"/>
    </row>
    <row r="470" spans="1:72" s="230" customFormat="1" ht="45" customHeight="1" x14ac:dyDescent="0.25">
      <c r="A470" s="95" t="s">
        <v>51</v>
      </c>
      <c r="B470" s="231">
        <v>44001</v>
      </c>
      <c r="C470" s="230" t="s">
        <v>413</v>
      </c>
      <c r="D470" s="95" t="s">
        <v>1824</v>
      </c>
      <c r="E470" s="158" t="s">
        <v>1933</v>
      </c>
      <c r="F470" s="95" t="s">
        <v>1928</v>
      </c>
      <c r="G470" s="158" t="s">
        <v>1925</v>
      </c>
      <c r="H470" s="95">
        <v>2</v>
      </c>
      <c r="I470" s="158" t="s">
        <v>1919</v>
      </c>
      <c r="J470" s="95" t="s">
        <v>24</v>
      </c>
      <c r="K470" s="95" t="s">
        <v>1929</v>
      </c>
      <c r="L470" s="230">
        <v>1</v>
      </c>
      <c r="M470" s="95" t="s">
        <v>1930</v>
      </c>
      <c r="N470" s="95" t="s">
        <v>1928</v>
      </c>
      <c r="O470" s="159" t="s">
        <v>1928</v>
      </c>
      <c r="P470" s="209">
        <v>44001</v>
      </c>
      <c r="Q470" s="209">
        <v>44365</v>
      </c>
      <c r="R470" s="138">
        <v>0</v>
      </c>
      <c r="S470" s="245">
        <f t="shared" si="111"/>
        <v>44365</v>
      </c>
      <c r="T470" s="283">
        <v>44221</v>
      </c>
      <c r="U470" s="230" t="s">
        <v>4498</v>
      </c>
      <c r="V470" s="229">
        <v>0.9</v>
      </c>
      <c r="W470" s="257" t="str">
        <f t="shared" si="119"/>
        <v>AMARILLO</v>
      </c>
      <c r="X470" s="283">
        <v>44251</v>
      </c>
      <c r="Y470" s="230" t="s">
        <v>4546</v>
      </c>
      <c r="Z470" s="307" t="s">
        <v>4012</v>
      </c>
      <c r="AA470" s="284">
        <v>44249</v>
      </c>
      <c r="AB470" s="230" t="s">
        <v>4500</v>
      </c>
      <c r="AC470" s="229">
        <v>1</v>
      </c>
      <c r="AD470" s="348" t="str">
        <f t="shared" si="114"/>
        <v>OK</v>
      </c>
      <c r="AE470" s="283">
        <v>44251</v>
      </c>
      <c r="AF470" s="230" t="s">
        <v>4546</v>
      </c>
      <c r="AG470" s="307" t="s">
        <v>4012</v>
      </c>
      <c r="AH470" s="272"/>
      <c r="AK470" s="348" t="str">
        <f t="shared" si="113"/>
        <v>Sin</v>
      </c>
      <c r="AL470" s="272"/>
      <c r="AN470" s="307"/>
      <c r="AO470" s="246"/>
      <c r="AP470" s="246"/>
      <c r="AR470" s="348" t="str">
        <f t="shared" si="115"/>
        <v>Sin</v>
      </c>
      <c r="AS470" s="272"/>
      <c r="AU470" s="470"/>
      <c r="AV470" s="246"/>
      <c r="AY470" s="348" t="str">
        <f t="shared" si="116"/>
        <v>Sin</v>
      </c>
      <c r="AZ470" s="272"/>
      <c r="BB470" s="307"/>
      <c r="BC470" s="246"/>
      <c r="BD470" s="273"/>
      <c r="BF470" s="348" t="str">
        <f t="shared" si="117"/>
        <v>Sin</v>
      </c>
      <c r="BG470" s="272"/>
      <c r="BI470" s="307"/>
      <c r="BJ470" s="163">
        <f t="shared" si="118"/>
        <v>1</v>
      </c>
      <c r="BK470" s="311"/>
      <c r="BL470" s="349"/>
      <c r="BM470" s="311"/>
      <c r="BN470" s="285"/>
      <c r="BO470" s="285"/>
      <c r="BP470" s="132" t="str">
        <f t="shared" si="112"/>
        <v>Cumplida</v>
      </c>
      <c r="BS470" s="307"/>
      <c r="BT470" s="246"/>
    </row>
    <row r="471" spans="1:72" s="230" customFormat="1" ht="45" customHeight="1" x14ac:dyDescent="0.25">
      <c r="A471" s="95" t="s">
        <v>51</v>
      </c>
      <c r="B471" s="231">
        <v>44001</v>
      </c>
      <c r="C471" s="230" t="s">
        <v>414</v>
      </c>
      <c r="D471" s="95" t="s">
        <v>1824</v>
      </c>
      <c r="E471" s="158" t="s">
        <v>1934</v>
      </c>
      <c r="F471" s="95" t="s">
        <v>62</v>
      </c>
      <c r="G471" s="158" t="s">
        <v>1872</v>
      </c>
      <c r="H471" s="95">
        <v>1</v>
      </c>
      <c r="I471" s="158" t="s">
        <v>3752</v>
      </c>
      <c r="J471" s="95" t="s">
        <v>24</v>
      </c>
      <c r="K471" s="95" t="s">
        <v>1874</v>
      </c>
      <c r="L471" s="230">
        <v>2</v>
      </c>
      <c r="M471" s="95" t="s">
        <v>1875</v>
      </c>
      <c r="N471" s="95" t="s">
        <v>62</v>
      </c>
      <c r="O471" s="159" t="s">
        <v>62</v>
      </c>
      <c r="P471" s="209">
        <v>44002</v>
      </c>
      <c r="Q471" s="209">
        <v>44365</v>
      </c>
      <c r="R471" s="138">
        <v>0</v>
      </c>
      <c r="S471" s="245">
        <f t="shared" si="111"/>
        <v>44365</v>
      </c>
      <c r="T471" s="284">
        <v>44221</v>
      </c>
      <c r="U471" s="230" t="s">
        <v>4548</v>
      </c>
      <c r="V471" s="229">
        <v>0.5</v>
      </c>
      <c r="W471" s="257" t="str">
        <f t="shared" si="119"/>
        <v>ROJO</v>
      </c>
      <c r="X471" s="283">
        <v>44251</v>
      </c>
      <c r="Y471" s="230" t="s">
        <v>4587</v>
      </c>
      <c r="Z471" s="307" t="s">
        <v>4012</v>
      </c>
      <c r="AA471" s="246"/>
      <c r="AD471" s="348" t="str">
        <f t="shared" si="114"/>
        <v>Sin</v>
      </c>
      <c r="AE471" s="272"/>
      <c r="AG471" s="307"/>
      <c r="AH471" s="272"/>
      <c r="AK471" s="348" t="str">
        <f t="shared" si="113"/>
        <v>Sin</v>
      </c>
      <c r="AL471" s="272"/>
      <c r="AN471" s="307"/>
      <c r="AO471" s="246"/>
      <c r="AP471" s="246"/>
      <c r="AR471" s="348" t="str">
        <f t="shared" si="115"/>
        <v>Sin</v>
      </c>
      <c r="AS471" s="272"/>
      <c r="AU471" s="470"/>
      <c r="AV471" s="246"/>
      <c r="AY471" s="348" t="str">
        <f t="shared" si="116"/>
        <v>Sin</v>
      </c>
      <c r="AZ471" s="272"/>
      <c r="BB471" s="307"/>
      <c r="BC471" s="246"/>
      <c r="BD471" s="273"/>
      <c r="BF471" s="348" t="str">
        <f t="shared" si="117"/>
        <v>Sin</v>
      </c>
      <c r="BG471" s="272"/>
      <c r="BI471" s="307"/>
      <c r="BJ471" s="163">
        <f t="shared" si="118"/>
        <v>0.5</v>
      </c>
      <c r="BK471" s="311"/>
      <c r="BL471" s="349"/>
      <c r="BM471" s="311"/>
      <c r="BN471" s="285"/>
      <c r="BO471" s="285"/>
      <c r="BP471" s="132" t="str">
        <f t="shared" si="112"/>
        <v/>
      </c>
      <c r="BS471" s="307"/>
      <c r="BT471" s="246"/>
    </row>
    <row r="472" spans="1:72" s="230" customFormat="1" ht="45" customHeight="1" x14ac:dyDescent="0.25">
      <c r="A472" s="95" t="s">
        <v>51</v>
      </c>
      <c r="B472" s="231">
        <v>44001</v>
      </c>
      <c r="C472" s="230" t="s">
        <v>414</v>
      </c>
      <c r="D472" s="95" t="s">
        <v>1824</v>
      </c>
      <c r="E472" s="158" t="s">
        <v>1934</v>
      </c>
      <c r="F472" s="95" t="s">
        <v>62</v>
      </c>
      <c r="G472" s="158" t="s">
        <v>1872</v>
      </c>
      <c r="H472" s="95">
        <v>2</v>
      </c>
      <c r="I472" s="158" t="s">
        <v>1877</v>
      </c>
      <c r="J472" s="95" t="s">
        <v>24</v>
      </c>
      <c r="K472" s="95" t="s">
        <v>1878</v>
      </c>
      <c r="L472" s="230">
        <v>2</v>
      </c>
      <c r="M472" s="95" t="s">
        <v>1875</v>
      </c>
      <c r="N472" s="95" t="s">
        <v>62</v>
      </c>
      <c r="O472" s="159" t="s">
        <v>62</v>
      </c>
      <c r="P472" s="209">
        <v>44001</v>
      </c>
      <c r="Q472" s="209">
        <v>44365</v>
      </c>
      <c r="R472" s="138">
        <v>0</v>
      </c>
      <c r="S472" s="245">
        <f t="shared" si="111"/>
        <v>44365</v>
      </c>
      <c r="T472" s="283">
        <v>44221</v>
      </c>
      <c r="U472" s="230" t="s">
        <v>4548</v>
      </c>
      <c r="V472" s="229">
        <v>0.5</v>
      </c>
      <c r="W472" s="257" t="str">
        <f t="shared" si="119"/>
        <v>ROJO</v>
      </c>
      <c r="X472" s="283">
        <v>44251</v>
      </c>
      <c r="Y472" s="230" t="s">
        <v>4550</v>
      </c>
      <c r="Z472" s="307" t="s">
        <v>4012</v>
      </c>
      <c r="AA472" s="246"/>
      <c r="AD472" s="348" t="str">
        <f t="shared" si="114"/>
        <v>Sin</v>
      </c>
      <c r="AE472" s="272"/>
      <c r="AG472" s="307"/>
      <c r="AH472" s="272"/>
      <c r="AK472" s="348" t="str">
        <f t="shared" si="113"/>
        <v>Sin</v>
      </c>
      <c r="AL472" s="272"/>
      <c r="AN472" s="307"/>
      <c r="AO472" s="246"/>
      <c r="AP472" s="246"/>
      <c r="AR472" s="348" t="str">
        <f t="shared" si="115"/>
        <v>Sin</v>
      </c>
      <c r="AS472" s="272"/>
      <c r="AU472" s="470"/>
      <c r="AV472" s="246"/>
      <c r="AY472" s="348" t="str">
        <f t="shared" si="116"/>
        <v>Sin</v>
      </c>
      <c r="AZ472" s="272"/>
      <c r="BB472" s="307"/>
      <c r="BC472" s="246"/>
      <c r="BD472" s="273"/>
      <c r="BF472" s="348" t="str">
        <f t="shared" si="117"/>
        <v>Sin</v>
      </c>
      <c r="BG472" s="272"/>
      <c r="BI472" s="307"/>
      <c r="BJ472" s="163">
        <f t="shared" si="118"/>
        <v>0.5</v>
      </c>
      <c r="BK472" s="311"/>
      <c r="BL472" s="349"/>
      <c r="BM472" s="311"/>
      <c r="BN472" s="285"/>
      <c r="BO472" s="285"/>
      <c r="BP472" s="132" t="str">
        <f t="shared" si="112"/>
        <v/>
      </c>
      <c r="BS472" s="307"/>
      <c r="BT472" s="246"/>
    </row>
    <row r="473" spans="1:72" s="230" customFormat="1" ht="45" customHeight="1" x14ac:dyDescent="0.25">
      <c r="A473" s="95" t="s">
        <v>51</v>
      </c>
      <c r="B473" s="231">
        <v>44001</v>
      </c>
      <c r="C473" s="230" t="s">
        <v>414</v>
      </c>
      <c r="D473" s="95" t="s">
        <v>1824</v>
      </c>
      <c r="E473" s="158" t="s">
        <v>1934</v>
      </c>
      <c r="F473" s="95" t="s">
        <v>1936</v>
      </c>
      <c r="G473" s="158" t="s">
        <v>1937</v>
      </c>
      <c r="H473" s="95">
        <v>3</v>
      </c>
      <c r="I473" s="158" t="s">
        <v>1938</v>
      </c>
      <c r="J473" s="95" t="s">
        <v>24</v>
      </c>
      <c r="K473" s="95" t="s">
        <v>1939</v>
      </c>
      <c r="L473" s="230">
        <v>1</v>
      </c>
      <c r="M473" s="95" t="s">
        <v>1940</v>
      </c>
      <c r="N473" s="95" t="s">
        <v>1936</v>
      </c>
      <c r="O473" s="159" t="s">
        <v>1936</v>
      </c>
      <c r="P473" s="209">
        <v>44001</v>
      </c>
      <c r="Q473" s="209">
        <v>44365</v>
      </c>
      <c r="R473" s="138">
        <v>0</v>
      </c>
      <c r="S473" s="245">
        <f t="shared" si="111"/>
        <v>44365</v>
      </c>
      <c r="T473" s="180">
        <v>44153</v>
      </c>
      <c r="U473" s="184" t="s">
        <v>4554</v>
      </c>
      <c r="V473" s="471">
        <v>0.4</v>
      </c>
      <c r="W473" s="257" t="str">
        <f t="shared" si="119"/>
        <v>ROJO</v>
      </c>
      <c r="X473" s="283">
        <v>44168</v>
      </c>
      <c r="Y473" s="273" t="s">
        <v>4588</v>
      </c>
      <c r="Z473" s="307" t="s">
        <v>4266</v>
      </c>
      <c r="AA473" s="284">
        <v>44172</v>
      </c>
      <c r="AB473" s="230" t="s">
        <v>4589</v>
      </c>
      <c r="AC473" s="229">
        <v>0.5</v>
      </c>
      <c r="AD473" s="348" t="str">
        <f t="shared" si="114"/>
        <v>AMARILLO</v>
      </c>
      <c r="AE473" s="283">
        <v>44183</v>
      </c>
      <c r="AF473" s="230" t="s">
        <v>4590</v>
      </c>
      <c r="AG473" s="307" t="s">
        <v>4012</v>
      </c>
      <c r="AH473" s="283">
        <v>44221</v>
      </c>
      <c r="AI473" s="230" t="s">
        <v>4548</v>
      </c>
      <c r="AJ473" s="229">
        <v>0.5</v>
      </c>
      <c r="AK473" s="348" t="str">
        <f t="shared" si="113"/>
        <v>ROJO</v>
      </c>
      <c r="AL473" s="283">
        <v>44251</v>
      </c>
      <c r="AM473" s="230" t="s">
        <v>4591</v>
      </c>
      <c r="AN473" s="307" t="s">
        <v>4012</v>
      </c>
      <c r="AO473" s="284">
        <v>44229</v>
      </c>
      <c r="AP473" s="480" t="s">
        <v>4592</v>
      </c>
      <c r="AQ473" s="229">
        <v>0.6</v>
      </c>
      <c r="AR473" s="348" t="str">
        <f t="shared" si="115"/>
        <v>ROJO</v>
      </c>
      <c r="AS473" s="272"/>
      <c r="AU473" s="470"/>
      <c r="AV473" s="246"/>
      <c r="AY473" s="348" t="str">
        <f t="shared" si="116"/>
        <v>Sin</v>
      </c>
      <c r="AZ473" s="272"/>
      <c r="BB473" s="307"/>
      <c r="BC473" s="246"/>
      <c r="BD473" s="273"/>
      <c r="BF473" s="348" t="str">
        <f t="shared" si="117"/>
        <v>Sin</v>
      </c>
      <c r="BG473" s="272"/>
      <c r="BI473" s="307"/>
      <c r="BJ473" s="163">
        <f t="shared" si="118"/>
        <v>0.6</v>
      </c>
      <c r="BK473" s="311"/>
      <c r="BL473" s="349"/>
      <c r="BM473" s="311"/>
      <c r="BN473" s="285"/>
      <c r="BO473" s="285"/>
      <c r="BP473" s="132" t="str">
        <f t="shared" si="112"/>
        <v/>
      </c>
      <c r="BS473" s="307"/>
      <c r="BT473" s="246"/>
    </row>
    <row r="474" spans="1:72" s="230" customFormat="1" ht="45" customHeight="1" x14ac:dyDescent="0.25">
      <c r="A474" s="95" t="s">
        <v>51</v>
      </c>
      <c r="B474" s="231">
        <v>44001</v>
      </c>
      <c r="C474" s="230" t="s">
        <v>220</v>
      </c>
      <c r="D474" s="95" t="s">
        <v>1824</v>
      </c>
      <c r="E474" s="158" t="s">
        <v>2156</v>
      </c>
      <c r="F474" s="95" t="s">
        <v>2157</v>
      </c>
      <c r="G474" s="158" t="s">
        <v>2152</v>
      </c>
      <c r="H474" s="95">
        <v>1</v>
      </c>
      <c r="I474" s="158" t="s">
        <v>2158</v>
      </c>
      <c r="J474" s="95" t="s">
        <v>24</v>
      </c>
      <c r="K474" s="95" t="s">
        <v>2159</v>
      </c>
      <c r="L474" s="230">
        <v>1</v>
      </c>
      <c r="M474" s="95" t="s">
        <v>2160</v>
      </c>
      <c r="N474" s="95" t="s">
        <v>2157</v>
      </c>
      <c r="O474" s="159" t="s">
        <v>2157</v>
      </c>
      <c r="P474" s="213">
        <v>44001</v>
      </c>
      <c r="Q474" s="208">
        <v>44195</v>
      </c>
      <c r="R474" s="194">
        <v>167</v>
      </c>
      <c r="S474" s="245">
        <f t="shared" si="111"/>
        <v>44362</v>
      </c>
      <c r="T474" s="284">
        <v>44144</v>
      </c>
      <c r="U474" s="230" t="s">
        <v>4593</v>
      </c>
      <c r="V474" s="229">
        <v>0</v>
      </c>
      <c r="W474" s="257" t="str">
        <f t="shared" si="119"/>
        <v>ROJO</v>
      </c>
      <c r="X474" s="283">
        <v>44145</v>
      </c>
      <c r="Y474" s="230" t="s">
        <v>4594</v>
      </c>
      <c r="Z474" s="307" t="s">
        <v>358</v>
      </c>
      <c r="AA474" s="284">
        <v>44195</v>
      </c>
      <c r="AB474" s="230" t="s">
        <v>4595</v>
      </c>
      <c r="AC474" s="229">
        <v>0</v>
      </c>
      <c r="AD474" s="348" t="str">
        <f t="shared" si="114"/>
        <v>ROJO</v>
      </c>
      <c r="AE474" s="272"/>
      <c r="AG474" s="307"/>
      <c r="AK474" s="348" t="str">
        <f t="shared" si="113"/>
        <v>Sin</v>
      </c>
      <c r="AL474" s="272"/>
      <c r="AN474" s="307"/>
      <c r="AO474" s="246"/>
      <c r="AR474" s="348" t="str">
        <f t="shared" si="115"/>
        <v>Sin</v>
      </c>
      <c r="AS474" s="272"/>
      <c r="AU474" s="307"/>
      <c r="AV474" s="246"/>
      <c r="AY474" s="348" t="str">
        <f t="shared" si="116"/>
        <v>Sin</v>
      </c>
      <c r="AZ474" s="272"/>
      <c r="BB474" s="307"/>
      <c r="BC474" s="246"/>
      <c r="BD474" s="273"/>
      <c r="BF474" s="348" t="str">
        <f t="shared" si="117"/>
        <v>Sin</v>
      </c>
      <c r="BG474" s="272"/>
      <c r="BI474" s="307"/>
      <c r="BJ474" s="163">
        <f t="shared" si="118"/>
        <v>0</v>
      </c>
      <c r="BK474" s="311"/>
      <c r="BL474" s="349"/>
      <c r="BM474" s="311"/>
      <c r="BN474" s="285"/>
      <c r="BO474" s="285"/>
      <c r="BP474" s="132" t="str">
        <f t="shared" si="112"/>
        <v/>
      </c>
      <c r="BS474" s="307"/>
      <c r="BT474" s="246"/>
    </row>
    <row r="475" spans="1:72" s="230" customFormat="1" ht="45" customHeight="1" x14ac:dyDescent="0.25">
      <c r="A475" s="95" t="s">
        <v>51</v>
      </c>
      <c r="B475" s="231">
        <v>44001</v>
      </c>
      <c r="C475" s="230" t="s">
        <v>2215</v>
      </c>
      <c r="D475" s="95" t="s">
        <v>1824</v>
      </c>
      <c r="E475" s="158" t="s">
        <v>2216</v>
      </c>
      <c r="F475" s="95" t="s">
        <v>61</v>
      </c>
      <c r="G475" s="158" t="s">
        <v>2217</v>
      </c>
      <c r="H475" s="95">
        <v>1</v>
      </c>
      <c r="I475" s="158" t="s">
        <v>2218</v>
      </c>
      <c r="J475" s="95" t="s">
        <v>24</v>
      </c>
      <c r="K475" s="95" t="s">
        <v>2219</v>
      </c>
      <c r="L475" s="230">
        <v>1</v>
      </c>
      <c r="M475" s="95" t="s">
        <v>2220</v>
      </c>
      <c r="N475" s="95" t="s">
        <v>61</v>
      </c>
      <c r="O475" s="159" t="s">
        <v>61</v>
      </c>
      <c r="P475" s="213">
        <v>44001</v>
      </c>
      <c r="Q475" s="208">
        <v>44366</v>
      </c>
      <c r="R475" s="194">
        <v>0</v>
      </c>
      <c r="S475" s="245">
        <f t="shared" si="111"/>
        <v>44366</v>
      </c>
      <c r="T475" s="779">
        <v>44253</v>
      </c>
      <c r="U475" s="780" t="s">
        <v>4753</v>
      </c>
      <c r="V475" s="781">
        <v>0.7</v>
      </c>
      <c r="W475" s="257" t="str">
        <f t="shared" si="119"/>
        <v>AMARILLO</v>
      </c>
      <c r="X475" s="283">
        <v>44301</v>
      </c>
      <c r="Y475" s="230" t="s">
        <v>4754</v>
      </c>
      <c r="Z475" s="407" t="s">
        <v>3935</v>
      </c>
      <c r="AA475" s="246"/>
      <c r="AD475" s="348" t="str">
        <f t="shared" si="114"/>
        <v>Sin</v>
      </c>
      <c r="AE475" s="272"/>
      <c r="AG475" s="307"/>
      <c r="AK475" s="348" t="str">
        <f t="shared" si="113"/>
        <v>Sin</v>
      </c>
      <c r="AL475" s="272"/>
      <c r="AN475" s="307"/>
      <c r="AO475" s="246"/>
      <c r="AR475" s="348" t="str">
        <f t="shared" si="115"/>
        <v>Sin</v>
      </c>
      <c r="AS475" s="272"/>
      <c r="AU475" s="307"/>
      <c r="AV475" s="246"/>
      <c r="AY475" s="348" t="str">
        <f t="shared" si="116"/>
        <v>Sin</v>
      </c>
      <c r="AZ475" s="272"/>
      <c r="BB475" s="307"/>
      <c r="BC475" s="246"/>
      <c r="BD475" s="273"/>
      <c r="BF475" s="348" t="str">
        <f t="shared" si="117"/>
        <v>Sin</v>
      </c>
      <c r="BG475" s="272"/>
      <c r="BI475" s="307"/>
      <c r="BJ475" s="163">
        <f t="shared" si="118"/>
        <v>0.7</v>
      </c>
      <c r="BK475" s="311"/>
      <c r="BL475" s="349"/>
      <c r="BM475" s="311"/>
      <c r="BN475" s="285"/>
      <c r="BO475" s="285"/>
      <c r="BP475" s="132" t="str">
        <f t="shared" si="112"/>
        <v/>
      </c>
      <c r="BS475" s="307"/>
      <c r="BT475" s="246"/>
    </row>
    <row r="476" spans="1:72" s="230" customFormat="1" ht="45" customHeight="1" x14ac:dyDescent="0.25">
      <c r="A476" s="95" t="s">
        <v>51</v>
      </c>
      <c r="B476" s="231">
        <v>44001</v>
      </c>
      <c r="C476" s="230" t="s">
        <v>2215</v>
      </c>
      <c r="D476" s="95" t="s">
        <v>1824</v>
      </c>
      <c r="E476" s="158" t="s">
        <v>2216</v>
      </c>
      <c r="F476" s="95" t="s">
        <v>61</v>
      </c>
      <c r="G476" s="158" t="s">
        <v>2221</v>
      </c>
      <c r="H476" s="95">
        <v>2</v>
      </c>
      <c r="I476" s="158" t="s">
        <v>2222</v>
      </c>
      <c r="J476" s="95" t="s">
        <v>24</v>
      </c>
      <c r="K476" s="95" t="s">
        <v>2223</v>
      </c>
      <c r="L476" s="230">
        <v>1</v>
      </c>
      <c r="M476" s="95" t="s">
        <v>2224</v>
      </c>
      <c r="N476" s="95" t="s">
        <v>61</v>
      </c>
      <c r="O476" s="159" t="s">
        <v>61</v>
      </c>
      <c r="P476" s="213">
        <v>44001</v>
      </c>
      <c r="Q476" s="208">
        <v>44366</v>
      </c>
      <c r="R476" s="194">
        <v>0</v>
      </c>
      <c r="S476" s="245">
        <f t="shared" si="111"/>
        <v>44366</v>
      </c>
      <c r="T476" s="779">
        <v>44253</v>
      </c>
      <c r="U476" s="780" t="s">
        <v>4753</v>
      </c>
      <c r="V476" s="781">
        <v>0.7</v>
      </c>
      <c r="W476" s="257" t="str">
        <f t="shared" si="119"/>
        <v>AMARILLO</v>
      </c>
      <c r="X476" s="283">
        <v>44301</v>
      </c>
      <c r="Y476" s="230" t="s">
        <v>4755</v>
      </c>
      <c r="Z476" s="407" t="s">
        <v>3935</v>
      </c>
      <c r="AA476" s="246"/>
      <c r="AD476" s="348" t="str">
        <f t="shared" si="114"/>
        <v>Sin</v>
      </c>
      <c r="AE476" s="272"/>
      <c r="AG476" s="307"/>
      <c r="AK476" s="348" t="str">
        <f t="shared" si="113"/>
        <v>Sin</v>
      </c>
      <c r="AL476" s="272"/>
      <c r="AN476" s="307"/>
      <c r="AO476" s="246"/>
      <c r="AR476" s="348" t="str">
        <f t="shared" si="115"/>
        <v>Sin</v>
      </c>
      <c r="AS476" s="272"/>
      <c r="AU476" s="307"/>
      <c r="AV476" s="246"/>
      <c r="AY476" s="348" t="str">
        <f t="shared" si="116"/>
        <v>Sin</v>
      </c>
      <c r="AZ476" s="272"/>
      <c r="BB476" s="307"/>
      <c r="BC476" s="246"/>
      <c r="BD476" s="273"/>
      <c r="BF476" s="348" t="str">
        <f t="shared" si="117"/>
        <v>Sin</v>
      </c>
      <c r="BG476" s="272"/>
      <c r="BI476" s="307"/>
      <c r="BJ476" s="163">
        <f t="shared" si="118"/>
        <v>0.7</v>
      </c>
      <c r="BK476" s="311"/>
      <c r="BL476" s="349"/>
      <c r="BM476" s="311"/>
      <c r="BN476" s="285"/>
      <c r="BO476" s="285"/>
      <c r="BP476" s="132" t="str">
        <f t="shared" si="112"/>
        <v/>
      </c>
      <c r="BS476" s="307"/>
      <c r="BT476" s="246"/>
    </row>
    <row r="477" spans="1:72" s="230" customFormat="1" ht="45" customHeight="1" x14ac:dyDescent="0.25">
      <c r="A477" s="95" t="s">
        <v>51</v>
      </c>
      <c r="B477" s="231">
        <v>44001</v>
      </c>
      <c r="C477" s="230" t="s">
        <v>2225</v>
      </c>
      <c r="D477" s="95" t="s">
        <v>1824</v>
      </c>
      <c r="E477" s="158" t="s">
        <v>2226</v>
      </c>
      <c r="F477" s="95" t="s">
        <v>62</v>
      </c>
      <c r="G477" s="158" t="s">
        <v>2227</v>
      </c>
      <c r="H477" s="95">
        <v>1</v>
      </c>
      <c r="I477" s="158" t="s">
        <v>2228</v>
      </c>
      <c r="J477" s="95" t="s">
        <v>24</v>
      </c>
      <c r="K477" s="95" t="s">
        <v>2229</v>
      </c>
      <c r="L477" s="230">
        <v>1</v>
      </c>
      <c r="M477" s="95" t="s">
        <v>2230</v>
      </c>
      <c r="N477" s="95" t="s">
        <v>62</v>
      </c>
      <c r="O477" s="159" t="s">
        <v>62</v>
      </c>
      <c r="P477" s="213">
        <v>44001</v>
      </c>
      <c r="Q477" s="208">
        <v>44366</v>
      </c>
      <c r="R477" s="194">
        <v>0</v>
      </c>
      <c r="S477" s="245">
        <f t="shared" si="111"/>
        <v>44366</v>
      </c>
      <c r="T477" s="283"/>
      <c r="W477" s="257" t="str">
        <f t="shared" si="119"/>
        <v>Sin</v>
      </c>
      <c r="X477" s="272"/>
      <c r="Z477" s="307"/>
      <c r="AD477" s="348" t="str">
        <f t="shared" si="114"/>
        <v>Sin</v>
      </c>
      <c r="AE477" s="272"/>
      <c r="AG477" s="307"/>
      <c r="AH477" s="246"/>
      <c r="AK477" s="348" t="str">
        <f t="shared" si="113"/>
        <v>Sin</v>
      </c>
      <c r="AL477" s="272"/>
      <c r="AN477" s="307"/>
      <c r="AO477" s="246"/>
      <c r="AR477" s="348" t="str">
        <f t="shared" si="115"/>
        <v>Sin</v>
      </c>
      <c r="AS477" s="272"/>
      <c r="AU477" s="307"/>
      <c r="AV477" s="246"/>
      <c r="AY477" s="348" t="str">
        <f t="shared" si="116"/>
        <v>Sin</v>
      </c>
      <c r="AZ477" s="272"/>
      <c r="BB477" s="307"/>
      <c r="BC477" s="246"/>
      <c r="BD477" s="273"/>
      <c r="BF477" s="348" t="str">
        <f t="shared" si="117"/>
        <v>Sin</v>
      </c>
      <c r="BG477" s="272"/>
      <c r="BI477" s="307"/>
      <c r="BJ477" s="163" t="str">
        <f t="shared" si="118"/>
        <v>Sin</v>
      </c>
      <c r="BK477" s="311"/>
      <c r="BL477" s="349"/>
      <c r="BM477" s="311"/>
      <c r="BN477" s="285"/>
      <c r="BO477" s="285"/>
      <c r="BP477" s="132" t="str">
        <f t="shared" si="112"/>
        <v/>
      </c>
      <c r="BS477" s="307"/>
      <c r="BT477" s="246"/>
    </row>
    <row r="478" spans="1:72" s="230" customFormat="1" ht="45" customHeight="1" x14ac:dyDescent="0.25">
      <c r="A478" s="95" t="s">
        <v>51</v>
      </c>
      <c r="B478" s="231">
        <v>44001</v>
      </c>
      <c r="C478" s="230" t="s">
        <v>2225</v>
      </c>
      <c r="D478" s="95" t="s">
        <v>1824</v>
      </c>
      <c r="E478" s="158" t="s">
        <v>2226</v>
      </c>
      <c r="F478" s="95" t="s">
        <v>62</v>
      </c>
      <c r="G478" s="158" t="s">
        <v>2227</v>
      </c>
      <c r="H478" s="95">
        <v>2</v>
      </c>
      <c r="I478" s="158" t="s">
        <v>2231</v>
      </c>
      <c r="J478" s="95" t="s">
        <v>24</v>
      </c>
      <c r="K478" s="95" t="s">
        <v>2232</v>
      </c>
      <c r="L478" s="230">
        <v>1</v>
      </c>
      <c r="M478" s="95" t="s">
        <v>2232</v>
      </c>
      <c r="N478" s="95" t="s">
        <v>62</v>
      </c>
      <c r="O478" s="159" t="s">
        <v>62</v>
      </c>
      <c r="P478" s="213">
        <v>44001</v>
      </c>
      <c r="Q478" s="208">
        <v>44366</v>
      </c>
      <c r="R478" s="194">
        <v>0</v>
      </c>
      <c r="S478" s="245">
        <f t="shared" si="111"/>
        <v>44366</v>
      </c>
      <c r="T478" s="283"/>
      <c r="W478" s="257" t="str">
        <f t="shared" si="119"/>
        <v>Sin</v>
      </c>
      <c r="X478" s="272"/>
      <c r="Z478" s="307"/>
      <c r="AA478" s="272"/>
      <c r="AD478" s="348" t="str">
        <f t="shared" si="114"/>
        <v>Sin</v>
      </c>
      <c r="AE478" s="272"/>
      <c r="AG478" s="307"/>
      <c r="AK478" s="348" t="str">
        <f t="shared" si="113"/>
        <v>Sin</v>
      </c>
      <c r="AL478" s="272"/>
      <c r="AN478" s="307"/>
      <c r="AO478" s="246"/>
      <c r="AR478" s="348" t="str">
        <f t="shared" si="115"/>
        <v>Sin</v>
      </c>
      <c r="AS478" s="272"/>
      <c r="AU478" s="307"/>
      <c r="AV478" s="246"/>
      <c r="AY478" s="348" t="str">
        <f t="shared" si="116"/>
        <v>Sin</v>
      </c>
      <c r="AZ478" s="272"/>
      <c r="BB478" s="307"/>
      <c r="BC478" s="246"/>
      <c r="BD478" s="273"/>
      <c r="BF478" s="348" t="str">
        <f t="shared" si="117"/>
        <v>Sin</v>
      </c>
      <c r="BG478" s="272"/>
      <c r="BI478" s="307"/>
      <c r="BJ478" s="163" t="str">
        <f t="shared" si="118"/>
        <v>Sin</v>
      </c>
      <c r="BK478" s="311"/>
      <c r="BL478" s="349"/>
      <c r="BM478" s="311"/>
      <c r="BN478" s="285"/>
      <c r="BO478" s="285"/>
      <c r="BP478" s="132" t="str">
        <f t="shared" si="112"/>
        <v/>
      </c>
      <c r="BS478" s="307"/>
      <c r="BT478" s="246"/>
    </row>
    <row r="479" spans="1:72" s="230" customFormat="1" ht="45" customHeight="1" x14ac:dyDescent="0.25">
      <c r="A479" s="95" t="s">
        <v>51</v>
      </c>
      <c r="B479" s="231">
        <v>44001</v>
      </c>
      <c r="C479" s="230" t="s">
        <v>2233</v>
      </c>
      <c r="D479" s="95" t="s">
        <v>1824</v>
      </c>
      <c r="E479" s="158" t="s">
        <v>2234</v>
      </c>
      <c r="F479" s="95" t="s">
        <v>33</v>
      </c>
      <c r="G479" s="158" t="s">
        <v>2235</v>
      </c>
      <c r="H479" s="95">
        <v>1</v>
      </c>
      <c r="I479" s="158" t="s">
        <v>2236</v>
      </c>
      <c r="J479" s="95" t="s">
        <v>24</v>
      </c>
      <c r="K479" s="95" t="s">
        <v>2237</v>
      </c>
      <c r="L479" s="230">
        <v>3</v>
      </c>
      <c r="M479" s="95" t="s">
        <v>2238</v>
      </c>
      <c r="N479" s="95" t="s">
        <v>33</v>
      </c>
      <c r="O479" s="159" t="s">
        <v>33</v>
      </c>
      <c r="P479" s="213">
        <v>44017</v>
      </c>
      <c r="Q479" s="214">
        <v>44365</v>
      </c>
      <c r="R479" s="194">
        <v>0</v>
      </c>
      <c r="S479" s="245">
        <f t="shared" si="111"/>
        <v>44365</v>
      </c>
      <c r="T479" s="283"/>
      <c r="W479" s="257" t="str">
        <f t="shared" si="119"/>
        <v>Sin</v>
      </c>
      <c r="X479" s="272"/>
      <c r="Z479" s="307"/>
      <c r="AA479" s="246"/>
      <c r="AD479" s="348" t="str">
        <f t="shared" si="114"/>
        <v>Sin</v>
      </c>
      <c r="AE479" s="272"/>
      <c r="AG479" s="307"/>
      <c r="AK479" s="348" t="str">
        <f t="shared" si="113"/>
        <v>Sin</v>
      </c>
      <c r="AL479" s="272"/>
      <c r="AN479" s="307"/>
      <c r="AO479" s="246"/>
      <c r="AR479" s="348" t="str">
        <f t="shared" si="115"/>
        <v>Sin</v>
      </c>
      <c r="AS479" s="272"/>
      <c r="AU479" s="307"/>
      <c r="AV479" s="246"/>
      <c r="AY479" s="348" t="str">
        <f t="shared" si="116"/>
        <v>Sin</v>
      </c>
      <c r="AZ479" s="272"/>
      <c r="BB479" s="307"/>
      <c r="BC479" s="246"/>
      <c r="BD479" s="273"/>
      <c r="BF479" s="348" t="str">
        <f t="shared" si="117"/>
        <v>Sin</v>
      </c>
      <c r="BG479" s="272"/>
      <c r="BI479" s="307"/>
      <c r="BJ479" s="163" t="str">
        <f t="shared" si="118"/>
        <v>Sin</v>
      </c>
      <c r="BK479" s="311"/>
      <c r="BL479" s="349"/>
      <c r="BM479" s="311"/>
      <c r="BN479" s="285"/>
      <c r="BO479" s="285"/>
      <c r="BP479" s="132" t="str">
        <f t="shared" si="112"/>
        <v/>
      </c>
      <c r="BS479" s="307"/>
      <c r="BT479" s="246"/>
    </row>
    <row r="480" spans="1:72" s="230" customFormat="1" ht="45" customHeight="1" x14ac:dyDescent="0.25">
      <c r="A480" s="95" t="s">
        <v>51</v>
      </c>
      <c r="B480" s="231">
        <v>44001</v>
      </c>
      <c r="C480" s="230" t="s">
        <v>2233</v>
      </c>
      <c r="D480" s="95" t="s">
        <v>1824</v>
      </c>
      <c r="E480" s="158" t="s">
        <v>2234</v>
      </c>
      <c r="F480" s="95" t="s">
        <v>38</v>
      </c>
      <c r="G480" s="158" t="s">
        <v>2239</v>
      </c>
      <c r="H480" s="95">
        <v>2</v>
      </c>
      <c r="I480" s="158" t="s">
        <v>2240</v>
      </c>
      <c r="J480" s="95" t="s">
        <v>24</v>
      </c>
      <c r="K480" s="95" t="s">
        <v>91</v>
      </c>
      <c r="L480" s="230">
        <v>1</v>
      </c>
      <c r="M480" s="95" t="s">
        <v>2241</v>
      </c>
      <c r="N480" s="95" t="s">
        <v>38</v>
      </c>
      <c r="O480" s="159" t="s">
        <v>38</v>
      </c>
      <c r="P480" s="213">
        <v>44017</v>
      </c>
      <c r="Q480" s="214">
        <v>44365</v>
      </c>
      <c r="R480" s="194">
        <v>0</v>
      </c>
      <c r="S480" s="245">
        <f t="shared" si="111"/>
        <v>44365</v>
      </c>
      <c r="T480" s="283">
        <v>44223</v>
      </c>
      <c r="U480" s="285" t="s">
        <v>4581</v>
      </c>
      <c r="V480" s="229">
        <v>0</v>
      </c>
      <c r="W480" s="257" t="str">
        <f t="shared" si="119"/>
        <v>ROJO</v>
      </c>
      <c r="X480" s="283">
        <v>44223</v>
      </c>
      <c r="Y480" s="230" t="s">
        <v>4596</v>
      </c>
      <c r="Z480" s="307" t="s">
        <v>4302</v>
      </c>
      <c r="AA480" s="246"/>
      <c r="AD480" s="348" t="str">
        <f t="shared" si="114"/>
        <v>Sin</v>
      </c>
      <c r="AE480" s="272"/>
      <c r="AG480" s="307"/>
      <c r="AK480" s="348" t="str">
        <f t="shared" si="113"/>
        <v>Sin</v>
      </c>
      <c r="AL480" s="272"/>
      <c r="AN480" s="307"/>
      <c r="AO480" s="246"/>
      <c r="AR480" s="348" t="str">
        <f t="shared" si="115"/>
        <v>Sin</v>
      </c>
      <c r="AS480" s="272"/>
      <c r="AU480" s="307"/>
      <c r="AV480" s="246"/>
      <c r="AY480" s="348" t="str">
        <f t="shared" si="116"/>
        <v>Sin</v>
      </c>
      <c r="AZ480" s="272"/>
      <c r="BB480" s="307"/>
      <c r="BC480" s="246"/>
      <c r="BD480" s="273"/>
      <c r="BF480" s="348" t="str">
        <f t="shared" si="117"/>
        <v>Sin</v>
      </c>
      <c r="BG480" s="272"/>
      <c r="BI480" s="307"/>
      <c r="BJ480" s="163">
        <f t="shared" si="118"/>
        <v>0</v>
      </c>
      <c r="BK480" s="311"/>
      <c r="BL480" s="349"/>
      <c r="BM480" s="311"/>
      <c r="BN480" s="285"/>
      <c r="BO480" s="285"/>
      <c r="BP480" s="132" t="str">
        <f t="shared" si="112"/>
        <v/>
      </c>
      <c r="BS480" s="307"/>
      <c r="BT480" s="246"/>
    </row>
    <row r="481" spans="1:72" s="230" customFormat="1" ht="45" customHeight="1" x14ac:dyDescent="0.25">
      <c r="A481" s="95" t="s">
        <v>51</v>
      </c>
      <c r="B481" s="231">
        <v>44001</v>
      </c>
      <c r="C481" s="230" t="s">
        <v>2242</v>
      </c>
      <c r="D481" s="95" t="s">
        <v>1824</v>
      </c>
      <c r="E481" s="158" t="s">
        <v>2243</v>
      </c>
      <c r="F481" s="95" t="s">
        <v>513</v>
      </c>
      <c r="G481" s="158" t="s">
        <v>2244</v>
      </c>
      <c r="H481" s="95">
        <v>1</v>
      </c>
      <c r="I481" s="158" t="s">
        <v>2245</v>
      </c>
      <c r="J481" s="95" t="s">
        <v>24</v>
      </c>
      <c r="K481" s="95" t="s">
        <v>2246</v>
      </c>
      <c r="L481" s="230">
        <v>1</v>
      </c>
      <c r="M481" s="95" t="s">
        <v>2247</v>
      </c>
      <c r="N481" s="95" t="s">
        <v>513</v>
      </c>
      <c r="O481" s="159" t="s">
        <v>513</v>
      </c>
      <c r="P481" s="213">
        <v>44001</v>
      </c>
      <c r="Q481" s="214">
        <v>44365</v>
      </c>
      <c r="R481" s="194">
        <v>0</v>
      </c>
      <c r="S481" s="245">
        <f t="shared" si="111"/>
        <v>44365</v>
      </c>
      <c r="T481" s="283">
        <v>44169</v>
      </c>
      <c r="U481" s="230" t="s">
        <v>4597</v>
      </c>
      <c r="V481" s="229">
        <v>0.4</v>
      </c>
      <c r="W481" s="257" t="str">
        <f t="shared" si="119"/>
        <v>ROJO</v>
      </c>
      <c r="X481" s="283">
        <v>44183</v>
      </c>
      <c r="Y481" s="230" t="s">
        <v>4598</v>
      </c>
      <c r="Z481" s="307" t="s">
        <v>4012</v>
      </c>
      <c r="AA481" s="246"/>
      <c r="AD481" s="348" t="str">
        <f t="shared" si="114"/>
        <v>Sin</v>
      </c>
      <c r="AE481" s="272"/>
      <c r="AG481" s="307"/>
      <c r="AK481" s="348" t="str">
        <f t="shared" si="113"/>
        <v>Sin</v>
      </c>
      <c r="AL481" s="272"/>
      <c r="AN481" s="307"/>
      <c r="AO481" s="246"/>
      <c r="AR481" s="348" t="str">
        <f t="shared" si="115"/>
        <v>Sin</v>
      </c>
      <c r="AS481" s="272"/>
      <c r="AU481" s="307"/>
      <c r="AV481" s="246"/>
      <c r="AY481" s="348" t="str">
        <f t="shared" si="116"/>
        <v>Sin</v>
      </c>
      <c r="AZ481" s="272"/>
      <c r="BB481" s="307"/>
      <c r="BC481" s="246"/>
      <c r="BD481" s="273"/>
      <c r="BF481" s="348" t="str">
        <f t="shared" si="117"/>
        <v>Sin</v>
      </c>
      <c r="BG481" s="272"/>
      <c r="BI481" s="307"/>
      <c r="BJ481" s="163">
        <f t="shared" si="118"/>
        <v>0.4</v>
      </c>
      <c r="BK481" s="311"/>
      <c r="BL481" s="349"/>
      <c r="BM481" s="311"/>
      <c r="BN481" s="285"/>
      <c r="BO481" s="285"/>
      <c r="BP481" s="132" t="str">
        <f t="shared" si="112"/>
        <v/>
      </c>
      <c r="BS481" s="307"/>
      <c r="BT481" s="246"/>
    </row>
    <row r="482" spans="1:72" s="230" customFormat="1" ht="45" customHeight="1" x14ac:dyDescent="0.25">
      <c r="A482" s="95" t="s">
        <v>51</v>
      </c>
      <c r="B482" s="231">
        <v>44001</v>
      </c>
      <c r="C482" s="230" t="s">
        <v>2242</v>
      </c>
      <c r="D482" s="95" t="s">
        <v>1824</v>
      </c>
      <c r="E482" s="158" t="s">
        <v>2243</v>
      </c>
      <c r="F482" s="95" t="s">
        <v>513</v>
      </c>
      <c r="G482" s="158" t="s">
        <v>2244</v>
      </c>
      <c r="H482" s="95">
        <v>2</v>
      </c>
      <c r="I482" s="158" t="s">
        <v>2248</v>
      </c>
      <c r="J482" s="95" t="s">
        <v>24</v>
      </c>
      <c r="K482" s="95" t="s">
        <v>2249</v>
      </c>
      <c r="L482" s="230">
        <v>1</v>
      </c>
      <c r="M482" s="95" t="s">
        <v>2250</v>
      </c>
      <c r="N482" s="95" t="s">
        <v>513</v>
      </c>
      <c r="O482" s="159" t="s">
        <v>513</v>
      </c>
      <c r="P482" s="213">
        <v>44001</v>
      </c>
      <c r="Q482" s="214">
        <v>44365</v>
      </c>
      <c r="R482" s="194">
        <v>0</v>
      </c>
      <c r="S482" s="245">
        <f t="shared" si="111"/>
        <v>44365</v>
      </c>
      <c r="T482" s="283">
        <v>44169</v>
      </c>
      <c r="U482" s="230" t="s">
        <v>4599</v>
      </c>
      <c r="V482" s="229">
        <v>0.4</v>
      </c>
      <c r="W482" s="257" t="str">
        <f t="shared" si="119"/>
        <v>ROJO</v>
      </c>
      <c r="X482" s="283">
        <v>44183</v>
      </c>
      <c r="Y482" s="230" t="s">
        <v>4600</v>
      </c>
      <c r="Z482" s="307" t="s">
        <v>4012</v>
      </c>
      <c r="AA482" s="246"/>
      <c r="AD482" s="348" t="str">
        <f t="shared" si="114"/>
        <v>Sin</v>
      </c>
      <c r="AE482" s="272"/>
      <c r="AG482" s="307"/>
      <c r="AK482" s="348" t="str">
        <f t="shared" si="113"/>
        <v>Sin</v>
      </c>
      <c r="AL482" s="272"/>
      <c r="AN482" s="307"/>
      <c r="AO482" s="246"/>
      <c r="AR482" s="348" t="str">
        <f t="shared" si="115"/>
        <v>Sin</v>
      </c>
      <c r="AS482" s="272"/>
      <c r="AU482" s="307"/>
      <c r="AV482" s="246"/>
      <c r="AY482" s="348" t="str">
        <f t="shared" si="116"/>
        <v>Sin</v>
      </c>
      <c r="AZ482" s="272"/>
      <c r="BB482" s="307"/>
      <c r="BC482" s="246"/>
      <c r="BD482" s="273"/>
      <c r="BF482" s="348" t="str">
        <f t="shared" si="117"/>
        <v>Sin</v>
      </c>
      <c r="BG482" s="272"/>
      <c r="BI482" s="307"/>
      <c r="BJ482" s="163">
        <f t="shared" si="118"/>
        <v>0.4</v>
      </c>
      <c r="BK482" s="311"/>
      <c r="BL482" s="349"/>
      <c r="BM482" s="311"/>
      <c r="BN482" s="285"/>
      <c r="BO482" s="285"/>
      <c r="BP482" s="132" t="str">
        <f t="shared" si="112"/>
        <v/>
      </c>
      <c r="BS482" s="307"/>
      <c r="BT482" s="246"/>
    </row>
    <row r="483" spans="1:72" s="230" customFormat="1" ht="45" customHeight="1" x14ac:dyDescent="0.25">
      <c r="A483" s="95" t="s">
        <v>51</v>
      </c>
      <c r="B483" s="231">
        <v>44001</v>
      </c>
      <c r="C483" s="230" t="s">
        <v>2251</v>
      </c>
      <c r="D483" s="95" t="s">
        <v>1824</v>
      </c>
      <c r="E483" s="158" t="s">
        <v>2252</v>
      </c>
      <c r="F483" s="95" t="s">
        <v>513</v>
      </c>
      <c r="G483" s="158" t="s">
        <v>2253</v>
      </c>
      <c r="H483" s="95">
        <v>1</v>
      </c>
      <c r="I483" s="158" t="s">
        <v>2254</v>
      </c>
      <c r="J483" s="95" t="s">
        <v>24</v>
      </c>
      <c r="K483" s="95" t="s">
        <v>2255</v>
      </c>
      <c r="L483" s="230">
        <v>1</v>
      </c>
      <c r="M483" s="95" t="s">
        <v>2256</v>
      </c>
      <c r="N483" s="95" t="s">
        <v>513</v>
      </c>
      <c r="O483" s="159" t="s">
        <v>513</v>
      </c>
      <c r="P483" s="213">
        <v>44001</v>
      </c>
      <c r="Q483" s="214">
        <v>44365</v>
      </c>
      <c r="R483" s="194">
        <v>0</v>
      </c>
      <c r="S483" s="245">
        <f t="shared" si="111"/>
        <v>44365</v>
      </c>
      <c r="T483" s="284">
        <v>44169</v>
      </c>
      <c r="U483" s="230" t="s">
        <v>4601</v>
      </c>
      <c r="V483" s="229">
        <v>1</v>
      </c>
      <c r="W483" s="257" t="str">
        <f t="shared" si="119"/>
        <v>OK</v>
      </c>
      <c r="X483" s="283">
        <v>44183</v>
      </c>
      <c r="Y483" s="230" t="s">
        <v>4602</v>
      </c>
      <c r="Z483" s="307" t="s">
        <v>4012</v>
      </c>
      <c r="AA483" s="246"/>
      <c r="AD483" s="348" t="str">
        <f t="shared" si="114"/>
        <v>Sin</v>
      </c>
      <c r="AE483" s="272"/>
      <c r="AG483" s="307"/>
      <c r="AK483" s="348" t="str">
        <f t="shared" si="113"/>
        <v>Sin</v>
      </c>
      <c r="AL483" s="272"/>
      <c r="AN483" s="307"/>
      <c r="AO483" s="246"/>
      <c r="AR483" s="348" t="str">
        <f t="shared" si="115"/>
        <v>Sin</v>
      </c>
      <c r="AS483" s="272"/>
      <c r="AU483" s="307"/>
      <c r="AV483" s="246"/>
      <c r="AY483" s="348" t="str">
        <f t="shared" si="116"/>
        <v>Sin</v>
      </c>
      <c r="AZ483" s="272"/>
      <c r="BB483" s="307"/>
      <c r="BC483" s="246"/>
      <c r="BD483" s="273"/>
      <c r="BF483" s="348" t="str">
        <f t="shared" si="117"/>
        <v>Sin</v>
      </c>
      <c r="BG483" s="272"/>
      <c r="BI483" s="307"/>
      <c r="BJ483" s="163">
        <f t="shared" si="118"/>
        <v>1</v>
      </c>
      <c r="BK483" s="311"/>
      <c r="BL483" s="349"/>
      <c r="BM483" s="311"/>
      <c r="BN483" s="285"/>
      <c r="BO483" s="285"/>
      <c r="BP483" s="132" t="str">
        <f t="shared" si="112"/>
        <v>Cumplida</v>
      </c>
      <c r="BS483" s="307"/>
      <c r="BT483" s="246"/>
    </row>
    <row r="484" spans="1:72" s="230" customFormat="1" ht="45" customHeight="1" x14ac:dyDescent="0.25">
      <c r="A484" s="95" t="s">
        <v>51</v>
      </c>
      <c r="B484" s="231">
        <v>44001</v>
      </c>
      <c r="C484" s="230" t="s">
        <v>2257</v>
      </c>
      <c r="D484" s="95" t="s">
        <v>1824</v>
      </c>
      <c r="E484" s="158" t="s">
        <v>2258</v>
      </c>
      <c r="F484" s="95" t="s">
        <v>1507</v>
      </c>
      <c r="G484" s="158" t="s">
        <v>2259</v>
      </c>
      <c r="H484" s="95">
        <v>1</v>
      </c>
      <c r="I484" s="158" t="s">
        <v>4603</v>
      </c>
      <c r="J484" s="95" t="s">
        <v>24</v>
      </c>
      <c r="K484" s="95" t="s">
        <v>4604</v>
      </c>
      <c r="L484" s="230">
        <v>1</v>
      </c>
      <c r="M484" s="95" t="s">
        <v>2260</v>
      </c>
      <c r="N484" s="95" t="s">
        <v>1507</v>
      </c>
      <c r="O484" s="159" t="s">
        <v>1507</v>
      </c>
      <c r="P484" s="213">
        <v>44001</v>
      </c>
      <c r="Q484" s="214">
        <v>44365</v>
      </c>
      <c r="R484" s="194">
        <v>0</v>
      </c>
      <c r="S484" s="245">
        <f t="shared" si="111"/>
        <v>44365</v>
      </c>
      <c r="T484" s="283"/>
      <c r="W484" s="257" t="str">
        <f t="shared" si="119"/>
        <v>Sin</v>
      </c>
      <c r="X484" s="272"/>
      <c r="Z484" s="307"/>
      <c r="AA484" s="246"/>
      <c r="AD484" s="348" t="str">
        <f t="shared" si="114"/>
        <v>Sin</v>
      </c>
      <c r="AE484" s="272"/>
      <c r="AG484" s="307"/>
      <c r="AK484" s="348" t="str">
        <f t="shared" si="113"/>
        <v>Sin</v>
      </c>
      <c r="AL484" s="272"/>
      <c r="AN484" s="307"/>
      <c r="AO484" s="246"/>
      <c r="AR484" s="348" t="str">
        <f t="shared" si="115"/>
        <v>Sin</v>
      </c>
      <c r="AS484" s="272"/>
      <c r="AU484" s="307"/>
      <c r="AV484" s="246"/>
      <c r="AY484" s="348" t="str">
        <f t="shared" si="116"/>
        <v>Sin</v>
      </c>
      <c r="AZ484" s="272"/>
      <c r="BB484" s="307"/>
      <c r="BC484" s="246"/>
      <c r="BD484" s="273"/>
      <c r="BF484" s="348" t="str">
        <f t="shared" si="117"/>
        <v>Sin</v>
      </c>
      <c r="BG484" s="272"/>
      <c r="BI484" s="307"/>
      <c r="BJ484" s="163" t="str">
        <f t="shared" si="118"/>
        <v>Sin</v>
      </c>
      <c r="BK484" s="311"/>
      <c r="BL484" s="349"/>
      <c r="BM484" s="311"/>
      <c r="BN484" s="285"/>
      <c r="BO484" s="285"/>
      <c r="BP484" s="132" t="str">
        <f t="shared" si="112"/>
        <v/>
      </c>
      <c r="BS484" s="307"/>
      <c r="BT484" s="246"/>
    </row>
    <row r="485" spans="1:72" s="230" customFormat="1" ht="45" customHeight="1" x14ac:dyDescent="0.25">
      <c r="A485" s="95" t="s">
        <v>51</v>
      </c>
      <c r="B485" s="231">
        <v>44001</v>
      </c>
      <c r="C485" s="230" t="s">
        <v>2257</v>
      </c>
      <c r="D485" s="95" t="s">
        <v>1824</v>
      </c>
      <c r="E485" s="158" t="s">
        <v>2258</v>
      </c>
      <c r="F485" s="95" t="s">
        <v>66</v>
      </c>
      <c r="G485" s="158" t="s">
        <v>2259</v>
      </c>
      <c r="H485" s="95">
        <v>2</v>
      </c>
      <c r="I485" s="158" t="s">
        <v>2261</v>
      </c>
      <c r="J485" s="95" t="s">
        <v>24</v>
      </c>
      <c r="K485" s="95" t="s">
        <v>2262</v>
      </c>
      <c r="L485" s="230">
        <v>1</v>
      </c>
      <c r="M485" s="95" t="s">
        <v>2260</v>
      </c>
      <c r="N485" s="95" t="s">
        <v>66</v>
      </c>
      <c r="O485" s="159" t="s">
        <v>66</v>
      </c>
      <c r="P485" s="213">
        <v>44001</v>
      </c>
      <c r="Q485" s="214">
        <v>44365</v>
      </c>
      <c r="R485" s="194">
        <v>0</v>
      </c>
      <c r="S485" s="245">
        <f t="shared" si="111"/>
        <v>44365</v>
      </c>
      <c r="T485" s="283"/>
      <c r="W485" s="257" t="str">
        <f t="shared" si="119"/>
        <v>Sin</v>
      </c>
      <c r="X485" s="272"/>
      <c r="Z485" s="307"/>
      <c r="AA485" s="246"/>
      <c r="AD485" s="348" t="str">
        <f t="shared" si="114"/>
        <v>Sin</v>
      </c>
      <c r="AE485" s="272"/>
      <c r="AG485" s="307"/>
      <c r="AK485" s="348" t="str">
        <f t="shared" si="113"/>
        <v>Sin</v>
      </c>
      <c r="AL485" s="272"/>
      <c r="AN485" s="307"/>
      <c r="AO485" s="246"/>
      <c r="AR485" s="348" t="str">
        <f t="shared" si="115"/>
        <v>Sin</v>
      </c>
      <c r="AS485" s="272"/>
      <c r="AU485" s="307"/>
      <c r="AV485" s="246"/>
      <c r="AY485" s="348" t="str">
        <f t="shared" si="116"/>
        <v>Sin</v>
      </c>
      <c r="AZ485" s="272"/>
      <c r="BB485" s="307"/>
      <c r="BC485" s="246"/>
      <c r="BD485" s="273"/>
      <c r="BF485" s="348" t="str">
        <f t="shared" si="117"/>
        <v>Sin</v>
      </c>
      <c r="BG485" s="272"/>
      <c r="BI485" s="307"/>
      <c r="BJ485" s="163" t="str">
        <f t="shared" si="118"/>
        <v>Sin</v>
      </c>
      <c r="BK485" s="311"/>
      <c r="BL485" s="349"/>
      <c r="BM485" s="311"/>
      <c r="BN485" s="285"/>
      <c r="BO485" s="285"/>
      <c r="BP485" s="132" t="str">
        <f t="shared" si="112"/>
        <v/>
      </c>
      <c r="BS485" s="307"/>
      <c r="BT485" s="246"/>
    </row>
    <row r="486" spans="1:72" s="230" customFormat="1" ht="45" customHeight="1" thickBot="1" x14ac:dyDescent="0.3">
      <c r="A486" s="95" t="s">
        <v>51</v>
      </c>
      <c r="B486" s="231">
        <v>44001</v>
      </c>
      <c r="C486" s="230" t="s">
        <v>2263</v>
      </c>
      <c r="D486" s="95" t="s">
        <v>1824</v>
      </c>
      <c r="E486" s="158" t="s">
        <v>2264</v>
      </c>
      <c r="F486" s="95" t="s">
        <v>72</v>
      </c>
      <c r="G486" s="158" t="s">
        <v>2265</v>
      </c>
      <c r="H486" s="95">
        <v>1</v>
      </c>
      <c r="I486" s="158" t="s">
        <v>2266</v>
      </c>
      <c r="J486" s="95" t="s">
        <v>24</v>
      </c>
      <c r="K486" s="95" t="s">
        <v>2267</v>
      </c>
      <c r="L486" s="230">
        <v>1</v>
      </c>
      <c r="M486" s="95" t="s">
        <v>2268</v>
      </c>
      <c r="N486" s="95" t="s">
        <v>72</v>
      </c>
      <c r="O486" s="159" t="s">
        <v>72</v>
      </c>
      <c r="P486" s="213">
        <v>44005</v>
      </c>
      <c r="Q486" s="214">
        <v>44369</v>
      </c>
      <c r="R486" s="194">
        <v>0</v>
      </c>
      <c r="S486" s="245">
        <f t="shared" si="111"/>
        <v>44369</v>
      </c>
      <c r="T486" s="283"/>
      <c r="U486" s="481"/>
      <c r="V486" s="481"/>
      <c r="W486" s="257" t="str">
        <f t="shared" si="119"/>
        <v>Sin</v>
      </c>
      <c r="X486" s="272"/>
      <c r="Z486" s="307"/>
      <c r="AA486" s="246"/>
      <c r="AD486" s="348" t="str">
        <f t="shared" si="114"/>
        <v>Sin</v>
      </c>
      <c r="AE486" s="272"/>
      <c r="AG486" s="307"/>
      <c r="AK486" s="348" t="str">
        <f t="shared" si="113"/>
        <v>Sin</v>
      </c>
      <c r="AL486" s="272"/>
      <c r="AN486" s="307"/>
      <c r="AO486" s="246"/>
      <c r="AR486" s="348" t="str">
        <f t="shared" si="115"/>
        <v>Sin</v>
      </c>
      <c r="AS486" s="272"/>
      <c r="AU486" s="307"/>
      <c r="AV486" s="246"/>
      <c r="AY486" s="348" t="str">
        <f t="shared" si="116"/>
        <v>Sin</v>
      </c>
      <c r="AZ486" s="272"/>
      <c r="BB486" s="307"/>
      <c r="BC486" s="246"/>
      <c r="BD486" s="273"/>
      <c r="BF486" s="348" t="str">
        <f t="shared" si="117"/>
        <v>Sin</v>
      </c>
      <c r="BG486" s="272"/>
      <c r="BI486" s="307"/>
      <c r="BJ486" s="163" t="str">
        <f t="shared" si="118"/>
        <v>Sin</v>
      </c>
      <c r="BK486" s="311"/>
      <c r="BL486" s="349"/>
      <c r="BM486" s="311"/>
      <c r="BN486" s="285"/>
      <c r="BO486" s="285"/>
      <c r="BP486" s="166" t="str">
        <f t="shared" si="112"/>
        <v/>
      </c>
      <c r="BS486" s="307"/>
      <c r="BT486" s="246"/>
    </row>
    <row r="487" spans="1:72" s="230" customFormat="1" ht="45" customHeight="1" x14ac:dyDescent="0.25">
      <c r="A487" s="95" t="s">
        <v>51</v>
      </c>
      <c r="B487" s="231">
        <v>44001</v>
      </c>
      <c r="C487" s="230" t="s">
        <v>221</v>
      </c>
      <c r="D487" s="95" t="s">
        <v>1824</v>
      </c>
      <c r="E487" s="158" t="s">
        <v>2161</v>
      </c>
      <c r="F487" s="95" t="s">
        <v>2162</v>
      </c>
      <c r="G487" s="158" t="s">
        <v>2163</v>
      </c>
      <c r="H487" s="95">
        <v>1</v>
      </c>
      <c r="I487" s="158" t="s">
        <v>2164</v>
      </c>
      <c r="J487" s="95" t="s">
        <v>24</v>
      </c>
      <c r="K487" s="95" t="s">
        <v>2165</v>
      </c>
      <c r="L487" s="230">
        <v>1</v>
      </c>
      <c r="M487" s="95" t="s">
        <v>2166</v>
      </c>
      <c r="N487" s="95" t="s">
        <v>2162</v>
      </c>
      <c r="O487" s="159" t="s">
        <v>2162</v>
      </c>
      <c r="P487" s="213">
        <v>44001</v>
      </c>
      <c r="Q487" s="214">
        <v>44365</v>
      </c>
      <c r="R487" s="194">
        <v>0</v>
      </c>
      <c r="S487" s="245">
        <f t="shared" si="111"/>
        <v>44365</v>
      </c>
      <c r="T487" s="283"/>
      <c r="W487" s="257" t="str">
        <f t="shared" si="119"/>
        <v>Sin</v>
      </c>
      <c r="X487" s="272"/>
      <c r="Z487" s="307"/>
      <c r="AA487" s="246"/>
      <c r="AD487" s="348" t="str">
        <f t="shared" si="114"/>
        <v>Sin</v>
      </c>
      <c r="AE487" s="272"/>
      <c r="AG487" s="307"/>
      <c r="AK487" s="348" t="str">
        <f t="shared" si="113"/>
        <v>Sin</v>
      </c>
      <c r="AL487" s="272"/>
      <c r="AN487" s="307"/>
      <c r="AO487" s="246"/>
      <c r="AR487" s="348" t="str">
        <f t="shared" si="115"/>
        <v>Sin</v>
      </c>
      <c r="AS487" s="272"/>
      <c r="AU487" s="307"/>
      <c r="AV487" s="246"/>
      <c r="AY487" s="348" t="str">
        <f t="shared" si="116"/>
        <v>Sin</v>
      </c>
      <c r="AZ487" s="272"/>
      <c r="BB487" s="307"/>
      <c r="BC487" s="246"/>
      <c r="BD487" s="273"/>
      <c r="BF487" s="348" t="str">
        <f t="shared" si="117"/>
        <v>Sin</v>
      </c>
      <c r="BG487" s="272"/>
      <c r="BI487" s="307"/>
      <c r="BJ487" s="163" t="str">
        <f t="shared" si="118"/>
        <v>Sin</v>
      </c>
      <c r="BK487" s="311"/>
      <c r="BL487" s="349"/>
      <c r="BM487" s="311"/>
      <c r="BN487" s="285"/>
      <c r="BO487" s="285"/>
      <c r="BP487" s="132" t="str">
        <f t="shared" si="112"/>
        <v/>
      </c>
      <c r="BS487" s="307"/>
      <c r="BT487" s="246"/>
    </row>
    <row r="488" spans="1:72" s="230" customFormat="1" ht="45" customHeight="1" x14ac:dyDescent="0.25">
      <c r="A488" s="95" t="s">
        <v>51</v>
      </c>
      <c r="B488" s="231">
        <v>44001</v>
      </c>
      <c r="C488" s="230" t="s">
        <v>2269</v>
      </c>
      <c r="D488" s="95" t="s">
        <v>1824</v>
      </c>
      <c r="E488" s="158" t="s">
        <v>2270</v>
      </c>
      <c r="F488" s="95" t="s">
        <v>72</v>
      </c>
      <c r="G488" s="158" t="s">
        <v>2271</v>
      </c>
      <c r="H488" s="95">
        <v>1</v>
      </c>
      <c r="I488" s="158" t="s">
        <v>2272</v>
      </c>
      <c r="J488" s="95" t="s">
        <v>24</v>
      </c>
      <c r="K488" s="95" t="s">
        <v>2273</v>
      </c>
      <c r="L488" s="230">
        <v>1</v>
      </c>
      <c r="M488" s="95" t="s">
        <v>2274</v>
      </c>
      <c r="N488" s="95" t="s">
        <v>72</v>
      </c>
      <c r="O488" s="159" t="s">
        <v>72</v>
      </c>
      <c r="P488" s="213">
        <v>44005</v>
      </c>
      <c r="Q488" s="208">
        <v>44369</v>
      </c>
      <c r="R488" s="194">
        <v>0</v>
      </c>
      <c r="S488" s="245">
        <f t="shared" si="111"/>
        <v>44369</v>
      </c>
      <c r="T488" s="283"/>
      <c r="W488" s="257" t="str">
        <f t="shared" si="119"/>
        <v>Sin</v>
      </c>
      <c r="X488" s="272"/>
      <c r="Z488" s="307"/>
      <c r="AA488" s="246"/>
      <c r="AD488" s="348" t="str">
        <f t="shared" si="114"/>
        <v>Sin</v>
      </c>
      <c r="AE488" s="272"/>
      <c r="AG488" s="307"/>
      <c r="AK488" s="348" t="str">
        <f t="shared" si="113"/>
        <v>Sin</v>
      </c>
      <c r="AL488" s="272"/>
      <c r="AN488" s="307"/>
      <c r="AO488" s="246"/>
      <c r="AR488" s="348" t="str">
        <f t="shared" si="115"/>
        <v>Sin</v>
      </c>
      <c r="AS488" s="272"/>
      <c r="AU488" s="307"/>
      <c r="AV488" s="246"/>
      <c r="AY488" s="348" t="str">
        <f t="shared" si="116"/>
        <v>Sin</v>
      </c>
      <c r="AZ488" s="272"/>
      <c r="BB488" s="307"/>
      <c r="BC488" s="246"/>
      <c r="BD488" s="273"/>
      <c r="BF488" s="348" t="str">
        <f t="shared" si="117"/>
        <v>Sin</v>
      </c>
      <c r="BG488" s="272"/>
      <c r="BI488" s="307"/>
      <c r="BJ488" s="163" t="str">
        <f t="shared" si="118"/>
        <v>Sin</v>
      </c>
      <c r="BK488" s="311"/>
      <c r="BL488" s="349"/>
      <c r="BM488" s="311"/>
      <c r="BN488" s="285"/>
      <c r="BO488" s="285"/>
      <c r="BP488" s="132" t="str">
        <f t="shared" si="112"/>
        <v/>
      </c>
      <c r="BS488" s="307"/>
      <c r="BT488" s="246"/>
    </row>
    <row r="489" spans="1:72" s="230" customFormat="1" ht="45" customHeight="1" x14ac:dyDescent="0.25">
      <c r="A489" s="95" t="s">
        <v>51</v>
      </c>
      <c r="B489" s="231">
        <v>44001</v>
      </c>
      <c r="C489" s="230" t="s">
        <v>2275</v>
      </c>
      <c r="D489" s="95" t="s">
        <v>1824</v>
      </c>
      <c r="E489" s="158" t="s">
        <v>2276</v>
      </c>
      <c r="F489" s="95" t="s">
        <v>61</v>
      </c>
      <c r="G489" s="158" t="s">
        <v>2277</v>
      </c>
      <c r="H489" s="95">
        <v>1</v>
      </c>
      <c r="I489" s="158" t="s">
        <v>2278</v>
      </c>
      <c r="J489" s="95" t="s">
        <v>24</v>
      </c>
      <c r="K489" s="95" t="s">
        <v>2279</v>
      </c>
      <c r="L489" s="230">
        <v>1</v>
      </c>
      <c r="M489" s="95" t="s">
        <v>2280</v>
      </c>
      <c r="N489" s="95" t="s">
        <v>61</v>
      </c>
      <c r="O489" s="159" t="s">
        <v>61</v>
      </c>
      <c r="P489" s="213">
        <v>44001</v>
      </c>
      <c r="Q489" s="208">
        <v>44366</v>
      </c>
      <c r="R489" s="194">
        <v>0</v>
      </c>
      <c r="S489" s="245">
        <f t="shared" si="111"/>
        <v>44366</v>
      </c>
      <c r="T489" s="180">
        <v>44126</v>
      </c>
      <c r="U489" s="101" t="s">
        <v>4605</v>
      </c>
      <c r="V489" s="287">
        <v>0.7</v>
      </c>
      <c r="W489" s="257" t="str">
        <f t="shared" si="119"/>
        <v>AMARILLO</v>
      </c>
      <c r="X489" s="283">
        <v>44139</v>
      </c>
      <c r="Y489" s="230" t="s">
        <v>4606</v>
      </c>
      <c r="Z489" s="407" t="s">
        <v>3935</v>
      </c>
      <c r="AA489" s="284">
        <v>44260</v>
      </c>
      <c r="AB489" s="448" t="s">
        <v>4607</v>
      </c>
      <c r="AC489" s="229">
        <v>0.85</v>
      </c>
      <c r="AD489" s="348" t="str">
        <f t="shared" si="114"/>
        <v>AMARILLO</v>
      </c>
      <c r="AE489" s="283">
        <v>44301</v>
      </c>
      <c r="AF489" s="230" t="s">
        <v>4756</v>
      </c>
      <c r="AG489" s="407" t="s">
        <v>3935</v>
      </c>
      <c r="AK489" s="348" t="str">
        <f t="shared" si="113"/>
        <v>Sin</v>
      </c>
      <c r="AL489" s="272"/>
      <c r="AN489" s="307"/>
      <c r="AO489" s="246"/>
      <c r="AR489" s="348" t="str">
        <f t="shared" si="115"/>
        <v>Sin</v>
      </c>
      <c r="AS489" s="272"/>
      <c r="AU489" s="307"/>
      <c r="AV489" s="246"/>
      <c r="AY489" s="348" t="str">
        <f t="shared" si="116"/>
        <v>Sin</v>
      </c>
      <c r="AZ489" s="272"/>
      <c r="BB489" s="307"/>
      <c r="BC489" s="246"/>
      <c r="BD489" s="273"/>
      <c r="BF489" s="348" t="str">
        <f t="shared" si="117"/>
        <v>Sin</v>
      </c>
      <c r="BG489" s="272"/>
      <c r="BI489" s="307"/>
      <c r="BJ489" s="163">
        <f t="shared" si="118"/>
        <v>0.85</v>
      </c>
      <c r="BK489" s="311"/>
      <c r="BL489" s="349"/>
      <c r="BM489" s="311"/>
      <c r="BN489" s="285"/>
      <c r="BO489" s="285"/>
      <c r="BP489" s="132" t="str">
        <f t="shared" si="112"/>
        <v/>
      </c>
      <c r="BS489" s="307"/>
      <c r="BT489" s="246"/>
    </row>
    <row r="490" spans="1:72" s="230" customFormat="1" ht="45" customHeight="1" x14ac:dyDescent="0.25">
      <c r="A490" s="95" t="s">
        <v>51</v>
      </c>
      <c r="B490" s="231">
        <v>44001</v>
      </c>
      <c r="C490" s="230" t="s">
        <v>2281</v>
      </c>
      <c r="D490" s="95" t="s">
        <v>1824</v>
      </c>
      <c r="E490" s="158" t="s">
        <v>2282</v>
      </c>
      <c r="F490" s="95" t="s">
        <v>41</v>
      </c>
      <c r="G490" s="158" t="s">
        <v>2283</v>
      </c>
      <c r="H490" s="95">
        <v>1</v>
      </c>
      <c r="I490" s="158" t="s">
        <v>2284</v>
      </c>
      <c r="J490" s="95" t="s">
        <v>24</v>
      </c>
      <c r="K490" s="95" t="s">
        <v>2285</v>
      </c>
      <c r="L490" s="230">
        <v>1</v>
      </c>
      <c r="M490" s="95" t="s">
        <v>2286</v>
      </c>
      <c r="N490" s="95" t="s">
        <v>41</v>
      </c>
      <c r="O490" s="159" t="s">
        <v>41</v>
      </c>
      <c r="P490" s="209">
        <v>44001</v>
      </c>
      <c r="Q490" s="208">
        <v>44226</v>
      </c>
      <c r="R490" s="194">
        <v>0</v>
      </c>
      <c r="S490" s="245">
        <f t="shared" si="111"/>
        <v>44226</v>
      </c>
      <c r="T490" s="180">
        <v>44153</v>
      </c>
      <c r="U490" s="184" t="s">
        <v>4608</v>
      </c>
      <c r="V490" s="471">
        <v>0.4</v>
      </c>
      <c r="W490" s="257" t="str">
        <f t="shared" si="119"/>
        <v>ROJO</v>
      </c>
      <c r="X490" s="283">
        <v>44168</v>
      </c>
      <c r="Y490" s="230" t="s">
        <v>4609</v>
      </c>
      <c r="Z490" s="307" t="s">
        <v>4266</v>
      </c>
      <c r="AA490" s="284">
        <v>44229</v>
      </c>
      <c r="AB490" s="472" t="s">
        <v>4610</v>
      </c>
      <c r="AC490" s="229">
        <v>1</v>
      </c>
      <c r="AD490" s="348" t="str">
        <f t="shared" si="114"/>
        <v>OK</v>
      </c>
      <c r="AE490" s="272"/>
      <c r="AG490" s="307"/>
      <c r="AH490" s="272"/>
      <c r="AK490" s="348" t="str">
        <f t="shared" si="113"/>
        <v>Sin</v>
      </c>
      <c r="AL490" s="272"/>
      <c r="AN490" s="307"/>
      <c r="AO490" s="246"/>
      <c r="AR490" s="348" t="str">
        <f t="shared" si="115"/>
        <v>Sin</v>
      </c>
      <c r="AS490" s="272"/>
      <c r="AU490" s="307"/>
      <c r="AV490" s="246"/>
      <c r="AY490" s="348" t="str">
        <f t="shared" si="116"/>
        <v>Sin</v>
      </c>
      <c r="AZ490" s="272"/>
      <c r="BB490" s="307"/>
      <c r="BC490" s="246"/>
      <c r="BD490" s="273"/>
      <c r="BF490" s="348" t="str">
        <f t="shared" si="117"/>
        <v>Sin</v>
      </c>
      <c r="BG490" s="272"/>
      <c r="BI490" s="307"/>
      <c r="BJ490" s="163">
        <f t="shared" si="118"/>
        <v>1</v>
      </c>
      <c r="BK490" s="311"/>
      <c r="BL490" s="349"/>
      <c r="BM490" s="311"/>
      <c r="BN490" s="285"/>
      <c r="BO490" s="285"/>
      <c r="BP490" s="132" t="str">
        <f t="shared" si="112"/>
        <v>Cumplida</v>
      </c>
      <c r="BS490" s="307"/>
      <c r="BT490" s="246"/>
    </row>
    <row r="491" spans="1:72" s="230" customFormat="1" ht="45" customHeight="1" thickBot="1" x14ac:dyDescent="0.3">
      <c r="A491" s="95" t="s">
        <v>51</v>
      </c>
      <c r="B491" s="231">
        <v>44001</v>
      </c>
      <c r="C491" s="230" t="s">
        <v>2287</v>
      </c>
      <c r="D491" s="95" t="s">
        <v>1824</v>
      </c>
      <c r="E491" s="158" t="s">
        <v>2288</v>
      </c>
      <c r="F491" s="95" t="s">
        <v>61</v>
      </c>
      <c r="G491" s="158" t="s">
        <v>2289</v>
      </c>
      <c r="H491" s="95">
        <v>1</v>
      </c>
      <c r="I491" s="158" t="s">
        <v>2290</v>
      </c>
      <c r="J491" s="95" t="s">
        <v>24</v>
      </c>
      <c r="K491" s="95" t="s">
        <v>2291</v>
      </c>
      <c r="L491" s="230">
        <v>1</v>
      </c>
      <c r="M491" s="95" t="s">
        <v>2292</v>
      </c>
      <c r="N491" s="95" t="s">
        <v>61</v>
      </c>
      <c r="O491" s="159" t="s">
        <v>61</v>
      </c>
      <c r="P491" s="209">
        <v>44001</v>
      </c>
      <c r="Q491" s="208">
        <v>44366</v>
      </c>
      <c r="R491" s="138">
        <v>0</v>
      </c>
      <c r="S491" s="245">
        <f t="shared" si="111"/>
        <v>44366</v>
      </c>
      <c r="T491" s="482">
        <v>44266</v>
      </c>
      <c r="U491" s="483" t="s">
        <v>4611</v>
      </c>
      <c r="V491" s="484">
        <v>0.85</v>
      </c>
      <c r="W491" s="257" t="str">
        <f t="shared" si="119"/>
        <v>AMARILLO</v>
      </c>
      <c r="X491" s="283">
        <v>44301</v>
      </c>
      <c r="Y491" s="230" t="s">
        <v>4757</v>
      </c>
      <c r="Z491" s="407" t="s">
        <v>3935</v>
      </c>
      <c r="AA491" s="246"/>
      <c r="AD491" s="348" t="str">
        <f t="shared" si="114"/>
        <v>Sin</v>
      </c>
      <c r="AE491" s="272"/>
      <c r="AG491" s="307"/>
      <c r="AH491" s="272"/>
      <c r="AK491" s="348" t="str">
        <f t="shared" si="113"/>
        <v>Sin</v>
      </c>
      <c r="AL491" s="272"/>
      <c r="AN491" s="307"/>
      <c r="AO491" s="246"/>
      <c r="AR491" s="348" t="str">
        <f t="shared" si="115"/>
        <v>Sin</v>
      </c>
      <c r="AS491" s="272"/>
      <c r="AU491" s="307"/>
      <c r="AV491" s="246"/>
      <c r="AY491" s="348" t="str">
        <f t="shared" si="116"/>
        <v>Sin</v>
      </c>
      <c r="AZ491" s="272"/>
      <c r="BB491" s="307"/>
      <c r="BC491" s="246"/>
      <c r="BD491" s="273"/>
      <c r="BF491" s="348" t="str">
        <f t="shared" si="117"/>
        <v>Sin</v>
      </c>
      <c r="BG491" s="272"/>
      <c r="BI491" s="307"/>
      <c r="BJ491" s="163">
        <f t="shared" si="118"/>
        <v>0.85</v>
      </c>
      <c r="BK491" s="311"/>
      <c r="BL491" s="349"/>
      <c r="BM491" s="311"/>
      <c r="BN491" s="285"/>
      <c r="BO491" s="285"/>
      <c r="BP491" s="166" t="str">
        <f t="shared" si="112"/>
        <v/>
      </c>
      <c r="BS491" s="307"/>
      <c r="BT491" s="246"/>
    </row>
    <row r="492" spans="1:72" s="230" customFormat="1" ht="45" customHeight="1" x14ac:dyDescent="0.25">
      <c r="A492" s="95" t="s">
        <v>51</v>
      </c>
      <c r="B492" s="231">
        <v>44001</v>
      </c>
      <c r="C492" s="230" t="s">
        <v>2167</v>
      </c>
      <c r="D492" s="95" t="s">
        <v>1824</v>
      </c>
      <c r="E492" s="158" t="s">
        <v>2168</v>
      </c>
      <c r="F492" s="95" t="s">
        <v>2169</v>
      </c>
      <c r="G492" s="158" t="s">
        <v>2170</v>
      </c>
      <c r="H492" s="95">
        <v>1</v>
      </c>
      <c r="I492" s="158" t="s">
        <v>2171</v>
      </c>
      <c r="J492" s="95" t="s">
        <v>24</v>
      </c>
      <c r="K492" s="95" t="s">
        <v>2172</v>
      </c>
      <c r="L492" s="230">
        <v>1</v>
      </c>
      <c r="M492" s="95" t="s">
        <v>2173</v>
      </c>
      <c r="N492" s="95" t="s">
        <v>2169</v>
      </c>
      <c r="O492" s="159" t="s">
        <v>2169</v>
      </c>
      <c r="P492" s="213">
        <v>44001</v>
      </c>
      <c r="Q492" s="208">
        <v>44365</v>
      </c>
      <c r="R492" s="194">
        <v>0</v>
      </c>
      <c r="S492" s="245">
        <f t="shared" si="111"/>
        <v>44365</v>
      </c>
      <c r="T492" s="283"/>
      <c r="W492" s="257" t="str">
        <f t="shared" si="119"/>
        <v>Sin</v>
      </c>
      <c r="X492" s="272"/>
      <c r="Z492" s="307"/>
      <c r="AA492" s="246"/>
      <c r="AD492" s="348" t="str">
        <f t="shared" si="114"/>
        <v>Sin</v>
      </c>
      <c r="AE492" s="272"/>
      <c r="AG492" s="307"/>
      <c r="AH492" s="272"/>
      <c r="AK492" s="348" t="str">
        <f t="shared" si="113"/>
        <v>Sin</v>
      </c>
      <c r="AL492" s="272"/>
      <c r="AN492" s="307"/>
      <c r="AO492" s="246"/>
      <c r="AR492" s="348" t="str">
        <f t="shared" si="115"/>
        <v>Sin</v>
      </c>
      <c r="AS492" s="272"/>
      <c r="AU492" s="307"/>
      <c r="AV492" s="246"/>
      <c r="AY492" s="348" t="str">
        <f t="shared" si="116"/>
        <v>Sin</v>
      </c>
      <c r="AZ492" s="272"/>
      <c r="BB492" s="307"/>
      <c r="BC492" s="246"/>
      <c r="BD492" s="273"/>
      <c r="BF492" s="348" t="str">
        <f t="shared" si="117"/>
        <v>Sin</v>
      </c>
      <c r="BG492" s="272"/>
      <c r="BI492" s="307"/>
      <c r="BJ492" s="163" t="str">
        <f t="shared" si="118"/>
        <v>Sin</v>
      </c>
      <c r="BK492" s="311"/>
      <c r="BL492" s="349"/>
      <c r="BM492" s="311"/>
      <c r="BN492" s="285"/>
      <c r="BO492" s="285"/>
      <c r="BP492" s="132" t="str">
        <f t="shared" si="112"/>
        <v/>
      </c>
      <c r="BS492" s="307"/>
      <c r="BT492" s="246"/>
    </row>
    <row r="493" spans="1:72" s="230" customFormat="1" ht="45" customHeight="1" x14ac:dyDescent="0.25">
      <c r="A493" s="95" t="s">
        <v>51</v>
      </c>
      <c r="B493" s="231">
        <v>44001</v>
      </c>
      <c r="C493" s="230" t="s">
        <v>2174</v>
      </c>
      <c r="D493" s="95" t="s">
        <v>1824</v>
      </c>
      <c r="E493" s="158" t="s">
        <v>2175</v>
      </c>
      <c r="F493" s="95" t="s">
        <v>1832</v>
      </c>
      <c r="G493" s="158" t="s">
        <v>2176</v>
      </c>
      <c r="H493" s="95">
        <v>1</v>
      </c>
      <c r="I493" s="158" t="s">
        <v>2177</v>
      </c>
      <c r="J493" s="95" t="s">
        <v>24</v>
      </c>
      <c r="K493" s="95" t="s">
        <v>2178</v>
      </c>
      <c r="L493" s="230">
        <v>1</v>
      </c>
      <c r="M493" s="95" t="s">
        <v>2179</v>
      </c>
      <c r="N493" s="95" t="s">
        <v>1832</v>
      </c>
      <c r="O493" s="159" t="s">
        <v>1832</v>
      </c>
      <c r="P493" s="213">
        <v>44001</v>
      </c>
      <c r="Q493" s="208">
        <v>44365</v>
      </c>
      <c r="R493" s="194">
        <v>0</v>
      </c>
      <c r="S493" s="245">
        <f t="shared" si="111"/>
        <v>44365</v>
      </c>
      <c r="T493" s="283"/>
      <c r="W493" s="257" t="str">
        <f t="shared" si="119"/>
        <v>Sin</v>
      </c>
      <c r="X493" s="272"/>
      <c r="Z493" s="307"/>
      <c r="AA493" s="246"/>
      <c r="AD493" s="348" t="str">
        <f t="shared" si="114"/>
        <v>Sin</v>
      </c>
      <c r="AE493" s="272"/>
      <c r="AG493" s="307"/>
      <c r="AK493" s="348" t="str">
        <f t="shared" si="113"/>
        <v>Sin</v>
      </c>
      <c r="AL493" s="272"/>
      <c r="AN493" s="307"/>
      <c r="AO493" s="246"/>
      <c r="AR493" s="348" t="str">
        <f t="shared" si="115"/>
        <v>Sin</v>
      </c>
      <c r="AS493" s="272"/>
      <c r="AU493" s="307"/>
      <c r="AV493" s="246"/>
      <c r="AY493" s="348" t="str">
        <f t="shared" si="116"/>
        <v>Sin</v>
      </c>
      <c r="AZ493" s="272"/>
      <c r="BB493" s="307"/>
      <c r="BC493" s="246"/>
      <c r="BD493" s="273"/>
      <c r="BF493" s="348" t="str">
        <f t="shared" si="117"/>
        <v>Sin</v>
      </c>
      <c r="BG493" s="272"/>
      <c r="BI493" s="307"/>
      <c r="BJ493" s="163" t="str">
        <f t="shared" si="118"/>
        <v>Sin</v>
      </c>
      <c r="BK493" s="311"/>
      <c r="BL493" s="349"/>
      <c r="BM493" s="311"/>
      <c r="BN493" s="285"/>
      <c r="BO493" s="285"/>
      <c r="BP493" s="132" t="str">
        <f t="shared" si="112"/>
        <v/>
      </c>
      <c r="BS493" s="307"/>
      <c r="BT493" s="246"/>
    </row>
    <row r="494" spans="1:72" s="230" customFormat="1" ht="45" customHeight="1" x14ac:dyDescent="0.25">
      <c r="A494" s="95" t="s">
        <v>51</v>
      </c>
      <c r="B494" s="231">
        <v>44001</v>
      </c>
      <c r="C494" s="230" t="s">
        <v>2180</v>
      </c>
      <c r="D494" s="95" t="s">
        <v>1824</v>
      </c>
      <c r="E494" s="158" t="s">
        <v>2181</v>
      </c>
      <c r="F494" s="95" t="s">
        <v>37</v>
      </c>
      <c r="G494" s="158" t="s">
        <v>2182</v>
      </c>
      <c r="H494" s="95">
        <v>1</v>
      </c>
      <c r="I494" s="158" t="s">
        <v>2183</v>
      </c>
      <c r="J494" s="95" t="s">
        <v>24</v>
      </c>
      <c r="K494" s="95" t="s">
        <v>2184</v>
      </c>
      <c r="L494" s="230">
        <v>1</v>
      </c>
      <c r="M494" s="95" t="s">
        <v>2185</v>
      </c>
      <c r="N494" s="95" t="s">
        <v>37</v>
      </c>
      <c r="O494" s="159" t="s">
        <v>113</v>
      </c>
      <c r="P494" s="213">
        <v>44001</v>
      </c>
      <c r="Q494" s="208">
        <v>44365</v>
      </c>
      <c r="R494" s="194">
        <v>0</v>
      </c>
      <c r="S494" s="245">
        <f t="shared" si="111"/>
        <v>44365</v>
      </c>
      <c r="T494" s="283"/>
      <c r="W494" s="257" t="str">
        <f t="shared" si="119"/>
        <v>Sin</v>
      </c>
      <c r="X494" s="272"/>
      <c r="Z494" s="307"/>
      <c r="AA494" s="246"/>
      <c r="AD494" s="348" t="str">
        <f t="shared" si="114"/>
        <v>Sin</v>
      </c>
      <c r="AE494" s="272"/>
      <c r="AG494" s="307"/>
      <c r="AK494" s="348" t="str">
        <f t="shared" si="113"/>
        <v>Sin</v>
      </c>
      <c r="AL494" s="272"/>
      <c r="AN494" s="307"/>
      <c r="AO494" s="246"/>
      <c r="AR494" s="348" t="str">
        <f t="shared" si="115"/>
        <v>Sin</v>
      </c>
      <c r="AS494" s="272"/>
      <c r="AU494" s="307"/>
      <c r="AV494" s="246"/>
      <c r="AY494" s="348" t="str">
        <f t="shared" si="116"/>
        <v>Sin</v>
      </c>
      <c r="AZ494" s="272"/>
      <c r="BB494" s="307"/>
      <c r="BC494" s="246"/>
      <c r="BD494" s="273"/>
      <c r="BF494" s="348" t="str">
        <f t="shared" si="117"/>
        <v>Sin</v>
      </c>
      <c r="BG494" s="272"/>
      <c r="BI494" s="307"/>
      <c r="BJ494" s="163" t="str">
        <f t="shared" si="118"/>
        <v>Sin</v>
      </c>
      <c r="BK494" s="311"/>
      <c r="BL494" s="349"/>
      <c r="BM494" s="311"/>
      <c r="BN494" s="285"/>
      <c r="BO494" s="285"/>
      <c r="BP494" s="132" t="str">
        <f t="shared" si="112"/>
        <v/>
      </c>
      <c r="BS494" s="307"/>
      <c r="BT494" s="246"/>
    </row>
    <row r="495" spans="1:72" s="230" customFormat="1" ht="45" customHeight="1" x14ac:dyDescent="0.25">
      <c r="A495" s="95" t="s">
        <v>51</v>
      </c>
      <c r="B495" s="231">
        <v>44001</v>
      </c>
      <c r="C495" s="230" t="s">
        <v>2186</v>
      </c>
      <c r="D495" s="95" t="s">
        <v>1824</v>
      </c>
      <c r="E495" s="158" t="s">
        <v>2187</v>
      </c>
      <c r="F495" s="95" t="s">
        <v>2188</v>
      </c>
      <c r="G495" s="158" t="s">
        <v>2189</v>
      </c>
      <c r="H495" s="95">
        <v>1</v>
      </c>
      <c r="I495" s="158" t="s">
        <v>2190</v>
      </c>
      <c r="J495" s="95" t="s">
        <v>24</v>
      </c>
      <c r="K495" s="95" t="s">
        <v>2191</v>
      </c>
      <c r="L495" s="230">
        <v>1</v>
      </c>
      <c r="M495" s="95" t="s">
        <v>2192</v>
      </c>
      <c r="N495" s="95" t="s">
        <v>2188</v>
      </c>
      <c r="O495" s="159" t="s">
        <v>2188</v>
      </c>
      <c r="P495" s="213">
        <v>44001</v>
      </c>
      <c r="Q495" s="208">
        <v>44365</v>
      </c>
      <c r="R495" s="194">
        <v>0</v>
      </c>
      <c r="S495" s="245">
        <f t="shared" si="111"/>
        <v>44365</v>
      </c>
      <c r="T495" s="180">
        <v>44153</v>
      </c>
      <c r="U495" s="423" t="s">
        <v>4612</v>
      </c>
      <c r="V495" s="471">
        <v>0.1</v>
      </c>
      <c r="W495" s="257" t="str">
        <f t="shared" si="119"/>
        <v>ROJO</v>
      </c>
      <c r="X495" s="283">
        <v>44168</v>
      </c>
      <c r="Y495" s="230" t="s">
        <v>4613</v>
      </c>
      <c r="Z495" s="307" t="s">
        <v>4266</v>
      </c>
      <c r="AA495" s="284">
        <v>44229</v>
      </c>
      <c r="AB495" s="472" t="s">
        <v>4614</v>
      </c>
      <c r="AC495" s="229">
        <v>0.4</v>
      </c>
      <c r="AD495" s="348" t="str">
        <f t="shared" si="114"/>
        <v>ROJO</v>
      </c>
      <c r="AE495" s="272"/>
      <c r="AG495" s="307"/>
      <c r="AK495" s="348" t="str">
        <f t="shared" si="113"/>
        <v>Sin</v>
      </c>
      <c r="AL495" s="272"/>
      <c r="AN495" s="307"/>
      <c r="AO495" s="246"/>
      <c r="AR495" s="348" t="str">
        <f t="shared" si="115"/>
        <v>Sin</v>
      </c>
      <c r="AS495" s="272"/>
      <c r="AU495" s="307"/>
      <c r="AV495" s="246"/>
      <c r="AY495" s="348" t="str">
        <f t="shared" si="116"/>
        <v>Sin</v>
      </c>
      <c r="AZ495" s="272"/>
      <c r="BB495" s="307"/>
      <c r="BC495" s="246"/>
      <c r="BD495" s="273"/>
      <c r="BF495" s="348" t="str">
        <f t="shared" si="117"/>
        <v>Sin</v>
      </c>
      <c r="BG495" s="272"/>
      <c r="BI495" s="307"/>
      <c r="BJ495" s="163">
        <f t="shared" si="118"/>
        <v>0.4</v>
      </c>
      <c r="BK495" s="311"/>
      <c r="BL495" s="349"/>
      <c r="BM495" s="311"/>
      <c r="BN495" s="285"/>
      <c r="BO495" s="285"/>
      <c r="BP495" s="132" t="str">
        <f t="shared" si="112"/>
        <v/>
      </c>
      <c r="BS495" s="307"/>
      <c r="BT495" s="246"/>
    </row>
    <row r="496" spans="1:72" s="230" customFormat="1" ht="45" customHeight="1" x14ac:dyDescent="0.25">
      <c r="A496" s="95" t="s">
        <v>51</v>
      </c>
      <c r="B496" s="231">
        <v>44001</v>
      </c>
      <c r="C496" s="230" t="s">
        <v>2193</v>
      </c>
      <c r="D496" s="95" t="s">
        <v>1824</v>
      </c>
      <c r="E496" s="158" t="s">
        <v>2194</v>
      </c>
      <c r="F496" s="95" t="s">
        <v>41</v>
      </c>
      <c r="G496" s="158" t="s">
        <v>2195</v>
      </c>
      <c r="H496" s="95">
        <v>1</v>
      </c>
      <c r="I496" s="158" t="s">
        <v>2196</v>
      </c>
      <c r="J496" s="95" t="s">
        <v>24</v>
      </c>
      <c r="K496" s="95" t="s">
        <v>2197</v>
      </c>
      <c r="L496" s="230">
        <v>1</v>
      </c>
      <c r="M496" s="95" t="s">
        <v>2198</v>
      </c>
      <c r="N496" s="95" t="s">
        <v>41</v>
      </c>
      <c r="O496" s="159" t="s">
        <v>41</v>
      </c>
      <c r="P496" s="213">
        <v>44001</v>
      </c>
      <c r="Q496" s="208">
        <v>44226</v>
      </c>
      <c r="R496" s="194">
        <v>0</v>
      </c>
      <c r="S496" s="245">
        <f t="shared" si="111"/>
        <v>44226</v>
      </c>
      <c r="T496" s="180">
        <v>44153</v>
      </c>
      <c r="U496" s="184" t="s">
        <v>4615</v>
      </c>
      <c r="V496" s="471">
        <v>0.9</v>
      </c>
      <c r="W496" s="257" t="str">
        <f t="shared" si="119"/>
        <v>AMARILLO</v>
      </c>
      <c r="X496" s="283">
        <v>44168</v>
      </c>
      <c r="Y496" s="230" t="s">
        <v>4616</v>
      </c>
      <c r="Z496" s="307" t="s">
        <v>4266</v>
      </c>
      <c r="AA496" s="284">
        <v>44229</v>
      </c>
      <c r="AB496" s="472" t="s">
        <v>4617</v>
      </c>
      <c r="AC496" s="229">
        <v>1</v>
      </c>
      <c r="AD496" s="348" t="str">
        <f t="shared" si="114"/>
        <v>OK</v>
      </c>
      <c r="AE496" s="272"/>
      <c r="AG496" s="307"/>
      <c r="AK496" s="348" t="str">
        <f t="shared" si="113"/>
        <v>Sin</v>
      </c>
      <c r="AL496" s="272"/>
      <c r="AN496" s="307"/>
      <c r="AO496" s="246"/>
      <c r="AR496" s="348" t="str">
        <f t="shared" si="115"/>
        <v>Sin</v>
      </c>
      <c r="AS496" s="272"/>
      <c r="AU496" s="307"/>
      <c r="AV496" s="246"/>
      <c r="AY496" s="348" t="str">
        <f t="shared" si="116"/>
        <v>Sin</v>
      </c>
      <c r="AZ496" s="272"/>
      <c r="BB496" s="307"/>
      <c r="BC496" s="246"/>
      <c r="BD496" s="273"/>
      <c r="BF496" s="348" t="str">
        <f t="shared" si="117"/>
        <v>Sin</v>
      </c>
      <c r="BG496" s="272"/>
      <c r="BI496" s="307"/>
      <c r="BJ496" s="163">
        <f t="shared" si="118"/>
        <v>1</v>
      </c>
      <c r="BK496" s="311"/>
      <c r="BL496" s="349"/>
      <c r="BM496" s="311"/>
      <c r="BN496" s="285"/>
      <c r="BO496" s="285"/>
      <c r="BP496" s="132" t="str">
        <f t="shared" si="112"/>
        <v>Cumplida</v>
      </c>
      <c r="BS496" s="307"/>
      <c r="BT496" s="246"/>
    </row>
    <row r="497" spans="1:72" s="230" customFormat="1" ht="45" customHeight="1" x14ac:dyDescent="0.25">
      <c r="A497" s="95" t="s">
        <v>51</v>
      </c>
      <c r="B497" s="231">
        <v>44001</v>
      </c>
      <c r="C497" s="230" t="s">
        <v>2193</v>
      </c>
      <c r="D497" s="95" t="s">
        <v>1824</v>
      </c>
      <c r="E497" s="158" t="s">
        <v>2194</v>
      </c>
      <c r="F497" s="95" t="s">
        <v>2199</v>
      </c>
      <c r="G497" s="158" t="s">
        <v>2200</v>
      </c>
      <c r="H497" s="95">
        <v>2</v>
      </c>
      <c r="I497" s="158" t="s">
        <v>2201</v>
      </c>
      <c r="J497" s="95" t="s">
        <v>24</v>
      </c>
      <c r="K497" s="95" t="s">
        <v>2202</v>
      </c>
      <c r="L497" s="230">
        <v>1</v>
      </c>
      <c r="M497" s="95" t="s">
        <v>2203</v>
      </c>
      <c r="N497" s="95" t="s">
        <v>2199</v>
      </c>
      <c r="O497" s="159" t="s">
        <v>2199</v>
      </c>
      <c r="P497" s="209">
        <v>44001</v>
      </c>
      <c r="Q497" s="208">
        <v>44073</v>
      </c>
      <c r="R497" s="138">
        <v>0</v>
      </c>
      <c r="S497" s="245">
        <f t="shared" si="111"/>
        <v>44073</v>
      </c>
      <c r="T497" s="283">
        <v>44071</v>
      </c>
      <c r="U497" s="230" t="s">
        <v>4618</v>
      </c>
      <c r="V497" s="229">
        <v>1</v>
      </c>
      <c r="W497" s="257" t="str">
        <f t="shared" si="119"/>
        <v>OK</v>
      </c>
      <c r="X497" s="283">
        <v>44084</v>
      </c>
      <c r="Y497" s="230" t="s">
        <v>4619</v>
      </c>
      <c r="Z497" s="307" t="s">
        <v>4302</v>
      </c>
      <c r="AA497" s="246"/>
      <c r="AD497" s="348" t="str">
        <f t="shared" si="114"/>
        <v>Sin</v>
      </c>
      <c r="AE497" s="272"/>
      <c r="AG497" s="307"/>
      <c r="AH497" s="246"/>
      <c r="AK497" s="348" t="str">
        <f t="shared" si="113"/>
        <v>Sin</v>
      </c>
      <c r="AL497" s="272"/>
      <c r="AN497" s="307"/>
      <c r="AO497" s="246"/>
      <c r="AR497" s="348" t="str">
        <f t="shared" si="115"/>
        <v>Sin</v>
      </c>
      <c r="AS497" s="272"/>
      <c r="AU497" s="307"/>
      <c r="AV497" s="246"/>
      <c r="AY497" s="348" t="str">
        <f t="shared" si="116"/>
        <v>Sin</v>
      </c>
      <c r="AZ497" s="272"/>
      <c r="BB497" s="307"/>
      <c r="BC497" s="246"/>
      <c r="BD497" s="273"/>
      <c r="BF497" s="273" t="str">
        <f t="shared" si="117"/>
        <v>Sin</v>
      </c>
      <c r="BG497" s="272"/>
      <c r="BI497" s="307"/>
      <c r="BJ497" s="163">
        <f t="shared" si="118"/>
        <v>1</v>
      </c>
      <c r="BK497" s="311"/>
      <c r="BL497" s="349"/>
      <c r="BM497" s="311"/>
      <c r="BN497" s="285"/>
      <c r="BO497" s="285"/>
      <c r="BP497" s="166" t="str">
        <f t="shared" si="112"/>
        <v>Cumplida</v>
      </c>
      <c r="BS497" s="307"/>
      <c r="BT497" s="246"/>
    </row>
    <row r="498" spans="1:72" s="230" customFormat="1" ht="45" customHeight="1" x14ac:dyDescent="0.25">
      <c r="A498" s="95" t="s">
        <v>51</v>
      </c>
      <c r="B498" s="231">
        <v>44001</v>
      </c>
      <c r="C498" s="230" t="s">
        <v>2193</v>
      </c>
      <c r="D498" s="95" t="s">
        <v>1824</v>
      </c>
      <c r="E498" s="158" t="s">
        <v>2194</v>
      </c>
      <c r="F498" s="95" t="s">
        <v>2199</v>
      </c>
      <c r="G498" s="158" t="s">
        <v>2200</v>
      </c>
      <c r="H498" s="95">
        <v>3</v>
      </c>
      <c r="I498" s="158" t="s">
        <v>2204</v>
      </c>
      <c r="J498" s="95" t="s">
        <v>24</v>
      </c>
      <c r="K498" s="95" t="s">
        <v>2205</v>
      </c>
      <c r="L498" s="230">
        <v>1</v>
      </c>
      <c r="M498" s="95" t="s">
        <v>2206</v>
      </c>
      <c r="N498" s="95" t="s">
        <v>2199</v>
      </c>
      <c r="O498" s="159" t="s">
        <v>2199</v>
      </c>
      <c r="P498" s="209">
        <v>44105</v>
      </c>
      <c r="Q498" s="208">
        <v>44196</v>
      </c>
      <c r="R498" s="138">
        <v>0</v>
      </c>
      <c r="S498" s="245">
        <f t="shared" si="111"/>
        <v>44196</v>
      </c>
      <c r="T498" s="180">
        <v>44153</v>
      </c>
      <c r="U498" s="184" t="s">
        <v>4620</v>
      </c>
      <c r="V498" s="471">
        <v>1</v>
      </c>
      <c r="W498" s="257" t="str">
        <f t="shared" si="119"/>
        <v>OK</v>
      </c>
      <c r="X498" s="283">
        <v>44168</v>
      </c>
      <c r="Y498" s="230" t="s">
        <v>4621</v>
      </c>
      <c r="Z498" s="307" t="s">
        <v>4266</v>
      </c>
      <c r="AA498" s="246"/>
      <c r="AD498" s="348" t="str">
        <f t="shared" si="114"/>
        <v>Sin</v>
      </c>
      <c r="AE498" s="272"/>
      <c r="AG498" s="307"/>
      <c r="AH498" s="272"/>
      <c r="AK498" s="348" t="str">
        <f t="shared" si="113"/>
        <v>Sin</v>
      </c>
      <c r="AL498" s="272"/>
      <c r="AN498" s="307"/>
      <c r="AO498" s="246"/>
      <c r="AR498" s="348" t="str">
        <f t="shared" si="115"/>
        <v>Sin</v>
      </c>
      <c r="AS498" s="272"/>
      <c r="AU498" s="307"/>
      <c r="AV498" s="246"/>
      <c r="AY498" s="348" t="str">
        <f t="shared" si="116"/>
        <v>Sin</v>
      </c>
      <c r="AZ498" s="272"/>
      <c r="BB498" s="307"/>
      <c r="BC498" s="246"/>
      <c r="BD498" s="273"/>
      <c r="BF498" s="348" t="str">
        <f t="shared" si="117"/>
        <v>Sin</v>
      </c>
      <c r="BG498" s="272"/>
      <c r="BI498" s="307"/>
      <c r="BJ498" s="163">
        <f t="shared" si="118"/>
        <v>1</v>
      </c>
      <c r="BK498" s="311"/>
      <c r="BL498" s="349"/>
      <c r="BM498" s="311"/>
      <c r="BN498" s="285"/>
      <c r="BO498" s="285"/>
      <c r="BP498" s="166" t="str">
        <f t="shared" si="112"/>
        <v>Cumplida</v>
      </c>
      <c r="BS498" s="307"/>
      <c r="BT498" s="246"/>
    </row>
    <row r="499" spans="1:72" s="230" customFormat="1" ht="45" customHeight="1" x14ac:dyDescent="0.25">
      <c r="A499" s="95" t="s">
        <v>51</v>
      </c>
      <c r="B499" s="231">
        <v>44001</v>
      </c>
      <c r="C499" s="230" t="s">
        <v>2207</v>
      </c>
      <c r="D499" s="95" t="s">
        <v>1824</v>
      </c>
      <c r="E499" s="158" t="s">
        <v>2208</v>
      </c>
      <c r="F499" s="95" t="s">
        <v>2199</v>
      </c>
      <c r="G499" s="158" t="s">
        <v>2200</v>
      </c>
      <c r="H499" s="95">
        <v>1</v>
      </c>
      <c r="I499" s="158" t="s">
        <v>2204</v>
      </c>
      <c r="J499" s="95" t="s">
        <v>24</v>
      </c>
      <c r="K499" s="95" t="s">
        <v>2205</v>
      </c>
      <c r="L499" s="230">
        <v>1</v>
      </c>
      <c r="M499" s="95" t="s">
        <v>2206</v>
      </c>
      <c r="N499" s="95" t="s">
        <v>2199</v>
      </c>
      <c r="O499" s="159" t="s">
        <v>2199</v>
      </c>
      <c r="P499" s="209">
        <v>44105</v>
      </c>
      <c r="Q499" s="208">
        <v>44196</v>
      </c>
      <c r="R499" s="138">
        <v>0</v>
      </c>
      <c r="S499" s="245">
        <f t="shared" si="111"/>
        <v>44196</v>
      </c>
      <c r="T499" s="180">
        <v>44153</v>
      </c>
      <c r="U499" s="184" t="s">
        <v>4620</v>
      </c>
      <c r="V499" s="471">
        <v>1</v>
      </c>
      <c r="W499" s="257" t="str">
        <f t="shared" si="119"/>
        <v>OK</v>
      </c>
      <c r="X499" s="283">
        <v>44168</v>
      </c>
      <c r="Y499" s="230" t="s">
        <v>4621</v>
      </c>
      <c r="Z499" s="307" t="s">
        <v>4266</v>
      </c>
      <c r="AA499" s="246"/>
      <c r="AD499" s="348" t="str">
        <f t="shared" si="114"/>
        <v>Sin</v>
      </c>
      <c r="AE499" s="272"/>
      <c r="AG499" s="307"/>
      <c r="AH499" s="246"/>
      <c r="AK499" s="348" t="str">
        <f t="shared" si="113"/>
        <v>Sin</v>
      </c>
      <c r="AL499" s="272"/>
      <c r="AN499" s="307"/>
      <c r="AO499" s="246"/>
      <c r="AR499" s="348" t="str">
        <f t="shared" si="115"/>
        <v>Sin</v>
      </c>
      <c r="AS499" s="272"/>
      <c r="AU499" s="307"/>
      <c r="AV499" s="246"/>
      <c r="AY499" s="348" t="str">
        <f t="shared" si="116"/>
        <v>Sin</v>
      </c>
      <c r="AZ499" s="272"/>
      <c r="BB499" s="307"/>
      <c r="BC499" s="246"/>
      <c r="BD499" s="273"/>
      <c r="BF499" s="348" t="str">
        <f t="shared" si="117"/>
        <v>Sin</v>
      </c>
      <c r="BG499" s="272"/>
      <c r="BI499" s="307"/>
      <c r="BJ499" s="163">
        <f t="shared" si="118"/>
        <v>1</v>
      </c>
      <c r="BK499" s="311"/>
      <c r="BL499" s="349"/>
      <c r="BM499" s="311"/>
      <c r="BN499" s="285"/>
      <c r="BO499" s="285"/>
      <c r="BP499" s="166" t="str">
        <f t="shared" si="112"/>
        <v>Cumplida</v>
      </c>
      <c r="BS499" s="307"/>
      <c r="BT499" s="246"/>
    </row>
    <row r="500" spans="1:72" s="230" customFormat="1" ht="45" customHeight="1" x14ac:dyDescent="0.25">
      <c r="A500" s="95" t="s">
        <v>51</v>
      </c>
      <c r="B500" s="231">
        <v>44001</v>
      </c>
      <c r="C500" s="230" t="s">
        <v>2209</v>
      </c>
      <c r="D500" s="95" t="s">
        <v>1824</v>
      </c>
      <c r="E500" s="158" t="s">
        <v>2210</v>
      </c>
      <c r="F500" s="95" t="s">
        <v>41</v>
      </c>
      <c r="G500" s="158" t="s">
        <v>2211</v>
      </c>
      <c r="H500" s="95">
        <v>1</v>
      </c>
      <c r="I500" s="158" t="s">
        <v>2212</v>
      </c>
      <c r="J500" s="95" t="s">
        <v>24</v>
      </c>
      <c r="K500" s="95" t="s">
        <v>2213</v>
      </c>
      <c r="L500" s="230">
        <v>1</v>
      </c>
      <c r="M500" s="95" t="s">
        <v>2214</v>
      </c>
      <c r="N500" s="95" t="s">
        <v>41</v>
      </c>
      <c r="O500" s="159" t="s">
        <v>41</v>
      </c>
      <c r="P500" s="209">
        <v>44105</v>
      </c>
      <c r="Q500" s="208">
        <v>44196</v>
      </c>
      <c r="R500" s="138">
        <v>0</v>
      </c>
      <c r="S500" s="245">
        <f t="shared" si="111"/>
        <v>44196</v>
      </c>
      <c r="T500" s="180">
        <v>44153</v>
      </c>
      <c r="U500" s="184" t="s">
        <v>4622</v>
      </c>
      <c r="V500" s="471">
        <v>1</v>
      </c>
      <c r="W500" s="257" t="str">
        <f t="shared" si="119"/>
        <v>OK</v>
      </c>
      <c r="X500" s="283">
        <v>44168</v>
      </c>
      <c r="Y500" s="230" t="s">
        <v>4623</v>
      </c>
      <c r="Z500" s="307" t="s">
        <v>4266</v>
      </c>
      <c r="AA500" s="246"/>
      <c r="AD500" s="348" t="str">
        <f t="shared" si="114"/>
        <v>Sin</v>
      </c>
      <c r="AE500" s="272"/>
      <c r="AG500" s="307"/>
      <c r="AH500" s="272"/>
      <c r="AK500" s="348" t="str">
        <f t="shared" si="113"/>
        <v>Sin</v>
      </c>
      <c r="AL500" s="272"/>
      <c r="AN500" s="307"/>
      <c r="AO500" s="246"/>
      <c r="AR500" s="348" t="str">
        <f t="shared" si="115"/>
        <v>Sin</v>
      </c>
      <c r="AS500" s="272"/>
      <c r="AU500" s="307"/>
      <c r="AV500" s="246"/>
      <c r="AY500" s="348" t="str">
        <f t="shared" si="116"/>
        <v>Sin</v>
      </c>
      <c r="AZ500" s="272"/>
      <c r="BB500" s="307"/>
      <c r="BC500" s="246"/>
      <c r="BD500" s="273"/>
      <c r="BF500" s="348" t="str">
        <f t="shared" si="117"/>
        <v>Sin</v>
      </c>
      <c r="BG500" s="272"/>
      <c r="BI500" s="307"/>
      <c r="BJ500" s="163">
        <f t="shared" si="118"/>
        <v>1</v>
      </c>
      <c r="BK500" s="311"/>
      <c r="BL500" s="349"/>
      <c r="BM500" s="311"/>
      <c r="BN500" s="285"/>
      <c r="BO500" s="285"/>
      <c r="BP500" s="166" t="str">
        <f t="shared" si="112"/>
        <v>Cumplida</v>
      </c>
      <c r="BS500" s="307"/>
      <c r="BT500" s="246"/>
    </row>
    <row r="501" spans="1:72" s="230" customFormat="1" ht="45" customHeight="1" x14ac:dyDescent="0.25">
      <c r="A501" s="95" t="s">
        <v>51</v>
      </c>
      <c r="B501" s="231">
        <v>44001</v>
      </c>
      <c r="C501" s="230" t="s">
        <v>117</v>
      </c>
      <c r="D501" s="95" t="s">
        <v>1824</v>
      </c>
      <c r="E501" s="158" t="s">
        <v>2293</v>
      </c>
      <c r="F501" s="95" t="s">
        <v>1826</v>
      </c>
      <c r="G501" s="158" t="s">
        <v>2294</v>
      </c>
      <c r="H501" s="95">
        <v>1</v>
      </c>
      <c r="I501" s="158" t="s">
        <v>2295</v>
      </c>
      <c r="J501" s="95" t="s">
        <v>24</v>
      </c>
      <c r="K501" s="95" t="s">
        <v>2296</v>
      </c>
      <c r="L501" s="230">
        <v>1</v>
      </c>
      <c r="M501" s="95" t="s">
        <v>2297</v>
      </c>
      <c r="N501" s="95" t="s">
        <v>1826</v>
      </c>
      <c r="O501" s="159" t="s">
        <v>1826</v>
      </c>
      <c r="P501" s="209">
        <v>44013</v>
      </c>
      <c r="Q501" s="208">
        <v>44285</v>
      </c>
      <c r="R501" s="138">
        <v>0</v>
      </c>
      <c r="S501" s="245">
        <f t="shared" si="111"/>
        <v>44285</v>
      </c>
      <c r="T501" s="264">
        <v>44271</v>
      </c>
      <c r="U501" s="99" t="s">
        <v>4624</v>
      </c>
      <c r="V501" s="292">
        <v>0.8</v>
      </c>
      <c r="W501" s="257" t="str">
        <f t="shared" si="119"/>
        <v>ROJO</v>
      </c>
      <c r="X501" s="813">
        <v>44302</v>
      </c>
      <c r="Y501" s="814" t="s">
        <v>4766</v>
      </c>
      <c r="Z501" s="815" t="s">
        <v>4266</v>
      </c>
      <c r="AA501" s="246"/>
      <c r="AD501" s="348" t="str">
        <f t="shared" si="114"/>
        <v>Sin</v>
      </c>
      <c r="AE501" s="272"/>
      <c r="AG501" s="307"/>
      <c r="AK501" s="348" t="str">
        <f t="shared" si="113"/>
        <v>Sin</v>
      </c>
      <c r="AL501" s="272"/>
      <c r="AN501" s="307"/>
      <c r="AO501" s="246"/>
      <c r="AR501" s="348" t="str">
        <f t="shared" si="115"/>
        <v>Sin</v>
      </c>
      <c r="AS501" s="272"/>
      <c r="AU501" s="307"/>
      <c r="AV501" s="246"/>
      <c r="AY501" s="348" t="str">
        <f t="shared" si="116"/>
        <v>Sin</v>
      </c>
      <c r="AZ501" s="272"/>
      <c r="BB501" s="307"/>
      <c r="BC501" s="246"/>
      <c r="BD501" s="273"/>
      <c r="BF501" s="348" t="str">
        <f t="shared" si="117"/>
        <v>Sin</v>
      </c>
      <c r="BG501" s="272"/>
      <c r="BI501" s="307"/>
      <c r="BJ501" s="163">
        <f t="shared" si="118"/>
        <v>0.8</v>
      </c>
      <c r="BK501" s="311"/>
      <c r="BL501" s="349"/>
      <c r="BM501" s="311"/>
      <c r="BN501" s="285"/>
      <c r="BO501" s="285"/>
      <c r="BP501" s="166" t="str">
        <f t="shared" si="112"/>
        <v/>
      </c>
      <c r="BS501" s="307"/>
      <c r="BT501" s="246"/>
    </row>
    <row r="502" spans="1:72" s="230" customFormat="1" ht="45" customHeight="1" x14ac:dyDescent="0.25">
      <c r="A502" s="95" t="s">
        <v>51</v>
      </c>
      <c r="B502" s="231">
        <v>44001</v>
      </c>
      <c r="C502" s="230" t="s">
        <v>455</v>
      </c>
      <c r="D502" s="95" t="s">
        <v>1824</v>
      </c>
      <c r="E502" s="158" t="s">
        <v>2298</v>
      </c>
      <c r="F502" s="95" t="s">
        <v>41</v>
      </c>
      <c r="G502" s="158" t="s">
        <v>2299</v>
      </c>
      <c r="H502" s="95">
        <v>1</v>
      </c>
      <c r="I502" s="158" t="s">
        <v>2300</v>
      </c>
      <c r="J502" s="95" t="s">
        <v>24</v>
      </c>
      <c r="K502" s="95" t="s">
        <v>2301</v>
      </c>
      <c r="L502" s="230">
        <v>1</v>
      </c>
      <c r="M502" s="95" t="s">
        <v>2302</v>
      </c>
      <c r="N502" s="95" t="s">
        <v>41</v>
      </c>
      <c r="O502" s="159" t="s">
        <v>41</v>
      </c>
      <c r="P502" s="209">
        <v>44001</v>
      </c>
      <c r="Q502" s="208">
        <v>44365</v>
      </c>
      <c r="R502" s="138">
        <v>0</v>
      </c>
      <c r="S502" s="245">
        <f t="shared" si="111"/>
        <v>44365</v>
      </c>
      <c r="T502" s="180">
        <v>44153</v>
      </c>
      <c r="U502" s="184" t="s">
        <v>4625</v>
      </c>
      <c r="V502" s="471">
        <v>0.05</v>
      </c>
      <c r="W502" s="257" t="str">
        <f t="shared" si="119"/>
        <v>ROJO</v>
      </c>
      <c r="X502" s="283">
        <v>44168</v>
      </c>
      <c r="Y502" s="230" t="s">
        <v>4626</v>
      </c>
      <c r="Z502" s="307" t="s">
        <v>4266</v>
      </c>
      <c r="AA502" s="284">
        <v>44229</v>
      </c>
      <c r="AB502" s="472" t="s">
        <v>4627</v>
      </c>
      <c r="AC502" s="229">
        <v>0.1</v>
      </c>
      <c r="AD502" s="348" t="str">
        <f t="shared" si="114"/>
        <v>ROJO</v>
      </c>
      <c r="AE502" s="272"/>
      <c r="AG502" s="307"/>
      <c r="AK502" s="348" t="str">
        <f t="shared" si="113"/>
        <v>Sin</v>
      </c>
      <c r="AL502" s="272"/>
      <c r="AN502" s="307"/>
      <c r="AO502" s="246"/>
      <c r="AR502" s="348" t="str">
        <f t="shared" si="115"/>
        <v>Sin</v>
      </c>
      <c r="AS502" s="272"/>
      <c r="AU502" s="307"/>
      <c r="AV502" s="246"/>
      <c r="AY502" s="348" t="str">
        <f t="shared" si="116"/>
        <v>Sin</v>
      </c>
      <c r="AZ502" s="272"/>
      <c r="BB502" s="307"/>
      <c r="BC502" s="246"/>
      <c r="BD502" s="273"/>
      <c r="BF502" s="348" t="str">
        <f t="shared" si="117"/>
        <v>Sin</v>
      </c>
      <c r="BG502" s="272"/>
      <c r="BI502" s="307"/>
      <c r="BJ502" s="163">
        <f t="shared" si="118"/>
        <v>0.1</v>
      </c>
      <c r="BK502" s="311"/>
      <c r="BL502" s="349"/>
      <c r="BM502" s="311"/>
      <c r="BN502" s="285"/>
      <c r="BO502" s="285"/>
      <c r="BP502" s="166" t="str">
        <f t="shared" si="112"/>
        <v/>
      </c>
      <c r="BS502" s="307"/>
      <c r="BT502" s="246"/>
    </row>
    <row r="503" spans="1:72" s="230" customFormat="1" ht="45" customHeight="1" x14ac:dyDescent="0.25">
      <c r="A503" s="95" t="s">
        <v>51</v>
      </c>
      <c r="B503" s="231">
        <v>44001</v>
      </c>
      <c r="C503" s="230" t="s">
        <v>455</v>
      </c>
      <c r="D503" s="95" t="s">
        <v>1824</v>
      </c>
      <c r="E503" s="158" t="s">
        <v>2298</v>
      </c>
      <c r="F503" s="95" t="s">
        <v>41</v>
      </c>
      <c r="G503" s="158" t="s">
        <v>2299</v>
      </c>
      <c r="H503" s="95">
        <v>2</v>
      </c>
      <c r="I503" s="158" t="s">
        <v>2303</v>
      </c>
      <c r="J503" s="95" t="s">
        <v>24</v>
      </c>
      <c r="K503" s="95" t="s">
        <v>2304</v>
      </c>
      <c r="L503" s="230">
        <v>1</v>
      </c>
      <c r="M503" s="95" t="s">
        <v>2305</v>
      </c>
      <c r="N503" s="95" t="s">
        <v>41</v>
      </c>
      <c r="O503" s="159" t="s">
        <v>41</v>
      </c>
      <c r="P503" s="209">
        <v>44001</v>
      </c>
      <c r="Q503" s="208">
        <v>44365</v>
      </c>
      <c r="R503" s="138">
        <v>0</v>
      </c>
      <c r="S503" s="245">
        <f t="shared" si="111"/>
        <v>44365</v>
      </c>
      <c r="T503" s="180">
        <v>44153</v>
      </c>
      <c r="U503" s="184" t="s">
        <v>4628</v>
      </c>
      <c r="V503" s="471">
        <v>0.1</v>
      </c>
      <c r="W503" s="257" t="str">
        <f t="shared" si="119"/>
        <v>ROJO</v>
      </c>
      <c r="X503" s="283">
        <v>44168</v>
      </c>
      <c r="Y503" s="230" t="s">
        <v>4629</v>
      </c>
      <c r="Z503" s="307" t="s">
        <v>4266</v>
      </c>
      <c r="AA503" s="284">
        <v>44229</v>
      </c>
      <c r="AB503" s="472" t="s">
        <v>4630</v>
      </c>
      <c r="AC503" s="229">
        <v>0.4</v>
      </c>
      <c r="AD503" s="348" t="str">
        <f t="shared" si="114"/>
        <v>ROJO</v>
      </c>
      <c r="AE503" s="272"/>
      <c r="AG503" s="307"/>
      <c r="AK503" s="348" t="str">
        <f t="shared" si="113"/>
        <v>Sin</v>
      </c>
      <c r="AL503" s="272"/>
      <c r="AN503" s="307"/>
      <c r="AO503" s="246"/>
      <c r="AR503" s="348" t="str">
        <f t="shared" si="115"/>
        <v>Sin</v>
      </c>
      <c r="AS503" s="272"/>
      <c r="AU503" s="307"/>
      <c r="AV503" s="246"/>
      <c r="AY503" s="348" t="str">
        <f t="shared" si="116"/>
        <v>Sin</v>
      </c>
      <c r="AZ503" s="272"/>
      <c r="BB503" s="307"/>
      <c r="BC503" s="246"/>
      <c r="BD503" s="273"/>
      <c r="BF503" s="348" t="str">
        <f t="shared" si="117"/>
        <v>Sin</v>
      </c>
      <c r="BG503" s="272"/>
      <c r="BI503" s="307"/>
      <c r="BJ503" s="163">
        <f t="shared" si="118"/>
        <v>0.4</v>
      </c>
      <c r="BK503" s="311"/>
      <c r="BL503" s="349"/>
      <c r="BM503" s="311"/>
      <c r="BN503" s="285"/>
      <c r="BO503" s="285"/>
      <c r="BP503" s="166" t="str">
        <f t="shared" si="112"/>
        <v/>
      </c>
      <c r="BS503" s="307"/>
      <c r="BT503" s="246"/>
    </row>
    <row r="504" spans="1:72" s="230" customFormat="1" ht="45" customHeight="1" x14ac:dyDescent="0.25">
      <c r="A504" s="95" t="s">
        <v>51</v>
      </c>
      <c r="B504" s="231">
        <v>44001</v>
      </c>
      <c r="C504" s="230" t="s">
        <v>455</v>
      </c>
      <c r="D504" s="95" t="s">
        <v>1824</v>
      </c>
      <c r="E504" s="158" t="s">
        <v>2298</v>
      </c>
      <c r="F504" s="95" t="s">
        <v>41</v>
      </c>
      <c r="G504" s="158" t="s">
        <v>2299</v>
      </c>
      <c r="H504" s="95">
        <v>3</v>
      </c>
      <c r="I504" s="158" t="s">
        <v>2306</v>
      </c>
      <c r="J504" s="95" t="s">
        <v>24</v>
      </c>
      <c r="K504" s="95" t="s">
        <v>2307</v>
      </c>
      <c r="L504" s="230">
        <v>4</v>
      </c>
      <c r="M504" s="95" t="s">
        <v>2308</v>
      </c>
      <c r="N504" s="95" t="s">
        <v>41</v>
      </c>
      <c r="O504" s="159" t="s">
        <v>41</v>
      </c>
      <c r="P504" s="209">
        <v>44001</v>
      </c>
      <c r="Q504" s="208">
        <v>44365</v>
      </c>
      <c r="R504" s="138">
        <v>0</v>
      </c>
      <c r="S504" s="245">
        <f t="shared" si="111"/>
        <v>44365</v>
      </c>
      <c r="T504" s="180">
        <v>44153</v>
      </c>
      <c r="U504" s="184" t="s">
        <v>4628</v>
      </c>
      <c r="V504" s="471">
        <v>0.1</v>
      </c>
      <c r="W504" s="257" t="str">
        <f t="shared" si="119"/>
        <v>ROJO</v>
      </c>
      <c r="X504" s="283">
        <v>44168</v>
      </c>
      <c r="Y504" s="230" t="s">
        <v>4631</v>
      </c>
      <c r="Z504" s="307" t="s">
        <v>4266</v>
      </c>
      <c r="AA504" s="284">
        <v>44229</v>
      </c>
      <c r="AB504" s="472" t="s">
        <v>4632</v>
      </c>
      <c r="AC504" s="229">
        <v>0.4</v>
      </c>
      <c r="AD504" s="348" t="str">
        <f t="shared" si="114"/>
        <v>ROJO</v>
      </c>
      <c r="AE504" s="272"/>
      <c r="AG504" s="307"/>
      <c r="AK504" s="348" t="str">
        <f t="shared" si="113"/>
        <v>Sin</v>
      </c>
      <c r="AL504" s="272"/>
      <c r="AN504" s="307"/>
      <c r="AO504" s="246"/>
      <c r="AR504" s="348" t="str">
        <f t="shared" si="115"/>
        <v>Sin</v>
      </c>
      <c r="AS504" s="272"/>
      <c r="AU504" s="307"/>
      <c r="AV504" s="246"/>
      <c r="AY504" s="348" t="str">
        <f t="shared" si="116"/>
        <v>Sin</v>
      </c>
      <c r="AZ504" s="272"/>
      <c r="BB504" s="307"/>
      <c r="BC504" s="246"/>
      <c r="BD504" s="273"/>
      <c r="BF504" s="348" t="str">
        <f t="shared" si="117"/>
        <v>Sin</v>
      </c>
      <c r="BG504" s="272"/>
      <c r="BI504" s="307"/>
      <c r="BJ504" s="163">
        <f t="shared" si="118"/>
        <v>0.4</v>
      </c>
      <c r="BK504" s="311"/>
      <c r="BL504" s="349"/>
      <c r="BM504" s="311"/>
      <c r="BN504" s="285"/>
      <c r="BO504" s="285"/>
      <c r="BP504" s="166" t="str">
        <f t="shared" si="112"/>
        <v/>
      </c>
      <c r="BS504" s="307"/>
      <c r="BT504" s="246"/>
    </row>
    <row r="505" spans="1:72" s="230" customFormat="1" ht="45" customHeight="1" x14ac:dyDescent="0.25">
      <c r="A505" s="95" t="s">
        <v>51</v>
      </c>
      <c r="B505" s="231">
        <v>44001</v>
      </c>
      <c r="C505" s="230" t="s">
        <v>2309</v>
      </c>
      <c r="D505" s="95" t="s">
        <v>1824</v>
      </c>
      <c r="E505" s="158" t="s">
        <v>2310</v>
      </c>
      <c r="F505" s="95" t="s">
        <v>2311</v>
      </c>
      <c r="G505" s="158" t="s">
        <v>2312</v>
      </c>
      <c r="H505" s="95">
        <v>1</v>
      </c>
      <c r="I505" s="158" t="s">
        <v>2313</v>
      </c>
      <c r="J505" s="95" t="s">
        <v>24</v>
      </c>
      <c r="K505" s="95" t="s">
        <v>2314</v>
      </c>
      <c r="L505" s="230">
        <v>1</v>
      </c>
      <c r="M505" s="95" t="s">
        <v>2315</v>
      </c>
      <c r="N505" s="95" t="s">
        <v>2311</v>
      </c>
      <c r="O505" s="159" t="s">
        <v>2311</v>
      </c>
      <c r="P505" s="209">
        <v>44012</v>
      </c>
      <c r="Q505" s="208">
        <v>44345</v>
      </c>
      <c r="R505" s="138">
        <v>0</v>
      </c>
      <c r="S505" s="245">
        <f t="shared" ref="S505:S520" si="120">Q505+R505</f>
        <v>44345</v>
      </c>
      <c r="T505" s="283">
        <v>44216</v>
      </c>
      <c r="U505" s="230" t="s">
        <v>4633</v>
      </c>
      <c r="V505" s="229">
        <v>0.7</v>
      </c>
      <c r="W505" s="257" t="str">
        <f t="shared" si="119"/>
        <v>AMARILLO</v>
      </c>
      <c r="X505" s="283">
        <v>44223</v>
      </c>
      <c r="Y505" s="230" t="s">
        <v>4634</v>
      </c>
      <c r="Z505" s="307" t="s">
        <v>4635</v>
      </c>
      <c r="AA505" s="246"/>
      <c r="AD505" s="348" t="str">
        <f t="shared" si="114"/>
        <v>Sin</v>
      </c>
      <c r="AE505" s="272"/>
      <c r="AG505" s="307"/>
      <c r="AK505" s="348" t="str">
        <f t="shared" si="113"/>
        <v>Sin</v>
      </c>
      <c r="AL505" s="272"/>
      <c r="AN505" s="307"/>
      <c r="AO505" s="246"/>
      <c r="AR505" s="348" t="str">
        <f t="shared" si="115"/>
        <v>Sin</v>
      </c>
      <c r="AS505" s="272"/>
      <c r="AU505" s="307"/>
      <c r="AV505" s="246"/>
      <c r="AY505" s="348" t="str">
        <f t="shared" si="116"/>
        <v>Sin</v>
      </c>
      <c r="AZ505" s="272"/>
      <c r="BB505" s="307"/>
      <c r="BC505" s="246"/>
      <c r="BD505" s="273"/>
      <c r="BF505" s="348" t="str">
        <f t="shared" si="117"/>
        <v>Sin</v>
      </c>
      <c r="BG505" s="272"/>
      <c r="BI505" s="307"/>
      <c r="BJ505" s="163">
        <f t="shared" si="118"/>
        <v>0.7</v>
      </c>
      <c r="BK505" s="311"/>
      <c r="BL505" s="349"/>
      <c r="BM505" s="311"/>
      <c r="BN505" s="285"/>
      <c r="BO505" s="285"/>
      <c r="BP505" s="166" t="str">
        <f t="shared" ref="BP505:BP520" si="121">IF(BJ505=100%,IF(BM505="SI",IF(BN505="SI","Cerrada",IF(BN505="NO","Inefectiva",IF(A505="Auditoria Externa","Cumplida","Pendiente"))),"Cumplida"),"")</f>
        <v/>
      </c>
      <c r="BS505" s="307"/>
      <c r="BT505" s="246"/>
    </row>
    <row r="506" spans="1:72" s="230" customFormat="1" ht="45" customHeight="1" x14ac:dyDescent="0.25">
      <c r="A506" s="95" t="s">
        <v>51</v>
      </c>
      <c r="B506" s="231">
        <v>44001</v>
      </c>
      <c r="C506" s="230" t="s">
        <v>2309</v>
      </c>
      <c r="D506" s="95" t="s">
        <v>1824</v>
      </c>
      <c r="E506" s="158" t="s">
        <v>2310</v>
      </c>
      <c r="F506" s="95" t="s">
        <v>2316</v>
      </c>
      <c r="G506" s="158" t="s">
        <v>2317</v>
      </c>
      <c r="H506" s="95">
        <v>2</v>
      </c>
      <c r="I506" s="158" t="s">
        <v>2318</v>
      </c>
      <c r="J506" s="95" t="s">
        <v>24</v>
      </c>
      <c r="K506" s="95" t="s">
        <v>2319</v>
      </c>
      <c r="L506" s="230">
        <v>1</v>
      </c>
      <c r="M506" s="95" t="s">
        <v>2320</v>
      </c>
      <c r="N506" s="95" t="s">
        <v>36</v>
      </c>
      <c r="O506" s="159" t="s">
        <v>36</v>
      </c>
      <c r="P506" s="209">
        <v>44012</v>
      </c>
      <c r="Q506" s="208">
        <v>44345</v>
      </c>
      <c r="R506" s="138">
        <v>0</v>
      </c>
      <c r="S506" s="245">
        <f t="shared" si="120"/>
        <v>44345</v>
      </c>
      <c r="T506" s="283">
        <v>44216</v>
      </c>
      <c r="U506" s="230" t="s">
        <v>4636</v>
      </c>
      <c r="V506" s="229">
        <v>1</v>
      </c>
      <c r="W506" s="257" t="str">
        <f t="shared" si="119"/>
        <v>OK</v>
      </c>
      <c r="X506" s="283">
        <v>44223</v>
      </c>
      <c r="Y506" s="230" t="s">
        <v>4637</v>
      </c>
      <c r="Z506" s="307" t="s">
        <v>4635</v>
      </c>
      <c r="AA506" s="246"/>
      <c r="AD506" s="348" t="str">
        <f t="shared" si="114"/>
        <v>Sin</v>
      </c>
      <c r="AE506" s="272"/>
      <c r="AG506" s="307"/>
      <c r="AK506" s="348" t="str">
        <f t="shared" si="113"/>
        <v>Sin</v>
      </c>
      <c r="AL506" s="272"/>
      <c r="AN506" s="307"/>
      <c r="AO506" s="246"/>
      <c r="AR506" s="348" t="str">
        <f t="shared" si="115"/>
        <v>Sin</v>
      </c>
      <c r="AS506" s="272"/>
      <c r="AU506" s="307"/>
      <c r="AV506" s="246"/>
      <c r="AY506" s="348" t="str">
        <f t="shared" si="116"/>
        <v>Sin</v>
      </c>
      <c r="AZ506" s="272"/>
      <c r="BB506" s="307"/>
      <c r="BC506" s="246"/>
      <c r="BD506" s="273"/>
      <c r="BF506" s="348" t="str">
        <f t="shared" si="117"/>
        <v>Sin</v>
      </c>
      <c r="BG506" s="272"/>
      <c r="BI506" s="307"/>
      <c r="BJ506" s="163">
        <f t="shared" si="118"/>
        <v>1</v>
      </c>
      <c r="BK506" s="311"/>
      <c r="BL506" s="349"/>
      <c r="BM506" s="311"/>
      <c r="BN506" s="285"/>
      <c r="BO506" s="285"/>
      <c r="BP506" s="166" t="str">
        <f t="shared" si="121"/>
        <v>Cumplida</v>
      </c>
      <c r="BS506" s="307"/>
      <c r="BT506" s="246"/>
    </row>
    <row r="507" spans="1:72" s="230" customFormat="1" ht="45" customHeight="1" x14ac:dyDescent="0.25">
      <c r="A507" s="95" t="s">
        <v>51</v>
      </c>
      <c r="B507" s="231">
        <v>44001</v>
      </c>
      <c r="C507" s="230" t="s">
        <v>2321</v>
      </c>
      <c r="D507" s="95" t="s">
        <v>1824</v>
      </c>
      <c r="E507" s="158" t="s">
        <v>2322</v>
      </c>
      <c r="F507" s="95" t="s">
        <v>37</v>
      </c>
      <c r="G507" s="158" t="s">
        <v>2323</v>
      </c>
      <c r="H507" s="95">
        <v>1</v>
      </c>
      <c r="I507" s="158" t="s">
        <v>2324</v>
      </c>
      <c r="J507" s="95" t="s">
        <v>24</v>
      </c>
      <c r="K507" s="95" t="s">
        <v>2325</v>
      </c>
      <c r="L507" s="230">
        <v>1</v>
      </c>
      <c r="M507" s="95" t="s">
        <v>2326</v>
      </c>
      <c r="N507" s="95" t="s">
        <v>37</v>
      </c>
      <c r="O507" s="95" t="s">
        <v>113</v>
      </c>
      <c r="P507" s="208">
        <v>43998</v>
      </c>
      <c r="Q507" s="208">
        <v>44362</v>
      </c>
      <c r="R507" s="138">
        <v>0</v>
      </c>
      <c r="S507" s="103">
        <f t="shared" si="120"/>
        <v>44362</v>
      </c>
      <c r="T507" s="283"/>
      <c r="W507" s="257" t="str">
        <f t="shared" si="119"/>
        <v>Sin</v>
      </c>
      <c r="X507" s="272"/>
      <c r="Z507" s="307"/>
      <c r="AA507" s="246"/>
      <c r="AD507" s="348" t="str">
        <f t="shared" si="114"/>
        <v>Sin</v>
      </c>
      <c r="AE507" s="272"/>
      <c r="AG507" s="307"/>
      <c r="AK507" s="348" t="str">
        <f t="shared" si="113"/>
        <v>Sin</v>
      </c>
      <c r="AL507" s="272"/>
      <c r="AN507" s="307"/>
      <c r="AO507" s="246"/>
      <c r="AR507" s="348" t="str">
        <f t="shared" si="115"/>
        <v>Sin</v>
      </c>
      <c r="AS507" s="272"/>
      <c r="AU507" s="307"/>
      <c r="AV507" s="246"/>
      <c r="AY507" s="348" t="str">
        <f t="shared" si="116"/>
        <v>Sin</v>
      </c>
      <c r="AZ507" s="272"/>
      <c r="BB507" s="307"/>
      <c r="BC507" s="246"/>
      <c r="BD507" s="273"/>
      <c r="BF507" s="348" t="str">
        <f t="shared" si="117"/>
        <v>Sin</v>
      </c>
      <c r="BG507" s="272"/>
      <c r="BI507" s="307"/>
      <c r="BJ507" s="163" t="str">
        <f t="shared" si="118"/>
        <v>Sin</v>
      </c>
      <c r="BK507" s="311"/>
      <c r="BL507" s="349"/>
      <c r="BM507" s="311"/>
      <c r="BN507" s="285"/>
      <c r="BO507" s="285"/>
      <c r="BP507" s="166" t="str">
        <f t="shared" si="121"/>
        <v/>
      </c>
      <c r="BS507" s="307"/>
    </row>
    <row r="508" spans="1:72" s="230" customFormat="1" ht="45" customHeight="1" x14ac:dyDescent="0.25">
      <c r="A508" s="95" t="s">
        <v>51</v>
      </c>
      <c r="B508" s="231">
        <v>44001</v>
      </c>
      <c r="C508" s="230" t="s">
        <v>2327</v>
      </c>
      <c r="D508" s="95" t="s">
        <v>1824</v>
      </c>
      <c r="E508" s="158" t="s">
        <v>2328</v>
      </c>
      <c r="F508" s="95" t="s">
        <v>41</v>
      </c>
      <c r="G508" s="158" t="s">
        <v>2329</v>
      </c>
      <c r="H508" s="95">
        <v>1</v>
      </c>
      <c r="I508" s="158" t="s">
        <v>2300</v>
      </c>
      <c r="J508" s="95" t="s">
        <v>24</v>
      </c>
      <c r="K508" s="95" t="s">
        <v>2301</v>
      </c>
      <c r="L508" s="230">
        <v>1</v>
      </c>
      <c r="M508" s="95" t="s">
        <v>2302</v>
      </c>
      <c r="N508" s="95" t="s">
        <v>41</v>
      </c>
      <c r="O508" s="95" t="s">
        <v>41</v>
      </c>
      <c r="P508" s="208">
        <v>43998</v>
      </c>
      <c r="Q508" s="208">
        <v>44362</v>
      </c>
      <c r="R508" s="138">
        <v>0</v>
      </c>
      <c r="S508" s="103">
        <f t="shared" si="120"/>
        <v>44362</v>
      </c>
      <c r="T508" s="180">
        <v>44153</v>
      </c>
      <c r="U508" s="184" t="s">
        <v>4625</v>
      </c>
      <c r="V508" s="471">
        <v>0.05</v>
      </c>
      <c r="W508" s="257" t="str">
        <f t="shared" si="119"/>
        <v>ROJO</v>
      </c>
      <c r="X508" s="283">
        <v>44168</v>
      </c>
      <c r="Y508" s="230" t="s">
        <v>4626</v>
      </c>
      <c r="Z508" s="307" t="s">
        <v>4266</v>
      </c>
      <c r="AA508" s="284">
        <v>44229</v>
      </c>
      <c r="AB508" s="472" t="s">
        <v>4627</v>
      </c>
      <c r="AC508" s="229">
        <v>0.1</v>
      </c>
      <c r="AD508" s="348" t="str">
        <f t="shared" si="114"/>
        <v>ROJO</v>
      </c>
      <c r="AE508" s="272"/>
      <c r="AG508" s="307"/>
      <c r="AK508" s="348" t="str">
        <f t="shared" si="113"/>
        <v>Sin</v>
      </c>
      <c r="AL508" s="272"/>
      <c r="AN508" s="307"/>
      <c r="AO508" s="246"/>
      <c r="AR508" s="348" t="str">
        <f t="shared" si="115"/>
        <v>Sin</v>
      </c>
      <c r="AS508" s="272"/>
      <c r="AU508" s="307"/>
      <c r="AV508" s="246"/>
      <c r="AY508" s="348" t="str">
        <f t="shared" si="116"/>
        <v>Sin</v>
      </c>
      <c r="AZ508" s="272"/>
      <c r="BB508" s="307"/>
      <c r="BC508" s="246"/>
      <c r="BD508" s="273"/>
      <c r="BF508" s="348" t="str">
        <f t="shared" si="117"/>
        <v>Sin</v>
      </c>
      <c r="BG508" s="272"/>
      <c r="BI508" s="307"/>
      <c r="BJ508" s="163">
        <f t="shared" si="118"/>
        <v>0.1</v>
      </c>
      <c r="BK508" s="311"/>
      <c r="BL508" s="349"/>
      <c r="BM508" s="311"/>
      <c r="BN508" s="285"/>
      <c r="BO508" s="285"/>
      <c r="BP508" s="166" t="str">
        <f t="shared" si="121"/>
        <v/>
      </c>
      <c r="BS508" s="307"/>
    </row>
    <row r="509" spans="1:72" s="230" customFormat="1" ht="45" customHeight="1" x14ac:dyDescent="0.25">
      <c r="A509" s="95" t="s">
        <v>51</v>
      </c>
      <c r="B509" s="231">
        <v>44001</v>
      </c>
      <c r="C509" s="230" t="s">
        <v>2327</v>
      </c>
      <c r="D509" s="95" t="s">
        <v>1824</v>
      </c>
      <c r="E509" s="158" t="s">
        <v>2328</v>
      </c>
      <c r="F509" s="95" t="s">
        <v>41</v>
      </c>
      <c r="G509" s="158" t="s">
        <v>2329</v>
      </c>
      <c r="H509" s="95">
        <v>2</v>
      </c>
      <c r="I509" s="158" t="s">
        <v>2303</v>
      </c>
      <c r="J509" s="95" t="s">
        <v>24</v>
      </c>
      <c r="K509" s="95" t="s">
        <v>2304</v>
      </c>
      <c r="L509" s="230">
        <v>1</v>
      </c>
      <c r="M509" s="95" t="s">
        <v>2305</v>
      </c>
      <c r="N509" s="95" t="s">
        <v>41</v>
      </c>
      <c r="O509" s="95" t="s">
        <v>41</v>
      </c>
      <c r="P509" s="208">
        <v>43998</v>
      </c>
      <c r="Q509" s="208">
        <v>44362</v>
      </c>
      <c r="R509" s="138">
        <v>0</v>
      </c>
      <c r="S509" s="103">
        <f t="shared" si="120"/>
        <v>44362</v>
      </c>
      <c r="T509" s="180">
        <v>44153</v>
      </c>
      <c r="U509" s="184" t="s">
        <v>4628</v>
      </c>
      <c r="V509" s="471">
        <v>0.1</v>
      </c>
      <c r="W509" s="257" t="str">
        <f t="shared" si="119"/>
        <v>ROJO</v>
      </c>
      <c r="X509" s="283">
        <v>44168</v>
      </c>
      <c r="Y509" s="230" t="s">
        <v>4629</v>
      </c>
      <c r="Z509" s="307" t="s">
        <v>4266</v>
      </c>
      <c r="AA509" s="284">
        <v>44229</v>
      </c>
      <c r="AB509" s="472" t="s">
        <v>4630</v>
      </c>
      <c r="AC509" s="229">
        <v>0.4</v>
      </c>
      <c r="AD509" s="348" t="str">
        <f t="shared" si="114"/>
        <v>ROJO</v>
      </c>
      <c r="AE509" s="272"/>
      <c r="AG509" s="307"/>
      <c r="AK509" s="348" t="str">
        <f t="shared" si="113"/>
        <v>Sin</v>
      </c>
      <c r="AL509" s="272"/>
      <c r="AN509" s="307"/>
      <c r="AO509" s="246"/>
      <c r="AR509" s="348" t="str">
        <f t="shared" si="115"/>
        <v>Sin</v>
      </c>
      <c r="AS509" s="272"/>
      <c r="AU509" s="307"/>
      <c r="AV509" s="246"/>
      <c r="AY509" s="348" t="str">
        <f t="shared" si="116"/>
        <v>Sin</v>
      </c>
      <c r="AZ509" s="272"/>
      <c r="BB509" s="307"/>
      <c r="BC509" s="246"/>
      <c r="BD509" s="273"/>
      <c r="BF509" s="348" t="str">
        <f t="shared" si="117"/>
        <v>Sin</v>
      </c>
      <c r="BG509" s="272"/>
      <c r="BI509" s="307"/>
      <c r="BJ509" s="163">
        <f t="shared" si="118"/>
        <v>0.4</v>
      </c>
      <c r="BK509" s="311"/>
      <c r="BL509" s="349"/>
      <c r="BM509" s="311"/>
      <c r="BN509" s="285"/>
      <c r="BO509" s="285"/>
      <c r="BP509" s="166" t="str">
        <f t="shared" si="121"/>
        <v/>
      </c>
      <c r="BS509" s="307"/>
    </row>
    <row r="510" spans="1:72" s="230" customFormat="1" ht="45" customHeight="1" x14ac:dyDescent="0.25">
      <c r="A510" s="95" t="s">
        <v>51</v>
      </c>
      <c r="B510" s="231">
        <v>44001</v>
      </c>
      <c r="C510" s="230" t="s">
        <v>2327</v>
      </c>
      <c r="D510" s="95" t="s">
        <v>1824</v>
      </c>
      <c r="E510" s="158" t="s">
        <v>2328</v>
      </c>
      <c r="F510" s="95" t="s">
        <v>41</v>
      </c>
      <c r="G510" s="158" t="s">
        <v>2329</v>
      </c>
      <c r="H510" s="95">
        <v>3</v>
      </c>
      <c r="I510" s="158" t="s">
        <v>2306</v>
      </c>
      <c r="J510" s="95" t="s">
        <v>24</v>
      </c>
      <c r="K510" s="95" t="s">
        <v>2307</v>
      </c>
      <c r="L510" s="230">
        <v>4</v>
      </c>
      <c r="M510" s="95" t="s">
        <v>2308</v>
      </c>
      <c r="N510" s="95" t="s">
        <v>41</v>
      </c>
      <c r="O510" s="95" t="s">
        <v>41</v>
      </c>
      <c r="P510" s="208">
        <v>43998</v>
      </c>
      <c r="Q510" s="208">
        <v>44362</v>
      </c>
      <c r="R510" s="138">
        <v>0</v>
      </c>
      <c r="S510" s="103">
        <f t="shared" si="120"/>
        <v>44362</v>
      </c>
      <c r="T510" s="180">
        <v>44153</v>
      </c>
      <c r="U510" s="184" t="s">
        <v>4628</v>
      </c>
      <c r="V510" s="471">
        <v>0.1</v>
      </c>
      <c r="W510" s="257" t="str">
        <f t="shared" si="119"/>
        <v>ROJO</v>
      </c>
      <c r="X510" s="283">
        <v>44168</v>
      </c>
      <c r="Y510" s="230" t="s">
        <v>4638</v>
      </c>
      <c r="Z510" s="307" t="s">
        <v>4266</v>
      </c>
      <c r="AA510" s="284">
        <v>44229</v>
      </c>
      <c r="AB510" s="472" t="s">
        <v>4632</v>
      </c>
      <c r="AC510" s="229">
        <v>0.4</v>
      </c>
      <c r="AD510" s="348" t="str">
        <f t="shared" si="114"/>
        <v>ROJO</v>
      </c>
      <c r="AE510" s="272"/>
      <c r="AG510" s="307"/>
      <c r="AK510" s="348" t="str">
        <f t="shared" ref="AK510:AK520" si="122">IF(AH510="","Sin",IF(AH510&gt;=$S510,IF(AJ510=100%,"OK","ROJO"),IF(AJ510&lt;(AH510-$P510)/($S510-$P510),"ROJO",IF(AJ510=100%,"OK","AMARILLO"))))</f>
        <v>Sin</v>
      </c>
      <c r="AL510" s="272"/>
      <c r="AN510" s="307"/>
      <c r="AO510" s="246"/>
      <c r="AR510" s="348" t="str">
        <f t="shared" si="115"/>
        <v>Sin</v>
      </c>
      <c r="AS510" s="272"/>
      <c r="AU510" s="307"/>
      <c r="AV510" s="246"/>
      <c r="AY510" s="348" t="str">
        <f t="shared" si="116"/>
        <v>Sin</v>
      </c>
      <c r="AZ510" s="272"/>
      <c r="BB510" s="307"/>
      <c r="BC510" s="246"/>
      <c r="BD510" s="273"/>
      <c r="BF510" s="348" t="str">
        <f t="shared" si="117"/>
        <v>Sin</v>
      </c>
      <c r="BG510" s="272"/>
      <c r="BI510" s="307"/>
      <c r="BJ510" s="163">
        <f t="shared" si="118"/>
        <v>0.4</v>
      </c>
      <c r="BK510" s="311"/>
      <c r="BL510" s="349"/>
      <c r="BM510" s="311"/>
      <c r="BN510" s="285"/>
      <c r="BO510" s="285"/>
      <c r="BP510" s="166" t="str">
        <f t="shared" si="121"/>
        <v/>
      </c>
      <c r="BS510" s="307"/>
    </row>
    <row r="511" spans="1:72" s="230" customFormat="1" ht="45" customHeight="1" x14ac:dyDescent="0.25">
      <c r="A511" s="95" t="s">
        <v>51</v>
      </c>
      <c r="B511" s="231">
        <v>44001</v>
      </c>
      <c r="C511" s="230" t="s">
        <v>2327</v>
      </c>
      <c r="D511" s="95" t="s">
        <v>1824</v>
      </c>
      <c r="E511" s="158" t="s">
        <v>2328</v>
      </c>
      <c r="F511" s="95" t="s">
        <v>37</v>
      </c>
      <c r="G511" s="158" t="s">
        <v>2330</v>
      </c>
      <c r="H511" s="95">
        <v>4</v>
      </c>
      <c r="I511" s="158" t="s">
        <v>2331</v>
      </c>
      <c r="J511" s="95" t="s">
        <v>24</v>
      </c>
      <c r="K511" s="95" t="s">
        <v>2332</v>
      </c>
      <c r="L511" s="230">
        <v>1</v>
      </c>
      <c r="M511" s="95" t="s">
        <v>2333</v>
      </c>
      <c r="N511" s="95" t="s">
        <v>37</v>
      </c>
      <c r="O511" s="95" t="s">
        <v>113</v>
      </c>
      <c r="P511" s="208">
        <v>43998</v>
      </c>
      <c r="Q511" s="208">
        <v>44059</v>
      </c>
      <c r="R511" s="138">
        <v>0</v>
      </c>
      <c r="S511" s="103">
        <f t="shared" si="120"/>
        <v>44059</v>
      </c>
      <c r="T511" s="283">
        <v>44075</v>
      </c>
      <c r="U511" s="230" t="s">
        <v>4639</v>
      </c>
      <c r="V511" s="229">
        <v>1</v>
      </c>
      <c r="W511" s="307" t="str">
        <f t="shared" si="119"/>
        <v>OK</v>
      </c>
      <c r="X511" s="283">
        <v>44092</v>
      </c>
      <c r="Y511" s="230" t="s">
        <v>4640</v>
      </c>
      <c r="Z511" s="307" t="s">
        <v>4101</v>
      </c>
      <c r="AA511" s="246"/>
      <c r="AD511" s="348" t="str">
        <f t="shared" si="114"/>
        <v>Sin</v>
      </c>
      <c r="AE511" s="272"/>
      <c r="AG511" s="307"/>
      <c r="AK511" s="348" t="str">
        <f t="shared" si="122"/>
        <v>Sin</v>
      </c>
      <c r="AL511" s="272"/>
      <c r="AN511" s="307"/>
      <c r="AO511" s="246"/>
      <c r="AR511" s="348" t="str">
        <f t="shared" si="115"/>
        <v>Sin</v>
      </c>
      <c r="AS511" s="272"/>
      <c r="AU511" s="307"/>
      <c r="AV511" s="246"/>
      <c r="AY511" s="348" t="str">
        <f t="shared" si="116"/>
        <v>Sin</v>
      </c>
      <c r="AZ511" s="272"/>
      <c r="BB511" s="307"/>
      <c r="BC511" s="246"/>
      <c r="BD511" s="273"/>
      <c r="BF511" s="273" t="str">
        <f t="shared" si="117"/>
        <v>Sin</v>
      </c>
      <c r="BG511" s="272"/>
      <c r="BI511" s="307"/>
      <c r="BJ511" s="163">
        <f t="shared" si="118"/>
        <v>1</v>
      </c>
      <c r="BK511" s="311"/>
      <c r="BL511" s="349"/>
      <c r="BM511" s="311"/>
      <c r="BN511" s="285"/>
      <c r="BO511" s="285"/>
      <c r="BP511" s="166" t="str">
        <f t="shared" si="121"/>
        <v>Cumplida</v>
      </c>
      <c r="BS511" s="307"/>
    </row>
    <row r="512" spans="1:72" s="230" customFormat="1" ht="45" customHeight="1" x14ac:dyDescent="0.25">
      <c r="A512" s="95" t="s">
        <v>51</v>
      </c>
      <c r="B512" s="231">
        <v>44001</v>
      </c>
      <c r="C512" s="230" t="s">
        <v>2334</v>
      </c>
      <c r="D512" s="95" t="s">
        <v>1824</v>
      </c>
      <c r="E512" s="158" t="s">
        <v>2335</v>
      </c>
      <c r="F512" s="95" t="s">
        <v>2336</v>
      </c>
      <c r="G512" s="158" t="s">
        <v>2337</v>
      </c>
      <c r="H512" s="95">
        <v>1</v>
      </c>
      <c r="I512" s="158" t="s">
        <v>2338</v>
      </c>
      <c r="J512" s="95" t="s">
        <v>24</v>
      </c>
      <c r="K512" s="95" t="s">
        <v>2339</v>
      </c>
      <c r="L512" s="230">
        <v>1</v>
      </c>
      <c r="M512" s="95" t="s">
        <v>2340</v>
      </c>
      <c r="N512" s="95" t="s">
        <v>2336</v>
      </c>
      <c r="O512" s="95" t="s">
        <v>2336</v>
      </c>
      <c r="P512" s="208">
        <v>44013</v>
      </c>
      <c r="Q512" s="208">
        <v>44074</v>
      </c>
      <c r="R512" s="138">
        <v>0</v>
      </c>
      <c r="S512" s="103">
        <f t="shared" si="120"/>
        <v>44074</v>
      </c>
      <c r="T512" s="283">
        <v>44071</v>
      </c>
      <c r="U512" s="230" t="s">
        <v>4641</v>
      </c>
      <c r="V512" s="229">
        <v>1</v>
      </c>
      <c r="W512" s="307" t="str">
        <f t="shared" si="119"/>
        <v>OK</v>
      </c>
      <c r="X512" s="283">
        <v>44084</v>
      </c>
      <c r="Y512" s="230" t="s">
        <v>4642</v>
      </c>
      <c r="Z512" s="307" t="s">
        <v>4302</v>
      </c>
      <c r="AA512" s="246"/>
      <c r="AD512" s="348" t="str">
        <f t="shared" si="114"/>
        <v>Sin</v>
      </c>
      <c r="AE512" s="272"/>
      <c r="AG512" s="307"/>
      <c r="AK512" s="348" t="str">
        <f t="shared" si="122"/>
        <v>Sin</v>
      </c>
      <c r="AL512" s="272"/>
      <c r="AN512" s="307"/>
      <c r="AO512" s="246"/>
      <c r="AR512" s="348" t="str">
        <f t="shared" si="115"/>
        <v>Sin</v>
      </c>
      <c r="AS512" s="272"/>
      <c r="AU512" s="307"/>
      <c r="AV512" s="246"/>
      <c r="AY512" s="348" t="str">
        <f t="shared" si="116"/>
        <v>Sin</v>
      </c>
      <c r="AZ512" s="272"/>
      <c r="BB512" s="307"/>
      <c r="BC512" s="246"/>
      <c r="BD512" s="273"/>
      <c r="BF512" s="273" t="str">
        <f t="shared" si="117"/>
        <v>Sin</v>
      </c>
      <c r="BG512" s="272"/>
      <c r="BI512" s="307"/>
      <c r="BJ512" s="163">
        <f t="shared" si="118"/>
        <v>1</v>
      </c>
      <c r="BK512" s="311"/>
      <c r="BL512" s="349"/>
      <c r="BM512" s="311"/>
      <c r="BN512" s="285"/>
      <c r="BO512" s="285"/>
      <c r="BP512" s="166" t="str">
        <f t="shared" si="121"/>
        <v>Cumplida</v>
      </c>
      <c r="BS512" s="307"/>
    </row>
    <row r="513" spans="1:72" s="230" customFormat="1" ht="45" customHeight="1" x14ac:dyDescent="0.25">
      <c r="A513" s="95" t="s">
        <v>51</v>
      </c>
      <c r="B513" s="231">
        <v>44001</v>
      </c>
      <c r="C513" s="230" t="s">
        <v>2334</v>
      </c>
      <c r="D513" s="95" t="s">
        <v>1824</v>
      </c>
      <c r="E513" s="158" t="s">
        <v>2335</v>
      </c>
      <c r="F513" s="95" t="s">
        <v>2336</v>
      </c>
      <c r="G513" s="158" t="s">
        <v>2337</v>
      </c>
      <c r="H513" s="95">
        <v>2</v>
      </c>
      <c r="I513" s="158" t="s">
        <v>2341</v>
      </c>
      <c r="J513" s="95" t="s">
        <v>24</v>
      </c>
      <c r="K513" s="95" t="s">
        <v>2342</v>
      </c>
      <c r="L513" s="230">
        <v>1</v>
      </c>
      <c r="M513" s="95" t="s">
        <v>2343</v>
      </c>
      <c r="N513" s="95" t="s">
        <v>2336</v>
      </c>
      <c r="O513" s="95" t="s">
        <v>2336</v>
      </c>
      <c r="P513" s="208">
        <v>44013</v>
      </c>
      <c r="Q513" s="208">
        <v>44104</v>
      </c>
      <c r="R513" s="138">
        <v>0</v>
      </c>
      <c r="S513" s="103">
        <f t="shared" si="120"/>
        <v>44104</v>
      </c>
      <c r="T513" s="283">
        <v>44104</v>
      </c>
      <c r="U513" s="230" t="s">
        <v>4643</v>
      </c>
      <c r="V513" s="229">
        <v>1</v>
      </c>
      <c r="W513" s="307" t="str">
        <f t="shared" si="119"/>
        <v>OK</v>
      </c>
      <c r="X513" s="283">
        <v>44106</v>
      </c>
      <c r="Y513" s="230" t="s">
        <v>4644</v>
      </c>
      <c r="Z513" s="307" t="s">
        <v>3935</v>
      </c>
      <c r="AA513" s="246"/>
      <c r="AD513" s="348" t="str">
        <f t="shared" si="114"/>
        <v>Sin</v>
      </c>
      <c r="AE513" s="272"/>
      <c r="AG513" s="307"/>
      <c r="AK513" s="348" t="str">
        <f t="shared" si="122"/>
        <v>Sin</v>
      </c>
      <c r="AL513" s="272"/>
      <c r="AN513" s="307"/>
      <c r="AO513" s="246"/>
      <c r="AR513" s="348" t="str">
        <f t="shared" si="115"/>
        <v>Sin</v>
      </c>
      <c r="AS513" s="272"/>
      <c r="AU513" s="307"/>
      <c r="AV513" s="246"/>
      <c r="AY513" s="348" t="str">
        <f t="shared" si="116"/>
        <v>Sin</v>
      </c>
      <c r="AZ513" s="272"/>
      <c r="BB513" s="307"/>
      <c r="BC513" s="246"/>
      <c r="BD513" s="273"/>
      <c r="BF513" s="273" t="str">
        <f t="shared" si="117"/>
        <v>Sin</v>
      </c>
      <c r="BG513" s="272"/>
      <c r="BI513" s="307"/>
      <c r="BJ513" s="163">
        <f t="shared" si="118"/>
        <v>1</v>
      </c>
      <c r="BK513" s="311"/>
      <c r="BL513" s="349"/>
      <c r="BM513" s="311"/>
      <c r="BN513" s="285"/>
      <c r="BO513" s="285"/>
      <c r="BP513" s="166" t="str">
        <f t="shared" si="121"/>
        <v>Cumplida</v>
      </c>
      <c r="BS513" s="307"/>
    </row>
    <row r="514" spans="1:72" s="230" customFormat="1" ht="45" customHeight="1" x14ac:dyDescent="0.25">
      <c r="A514" s="95" t="s">
        <v>51</v>
      </c>
      <c r="B514" s="231">
        <v>44001</v>
      </c>
      <c r="C514" s="230" t="s">
        <v>2334</v>
      </c>
      <c r="D514" s="95" t="s">
        <v>1824</v>
      </c>
      <c r="E514" s="158" t="s">
        <v>2335</v>
      </c>
      <c r="F514" s="95" t="s">
        <v>2336</v>
      </c>
      <c r="G514" s="158" t="s">
        <v>2337</v>
      </c>
      <c r="H514" s="95">
        <v>3</v>
      </c>
      <c r="I514" s="158" t="s">
        <v>2344</v>
      </c>
      <c r="J514" s="95" t="s">
        <v>24</v>
      </c>
      <c r="K514" s="95" t="s">
        <v>2345</v>
      </c>
      <c r="L514" s="230">
        <v>1</v>
      </c>
      <c r="M514" s="95" t="s">
        <v>2346</v>
      </c>
      <c r="N514" s="95" t="s">
        <v>2336</v>
      </c>
      <c r="O514" s="95" t="s">
        <v>2336</v>
      </c>
      <c r="P514" s="208">
        <v>44013</v>
      </c>
      <c r="Q514" s="208">
        <v>44074</v>
      </c>
      <c r="R514" s="138">
        <v>0</v>
      </c>
      <c r="S514" s="103">
        <f t="shared" si="120"/>
        <v>44074</v>
      </c>
      <c r="T514" s="283">
        <v>44071</v>
      </c>
      <c r="U514" s="230" t="s">
        <v>4645</v>
      </c>
      <c r="V514" s="229">
        <v>1</v>
      </c>
      <c r="W514" s="307" t="str">
        <f t="shared" si="119"/>
        <v>OK</v>
      </c>
      <c r="X514" s="283">
        <v>44084</v>
      </c>
      <c r="Y514" s="230" t="s">
        <v>4646</v>
      </c>
      <c r="Z514" s="307" t="s">
        <v>4302</v>
      </c>
      <c r="AA514" s="246"/>
      <c r="AD514" s="348" t="str">
        <f t="shared" si="114"/>
        <v>Sin</v>
      </c>
      <c r="AE514" s="272"/>
      <c r="AG514" s="307"/>
      <c r="AK514" s="348" t="str">
        <f t="shared" si="122"/>
        <v>Sin</v>
      </c>
      <c r="AL514" s="272"/>
      <c r="AN514" s="307"/>
      <c r="AO514" s="246"/>
      <c r="AR514" s="348" t="str">
        <f t="shared" si="115"/>
        <v>Sin</v>
      </c>
      <c r="AS514" s="272"/>
      <c r="AU514" s="307"/>
      <c r="AV514" s="246"/>
      <c r="AY514" s="348" t="str">
        <f t="shared" si="116"/>
        <v>Sin</v>
      </c>
      <c r="AZ514" s="272"/>
      <c r="BB514" s="307"/>
      <c r="BC514" s="246"/>
      <c r="BD514" s="273"/>
      <c r="BF514" s="273" t="str">
        <f t="shared" si="117"/>
        <v>Sin</v>
      </c>
      <c r="BG514" s="272"/>
      <c r="BI514" s="307"/>
      <c r="BJ514" s="163">
        <f t="shared" si="118"/>
        <v>1</v>
      </c>
      <c r="BK514" s="311"/>
      <c r="BL514" s="349"/>
      <c r="BM514" s="311"/>
      <c r="BN514" s="285"/>
      <c r="BO514" s="285"/>
      <c r="BP514" s="166" t="str">
        <f t="shared" si="121"/>
        <v>Cumplida</v>
      </c>
      <c r="BS514" s="307"/>
    </row>
    <row r="515" spans="1:72" s="230" customFormat="1" ht="45" customHeight="1" x14ac:dyDescent="0.25">
      <c r="A515" s="95" t="s">
        <v>51</v>
      </c>
      <c r="B515" s="231">
        <v>44001</v>
      </c>
      <c r="C515" s="230" t="s">
        <v>2347</v>
      </c>
      <c r="D515" s="95" t="s">
        <v>1824</v>
      </c>
      <c r="E515" s="158" t="s">
        <v>2348</v>
      </c>
      <c r="F515" s="95" t="s">
        <v>1826</v>
      </c>
      <c r="G515" s="158" t="s">
        <v>1827</v>
      </c>
      <c r="H515" s="95">
        <v>1</v>
      </c>
      <c r="I515" s="158" t="s">
        <v>2349</v>
      </c>
      <c r="J515" s="95" t="s">
        <v>24</v>
      </c>
      <c r="K515" s="95" t="s">
        <v>1829</v>
      </c>
      <c r="L515" s="230">
        <v>1</v>
      </c>
      <c r="M515" s="95" t="s">
        <v>1830</v>
      </c>
      <c r="N515" s="95" t="s">
        <v>1826</v>
      </c>
      <c r="O515" s="95" t="s">
        <v>1826</v>
      </c>
      <c r="P515" s="208">
        <v>44013</v>
      </c>
      <c r="Q515" s="208">
        <v>44285</v>
      </c>
      <c r="R515" s="138">
        <v>0</v>
      </c>
      <c r="S515" s="103">
        <f t="shared" si="120"/>
        <v>44285</v>
      </c>
      <c r="T515" s="283">
        <v>44264</v>
      </c>
      <c r="U515" s="230" t="s">
        <v>4467</v>
      </c>
      <c r="V515" s="229">
        <v>1</v>
      </c>
      <c r="W515" s="307" t="str">
        <f t="shared" si="119"/>
        <v>OK</v>
      </c>
      <c r="X515" s="813">
        <v>44302</v>
      </c>
      <c r="Y515" s="814" t="s">
        <v>4765</v>
      </c>
      <c r="Z515" s="815" t="s">
        <v>4266</v>
      </c>
      <c r="AA515" s="246"/>
      <c r="AD515" s="348" t="str">
        <f t="shared" si="114"/>
        <v>Sin</v>
      </c>
      <c r="AE515" s="272"/>
      <c r="AG515" s="307"/>
      <c r="AK515" s="348" t="str">
        <f t="shared" si="122"/>
        <v>Sin</v>
      </c>
      <c r="AL515" s="272"/>
      <c r="AN515" s="307"/>
      <c r="AO515" s="246"/>
      <c r="AR515" s="348" t="str">
        <f t="shared" si="115"/>
        <v>Sin</v>
      </c>
      <c r="AS515" s="272"/>
      <c r="AU515" s="307"/>
      <c r="AV515" s="246"/>
      <c r="AY515" s="348" t="str">
        <f t="shared" si="116"/>
        <v>Sin</v>
      </c>
      <c r="AZ515" s="272"/>
      <c r="BB515" s="307"/>
      <c r="BC515" s="246"/>
      <c r="BD515" s="273"/>
      <c r="BF515" s="273" t="str">
        <f t="shared" si="117"/>
        <v>Sin</v>
      </c>
      <c r="BG515" s="272"/>
      <c r="BI515" s="307"/>
      <c r="BJ515" s="163">
        <f t="shared" si="118"/>
        <v>1</v>
      </c>
      <c r="BK515" s="311"/>
      <c r="BL515" s="349"/>
      <c r="BM515" s="311"/>
      <c r="BN515" s="285"/>
      <c r="BO515" s="285"/>
      <c r="BP515" s="166" t="str">
        <f t="shared" si="121"/>
        <v>Cumplida</v>
      </c>
      <c r="BS515" s="307"/>
    </row>
    <row r="516" spans="1:72" s="230" customFormat="1" ht="45" customHeight="1" thickBot="1" x14ac:dyDescent="0.3">
      <c r="A516" s="95" t="s">
        <v>51</v>
      </c>
      <c r="B516" s="231">
        <v>44001</v>
      </c>
      <c r="C516" s="230" t="s">
        <v>2350</v>
      </c>
      <c r="D516" s="95" t="s">
        <v>1824</v>
      </c>
      <c r="E516" s="158" t="s">
        <v>2351</v>
      </c>
      <c r="F516" s="95" t="s">
        <v>2352</v>
      </c>
      <c r="G516" s="158" t="s">
        <v>2353</v>
      </c>
      <c r="H516" s="95">
        <v>1</v>
      </c>
      <c r="I516" s="158" t="s">
        <v>2354</v>
      </c>
      <c r="J516" s="95" t="s">
        <v>24</v>
      </c>
      <c r="K516" s="95" t="s">
        <v>2355</v>
      </c>
      <c r="L516" s="230">
        <v>1</v>
      </c>
      <c r="M516" s="95" t="s">
        <v>2356</v>
      </c>
      <c r="N516" s="95" t="s">
        <v>2352</v>
      </c>
      <c r="O516" s="95" t="s">
        <v>2352</v>
      </c>
      <c r="P516" s="208">
        <v>43998</v>
      </c>
      <c r="Q516" s="208">
        <v>44362</v>
      </c>
      <c r="R516" s="138">
        <v>0</v>
      </c>
      <c r="S516" s="103">
        <f t="shared" si="120"/>
        <v>44362</v>
      </c>
      <c r="T516" s="782">
        <v>44301</v>
      </c>
      <c r="U516" s="483" t="s">
        <v>4758</v>
      </c>
      <c r="V516" s="90">
        <v>1</v>
      </c>
      <c r="W516" s="161" t="str">
        <f t="shared" si="119"/>
        <v>OK</v>
      </c>
      <c r="X516" s="272"/>
      <c r="Z516" s="307"/>
      <c r="AA516" s="246"/>
      <c r="AD516" s="348" t="str">
        <f t="shared" si="114"/>
        <v>Sin</v>
      </c>
      <c r="AE516" s="272"/>
      <c r="AG516" s="307"/>
      <c r="AK516" s="348" t="str">
        <f t="shared" si="122"/>
        <v>Sin</v>
      </c>
      <c r="AL516" s="272"/>
      <c r="AN516" s="307"/>
      <c r="AO516" s="246"/>
      <c r="AR516" s="348" t="str">
        <f t="shared" si="115"/>
        <v>Sin</v>
      </c>
      <c r="AS516" s="272"/>
      <c r="AU516" s="307"/>
      <c r="AV516" s="246"/>
      <c r="AY516" s="348" t="str">
        <f t="shared" si="116"/>
        <v>Sin</v>
      </c>
      <c r="AZ516" s="272"/>
      <c r="BB516" s="307"/>
      <c r="BC516" s="246"/>
      <c r="BD516" s="273"/>
      <c r="BF516" s="273" t="str">
        <f t="shared" si="117"/>
        <v>Sin</v>
      </c>
      <c r="BG516" s="272"/>
      <c r="BI516" s="307"/>
      <c r="BJ516" s="163">
        <f t="shared" si="118"/>
        <v>1</v>
      </c>
      <c r="BK516" s="311"/>
      <c r="BL516" s="349"/>
      <c r="BM516" s="311"/>
      <c r="BN516" s="285"/>
      <c r="BO516" s="285"/>
      <c r="BP516" s="166" t="str">
        <f t="shared" si="121"/>
        <v>Cumplida</v>
      </c>
      <c r="BS516" s="307"/>
    </row>
    <row r="517" spans="1:72" s="230" customFormat="1" ht="45" customHeight="1" x14ac:dyDescent="0.25">
      <c r="A517" s="95" t="s">
        <v>51</v>
      </c>
      <c r="B517" s="231">
        <v>44001</v>
      </c>
      <c r="C517" s="230" t="s">
        <v>2357</v>
      </c>
      <c r="D517" s="95" t="s">
        <v>1824</v>
      </c>
      <c r="E517" s="158" t="s">
        <v>2358</v>
      </c>
      <c r="F517" s="95" t="s">
        <v>2336</v>
      </c>
      <c r="G517" s="158" t="s">
        <v>2359</v>
      </c>
      <c r="H517" s="95">
        <v>1</v>
      </c>
      <c r="I517" s="158" t="s">
        <v>2344</v>
      </c>
      <c r="J517" s="95" t="s">
        <v>24</v>
      </c>
      <c r="K517" s="95" t="s">
        <v>2345</v>
      </c>
      <c r="L517" s="230">
        <v>1</v>
      </c>
      <c r="M517" s="95" t="s">
        <v>2346</v>
      </c>
      <c r="N517" s="95" t="s">
        <v>2336</v>
      </c>
      <c r="O517" s="95" t="s">
        <v>2336</v>
      </c>
      <c r="P517" s="208">
        <v>44013</v>
      </c>
      <c r="Q517" s="208">
        <v>44074</v>
      </c>
      <c r="R517" s="138"/>
      <c r="S517" s="103">
        <f t="shared" si="120"/>
        <v>44074</v>
      </c>
      <c r="T517" s="283">
        <v>44071</v>
      </c>
      <c r="U517" s="230" t="s">
        <v>4647</v>
      </c>
      <c r="V517" s="229">
        <v>1</v>
      </c>
      <c r="W517" s="307" t="str">
        <f t="shared" si="119"/>
        <v>OK</v>
      </c>
      <c r="X517" s="283">
        <v>44084</v>
      </c>
      <c r="Y517" s="230" t="s">
        <v>4648</v>
      </c>
      <c r="Z517" s="307" t="s">
        <v>4302</v>
      </c>
      <c r="AA517" s="246"/>
      <c r="AD517" s="348" t="str">
        <f t="shared" si="114"/>
        <v>Sin</v>
      </c>
      <c r="AE517" s="272"/>
      <c r="AG517" s="307"/>
      <c r="AK517" s="348" t="str">
        <f t="shared" si="122"/>
        <v>Sin</v>
      </c>
      <c r="AL517" s="272"/>
      <c r="AN517" s="307"/>
      <c r="AO517" s="246"/>
      <c r="AR517" s="348" t="str">
        <f t="shared" si="115"/>
        <v>Sin</v>
      </c>
      <c r="AS517" s="272"/>
      <c r="AU517" s="307"/>
      <c r="AV517" s="246"/>
      <c r="AY517" s="348" t="str">
        <f t="shared" si="116"/>
        <v>Sin</v>
      </c>
      <c r="AZ517" s="272"/>
      <c r="BB517" s="307"/>
      <c r="BC517" s="246"/>
      <c r="BD517" s="273"/>
      <c r="BF517" s="273" t="str">
        <f t="shared" si="117"/>
        <v>Sin</v>
      </c>
      <c r="BG517" s="272"/>
      <c r="BI517" s="307"/>
      <c r="BJ517" s="163">
        <f t="shared" si="118"/>
        <v>1</v>
      </c>
      <c r="BK517" s="311"/>
      <c r="BL517" s="349"/>
      <c r="BM517" s="311"/>
      <c r="BN517" s="285"/>
      <c r="BO517" s="285"/>
      <c r="BP517" s="166" t="str">
        <f t="shared" si="121"/>
        <v>Cumplida</v>
      </c>
      <c r="BS517" s="307"/>
    </row>
    <row r="518" spans="1:72" s="230" customFormat="1" ht="45" customHeight="1" x14ac:dyDescent="0.25">
      <c r="A518" s="95" t="s">
        <v>51</v>
      </c>
      <c r="B518" s="231">
        <v>44001</v>
      </c>
      <c r="C518" s="230" t="s">
        <v>2357</v>
      </c>
      <c r="D518" s="95" t="s">
        <v>1824</v>
      </c>
      <c r="E518" s="158" t="s">
        <v>2358</v>
      </c>
      <c r="F518" s="95" t="s">
        <v>2336</v>
      </c>
      <c r="G518" s="158" t="s">
        <v>2359</v>
      </c>
      <c r="H518" s="95">
        <v>2</v>
      </c>
      <c r="I518" s="158" t="s">
        <v>2360</v>
      </c>
      <c r="J518" s="95" t="s">
        <v>24</v>
      </c>
      <c r="K518" s="95" t="s">
        <v>2361</v>
      </c>
      <c r="L518" s="230">
        <v>1</v>
      </c>
      <c r="M518" s="95" t="s">
        <v>2362</v>
      </c>
      <c r="N518" s="95" t="s">
        <v>2336</v>
      </c>
      <c r="O518" s="95" t="s">
        <v>2336</v>
      </c>
      <c r="P518" s="208">
        <v>44013</v>
      </c>
      <c r="Q518" s="208">
        <v>44074</v>
      </c>
      <c r="R518" s="138"/>
      <c r="S518" s="103">
        <f t="shared" si="120"/>
        <v>44074</v>
      </c>
      <c r="T518" s="283">
        <v>44071</v>
      </c>
      <c r="U518" s="230" t="s">
        <v>4647</v>
      </c>
      <c r="V518" s="229">
        <v>1</v>
      </c>
      <c r="W518" s="307" t="str">
        <f t="shared" si="119"/>
        <v>OK</v>
      </c>
      <c r="X518" s="283">
        <v>44084</v>
      </c>
      <c r="Y518" s="230" t="s">
        <v>4649</v>
      </c>
      <c r="Z518" s="307" t="s">
        <v>4302</v>
      </c>
      <c r="AA518" s="246"/>
      <c r="AD518" s="348" t="str">
        <f t="shared" si="114"/>
        <v>Sin</v>
      </c>
      <c r="AE518" s="272"/>
      <c r="AG518" s="307"/>
      <c r="AK518" s="348" t="str">
        <f t="shared" si="122"/>
        <v>Sin</v>
      </c>
      <c r="AL518" s="272"/>
      <c r="AN518" s="307"/>
      <c r="AO518" s="246"/>
      <c r="AR518" s="348" t="str">
        <f t="shared" si="115"/>
        <v>Sin</v>
      </c>
      <c r="AS518" s="272"/>
      <c r="AU518" s="307"/>
      <c r="AV518" s="246"/>
      <c r="AY518" s="348" t="str">
        <f t="shared" si="116"/>
        <v>Sin</v>
      </c>
      <c r="AZ518" s="272"/>
      <c r="BB518" s="307"/>
      <c r="BC518" s="246"/>
      <c r="BD518" s="273"/>
      <c r="BF518" s="273" t="str">
        <f t="shared" si="117"/>
        <v>Sin</v>
      </c>
      <c r="BG518" s="272"/>
      <c r="BI518" s="307"/>
      <c r="BJ518" s="163">
        <f t="shared" si="118"/>
        <v>1</v>
      </c>
      <c r="BK518" s="311"/>
      <c r="BL518" s="349"/>
      <c r="BM518" s="311"/>
      <c r="BN518" s="285"/>
      <c r="BO518" s="285"/>
      <c r="BP518" s="166" t="str">
        <f t="shared" si="121"/>
        <v>Cumplida</v>
      </c>
      <c r="BS518" s="307"/>
    </row>
    <row r="519" spans="1:72" s="230" customFormat="1" ht="45" customHeight="1" x14ac:dyDescent="0.25">
      <c r="A519" s="95" t="s">
        <v>51</v>
      </c>
      <c r="B519" s="231">
        <v>44001</v>
      </c>
      <c r="C519" s="230" t="s">
        <v>2363</v>
      </c>
      <c r="D519" s="95" t="s">
        <v>1824</v>
      </c>
      <c r="E519" s="158" t="s">
        <v>2364</v>
      </c>
      <c r="F519" s="95" t="s">
        <v>2199</v>
      </c>
      <c r="G519" s="158" t="s">
        <v>2200</v>
      </c>
      <c r="H519" s="95">
        <v>1</v>
      </c>
      <c r="I519" s="158" t="s">
        <v>2201</v>
      </c>
      <c r="J519" s="95" t="s">
        <v>24</v>
      </c>
      <c r="K519" s="95" t="s">
        <v>2202</v>
      </c>
      <c r="L519" s="230">
        <v>1</v>
      </c>
      <c r="M519" s="95" t="s">
        <v>2365</v>
      </c>
      <c r="N519" s="95" t="s">
        <v>2199</v>
      </c>
      <c r="O519" s="95" t="s">
        <v>2199</v>
      </c>
      <c r="P519" s="208">
        <v>43998</v>
      </c>
      <c r="Q519" s="208">
        <v>44073</v>
      </c>
      <c r="R519" s="138"/>
      <c r="S519" s="103">
        <f t="shared" si="120"/>
        <v>44073</v>
      </c>
      <c r="T519" s="283">
        <v>44071</v>
      </c>
      <c r="U519" s="230" t="s">
        <v>4618</v>
      </c>
      <c r="V519" s="229">
        <v>1</v>
      </c>
      <c r="W519" s="307" t="str">
        <f t="shared" si="119"/>
        <v>OK</v>
      </c>
      <c r="X519" s="283">
        <v>44084</v>
      </c>
      <c r="Y519" s="230" t="s">
        <v>4619</v>
      </c>
      <c r="Z519" s="307" t="s">
        <v>4302</v>
      </c>
      <c r="AA519" s="246"/>
      <c r="AD519" s="348" t="str">
        <f t="shared" si="114"/>
        <v>Sin</v>
      </c>
      <c r="AE519" s="272"/>
      <c r="AG519" s="307"/>
      <c r="AK519" s="348" t="str">
        <f t="shared" si="122"/>
        <v>Sin</v>
      </c>
      <c r="AL519" s="272"/>
      <c r="AN519" s="307"/>
      <c r="AO519" s="246"/>
      <c r="AR519" s="348" t="str">
        <f t="shared" si="115"/>
        <v>Sin</v>
      </c>
      <c r="AS519" s="272"/>
      <c r="AU519" s="307"/>
      <c r="AV519" s="246"/>
      <c r="AY519" s="348" t="str">
        <f t="shared" si="116"/>
        <v>Sin</v>
      </c>
      <c r="AZ519" s="272"/>
      <c r="BB519" s="307"/>
      <c r="BC519" s="246"/>
      <c r="BD519" s="273"/>
      <c r="BF519" s="273" t="str">
        <f t="shared" si="117"/>
        <v>Sin</v>
      </c>
      <c r="BG519" s="272"/>
      <c r="BI519" s="307"/>
      <c r="BJ519" s="163">
        <f t="shared" si="118"/>
        <v>1</v>
      </c>
      <c r="BK519" s="311"/>
      <c r="BL519" s="349"/>
      <c r="BM519" s="311"/>
      <c r="BN519" s="285"/>
      <c r="BO519" s="285"/>
      <c r="BP519" s="166" t="str">
        <f t="shared" si="121"/>
        <v>Cumplida</v>
      </c>
      <c r="BS519" s="307"/>
    </row>
    <row r="520" spans="1:72" s="230" customFormat="1" ht="45" customHeight="1" thickBot="1" x14ac:dyDescent="0.3">
      <c r="A520" s="95" t="s">
        <v>51</v>
      </c>
      <c r="B520" s="231">
        <v>44001</v>
      </c>
      <c r="C520" s="230" t="s">
        <v>2363</v>
      </c>
      <c r="D520" s="95" t="s">
        <v>1824</v>
      </c>
      <c r="E520" s="158" t="s">
        <v>2364</v>
      </c>
      <c r="F520" s="95" t="s">
        <v>2199</v>
      </c>
      <c r="G520" s="158" t="s">
        <v>2200</v>
      </c>
      <c r="H520" s="95">
        <v>2</v>
      </c>
      <c r="I520" s="158" t="s">
        <v>2204</v>
      </c>
      <c r="J520" s="95" t="s">
        <v>24</v>
      </c>
      <c r="K520" s="95" t="s">
        <v>2205</v>
      </c>
      <c r="L520" s="230">
        <v>2</v>
      </c>
      <c r="M520" s="95" t="s">
        <v>2366</v>
      </c>
      <c r="N520" s="95" t="s">
        <v>2199</v>
      </c>
      <c r="O520" s="95" t="s">
        <v>2199</v>
      </c>
      <c r="P520" s="208">
        <v>44105</v>
      </c>
      <c r="Q520" s="208">
        <v>44196</v>
      </c>
      <c r="R520" s="138"/>
      <c r="S520" s="103">
        <f t="shared" si="120"/>
        <v>44196</v>
      </c>
      <c r="T520" s="180">
        <v>44153</v>
      </c>
      <c r="U520" s="184" t="s">
        <v>4620</v>
      </c>
      <c r="V520" s="471">
        <v>1</v>
      </c>
      <c r="W520" s="307" t="str">
        <f t="shared" si="119"/>
        <v>OK</v>
      </c>
      <c r="X520" s="283">
        <v>44168</v>
      </c>
      <c r="Y520" s="230" t="s">
        <v>4621</v>
      </c>
      <c r="Z520" s="307" t="s">
        <v>4266</v>
      </c>
      <c r="AA520" s="246"/>
      <c r="AD520" s="348" t="str">
        <f t="shared" si="114"/>
        <v>Sin</v>
      </c>
      <c r="AE520" s="272"/>
      <c r="AG520" s="307"/>
      <c r="AK520" s="348" t="str">
        <f t="shared" si="122"/>
        <v>Sin</v>
      </c>
      <c r="AL520" s="272"/>
      <c r="AN520" s="307"/>
      <c r="AO520" s="246"/>
      <c r="AR520" s="348" t="str">
        <f t="shared" si="115"/>
        <v>Sin</v>
      </c>
      <c r="AS520" s="272"/>
      <c r="AU520" s="307"/>
      <c r="AV520" s="246"/>
      <c r="AY520" s="348" t="str">
        <f t="shared" si="116"/>
        <v>Sin</v>
      </c>
      <c r="AZ520" s="272"/>
      <c r="BB520" s="307"/>
      <c r="BC520" s="246"/>
      <c r="BD520" s="273"/>
      <c r="BF520" s="273" t="str">
        <f t="shared" si="117"/>
        <v>Sin</v>
      </c>
      <c r="BG520" s="272"/>
      <c r="BI520" s="307"/>
      <c r="BJ520" s="163">
        <f t="shared" si="118"/>
        <v>1</v>
      </c>
      <c r="BK520" s="311"/>
      <c r="BL520" s="349"/>
      <c r="BM520" s="311"/>
      <c r="BN520" s="285"/>
      <c r="BO520" s="285"/>
      <c r="BP520" s="166" t="str">
        <f t="shared" si="121"/>
        <v>Cumplida</v>
      </c>
      <c r="BS520" s="307"/>
    </row>
    <row r="521" spans="1:72" s="329" customFormat="1" ht="45" customHeight="1" x14ac:dyDescent="0.25">
      <c r="A521" s="282" t="s">
        <v>51</v>
      </c>
      <c r="B521" s="231">
        <v>44025</v>
      </c>
      <c r="C521" s="230">
        <v>1</v>
      </c>
      <c r="D521" s="95" t="s">
        <v>2470</v>
      </c>
      <c r="E521" s="158" t="s">
        <v>2471</v>
      </c>
      <c r="F521" s="95" t="s">
        <v>62</v>
      </c>
      <c r="G521" s="158" t="s">
        <v>2472</v>
      </c>
      <c r="H521" s="95">
        <v>1</v>
      </c>
      <c r="I521" s="158" t="s">
        <v>2473</v>
      </c>
      <c r="J521" s="95" t="s">
        <v>24</v>
      </c>
      <c r="K521" s="95" t="s">
        <v>2474</v>
      </c>
      <c r="L521" s="230">
        <v>9</v>
      </c>
      <c r="M521" s="95" t="s">
        <v>2475</v>
      </c>
      <c r="N521" s="171" t="s">
        <v>62</v>
      </c>
      <c r="O521" s="172" t="s">
        <v>62</v>
      </c>
      <c r="P521" s="198">
        <v>44058</v>
      </c>
      <c r="Q521" s="215">
        <v>44362</v>
      </c>
      <c r="R521" s="203">
        <v>0</v>
      </c>
      <c r="S521" s="412">
        <f>Q521+R521</f>
        <v>44362</v>
      </c>
      <c r="T521" s="476"/>
      <c r="U521" s="474"/>
      <c r="V521" s="230"/>
      <c r="W521" s="307" t="str">
        <f>IF(T521="","Sin",IF(T521&gt;=$S521,IF(V521=100%,"OK","ROJO"),IF(V521&lt;($T521-$P521)/($S521-$P521),"ROJO",IF(V521=100%,"OK","AMARILLO"))))</f>
        <v>Sin</v>
      </c>
      <c r="X521" s="272"/>
      <c r="Y521" s="230"/>
      <c r="Z521" s="307"/>
      <c r="AA521" s="246"/>
      <c r="AB521" s="230"/>
      <c r="AC521" s="230"/>
      <c r="AD521" s="348" t="str">
        <f>IF(AA521="","Sin",IF(AA521&gt;=$S521,IF(AC521=100%,"OK","ROJO"),IF(AC521&lt;(AA521-$P521)/($S521-$P521),"ROJO",IF(AC521=100%,"OK","AMARILLO"))))</f>
        <v>Sin</v>
      </c>
      <c r="AE521" s="272"/>
      <c r="AF521" s="230"/>
      <c r="AG521" s="307"/>
      <c r="AH521" s="246"/>
      <c r="AI521" s="230"/>
      <c r="AJ521" s="230"/>
      <c r="AK521" s="348" t="str">
        <f>IF(AH521="","Sin",IF(AH521&gt;=$S521,IF(AJ521=100%,"OK","ROJO"),IF(AJ521&lt;(AH521-$P521)/($S521-$P521),"ROJO",IF(AJ521=100%,"OK","AMARILLO"))))</f>
        <v>Sin</v>
      </c>
      <c r="AL521" s="465"/>
      <c r="AM521" s="466"/>
      <c r="AN521" s="467"/>
      <c r="AO521" s="246"/>
      <c r="AP521" s="230"/>
      <c r="AQ521" s="230"/>
      <c r="AR521" s="348" t="str">
        <f>IF(AO521="","Sin",IF(AO521&gt;=$S521,IF(AQ521=100%,"OK","ROJO"),IF(AQ521&lt;(AO521-$P521)/($S521-$P521),"ROJO",IF(AQ521=100%,"OK","AMARILLO"))))</f>
        <v>Sin</v>
      </c>
      <c r="AS521" s="272"/>
      <c r="AT521" s="230"/>
      <c r="AU521" s="470"/>
      <c r="AV521" s="246"/>
      <c r="AW521" s="230"/>
      <c r="AX521" s="230"/>
      <c r="AY521" s="348" t="str">
        <f>IF(AV521="","Sin",IF(AV521&gt;=$S521,IF(AX521=100%,"OK","ROJO"),IF(AX521&lt;(AV521-$P521)/($S521-$P521),"ROJO",IF(AX521=100%,"OK","AMARILLO"))))</f>
        <v>Sin</v>
      </c>
      <c r="AZ521" s="272"/>
      <c r="BA521" s="230"/>
      <c r="BB521" s="307"/>
      <c r="BC521" s="246"/>
      <c r="BD521" s="230"/>
      <c r="BE521" s="230"/>
      <c r="BF521" s="273" t="str">
        <f>IF(BC521="","Sin",IF(BC521&gt;=$S521,IF(BE521=100%,"OK","ROJO"),IF(BE521&lt;(BC521-$P521)/($S521-$P521),"ROJO",IF(BE521=100%,"OK","AMARILLO"))))</f>
        <v>Sin</v>
      </c>
      <c r="BG521" s="272"/>
      <c r="BH521" s="230"/>
      <c r="BI521" s="307"/>
      <c r="BJ521" s="163" t="str">
        <f>IF(E521="","",IF(OR(V521=100%,AC521=100%,AJ521=100%,AQ521=100%,AX521=100%,BE521=100%),100%,IF(T521="","Sin",MAX(V521,AC521,AJ521,AQ521,AX521,BE521))))</f>
        <v>Sin</v>
      </c>
      <c r="BK521" s="302"/>
      <c r="BL521" s="418"/>
      <c r="BM521" s="311"/>
      <c r="BN521" s="285"/>
      <c r="BO521" s="285"/>
      <c r="BP521" s="166" t="str">
        <f>IF(BJ521=100%,IF(BM521="SI",IF(BN521="SI","Cerrada",IF(BN521="NO","Inefectiva",IF(A521="Auditoria Externa","Cumplida","Pendiente"))),"Cumplida"),"")</f>
        <v/>
      </c>
      <c r="BQ521" s="230"/>
      <c r="BR521" s="230"/>
      <c r="BS521" s="307"/>
      <c r="BT521" s="246"/>
    </row>
    <row r="522" spans="1:72" s="329" customFormat="1" ht="45" customHeight="1" x14ac:dyDescent="0.25">
      <c r="A522" s="282" t="s">
        <v>51</v>
      </c>
      <c r="B522" s="231">
        <v>44025</v>
      </c>
      <c r="C522" s="230">
        <v>1</v>
      </c>
      <c r="D522" s="95" t="s">
        <v>2470</v>
      </c>
      <c r="E522" s="158" t="s">
        <v>2471</v>
      </c>
      <c r="F522" s="95" t="s">
        <v>102</v>
      </c>
      <c r="G522" s="158" t="s">
        <v>2472</v>
      </c>
      <c r="H522" s="95">
        <v>2</v>
      </c>
      <c r="I522" s="158" t="s">
        <v>2476</v>
      </c>
      <c r="J522" s="95" t="s">
        <v>24</v>
      </c>
      <c r="K522" s="95" t="s">
        <v>2477</v>
      </c>
      <c r="L522" s="230">
        <v>1</v>
      </c>
      <c r="M522" s="95" t="s">
        <v>2478</v>
      </c>
      <c r="N522" s="95" t="s">
        <v>102</v>
      </c>
      <c r="O522" s="159" t="s">
        <v>102</v>
      </c>
      <c r="P522" s="180">
        <v>44075</v>
      </c>
      <c r="Q522" s="183">
        <v>44346</v>
      </c>
      <c r="R522" s="138">
        <v>0</v>
      </c>
      <c r="S522" s="245">
        <f>Q522+R522</f>
        <v>44346</v>
      </c>
      <c r="T522" s="283"/>
      <c r="U522" s="230"/>
      <c r="V522" s="230"/>
      <c r="W522" s="307" t="str">
        <f>IF(T522="","Sin",IF(T522&gt;=$S522,IF(V522=100%,"OK","ROJO"),IF(V522&lt;($T522-$P522)/($S522-$P522),"ROJO",IF(V522=100%,"OK","AMARILLO"))))</f>
        <v>Sin</v>
      </c>
      <c r="X522" s="272"/>
      <c r="Y522" s="230"/>
      <c r="Z522" s="307"/>
      <c r="AA522" s="246"/>
      <c r="AB522" s="230"/>
      <c r="AC522" s="230"/>
      <c r="AD522" s="348" t="str">
        <f>IF(AA522="","Sin",IF(AA522&gt;=$S522,IF(AC522=100%,"OK","ROJO"),IF(AC522&lt;(AA522-$P522)/($S522-$P522),"ROJO",IF(AC522=100%,"OK","AMARILLO"))))</f>
        <v>Sin</v>
      </c>
      <c r="AE522" s="272"/>
      <c r="AF522" s="230"/>
      <c r="AG522" s="307"/>
      <c r="AH522" s="246"/>
      <c r="AI522" s="230"/>
      <c r="AJ522" s="230"/>
      <c r="AK522" s="348" t="str">
        <f>IF(AH522="","Sin",IF(AH522&gt;=$S522,IF(AJ522=100%,"OK","ROJO"),IF(AJ522&lt;(AH522-$P522)/($S522-$P522),"ROJO",IF(AJ522=100%,"OK","AMARILLO"))))</f>
        <v>Sin</v>
      </c>
      <c r="AL522" s="272"/>
      <c r="AM522" s="230"/>
      <c r="AN522" s="307"/>
      <c r="AO522" s="246"/>
      <c r="AP522" s="230"/>
      <c r="AQ522" s="230"/>
      <c r="AR522" s="348" t="str">
        <f>IF(AO522="","Sin",IF(AO522&gt;=$S522,IF(AQ522=100%,"OK","ROJO"),IF(AQ522&lt;(AO522-$P522)/($S522-$P522),"ROJO",IF(AQ522=100%,"OK","AMARILLO"))))</f>
        <v>Sin</v>
      </c>
      <c r="AS522" s="272"/>
      <c r="AT522" s="230"/>
      <c r="AU522" s="307"/>
      <c r="AV522" s="246"/>
      <c r="AW522" s="230"/>
      <c r="AX522" s="230"/>
      <c r="AY522" s="348" t="str">
        <f>IF(AV522="","Sin",IF(AV522&gt;=$S522,IF(AX522=100%,"OK","ROJO"),IF(AX522&lt;(AV522-$P522)/($S522-$P522),"ROJO",IF(AX522=100%,"OK","AMARILLO"))))</f>
        <v>Sin</v>
      </c>
      <c r="AZ522" s="272"/>
      <c r="BA522" s="230"/>
      <c r="BB522" s="307"/>
      <c r="BC522" s="246"/>
      <c r="BD522" s="230"/>
      <c r="BE522" s="230"/>
      <c r="BF522" s="273" t="str">
        <f>IF(BC522="","Sin",IF(BC522&gt;=$S522,IF(BE522=100%,"OK","ROJO"),IF(BE522&lt;(BC522-$P522)/($S522-$P522),"ROJO",IF(BE522=100%,"OK","AMARILLO"))))</f>
        <v>Sin</v>
      </c>
      <c r="BG522" s="272"/>
      <c r="BH522" s="230"/>
      <c r="BI522" s="307"/>
      <c r="BJ522" s="163" t="str">
        <f>IF(E522="","",IF(OR(V522=100%,AC522=100%,AJ522=100%,AQ522=100%,AX522=100%,BE522=100%),100%,IF(T522="","Sin",MAX(V522,AC522,AJ522,AQ522,AX522,BE522))))</f>
        <v>Sin</v>
      </c>
      <c r="BK522" s="302"/>
      <c r="BL522" s="407"/>
      <c r="BM522" s="311"/>
      <c r="BN522" s="285"/>
      <c r="BO522" s="285"/>
      <c r="BP522" s="166" t="str">
        <f>IF(BJ522=100%,IF(BM522="SI",IF(BN522="SI","Cerrada",IF(BN522="NO","Inefectiva",IF(A522="Auditoria Externa","Cumplida","Pendiente"))),"Cumplida"),"")</f>
        <v/>
      </c>
      <c r="BQ522" s="230"/>
      <c r="BR522" s="230"/>
      <c r="BS522" s="307"/>
      <c r="BT522" s="246"/>
    </row>
    <row r="523" spans="1:72" s="329" customFormat="1" ht="45" customHeight="1" x14ac:dyDescent="0.25">
      <c r="A523" s="282" t="s">
        <v>51</v>
      </c>
      <c r="B523" s="231">
        <v>44025</v>
      </c>
      <c r="C523" s="230">
        <v>1</v>
      </c>
      <c r="D523" s="95" t="s">
        <v>2470</v>
      </c>
      <c r="E523" s="158" t="s">
        <v>2471</v>
      </c>
      <c r="F523" s="95" t="s">
        <v>102</v>
      </c>
      <c r="G523" s="158" t="s">
        <v>2472</v>
      </c>
      <c r="H523" s="95">
        <v>3</v>
      </c>
      <c r="I523" s="158" t="s">
        <v>2479</v>
      </c>
      <c r="J523" s="95" t="s">
        <v>24</v>
      </c>
      <c r="K523" s="95" t="s">
        <v>2480</v>
      </c>
      <c r="L523" s="230">
        <v>1</v>
      </c>
      <c r="M523" s="95" t="s">
        <v>2481</v>
      </c>
      <c r="N523" s="95" t="s">
        <v>102</v>
      </c>
      <c r="O523" s="159" t="s">
        <v>102</v>
      </c>
      <c r="P523" s="180">
        <v>44075</v>
      </c>
      <c r="Q523" s="183">
        <v>44346</v>
      </c>
      <c r="R523" s="138">
        <v>0</v>
      </c>
      <c r="S523" s="245">
        <f>Q523+R523</f>
        <v>44346</v>
      </c>
      <c r="T523" s="283"/>
      <c r="U523" s="230"/>
      <c r="V523" s="230"/>
      <c r="W523" s="307" t="str">
        <f>IF(T523="","Sin",IF(T523&gt;=$S523,IF(V523=100%,"OK","ROJO"),IF(V523&lt;($T523-$P523)/($S523-$P523),"ROJO",IF(V523=100%,"OK","AMARILLO"))))</f>
        <v>Sin</v>
      </c>
      <c r="X523" s="272"/>
      <c r="Y523" s="230"/>
      <c r="Z523" s="307"/>
      <c r="AA523" s="246"/>
      <c r="AB523" s="230"/>
      <c r="AC523" s="230"/>
      <c r="AD523" s="348" t="str">
        <f>IF(AA523="","Sin",IF(AA523&gt;=$S523,IF(AC523=100%,"OK","ROJO"),IF(AC523&lt;(AA523-$P523)/($S523-$P523),"ROJO",IF(AC523=100%,"OK","AMARILLO"))))</f>
        <v>Sin</v>
      </c>
      <c r="AE523" s="272"/>
      <c r="AF523" s="230"/>
      <c r="AG523" s="307"/>
      <c r="AH523" s="246"/>
      <c r="AI523" s="230"/>
      <c r="AJ523" s="230"/>
      <c r="AK523" s="348" t="str">
        <f>IF(AH523="","Sin",IF(AH523&gt;=$S523,IF(AJ523=100%,"OK","ROJO"),IF(AJ523&lt;(AH523-$P523)/($S523-$P523),"ROJO",IF(AJ523=100%,"OK","AMARILLO"))))</f>
        <v>Sin</v>
      </c>
      <c r="AL523" s="272"/>
      <c r="AM523" s="230"/>
      <c r="AN523" s="307"/>
      <c r="AO523" s="246"/>
      <c r="AP523" s="230"/>
      <c r="AQ523" s="230"/>
      <c r="AR523" s="348" t="str">
        <f>IF(AO523="","Sin",IF(AO523&gt;=$S523,IF(AQ523=100%,"OK","ROJO"),IF(AQ523&lt;(AO523-$P523)/($S523-$P523),"ROJO",IF(AQ523=100%,"OK","AMARILLO"))))</f>
        <v>Sin</v>
      </c>
      <c r="AS523" s="272"/>
      <c r="AT523" s="230"/>
      <c r="AU523" s="307"/>
      <c r="AV523" s="246"/>
      <c r="AW523" s="230"/>
      <c r="AX523" s="230"/>
      <c r="AY523" s="348" t="str">
        <f>IF(AV523="","Sin",IF(AV523&gt;=$S523,IF(AX523=100%,"OK","ROJO"),IF(AX523&lt;(AV523-$P523)/($S523-$P523),"ROJO",IF(AX523=100%,"OK","AMARILLO"))))</f>
        <v>Sin</v>
      </c>
      <c r="AZ523" s="272"/>
      <c r="BA523" s="230"/>
      <c r="BB523" s="307"/>
      <c r="BC523" s="246"/>
      <c r="BD523" s="230"/>
      <c r="BE523" s="230"/>
      <c r="BF523" s="273" t="str">
        <f>IF(BC523="","Sin",IF(BC523&gt;=$S523,IF(BE523=100%,"OK","ROJO"),IF(BE523&lt;(BC523-$P523)/($S523-$P523),"ROJO",IF(BE523=100%,"OK","AMARILLO"))))</f>
        <v>Sin</v>
      </c>
      <c r="BG523" s="272"/>
      <c r="BH523" s="230"/>
      <c r="BI523" s="307"/>
      <c r="BJ523" s="163" t="str">
        <f>IF(E523="","",IF(OR(V523=100%,AC523=100%,AJ523=100%,AQ523=100%,AX523=100%,BE523=100%),100%,IF(T523="","Sin",MAX(V523,AC523,AJ523,AQ523,AX523,BE523))))</f>
        <v>Sin</v>
      </c>
      <c r="BK523" s="302"/>
      <c r="BL523" s="407"/>
      <c r="BM523" s="311"/>
      <c r="BN523" s="285"/>
      <c r="BO523" s="285"/>
      <c r="BP523" s="166" t="str">
        <f>IF(BJ523=100%,IF(BM523="SI",IF(BN523="SI","Cerrada",IF(BN523="NO","Inefectiva",IF(A523="Auditoria Externa","Cumplida","Pendiente"))),"Cumplida"),"")</f>
        <v/>
      </c>
      <c r="BQ523" s="230"/>
      <c r="BR523" s="230"/>
      <c r="BS523" s="307"/>
      <c r="BT523" s="246"/>
    </row>
    <row r="524" spans="1:72" s="329" customFormat="1" ht="45" customHeight="1" x14ac:dyDescent="0.25">
      <c r="A524" s="282" t="s">
        <v>51</v>
      </c>
      <c r="B524" s="231">
        <v>44025</v>
      </c>
      <c r="C524" s="230">
        <v>1</v>
      </c>
      <c r="D524" s="95" t="s">
        <v>2470</v>
      </c>
      <c r="E524" s="158" t="s">
        <v>2471</v>
      </c>
      <c r="F524" s="95" t="s">
        <v>62</v>
      </c>
      <c r="G524" s="158" t="s">
        <v>2472</v>
      </c>
      <c r="H524" s="95">
        <v>4</v>
      </c>
      <c r="I524" s="158" t="s">
        <v>2482</v>
      </c>
      <c r="J524" s="95" t="s">
        <v>24</v>
      </c>
      <c r="K524" s="95" t="s">
        <v>2483</v>
      </c>
      <c r="L524" s="229">
        <v>1</v>
      </c>
      <c r="M524" s="95" t="s">
        <v>2484</v>
      </c>
      <c r="N524" s="95" t="s">
        <v>62</v>
      </c>
      <c r="O524" s="159" t="s">
        <v>62</v>
      </c>
      <c r="P524" s="180">
        <v>44075</v>
      </c>
      <c r="Q524" s="183">
        <v>44377</v>
      </c>
      <c r="R524" s="138">
        <v>0</v>
      </c>
      <c r="S524" s="245">
        <f>Q524+R524</f>
        <v>44377</v>
      </c>
      <c r="T524" s="283"/>
      <c r="U524" s="230"/>
      <c r="V524" s="230"/>
      <c r="W524" s="307" t="str">
        <f>IF(T524="","Sin",IF(T524&gt;=$S524,IF(V524=100%,"OK","ROJO"),IF(V524&lt;($T524-$P524)/($S524-$P524),"ROJO",IF(V524=100%,"OK","AMARILLO"))))</f>
        <v>Sin</v>
      </c>
      <c r="X524" s="272"/>
      <c r="Y524" s="230"/>
      <c r="Z524" s="307"/>
      <c r="AA524" s="246"/>
      <c r="AB524" s="230"/>
      <c r="AC524" s="230"/>
      <c r="AD524" s="348" t="str">
        <f>IF(AA524="","Sin",IF(AA524&gt;=$S524,IF(AC524=100%,"OK","ROJO"),IF(AC524&lt;(AA524-$P524)/($S524-$P524),"ROJO",IF(AC524=100%,"OK","AMARILLO"))))</f>
        <v>Sin</v>
      </c>
      <c r="AE524" s="272"/>
      <c r="AF524" s="230"/>
      <c r="AG524" s="307"/>
      <c r="AH524" s="246"/>
      <c r="AI524" s="230"/>
      <c r="AJ524" s="230"/>
      <c r="AK524" s="348" t="str">
        <f>IF(AH524="","Sin",IF(AH524&gt;=$S524,IF(AJ524=100%,"OK","ROJO"),IF(AJ524&lt;(AH524-$P524)/($S524-$P524),"ROJO",IF(AJ524=100%,"OK","AMARILLO"))))</f>
        <v>Sin</v>
      </c>
      <c r="AL524" s="272"/>
      <c r="AM524" s="230"/>
      <c r="AN524" s="307"/>
      <c r="AO524" s="246"/>
      <c r="AP524" s="230"/>
      <c r="AQ524" s="230"/>
      <c r="AR524" s="348" t="str">
        <f>IF(AO524="","Sin",IF(AO524&gt;=$S524,IF(AQ524=100%,"OK","ROJO"),IF(AQ524&lt;(AO524-$P524)/($S524-$P524),"ROJO",IF(AQ524=100%,"OK","AMARILLO"))))</f>
        <v>Sin</v>
      </c>
      <c r="AS524" s="272"/>
      <c r="AT524" s="230"/>
      <c r="AU524" s="307"/>
      <c r="AV524" s="246"/>
      <c r="AW524" s="230"/>
      <c r="AX524" s="230"/>
      <c r="AY524" s="348" t="str">
        <f>IF(AV524="","Sin",IF(AV524&gt;=$S524,IF(AX524=100%,"OK","ROJO"),IF(AX524&lt;(AV524-$P524)/($S524-$P524),"ROJO",IF(AX524=100%,"OK","AMARILLO"))))</f>
        <v>Sin</v>
      </c>
      <c r="AZ524" s="272"/>
      <c r="BA524" s="230"/>
      <c r="BB524" s="307"/>
      <c r="BC524" s="246"/>
      <c r="BD524" s="230"/>
      <c r="BE524" s="230"/>
      <c r="BF524" s="273" t="str">
        <f>IF(BC524="","Sin",IF(BC524&gt;=$S524,IF(BE524=100%,"OK","ROJO"),IF(BE524&lt;(BC524-$P524)/($S524-$P524),"ROJO",IF(BE524=100%,"OK","AMARILLO"))))</f>
        <v>Sin</v>
      </c>
      <c r="BG524" s="272"/>
      <c r="BH524" s="230"/>
      <c r="BI524" s="307"/>
      <c r="BJ524" s="163" t="str">
        <f>IF(E524="","",IF(OR(V524=100%,AC524=100%,AJ524=100%,AQ524=100%,AX524=100%,BE524=100%),100%,IF(T524="","Sin",MAX(V524,AC524,AJ524,AQ524,AX524,BE524))))</f>
        <v>Sin</v>
      </c>
      <c r="BK524" s="302"/>
      <c r="BL524" s="407"/>
      <c r="BM524" s="311"/>
      <c r="BN524" s="285"/>
      <c r="BO524" s="285"/>
      <c r="BP524" s="166" t="str">
        <f>IF(BJ524=100%,IF(BM524="SI",IF(BN524="SI","Cerrada",IF(BN524="NO","Inefectiva",IF(A524="Auditoria Externa","Cumplida","Pendiente"))),"Cumplida"),"")</f>
        <v/>
      </c>
      <c r="BQ524" s="230"/>
      <c r="BR524" s="230"/>
      <c r="BS524" s="307"/>
      <c r="BT524" s="246"/>
    </row>
    <row r="525" spans="1:72" s="230" customFormat="1" ht="45" customHeight="1" x14ac:dyDescent="0.25">
      <c r="A525" s="282" t="s">
        <v>51</v>
      </c>
      <c r="B525" s="231">
        <v>44025</v>
      </c>
      <c r="C525" s="230">
        <v>1</v>
      </c>
      <c r="D525" s="95" t="s">
        <v>2470</v>
      </c>
      <c r="E525" s="158" t="s">
        <v>2471</v>
      </c>
      <c r="F525" s="95" t="s">
        <v>62</v>
      </c>
      <c r="G525" s="158" t="s">
        <v>2472</v>
      </c>
      <c r="H525" s="95">
        <v>5</v>
      </c>
      <c r="I525" s="158" t="s">
        <v>2485</v>
      </c>
      <c r="J525" s="95" t="s">
        <v>24</v>
      </c>
      <c r="K525" s="95" t="s">
        <v>2486</v>
      </c>
      <c r="L525" s="230">
        <v>1</v>
      </c>
      <c r="M525" s="95" t="s">
        <v>2487</v>
      </c>
      <c r="N525" s="95" t="s">
        <v>62</v>
      </c>
      <c r="O525" s="159" t="s">
        <v>62</v>
      </c>
      <c r="P525" s="180">
        <v>44075</v>
      </c>
      <c r="Q525" s="183">
        <v>44377</v>
      </c>
      <c r="R525" s="138">
        <v>0</v>
      </c>
      <c r="S525" s="245">
        <f>Q525+R525</f>
        <v>44377</v>
      </c>
      <c r="T525" s="283"/>
      <c r="W525" s="307" t="str">
        <f>IF(T525="","Sin",IF(T525&gt;=$S525,IF(V525=100%,"OK","ROJO"),IF(V525&lt;($T525-$P525)/($S525-$P525),"ROJO",IF(V525=100%,"OK","AMARILLO"))))</f>
        <v>Sin</v>
      </c>
      <c r="X525" s="272"/>
      <c r="Z525" s="307"/>
      <c r="AA525" s="246"/>
      <c r="AD525" s="348" t="str">
        <f>IF(AA525="","Sin",IF(AA525&gt;=$S525,IF(AC525=100%,"OK","ROJO"),IF(AC525&lt;(AA525-$P525)/($S525-$P525),"ROJO",IF(AC525=100%,"OK","AMARILLO"))))</f>
        <v>Sin</v>
      </c>
      <c r="AE525" s="272"/>
      <c r="AG525" s="307"/>
      <c r="AH525" s="246"/>
      <c r="AK525" s="348" t="str">
        <f>IF(AH525="","Sin",IF(AH525&gt;=$S525,IF(AJ525=100%,"OK","ROJO"),IF(AJ525&lt;(AH525-$P525)/($S525-$P525),"ROJO",IF(AJ525=100%,"OK","AMARILLO"))))</f>
        <v>Sin</v>
      </c>
      <c r="AL525" s="272"/>
      <c r="AN525" s="307"/>
      <c r="AO525" s="246"/>
      <c r="AR525" s="348" t="str">
        <f>IF(AO525="","Sin",IF(AO525&gt;=$S525,IF(AQ525=100%,"OK","ROJO"),IF(AQ525&lt;(AO525-$P525)/($S525-$P525),"ROJO",IF(AQ525=100%,"OK","AMARILLO"))))</f>
        <v>Sin</v>
      </c>
      <c r="AS525" s="272"/>
      <c r="AU525" s="307"/>
      <c r="AV525" s="246"/>
      <c r="AY525" s="348" t="str">
        <f>IF(AV525="","Sin",IF(AV525&gt;=$S525,IF(AX525=100%,"OK","ROJO"),IF(AX525&lt;(AV525-$P525)/($S525-$P525),"ROJO",IF(AX525=100%,"OK","AMARILLO"))))</f>
        <v>Sin</v>
      </c>
      <c r="AZ525" s="272"/>
      <c r="BB525" s="307"/>
      <c r="BC525" s="246"/>
      <c r="BF525" s="273" t="str">
        <f>IF(BC525="","Sin",IF(BC525&gt;=$S525,IF(BE525=100%,"OK","ROJO"),IF(BE525&lt;(BC525-$P525)/($S525-$P525),"ROJO",IF(BE525=100%,"OK","AMARILLO"))))</f>
        <v>Sin</v>
      </c>
      <c r="BG525" s="272"/>
      <c r="BI525" s="307"/>
      <c r="BJ525" s="163" t="str">
        <f>IF(E525="","",IF(OR(V525=100%,AC525=100%,AJ525=100%,AQ525=100%,AX525=100%,BE525=100%),100%,IF(T525="","Sin",MAX(V525,AC525,AJ525,AQ525,AX525,BE525))))</f>
        <v>Sin</v>
      </c>
      <c r="BK525" s="302"/>
      <c r="BL525" s="407"/>
      <c r="BM525" s="311"/>
      <c r="BN525" s="285"/>
      <c r="BO525" s="285"/>
      <c r="BP525" s="166" t="str">
        <f>IF(BJ525=100%,IF(BM525="SI",IF(BN525="SI","Cerrada",IF(BN525="NO","Inefectiva",IF(A525="Auditoria Externa","Cumplida","Pendiente"))),"Cumplida"),"")</f>
        <v/>
      </c>
      <c r="BS525" s="307"/>
      <c r="BT525" s="246"/>
    </row>
    <row r="526" spans="1:72" s="230" customFormat="1" ht="45" customHeight="1" x14ac:dyDescent="0.25">
      <c r="A526" s="319" t="s">
        <v>18</v>
      </c>
      <c r="B526" s="534">
        <v>44081</v>
      </c>
      <c r="C526" s="323" t="s">
        <v>2845</v>
      </c>
      <c r="D526" s="322" t="s">
        <v>2780</v>
      </c>
      <c r="E526" s="321" t="s">
        <v>2846</v>
      </c>
      <c r="F526" s="322" t="s">
        <v>1030</v>
      </c>
      <c r="G526" s="573" t="s">
        <v>2842</v>
      </c>
      <c r="H526" s="323">
        <v>1</v>
      </c>
      <c r="I526" s="321" t="s">
        <v>2847</v>
      </c>
      <c r="J526" s="95" t="s">
        <v>24</v>
      </c>
      <c r="K526" s="275" t="s">
        <v>2848</v>
      </c>
      <c r="L526" s="140">
        <v>1</v>
      </c>
      <c r="M526" s="275" t="s">
        <v>2849</v>
      </c>
      <c r="N526" s="319" t="s">
        <v>38</v>
      </c>
      <c r="O526" s="636" t="s">
        <v>200</v>
      </c>
      <c r="P526" s="296">
        <v>44256</v>
      </c>
      <c r="Q526" s="637">
        <v>44440</v>
      </c>
      <c r="R526" s="638"/>
      <c r="S526" s="639">
        <f t="shared" ref="S526:S545" si="123">IFERROR(Q526+R526,0)</f>
        <v>44440</v>
      </c>
      <c r="T526" s="290"/>
      <c r="W526" s="257" t="str">
        <f t="shared" ref="W526:W563" si="124">IF(T526="","Sin",IF(T526&gt;=$S526,IF(V526=100%,"OK","ROJO"),IF(V526&lt;($T526-$P526)/($S526-$P526),"ROJO",IF(V526=100%,"OK","AMARILLO"))))</f>
        <v>Sin</v>
      </c>
      <c r="X526" s="272"/>
      <c r="Z526" s="307"/>
      <c r="AA526" s="246"/>
      <c r="AD526" s="348" t="str">
        <f t="shared" ref="AD526:AD553" si="125">IF(AA526="","Sin",IF(AA526&gt;=$S526,IF(AC526=100%,"OK","ROJO"),IF(AC526&lt;(AA526-$P526)/($S526-$P526),"ROJO",IF(AC526=100%,"OK","AMARILLO"))))</f>
        <v>Sin</v>
      </c>
      <c r="AE526" s="272"/>
      <c r="AG526" s="307"/>
      <c r="AK526" s="348" t="str">
        <f t="shared" ref="AK526:AK563" si="126">IF(AH526="","Sin",IF(AH526&gt;=$S526,IF(AJ526=100%,"OK","ROJO"),IF(AJ526&lt;(AH526-$P526)/($S526-$P526),"ROJO",IF(AJ526=100%,"OK","AMARILLO"))))</f>
        <v>Sin</v>
      </c>
      <c r="AL526" s="272"/>
      <c r="AN526" s="307"/>
      <c r="AO526" s="246"/>
      <c r="AR526" s="348" t="str">
        <f t="shared" ref="AR526:AR563" si="127">IF(AO526="","Sin",IF(AO526&gt;=$S526,IF(AQ526=100%,"OK","ROJO"),IF(AQ526&lt;(AO526-$P526)/($S526-$P526),"ROJO",IF(AQ526=100%,"OK","AMARILLO"))))</f>
        <v>Sin</v>
      </c>
      <c r="AS526" s="272"/>
      <c r="AU526" s="307"/>
      <c r="AV526" s="246"/>
      <c r="AY526" s="348" t="str">
        <f t="shared" ref="AY526:AY563" si="128">IF(AV526="","Sin",IF(AV526&gt;=$S526,IF(AX526=100%,"OK","ROJO"),IF(AX526&lt;(AV526-$P526)/($S526-$P526),"ROJO",IF(AX526=100%,"OK","AMARILLO"))))</f>
        <v>Sin</v>
      </c>
      <c r="AZ526" s="272"/>
      <c r="BB526" s="307"/>
      <c r="BC526" s="246"/>
      <c r="BD526" s="273"/>
      <c r="BF526" s="273" t="str">
        <f t="shared" ref="BF526:BF563" si="129">IF(BC526="","Sin",IF(BC526&gt;=$S526,IF(BE526=100%,"OK","ROJO"),IF(BE526&lt;(BC526-$P526)/($S526-$P526),"ROJO",IF(BE526=100%,"OK","AMARILLO"))))</f>
        <v>Sin</v>
      </c>
      <c r="BG526" s="272"/>
      <c r="BI526" s="307"/>
      <c r="BJ526" s="163" t="str">
        <f t="shared" ref="BJ526:BJ564" si="130">IF(E526="","",IF(OR(V526=100%,AC526=100%,AJ526=100%,AQ526=100%,AX526=100%,BE526=100%),100%,IF(T526="","Sin",MAX(V526,AC526,AJ526,AQ526,AX526,BE526))))</f>
        <v>Sin</v>
      </c>
      <c r="BK526" s="311"/>
      <c r="BL526" s="349"/>
      <c r="BM526" s="311"/>
      <c r="BN526" s="285"/>
      <c r="BO526" s="285"/>
      <c r="BP526" s="166" t="str">
        <f t="shared" ref="BP526:BP555" si="131">IF(BJ526=100%,IF(BM526="SI",IF(BN526="SI","Cerrada",IF(BN526="NO","Inefectiva",IF(A526="Auditoria Externa","Cumplida","Pendiente"))),"Cumplida"),"")</f>
        <v/>
      </c>
      <c r="BS526" s="307"/>
      <c r="BT526" s="246"/>
    </row>
    <row r="527" spans="1:72" s="230" customFormat="1" ht="45" customHeight="1" x14ac:dyDescent="0.25">
      <c r="A527" s="319" t="s">
        <v>18</v>
      </c>
      <c r="B527" s="534">
        <v>44081</v>
      </c>
      <c r="C527" s="323" t="s">
        <v>2850</v>
      </c>
      <c r="D527" s="322" t="s">
        <v>2780</v>
      </c>
      <c r="E527" s="321" t="s">
        <v>2846</v>
      </c>
      <c r="F527" s="322" t="s">
        <v>1030</v>
      </c>
      <c r="G527" s="573" t="s">
        <v>2842</v>
      </c>
      <c r="H527" s="323">
        <v>2</v>
      </c>
      <c r="I527" s="321" t="s">
        <v>2847</v>
      </c>
      <c r="J527" s="95" t="s">
        <v>24</v>
      </c>
      <c r="K527" s="275" t="s">
        <v>2848</v>
      </c>
      <c r="L527" s="140">
        <v>1</v>
      </c>
      <c r="M527" s="275" t="s">
        <v>2849</v>
      </c>
      <c r="N527" s="319" t="s">
        <v>38</v>
      </c>
      <c r="O527" s="636" t="s">
        <v>64</v>
      </c>
      <c r="P527" s="296">
        <v>44256</v>
      </c>
      <c r="Q527" s="637">
        <v>44440</v>
      </c>
      <c r="R527" s="638"/>
      <c r="S527" s="639">
        <f t="shared" si="123"/>
        <v>44440</v>
      </c>
      <c r="T527" s="290"/>
      <c r="W527" s="257" t="str">
        <f t="shared" si="124"/>
        <v>Sin</v>
      </c>
      <c r="X527" s="272"/>
      <c r="Z527" s="307"/>
      <c r="AA527" s="246"/>
      <c r="AD527" s="348" t="str">
        <f t="shared" si="125"/>
        <v>Sin</v>
      </c>
      <c r="AE527" s="272"/>
      <c r="AG527" s="307"/>
      <c r="AK527" s="348" t="str">
        <f t="shared" si="126"/>
        <v>Sin</v>
      </c>
      <c r="AL527" s="272"/>
      <c r="AN527" s="307"/>
      <c r="AO527" s="246"/>
      <c r="AR527" s="348" t="str">
        <f t="shared" si="127"/>
        <v>Sin</v>
      </c>
      <c r="AS527" s="272"/>
      <c r="AU527" s="307"/>
      <c r="AV527" s="246"/>
      <c r="AY527" s="348" t="str">
        <f t="shared" si="128"/>
        <v>Sin</v>
      </c>
      <c r="AZ527" s="272"/>
      <c r="BB527" s="307"/>
      <c r="BC527" s="246"/>
      <c r="BD527" s="273"/>
      <c r="BF527" s="273" t="str">
        <f t="shared" si="129"/>
        <v>Sin</v>
      </c>
      <c r="BG527" s="272"/>
      <c r="BI527" s="307"/>
      <c r="BJ527" s="163" t="str">
        <f t="shared" si="130"/>
        <v>Sin</v>
      </c>
      <c r="BK527" s="311"/>
      <c r="BL527" s="349"/>
      <c r="BM527" s="311"/>
      <c r="BN527" s="285"/>
      <c r="BO527" s="285"/>
      <c r="BP527" s="166" t="str">
        <f t="shared" si="131"/>
        <v/>
      </c>
      <c r="BS527" s="307"/>
      <c r="BT527" s="246"/>
    </row>
    <row r="528" spans="1:72" s="230" customFormat="1" ht="45" customHeight="1" x14ac:dyDescent="0.25">
      <c r="A528" s="319" t="s">
        <v>18</v>
      </c>
      <c r="B528" s="534">
        <v>44081</v>
      </c>
      <c r="C528" s="323" t="s">
        <v>2851</v>
      </c>
      <c r="D528" s="322" t="s">
        <v>2780</v>
      </c>
      <c r="E528" s="321" t="s">
        <v>2846</v>
      </c>
      <c r="F528" s="322" t="s">
        <v>1030</v>
      </c>
      <c r="G528" s="573" t="s">
        <v>2842</v>
      </c>
      <c r="H528" s="323">
        <v>3</v>
      </c>
      <c r="I528" s="321" t="s">
        <v>2847</v>
      </c>
      <c r="J528" s="95" t="s">
        <v>24</v>
      </c>
      <c r="K528" s="275" t="s">
        <v>2848</v>
      </c>
      <c r="L528" s="140">
        <v>1</v>
      </c>
      <c r="M528" s="275" t="s">
        <v>2849</v>
      </c>
      <c r="N528" s="319" t="s">
        <v>38</v>
      </c>
      <c r="O528" s="636" t="s">
        <v>39</v>
      </c>
      <c r="P528" s="296">
        <v>44256</v>
      </c>
      <c r="Q528" s="637">
        <v>44440</v>
      </c>
      <c r="R528" s="638"/>
      <c r="S528" s="639">
        <f t="shared" si="123"/>
        <v>44440</v>
      </c>
      <c r="T528" s="290"/>
      <c r="W528" s="257" t="str">
        <f t="shared" si="124"/>
        <v>Sin</v>
      </c>
      <c r="X528" s="272"/>
      <c r="Z528" s="307"/>
      <c r="AA528" s="246"/>
      <c r="AD528" s="348" t="str">
        <f t="shared" si="125"/>
        <v>Sin</v>
      </c>
      <c r="AE528" s="272"/>
      <c r="AG528" s="307"/>
      <c r="AK528" s="348" t="str">
        <f t="shared" si="126"/>
        <v>Sin</v>
      </c>
      <c r="AL528" s="272"/>
      <c r="AN528" s="307"/>
      <c r="AO528" s="246"/>
      <c r="AR528" s="348" t="str">
        <f t="shared" si="127"/>
        <v>Sin</v>
      </c>
      <c r="AS528" s="272"/>
      <c r="AU528" s="307"/>
      <c r="AV528" s="246"/>
      <c r="AY528" s="348" t="str">
        <f t="shared" si="128"/>
        <v>Sin</v>
      </c>
      <c r="AZ528" s="272"/>
      <c r="BB528" s="307"/>
      <c r="BC528" s="246"/>
      <c r="BD528" s="273"/>
      <c r="BF528" s="273" t="str">
        <f t="shared" si="129"/>
        <v>Sin</v>
      </c>
      <c r="BG528" s="272"/>
      <c r="BI528" s="307"/>
      <c r="BJ528" s="163" t="str">
        <f t="shared" si="130"/>
        <v>Sin</v>
      </c>
      <c r="BK528" s="311"/>
      <c r="BL528" s="349"/>
      <c r="BM528" s="311"/>
      <c r="BN528" s="285"/>
      <c r="BO528" s="285"/>
      <c r="BP528" s="166" t="str">
        <f t="shared" si="131"/>
        <v/>
      </c>
      <c r="BS528" s="307"/>
      <c r="BT528" s="246"/>
    </row>
    <row r="529" spans="1:72" s="230" customFormat="1" ht="45" customHeight="1" x14ac:dyDescent="0.25">
      <c r="A529" s="319" t="s">
        <v>18</v>
      </c>
      <c r="B529" s="534">
        <v>44081</v>
      </c>
      <c r="C529" s="323" t="s">
        <v>2852</v>
      </c>
      <c r="D529" s="322" t="s">
        <v>2780</v>
      </c>
      <c r="E529" s="321" t="s">
        <v>2846</v>
      </c>
      <c r="F529" s="322" t="s">
        <v>1030</v>
      </c>
      <c r="G529" s="573" t="s">
        <v>2842</v>
      </c>
      <c r="H529" s="323">
        <v>4</v>
      </c>
      <c r="I529" s="321" t="s">
        <v>2847</v>
      </c>
      <c r="J529" s="95" t="s">
        <v>24</v>
      </c>
      <c r="K529" s="275" t="s">
        <v>2848</v>
      </c>
      <c r="L529" s="140">
        <v>1</v>
      </c>
      <c r="M529" s="275" t="s">
        <v>2849</v>
      </c>
      <c r="N529" s="319" t="s">
        <v>38</v>
      </c>
      <c r="O529" s="636" t="s">
        <v>33</v>
      </c>
      <c r="P529" s="296">
        <v>44256</v>
      </c>
      <c r="Q529" s="637">
        <v>44440</v>
      </c>
      <c r="R529" s="638"/>
      <c r="S529" s="639">
        <f t="shared" si="123"/>
        <v>44440</v>
      </c>
      <c r="T529" s="290"/>
      <c r="W529" s="257" t="str">
        <f t="shared" si="124"/>
        <v>Sin</v>
      </c>
      <c r="X529" s="272"/>
      <c r="Z529" s="307"/>
      <c r="AA529" s="246"/>
      <c r="AD529" s="348" t="str">
        <f t="shared" si="125"/>
        <v>Sin</v>
      </c>
      <c r="AE529" s="272"/>
      <c r="AG529" s="307"/>
      <c r="AK529" s="348" t="str">
        <f t="shared" si="126"/>
        <v>Sin</v>
      </c>
      <c r="AL529" s="272"/>
      <c r="AN529" s="307"/>
      <c r="AO529" s="246"/>
      <c r="AR529" s="348" t="str">
        <f t="shared" si="127"/>
        <v>Sin</v>
      </c>
      <c r="AS529" s="272"/>
      <c r="AU529" s="307"/>
      <c r="AV529" s="246"/>
      <c r="AY529" s="348" t="str">
        <f t="shared" si="128"/>
        <v>Sin</v>
      </c>
      <c r="AZ529" s="272"/>
      <c r="BB529" s="307"/>
      <c r="BC529" s="246"/>
      <c r="BD529" s="273"/>
      <c r="BF529" s="273" t="str">
        <f t="shared" si="129"/>
        <v>Sin</v>
      </c>
      <c r="BG529" s="272"/>
      <c r="BI529" s="307"/>
      <c r="BJ529" s="163" t="str">
        <f t="shared" si="130"/>
        <v>Sin</v>
      </c>
      <c r="BK529" s="311"/>
      <c r="BL529" s="349"/>
      <c r="BM529" s="311"/>
      <c r="BN529" s="285"/>
      <c r="BO529" s="285"/>
      <c r="BP529" s="166" t="str">
        <f t="shared" si="131"/>
        <v/>
      </c>
      <c r="BS529" s="307"/>
      <c r="BT529" s="246"/>
    </row>
    <row r="530" spans="1:72" s="230" customFormat="1" ht="45" customHeight="1" x14ac:dyDescent="0.25">
      <c r="A530" s="319" t="s">
        <v>18</v>
      </c>
      <c r="B530" s="534">
        <v>44081</v>
      </c>
      <c r="C530" s="323" t="s">
        <v>2853</v>
      </c>
      <c r="D530" s="322" t="s">
        <v>2780</v>
      </c>
      <c r="E530" s="321" t="s">
        <v>2846</v>
      </c>
      <c r="F530" s="322" t="s">
        <v>1030</v>
      </c>
      <c r="G530" s="573" t="s">
        <v>2842</v>
      </c>
      <c r="H530" s="323">
        <v>5</v>
      </c>
      <c r="I530" s="321" t="s">
        <v>2847</v>
      </c>
      <c r="J530" s="95" t="s">
        <v>24</v>
      </c>
      <c r="K530" s="275" t="s">
        <v>2848</v>
      </c>
      <c r="L530" s="140">
        <v>1</v>
      </c>
      <c r="M530" s="275" t="s">
        <v>2849</v>
      </c>
      <c r="N530" s="319" t="s">
        <v>38</v>
      </c>
      <c r="O530" s="636" t="s">
        <v>72</v>
      </c>
      <c r="P530" s="296">
        <v>44256</v>
      </c>
      <c r="Q530" s="637">
        <v>44440</v>
      </c>
      <c r="R530" s="638"/>
      <c r="S530" s="639">
        <f t="shared" si="123"/>
        <v>44440</v>
      </c>
      <c r="T530" s="290"/>
      <c r="W530" s="257" t="str">
        <f t="shared" si="124"/>
        <v>Sin</v>
      </c>
      <c r="X530" s="272"/>
      <c r="Z530" s="307"/>
      <c r="AA530" s="246"/>
      <c r="AD530" s="348" t="str">
        <f t="shared" si="125"/>
        <v>Sin</v>
      </c>
      <c r="AE530" s="272"/>
      <c r="AG530" s="307"/>
      <c r="AK530" s="348" t="str">
        <f t="shared" si="126"/>
        <v>Sin</v>
      </c>
      <c r="AL530" s="272"/>
      <c r="AN530" s="307"/>
      <c r="AO530" s="246"/>
      <c r="AR530" s="348" t="str">
        <f t="shared" si="127"/>
        <v>Sin</v>
      </c>
      <c r="AS530" s="272"/>
      <c r="AU530" s="307"/>
      <c r="AV530" s="246"/>
      <c r="AY530" s="348" t="str">
        <f t="shared" si="128"/>
        <v>Sin</v>
      </c>
      <c r="AZ530" s="272"/>
      <c r="BB530" s="307"/>
      <c r="BC530" s="246"/>
      <c r="BD530" s="273"/>
      <c r="BF530" s="273" t="str">
        <f t="shared" si="129"/>
        <v>Sin</v>
      </c>
      <c r="BG530" s="272"/>
      <c r="BI530" s="307"/>
      <c r="BJ530" s="163" t="str">
        <f t="shared" si="130"/>
        <v>Sin</v>
      </c>
      <c r="BK530" s="311"/>
      <c r="BL530" s="349"/>
      <c r="BM530" s="311"/>
      <c r="BN530" s="285"/>
      <c r="BO530" s="285"/>
      <c r="BP530" s="166" t="str">
        <f t="shared" si="131"/>
        <v/>
      </c>
      <c r="BS530" s="307"/>
      <c r="BT530" s="246"/>
    </row>
    <row r="531" spans="1:72" s="374" customFormat="1" ht="45" customHeight="1" thickBot="1" x14ac:dyDescent="0.3">
      <c r="A531" s="502" t="s">
        <v>18</v>
      </c>
      <c r="B531" s="535">
        <v>44081</v>
      </c>
      <c r="C531" s="640" t="s">
        <v>2854</v>
      </c>
      <c r="D531" s="641" t="s">
        <v>2780</v>
      </c>
      <c r="E531" s="504" t="s">
        <v>2846</v>
      </c>
      <c r="F531" s="641" t="s">
        <v>1030</v>
      </c>
      <c r="G531" s="642" t="s">
        <v>2842</v>
      </c>
      <c r="H531" s="640">
        <v>6</v>
      </c>
      <c r="I531" s="504" t="s">
        <v>2847</v>
      </c>
      <c r="J531" s="364" t="s">
        <v>24</v>
      </c>
      <c r="K531" s="386" t="s">
        <v>2855</v>
      </c>
      <c r="L531" s="390">
        <v>1</v>
      </c>
      <c r="M531" s="386" t="s">
        <v>2849</v>
      </c>
      <c r="N531" s="502" t="s">
        <v>38</v>
      </c>
      <c r="O531" s="643" t="s">
        <v>61</v>
      </c>
      <c r="P531" s="512">
        <v>44256</v>
      </c>
      <c r="Q531" s="644">
        <v>44440</v>
      </c>
      <c r="R531" s="645"/>
      <c r="S531" s="646">
        <f t="shared" si="123"/>
        <v>44440</v>
      </c>
      <c r="T531" s="646">
        <v>44266</v>
      </c>
      <c r="U531" s="524" t="s">
        <v>3757</v>
      </c>
      <c r="V531" s="683">
        <v>0.8</v>
      </c>
      <c r="W531" s="368" t="str">
        <f t="shared" si="124"/>
        <v>AMARILLO</v>
      </c>
      <c r="X531" s="519">
        <v>44284</v>
      </c>
      <c r="Y531" s="647" t="s">
        <v>3758</v>
      </c>
      <c r="Z531" s="525" t="s">
        <v>3759</v>
      </c>
      <c r="AA531" s="519">
        <v>44298</v>
      </c>
      <c r="AB531" s="519" t="s">
        <v>4677</v>
      </c>
      <c r="AC531" s="648">
        <v>0.9</v>
      </c>
      <c r="AD531" s="649" t="s">
        <v>2566</v>
      </c>
      <c r="AE531" s="519">
        <v>44313</v>
      </c>
      <c r="AF531" s="650" t="s">
        <v>4724</v>
      </c>
      <c r="AG531" s="525" t="s">
        <v>4678</v>
      </c>
      <c r="AK531" s="649" t="str">
        <f t="shared" si="126"/>
        <v>Sin</v>
      </c>
      <c r="AL531" s="518"/>
      <c r="AN531" s="525"/>
      <c r="AO531" s="520"/>
      <c r="AR531" s="649" t="str">
        <f t="shared" si="127"/>
        <v>Sin</v>
      </c>
      <c r="AS531" s="518"/>
      <c r="AU531" s="525"/>
      <c r="AV531" s="520"/>
      <c r="AY531" s="649" t="str">
        <f t="shared" si="128"/>
        <v>Sin</v>
      </c>
      <c r="AZ531" s="518"/>
      <c r="BB531" s="525"/>
      <c r="BC531" s="520"/>
      <c r="BD531" s="521"/>
      <c r="BF531" s="521" t="str">
        <f t="shared" si="129"/>
        <v>Sin</v>
      </c>
      <c r="BG531" s="518"/>
      <c r="BI531" s="525"/>
      <c r="BJ531" s="388">
        <f t="shared" si="130"/>
        <v>0.9</v>
      </c>
      <c r="BK531" s="523"/>
      <c r="BL531" s="599"/>
      <c r="BM531" s="523"/>
      <c r="BN531" s="524"/>
      <c r="BO531" s="524"/>
      <c r="BP531" s="389" t="str">
        <f t="shared" si="131"/>
        <v/>
      </c>
      <c r="BS531" s="525"/>
      <c r="BT531" s="520"/>
    </row>
    <row r="532" spans="1:72" s="230" customFormat="1" ht="45" customHeight="1" x14ac:dyDescent="0.25">
      <c r="A532" s="319" t="s">
        <v>18</v>
      </c>
      <c r="B532" s="534">
        <v>44081</v>
      </c>
      <c r="C532" s="323" t="s">
        <v>2856</v>
      </c>
      <c r="D532" s="322" t="s">
        <v>2780</v>
      </c>
      <c r="E532" s="321" t="s">
        <v>2846</v>
      </c>
      <c r="F532" s="322" t="s">
        <v>1030</v>
      </c>
      <c r="G532" s="573" t="s">
        <v>2842</v>
      </c>
      <c r="H532" s="323">
        <v>7</v>
      </c>
      <c r="I532" s="321" t="s">
        <v>2847</v>
      </c>
      <c r="J532" s="95" t="s">
        <v>24</v>
      </c>
      <c r="K532" s="275" t="s">
        <v>2857</v>
      </c>
      <c r="L532" s="140">
        <v>1</v>
      </c>
      <c r="M532" s="275" t="s">
        <v>2849</v>
      </c>
      <c r="N532" s="319" t="s">
        <v>38</v>
      </c>
      <c r="O532" s="636" t="s">
        <v>41</v>
      </c>
      <c r="P532" s="296">
        <v>44256</v>
      </c>
      <c r="Q532" s="637">
        <v>44440</v>
      </c>
      <c r="R532" s="638"/>
      <c r="S532" s="639">
        <f t="shared" si="123"/>
        <v>44440</v>
      </c>
      <c r="T532" s="290"/>
      <c r="W532" s="257" t="str">
        <f t="shared" si="124"/>
        <v>Sin</v>
      </c>
      <c r="X532" s="272"/>
      <c r="Z532" s="307"/>
      <c r="AA532" s="519">
        <v>44298</v>
      </c>
      <c r="AB532" s="519" t="s">
        <v>4677</v>
      </c>
      <c r="AC532" s="648">
        <v>0.9</v>
      </c>
      <c r="AD532" s="649" t="s">
        <v>2566</v>
      </c>
      <c r="AE532" s="519">
        <v>44313</v>
      </c>
      <c r="AF532" s="650" t="s">
        <v>4724</v>
      </c>
      <c r="AG532" s="525" t="s">
        <v>4678</v>
      </c>
      <c r="AK532" s="348" t="str">
        <f t="shared" si="126"/>
        <v>Sin</v>
      </c>
      <c r="AL532" s="272"/>
      <c r="AN532" s="307"/>
      <c r="AO532" s="246"/>
      <c r="AR532" s="348" t="str">
        <f t="shared" si="127"/>
        <v>Sin</v>
      </c>
      <c r="AS532" s="272"/>
      <c r="AU532" s="307"/>
      <c r="AV532" s="246"/>
      <c r="AY532" s="348" t="str">
        <f t="shared" si="128"/>
        <v>Sin</v>
      </c>
      <c r="AZ532" s="272"/>
      <c r="BB532" s="307"/>
      <c r="BC532" s="246"/>
      <c r="BD532" s="273"/>
      <c r="BF532" s="273" t="str">
        <f t="shared" si="129"/>
        <v>Sin</v>
      </c>
      <c r="BG532" s="272"/>
      <c r="BI532" s="307"/>
      <c r="BJ532" s="163" t="str">
        <f t="shared" si="130"/>
        <v>Sin</v>
      </c>
      <c r="BK532" s="311"/>
      <c r="BL532" s="349"/>
      <c r="BM532" s="311"/>
      <c r="BN532" s="285"/>
      <c r="BO532" s="285"/>
      <c r="BP532" s="166" t="str">
        <f t="shared" si="131"/>
        <v/>
      </c>
      <c r="BS532" s="307"/>
      <c r="BT532" s="246"/>
    </row>
    <row r="533" spans="1:72" s="230" customFormat="1" ht="45" customHeight="1" x14ac:dyDescent="0.25">
      <c r="A533" s="319" t="s">
        <v>18</v>
      </c>
      <c r="B533" s="534">
        <v>44081</v>
      </c>
      <c r="C533" s="323" t="s">
        <v>2858</v>
      </c>
      <c r="D533" s="322" t="s">
        <v>2780</v>
      </c>
      <c r="E533" s="321" t="s">
        <v>2846</v>
      </c>
      <c r="F533" s="322" t="s">
        <v>1030</v>
      </c>
      <c r="G533" s="573" t="s">
        <v>2842</v>
      </c>
      <c r="H533" s="323">
        <v>8</v>
      </c>
      <c r="I533" s="321" t="s">
        <v>2847</v>
      </c>
      <c r="J533" s="95" t="s">
        <v>24</v>
      </c>
      <c r="K533" s="275" t="s">
        <v>2857</v>
      </c>
      <c r="L533" s="140">
        <v>1</v>
      </c>
      <c r="M533" s="275" t="s">
        <v>2849</v>
      </c>
      <c r="N533" s="319" t="s">
        <v>38</v>
      </c>
      <c r="O533" s="636" t="s">
        <v>76</v>
      </c>
      <c r="P533" s="296">
        <v>44256</v>
      </c>
      <c r="Q533" s="637">
        <v>44440</v>
      </c>
      <c r="R533" s="638"/>
      <c r="S533" s="639">
        <f t="shared" si="123"/>
        <v>44440</v>
      </c>
      <c r="T533" s="290"/>
      <c r="W533" s="257" t="str">
        <f t="shared" si="124"/>
        <v>Sin</v>
      </c>
      <c r="X533" s="272"/>
      <c r="Z533" s="307"/>
      <c r="AA533" s="246"/>
      <c r="AD533" s="348" t="str">
        <f t="shared" si="125"/>
        <v>Sin</v>
      </c>
      <c r="AE533" s="272"/>
      <c r="AG533" s="307"/>
      <c r="AK533" s="348" t="str">
        <f t="shared" si="126"/>
        <v>Sin</v>
      </c>
      <c r="AL533" s="272"/>
      <c r="AN533" s="307"/>
      <c r="AO533" s="246"/>
      <c r="AR533" s="348" t="str">
        <f t="shared" si="127"/>
        <v>Sin</v>
      </c>
      <c r="AS533" s="272"/>
      <c r="AU533" s="307"/>
      <c r="AV533" s="246"/>
      <c r="AY533" s="348" t="str">
        <f t="shared" si="128"/>
        <v>Sin</v>
      </c>
      <c r="AZ533" s="272"/>
      <c r="BB533" s="307"/>
      <c r="BC533" s="246"/>
      <c r="BD533" s="273"/>
      <c r="BF533" s="273" t="str">
        <f t="shared" si="129"/>
        <v>Sin</v>
      </c>
      <c r="BG533" s="272"/>
      <c r="BI533" s="307"/>
      <c r="BJ533" s="163" t="str">
        <f t="shared" si="130"/>
        <v>Sin</v>
      </c>
      <c r="BK533" s="311"/>
      <c r="BL533" s="349"/>
      <c r="BM533" s="311"/>
      <c r="BN533" s="285"/>
      <c r="BO533" s="285"/>
      <c r="BP533" s="166" t="str">
        <f t="shared" si="131"/>
        <v/>
      </c>
      <c r="BS533" s="307"/>
      <c r="BT533" s="246"/>
    </row>
    <row r="534" spans="1:72" s="230" customFormat="1" ht="45" customHeight="1" x14ac:dyDescent="0.25">
      <c r="A534" s="319" t="s">
        <v>18</v>
      </c>
      <c r="B534" s="534">
        <v>44081</v>
      </c>
      <c r="C534" s="323" t="s">
        <v>2859</v>
      </c>
      <c r="D534" s="322" t="s">
        <v>2780</v>
      </c>
      <c r="E534" s="321" t="s">
        <v>2846</v>
      </c>
      <c r="F534" s="322" t="s">
        <v>1030</v>
      </c>
      <c r="G534" s="573" t="s">
        <v>2842</v>
      </c>
      <c r="H534" s="323">
        <v>9</v>
      </c>
      <c r="I534" s="321" t="s">
        <v>2847</v>
      </c>
      <c r="J534" s="95" t="s">
        <v>24</v>
      </c>
      <c r="K534" s="275" t="s">
        <v>2848</v>
      </c>
      <c r="L534" s="140">
        <v>1</v>
      </c>
      <c r="M534" s="275" t="s">
        <v>2849</v>
      </c>
      <c r="N534" s="319" t="s">
        <v>38</v>
      </c>
      <c r="O534" s="636" t="s">
        <v>194</v>
      </c>
      <c r="P534" s="296">
        <v>44256</v>
      </c>
      <c r="Q534" s="637">
        <v>44440</v>
      </c>
      <c r="R534" s="638"/>
      <c r="S534" s="639">
        <f t="shared" si="123"/>
        <v>44440</v>
      </c>
      <c r="T534" s="290"/>
      <c r="W534" s="257" t="str">
        <f t="shared" si="124"/>
        <v>Sin</v>
      </c>
      <c r="X534" s="272"/>
      <c r="Z534" s="307"/>
      <c r="AA534" s="246"/>
      <c r="AD534" s="348" t="str">
        <f t="shared" si="125"/>
        <v>Sin</v>
      </c>
      <c r="AE534" s="272"/>
      <c r="AG534" s="307"/>
      <c r="AK534" s="348" t="str">
        <f t="shared" si="126"/>
        <v>Sin</v>
      </c>
      <c r="AL534" s="272"/>
      <c r="AN534" s="307"/>
      <c r="AO534" s="246"/>
      <c r="AR534" s="348" t="str">
        <f t="shared" si="127"/>
        <v>Sin</v>
      </c>
      <c r="AS534" s="272"/>
      <c r="AU534" s="307"/>
      <c r="AV534" s="246"/>
      <c r="AY534" s="348" t="str">
        <f t="shared" si="128"/>
        <v>Sin</v>
      </c>
      <c r="AZ534" s="272"/>
      <c r="BB534" s="307"/>
      <c r="BC534" s="246"/>
      <c r="BD534" s="273"/>
      <c r="BF534" s="273" t="str">
        <f t="shared" si="129"/>
        <v>Sin</v>
      </c>
      <c r="BG534" s="272"/>
      <c r="BI534" s="307"/>
      <c r="BJ534" s="163" t="str">
        <f t="shared" si="130"/>
        <v>Sin</v>
      </c>
      <c r="BK534" s="311"/>
      <c r="BL534" s="349"/>
      <c r="BM534" s="311"/>
      <c r="BN534" s="285"/>
      <c r="BO534" s="285"/>
      <c r="BP534" s="166" t="str">
        <f t="shared" si="131"/>
        <v/>
      </c>
      <c r="BS534" s="307"/>
      <c r="BT534" s="246"/>
    </row>
    <row r="535" spans="1:72" s="230" customFormat="1" ht="45" customHeight="1" x14ac:dyDescent="0.25">
      <c r="A535" s="319" t="s">
        <v>18</v>
      </c>
      <c r="B535" s="534">
        <v>44081</v>
      </c>
      <c r="C535" s="323" t="s">
        <v>2860</v>
      </c>
      <c r="D535" s="322" t="s">
        <v>2780</v>
      </c>
      <c r="E535" s="321" t="s">
        <v>2846</v>
      </c>
      <c r="F535" s="322" t="s">
        <v>1030</v>
      </c>
      <c r="G535" s="573" t="s">
        <v>2842</v>
      </c>
      <c r="H535" s="323">
        <v>10</v>
      </c>
      <c r="I535" s="321" t="s">
        <v>2847</v>
      </c>
      <c r="J535" s="95" t="s">
        <v>24</v>
      </c>
      <c r="K535" s="275" t="s">
        <v>2848</v>
      </c>
      <c r="L535" s="140">
        <v>1</v>
      </c>
      <c r="M535" s="275" t="s">
        <v>2849</v>
      </c>
      <c r="N535" s="319" t="s">
        <v>38</v>
      </c>
      <c r="O535" s="636" t="s">
        <v>98</v>
      </c>
      <c r="P535" s="296">
        <v>44256</v>
      </c>
      <c r="Q535" s="637">
        <v>44440</v>
      </c>
      <c r="R535" s="638"/>
      <c r="S535" s="639">
        <f t="shared" si="123"/>
        <v>44440</v>
      </c>
      <c r="T535" s="290"/>
      <c r="W535" s="257" t="str">
        <f t="shared" si="124"/>
        <v>Sin</v>
      </c>
      <c r="X535" s="272"/>
      <c r="Z535" s="307"/>
      <c r="AA535" s="246"/>
      <c r="AD535" s="348" t="str">
        <f t="shared" si="125"/>
        <v>Sin</v>
      </c>
      <c r="AE535" s="272"/>
      <c r="AG535" s="307"/>
      <c r="AK535" s="348" t="str">
        <f t="shared" si="126"/>
        <v>Sin</v>
      </c>
      <c r="AL535" s="272"/>
      <c r="AN535" s="307"/>
      <c r="AO535" s="246"/>
      <c r="AR535" s="348" t="str">
        <f t="shared" si="127"/>
        <v>Sin</v>
      </c>
      <c r="AS535" s="272"/>
      <c r="AU535" s="307"/>
      <c r="AV535" s="246"/>
      <c r="AY535" s="348" t="str">
        <f t="shared" si="128"/>
        <v>Sin</v>
      </c>
      <c r="AZ535" s="272"/>
      <c r="BB535" s="307"/>
      <c r="BC535" s="246"/>
      <c r="BD535" s="273"/>
      <c r="BF535" s="273" t="str">
        <f t="shared" si="129"/>
        <v>Sin</v>
      </c>
      <c r="BG535" s="272"/>
      <c r="BI535" s="307"/>
      <c r="BJ535" s="163" t="str">
        <f t="shared" si="130"/>
        <v>Sin</v>
      </c>
      <c r="BK535" s="311"/>
      <c r="BL535" s="349"/>
      <c r="BM535" s="311"/>
      <c r="BN535" s="285"/>
      <c r="BO535" s="285"/>
      <c r="BP535" s="166" t="str">
        <f t="shared" si="131"/>
        <v/>
      </c>
      <c r="BS535" s="307"/>
      <c r="BT535" s="246"/>
    </row>
    <row r="536" spans="1:72" s="230" customFormat="1" ht="45" customHeight="1" x14ac:dyDescent="0.25">
      <c r="A536" s="319" t="s">
        <v>18</v>
      </c>
      <c r="B536" s="534">
        <v>44081</v>
      </c>
      <c r="C536" s="323" t="s">
        <v>2861</v>
      </c>
      <c r="D536" s="322" t="s">
        <v>2780</v>
      </c>
      <c r="E536" s="321" t="s">
        <v>2862</v>
      </c>
      <c r="F536" s="322" t="s">
        <v>1030</v>
      </c>
      <c r="G536" s="573" t="s">
        <v>2842</v>
      </c>
      <c r="H536" s="323">
        <v>1</v>
      </c>
      <c r="I536" s="321" t="s">
        <v>2847</v>
      </c>
      <c r="J536" s="95" t="s">
        <v>24</v>
      </c>
      <c r="K536" s="275" t="s">
        <v>2848</v>
      </c>
      <c r="L536" s="140">
        <v>1</v>
      </c>
      <c r="M536" s="275" t="s">
        <v>2849</v>
      </c>
      <c r="N536" s="319" t="s">
        <v>38</v>
      </c>
      <c r="O536" s="636" t="s">
        <v>200</v>
      </c>
      <c r="P536" s="296">
        <v>44317</v>
      </c>
      <c r="Q536" s="637">
        <v>44440</v>
      </c>
      <c r="R536" s="638"/>
      <c r="S536" s="639">
        <f t="shared" si="123"/>
        <v>44440</v>
      </c>
      <c r="T536" s="290"/>
      <c r="W536" s="257" t="str">
        <f t="shared" si="124"/>
        <v>Sin</v>
      </c>
      <c r="X536" s="272"/>
      <c r="Z536" s="307"/>
      <c r="AA536" s="246"/>
      <c r="AD536" s="348" t="str">
        <f t="shared" si="125"/>
        <v>Sin</v>
      </c>
      <c r="AE536" s="272"/>
      <c r="AG536" s="307"/>
      <c r="AK536" s="348" t="str">
        <f t="shared" si="126"/>
        <v>Sin</v>
      </c>
      <c r="AL536" s="272"/>
      <c r="AN536" s="307"/>
      <c r="AO536" s="246"/>
      <c r="AR536" s="348" t="str">
        <f t="shared" si="127"/>
        <v>Sin</v>
      </c>
      <c r="AS536" s="272"/>
      <c r="AU536" s="307"/>
      <c r="AV536" s="246"/>
      <c r="AY536" s="348" t="str">
        <f t="shared" si="128"/>
        <v>Sin</v>
      </c>
      <c r="AZ536" s="272"/>
      <c r="BB536" s="307"/>
      <c r="BC536" s="246"/>
      <c r="BD536" s="273"/>
      <c r="BF536" s="273" t="str">
        <f t="shared" si="129"/>
        <v>Sin</v>
      </c>
      <c r="BG536" s="272"/>
      <c r="BI536" s="307"/>
      <c r="BJ536" s="163" t="str">
        <f t="shared" si="130"/>
        <v>Sin</v>
      </c>
      <c r="BK536" s="311"/>
      <c r="BL536" s="349"/>
      <c r="BM536" s="311"/>
      <c r="BN536" s="285"/>
      <c r="BO536" s="285"/>
      <c r="BP536" s="166" t="str">
        <f t="shared" si="131"/>
        <v/>
      </c>
      <c r="BS536" s="307"/>
      <c r="BT536" s="246"/>
    </row>
    <row r="537" spans="1:72" s="230" customFormat="1" ht="45" customHeight="1" x14ac:dyDescent="0.25">
      <c r="A537" s="319" t="s">
        <v>18</v>
      </c>
      <c r="B537" s="534">
        <v>44081</v>
      </c>
      <c r="C537" s="323" t="s">
        <v>2863</v>
      </c>
      <c r="D537" s="322" t="s">
        <v>2780</v>
      </c>
      <c r="E537" s="321" t="s">
        <v>2862</v>
      </c>
      <c r="F537" s="322" t="s">
        <v>1030</v>
      </c>
      <c r="G537" s="573" t="s">
        <v>2842</v>
      </c>
      <c r="H537" s="323">
        <v>2</v>
      </c>
      <c r="I537" s="321" t="s">
        <v>2847</v>
      </c>
      <c r="J537" s="95" t="s">
        <v>24</v>
      </c>
      <c r="K537" s="275" t="s">
        <v>2848</v>
      </c>
      <c r="L537" s="140">
        <v>1</v>
      </c>
      <c r="M537" s="275" t="s">
        <v>2849</v>
      </c>
      <c r="N537" s="319" t="s">
        <v>38</v>
      </c>
      <c r="O537" s="636" t="s">
        <v>64</v>
      </c>
      <c r="P537" s="296">
        <v>44256</v>
      </c>
      <c r="Q537" s="637">
        <v>44440</v>
      </c>
      <c r="R537" s="638"/>
      <c r="S537" s="639">
        <f t="shared" si="123"/>
        <v>44440</v>
      </c>
      <c r="T537" s="290"/>
      <c r="W537" s="257" t="str">
        <f t="shared" si="124"/>
        <v>Sin</v>
      </c>
      <c r="X537" s="272"/>
      <c r="Z537" s="307"/>
      <c r="AA537" s="246"/>
      <c r="AD537" s="348" t="str">
        <f t="shared" si="125"/>
        <v>Sin</v>
      </c>
      <c r="AE537" s="272"/>
      <c r="AG537" s="307"/>
      <c r="AK537" s="348" t="str">
        <f t="shared" si="126"/>
        <v>Sin</v>
      </c>
      <c r="AL537" s="272"/>
      <c r="AN537" s="307"/>
      <c r="AO537" s="246"/>
      <c r="AR537" s="348" t="str">
        <f t="shared" si="127"/>
        <v>Sin</v>
      </c>
      <c r="AS537" s="272"/>
      <c r="AU537" s="307"/>
      <c r="AV537" s="246"/>
      <c r="AY537" s="348" t="str">
        <f t="shared" si="128"/>
        <v>Sin</v>
      </c>
      <c r="AZ537" s="272"/>
      <c r="BB537" s="307"/>
      <c r="BC537" s="246"/>
      <c r="BD537" s="273"/>
      <c r="BF537" s="273" t="str">
        <f t="shared" si="129"/>
        <v>Sin</v>
      </c>
      <c r="BG537" s="272"/>
      <c r="BI537" s="307"/>
      <c r="BJ537" s="163" t="str">
        <f t="shared" si="130"/>
        <v>Sin</v>
      </c>
      <c r="BK537" s="311"/>
      <c r="BL537" s="349"/>
      <c r="BM537" s="311"/>
      <c r="BN537" s="285"/>
      <c r="BO537" s="285"/>
      <c r="BP537" s="166" t="str">
        <f t="shared" si="131"/>
        <v/>
      </c>
      <c r="BS537" s="307"/>
      <c r="BT537" s="246"/>
    </row>
    <row r="538" spans="1:72" s="230" customFormat="1" ht="45" customHeight="1" x14ac:dyDescent="0.25">
      <c r="A538" s="319" t="s">
        <v>18</v>
      </c>
      <c r="B538" s="534">
        <v>44081</v>
      </c>
      <c r="C538" s="323" t="s">
        <v>2864</v>
      </c>
      <c r="D538" s="322" t="s">
        <v>2780</v>
      </c>
      <c r="E538" s="321" t="s">
        <v>2862</v>
      </c>
      <c r="F538" s="322" t="s">
        <v>1030</v>
      </c>
      <c r="G538" s="573" t="s">
        <v>2842</v>
      </c>
      <c r="H538" s="323">
        <v>3</v>
      </c>
      <c r="I538" s="321" t="s">
        <v>2847</v>
      </c>
      <c r="J538" s="95" t="s">
        <v>24</v>
      </c>
      <c r="K538" s="275" t="s">
        <v>2848</v>
      </c>
      <c r="L538" s="140">
        <v>1</v>
      </c>
      <c r="M538" s="275" t="s">
        <v>2849</v>
      </c>
      <c r="N538" s="319" t="s">
        <v>38</v>
      </c>
      <c r="O538" s="636" t="s">
        <v>39</v>
      </c>
      <c r="P538" s="296">
        <v>44256</v>
      </c>
      <c r="Q538" s="637">
        <v>44440</v>
      </c>
      <c r="R538" s="638"/>
      <c r="S538" s="639">
        <f t="shared" si="123"/>
        <v>44440</v>
      </c>
      <c r="T538" s="290"/>
      <c r="W538" s="257" t="str">
        <f t="shared" si="124"/>
        <v>Sin</v>
      </c>
      <c r="X538" s="272"/>
      <c r="Z538" s="307"/>
      <c r="AA538" s="246"/>
      <c r="AD538" s="348" t="str">
        <f t="shared" si="125"/>
        <v>Sin</v>
      </c>
      <c r="AE538" s="272"/>
      <c r="AG538" s="307"/>
      <c r="AK538" s="348" t="str">
        <f t="shared" si="126"/>
        <v>Sin</v>
      </c>
      <c r="AL538" s="272"/>
      <c r="AN538" s="307"/>
      <c r="AO538" s="246"/>
      <c r="AR538" s="348" t="str">
        <f t="shared" si="127"/>
        <v>Sin</v>
      </c>
      <c r="AS538" s="272"/>
      <c r="AU538" s="307"/>
      <c r="AV538" s="246"/>
      <c r="AY538" s="348" t="str">
        <f t="shared" si="128"/>
        <v>Sin</v>
      </c>
      <c r="AZ538" s="272"/>
      <c r="BB538" s="307"/>
      <c r="BC538" s="246"/>
      <c r="BD538" s="273"/>
      <c r="BF538" s="273" t="str">
        <f t="shared" si="129"/>
        <v>Sin</v>
      </c>
      <c r="BG538" s="272"/>
      <c r="BI538" s="307"/>
      <c r="BJ538" s="163" t="str">
        <f t="shared" si="130"/>
        <v>Sin</v>
      </c>
      <c r="BK538" s="311"/>
      <c r="BL538" s="349"/>
      <c r="BM538" s="311"/>
      <c r="BN538" s="285"/>
      <c r="BO538" s="285"/>
      <c r="BP538" s="166" t="str">
        <f t="shared" si="131"/>
        <v/>
      </c>
      <c r="BS538" s="307"/>
      <c r="BT538" s="246"/>
    </row>
    <row r="539" spans="1:72" s="230" customFormat="1" ht="45" customHeight="1" x14ac:dyDescent="0.25">
      <c r="A539" s="319" t="s">
        <v>18</v>
      </c>
      <c r="B539" s="534">
        <v>44081</v>
      </c>
      <c r="C539" s="323" t="s">
        <v>2865</v>
      </c>
      <c r="D539" s="322" t="s">
        <v>2780</v>
      </c>
      <c r="E539" s="321" t="s">
        <v>2862</v>
      </c>
      <c r="F539" s="322" t="s">
        <v>1030</v>
      </c>
      <c r="G539" s="573" t="s">
        <v>2842</v>
      </c>
      <c r="H539" s="323">
        <v>4</v>
      </c>
      <c r="I539" s="321" t="s">
        <v>2847</v>
      </c>
      <c r="J539" s="95" t="s">
        <v>24</v>
      </c>
      <c r="K539" s="275" t="s">
        <v>2848</v>
      </c>
      <c r="L539" s="140">
        <v>1</v>
      </c>
      <c r="M539" s="275" t="s">
        <v>2849</v>
      </c>
      <c r="N539" s="319" t="s">
        <v>38</v>
      </c>
      <c r="O539" s="636" t="s">
        <v>33</v>
      </c>
      <c r="P539" s="296">
        <v>44256</v>
      </c>
      <c r="Q539" s="637">
        <v>44440</v>
      </c>
      <c r="R539" s="638"/>
      <c r="S539" s="639">
        <f t="shared" si="123"/>
        <v>44440</v>
      </c>
      <c r="T539" s="290"/>
      <c r="W539" s="257" t="str">
        <f t="shared" si="124"/>
        <v>Sin</v>
      </c>
      <c r="X539" s="272"/>
      <c r="Z539" s="307"/>
      <c r="AA539" s="246"/>
      <c r="AD539" s="348" t="str">
        <f t="shared" si="125"/>
        <v>Sin</v>
      </c>
      <c r="AE539" s="272"/>
      <c r="AG539" s="307"/>
      <c r="AK539" s="348" t="str">
        <f t="shared" si="126"/>
        <v>Sin</v>
      </c>
      <c r="AL539" s="272"/>
      <c r="AN539" s="307"/>
      <c r="AO539" s="246"/>
      <c r="AR539" s="348" t="str">
        <f t="shared" si="127"/>
        <v>Sin</v>
      </c>
      <c r="AS539" s="272"/>
      <c r="AU539" s="307"/>
      <c r="AV539" s="246"/>
      <c r="AY539" s="348" t="str">
        <f t="shared" si="128"/>
        <v>Sin</v>
      </c>
      <c r="AZ539" s="272"/>
      <c r="BB539" s="307"/>
      <c r="BC539" s="246"/>
      <c r="BD539" s="273"/>
      <c r="BF539" s="273" t="str">
        <f t="shared" si="129"/>
        <v>Sin</v>
      </c>
      <c r="BG539" s="272"/>
      <c r="BI539" s="307"/>
      <c r="BJ539" s="163" t="str">
        <f t="shared" si="130"/>
        <v>Sin</v>
      </c>
      <c r="BK539" s="311"/>
      <c r="BL539" s="349"/>
      <c r="BM539" s="311"/>
      <c r="BN539" s="285"/>
      <c r="BO539" s="285"/>
      <c r="BP539" s="166" t="str">
        <f t="shared" si="131"/>
        <v/>
      </c>
      <c r="BS539" s="307"/>
      <c r="BT539" s="246"/>
    </row>
    <row r="540" spans="1:72" s="230" customFormat="1" ht="45" customHeight="1" x14ac:dyDescent="0.25">
      <c r="A540" s="319" t="s">
        <v>18</v>
      </c>
      <c r="B540" s="534">
        <v>44081</v>
      </c>
      <c r="C540" s="323" t="s">
        <v>2866</v>
      </c>
      <c r="D540" s="322" t="s">
        <v>2780</v>
      </c>
      <c r="E540" s="321" t="s">
        <v>2862</v>
      </c>
      <c r="F540" s="322" t="s">
        <v>1030</v>
      </c>
      <c r="G540" s="573" t="s">
        <v>2842</v>
      </c>
      <c r="H540" s="323">
        <v>5</v>
      </c>
      <c r="I540" s="321" t="s">
        <v>2847</v>
      </c>
      <c r="J540" s="95" t="s">
        <v>24</v>
      </c>
      <c r="K540" s="275" t="s">
        <v>2848</v>
      </c>
      <c r="L540" s="140">
        <v>1</v>
      </c>
      <c r="M540" s="275" t="s">
        <v>2849</v>
      </c>
      <c r="N540" s="319" t="s">
        <v>38</v>
      </c>
      <c r="O540" s="636" t="s">
        <v>72</v>
      </c>
      <c r="P540" s="296">
        <v>44256</v>
      </c>
      <c r="Q540" s="637">
        <v>44440</v>
      </c>
      <c r="R540" s="638"/>
      <c r="S540" s="639">
        <f t="shared" si="123"/>
        <v>44440</v>
      </c>
      <c r="T540" s="290"/>
      <c r="W540" s="257" t="str">
        <f t="shared" si="124"/>
        <v>Sin</v>
      </c>
      <c r="X540" s="272"/>
      <c r="Z540" s="307"/>
      <c r="AA540" s="246"/>
      <c r="AD540" s="348" t="str">
        <f t="shared" si="125"/>
        <v>Sin</v>
      </c>
      <c r="AE540" s="272"/>
      <c r="AG540" s="307"/>
      <c r="AK540" s="348" t="str">
        <f t="shared" si="126"/>
        <v>Sin</v>
      </c>
      <c r="AL540" s="272"/>
      <c r="AN540" s="307"/>
      <c r="AO540" s="246"/>
      <c r="AR540" s="348" t="str">
        <f t="shared" si="127"/>
        <v>Sin</v>
      </c>
      <c r="AS540" s="272"/>
      <c r="AU540" s="307"/>
      <c r="AV540" s="246"/>
      <c r="AY540" s="348" t="str">
        <f t="shared" si="128"/>
        <v>Sin</v>
      </c>
      <c r="AZ540" s="272"/>
      <c r="BB540" s="307"/>
      <c r="BC540" s="246"/>
      <c r="BD540" s="273"/>
      <c r="BF540" s="273" t="str">
        <f t="shared" si="129"/>
        <v>Sin</v>
      </c>
      <c r="BG540" s="272"/>
      <c r="BI540" s="307"/>
      <c r="BJ540" s="163" t="str">
        <f t="shared" si="130"/>
        <v>Sin</v>
      </c>
      <c r="BK540" s="311"/>
      <c r="BL540" s="349"/>
      <c r="BM540" s="311"/>
      <c r="BN540" s="285"/>
      <c r="BO540" s="285"/>
      <c r="BP540" s="166" t="str">
        <f t="shared" si="131"/>
        <v/>
      </c>
      <c r="BS540" s="307"/>
      <c r="BT540" s="246"/>
    </row>
    <row r="541" spans="1:72" s="374" customFormat="1" ht="45" customHeight="1" x14ac:dyDescent="0.25">
      <c r="A541" s="502" t="s">
        <v>18</v>
      </c>
      <c r="B541" s="535">
        <v>44081</v>
      </c>
      <c r="C541" s="640" t="s">
        <v>2867</v>
      </c>
      <c r="D541" s="641" t="s">
        <v>2780</v>
      </c>
      <c r="E541" s="504" t="s">
        <v>2862</v>
      </c>
      <c r="F541" s="641" t="s">
        <v>1030</v>
      </c>
      <c r="G541" s="642" t="s">
        <v>2842</v>
      </c>
      <c r="H541" s="640">
        <v>6</v>
      </c>
      <c r="I541" s="504" t="s">
        <v>2847</v>
      </c>
      <c r="J541" s="364" t="s">
        <v>24</v>
      </c>
      <c r="K541" s="386" t="s">
        <v>2848</v>
      </c>
      <c r="L541" s="390">
        <v>1</v>
      </c>
      <c r="M541" s="386" t="s">
        <v>2849</v>
      </c>
      <c r="N541" s="502" t="s">
        <v>38</v>
      </c>
      <c r="O541" s="643" t="s">
        <v>61</v>
      </c>
      <c r="P541" s="512">
        <v>44256</v>
      </c>
      <c r="Q541" s="644">
        <v>44440</v>
      </c>
      <c r="R541" s="645"/>
      <c r="S541" s="646">
        <f t="shared" si="123"/>
        <v>44440</v>
      </c>
      <c r="T541" s="646">
        <v>44266</v>
      </c>
      <c r="U541" s="524" t="s">
        <v>3757</v>
      </c>
      <c r="V541" s="515">
        <v>0.8</v>
      </c>
      <c r="W541" s="368" t="str">
        <f t="shared" si="124"/>
        <v>AMARILLO</v>
      </c>
      <c r="X541" s="519">
        <v>44284</v>
      </c>
      <c r="Y541" s="524" t="s">
        <v>3758</v>
      </c>
      <c r="Z541" s="525" t="s">
        <v>3759</v>
      </c>
      <c r="AA541" s="519">
        <v>44298</v>
      </c>
      <c r="AB541" s="519" t="s">
        <v>4677</v>
      </c>
      <c r="AC541" s="648">
        <v>0.9</v>
      </c>
      <c r="AD541" s="649" t="s">
        <v>2566</v>
      </c>
      <c r="AE541" s="519">
        <v>44313</v>
      </c>
      <c r="AF541" s="650" t="s">
        <v>4724</v>
      </c>
      <c r="AG541" s="525" t="s">
        <v>4678</v>
      </c>
      <c r="AK541" s="649" t="str">
        <f t="shared" si="126"/>
        <v>Sin</v>
      </c>
      <c r="AL541" s="518"/>
      <c r="AN541" s="525"/>
      <c r="AO541" s="520"/>
      <c r="AR541" s="649" t="str">
        <f t="shared" si="127"/>
        <v>Sin</v>
      </c>
      <c r="AS541" s="518"/>
      <c r="AU541" s="525"/>
      <c r="AV541" s="520"/>
      <c r="AY541" s="649" t="str">
        <f t="shared" si="128"/>
        <v>Sin</v>
      </c>
      <c r="AZ541" s="518"/>
      <c r="BB541" s="525"/>
      <c r="BC541" s="520"/>
      <c r="BD541" s="521"/>
      <c r="BF541" s="521" t="str">
        <f t="shared" si="129"/>
        <v>Sin</v>
      </c>
      <c r="BG541" s="518"/>
      <c r="BI541" s="525"/>
      <c r="BJ541" s="388">
        <f t="shared" si="130"/>
        <v>0.9</v>
      </c>
      <c r="BK541" s="523"/>
      <c r="BL541" s="599"/>
      <c r="BM541" s="523"/>
      <c r="BN541" s="524"/>
      <c r="BO541" s="524"/>
      <c r="BP541" s="389" t="str">
        <f t="shared" si="131"/>
        <v/>
      </c>
      <c r="BS541" s="525"/>
      <c r="BT541" s="520"/>
    </row>
    <row r="542" spans="1:72" s="230" customFormat="1" ht="45" customHeight="1" x14ac:dyDescent="0.25">
      <c r="A542" s="319" t="s">
        <v>18</v>
      </c>
      <c r="B542" s="534">
        <v>44081</v>
      </c>
      <c r="C542" s="323" t="s">
        <v>2868</v>
      </c>
      <c r="D542" s="322" t="s">
        <v>2780</v>
      </c>
      <c r="E542" s="321" t="s">
        <v>2862</v>
      </c>
      <c r="F542" s="322" t="s">
        <v>1030</v>
      </c>
      <c r="G542" s="573" t="s">
        <v>2842</v>
      </c>
      <c r="H542" s="323">
        <v>7</v>
      </c>
      <c r="I542" s="321" t="s">
        <v>2847</v>
      </c>
      <c r="J542" s="95" t="s">
        <v>24</v>
      </c>
      <c r="K542" s="275" t="s">
        <v>2848</v>
      </c>
      <c r="L542" s="140">
        <v>1</v>
      </c>
      <c r="M542" s="275" t="s">
        <v>2849</v>
      </c>
      <c r="N542" s="319" t="s">
        <v>38</v>
      </c>
      <c r="O542" s="636" t="s">
        <v>41</v>
      </c>
      <c r="P542" s="296">
        <v>44256</v>
      </c>
      <c r="Q542" s="637">
        <v>44440</v>
      </c>
      <c r="R542" s="638"/>
      <c r="S542" s="639">
        <f t="shared" si="123"/>
        <v>44440</v>
      </c>
      <c r="T542" s="290"/>
      <c r="W542" s="257" t="str">
        <f t="shared" si="124"/>
        <v>Sin</v>
      </c>
      <c r="X542" s="272"/>
      <c r="Z542" s="307"/>
      <c r="AA542" s="519">
        <v>44298</v>
      </c>
      <c r="AB542" s="519" t="s">
        <v>4677</v>
      </c>
      <c r="AC542" s="648">
        <v>0.9</v>
      </c>
      <c r="AD542" s="649" t="s">
        <v>2566</v>
      </c>
      <c r="AE542" s="519">
        <v>44313</v>
      </c>
      <c r="AF542" s="650" t="s">
        <v>4724</v>
      </c>
      <c r="AG542" s="525" t="s">
        <v>4678</v>
      </c>
      <c r="AK542" s="348" t="str">
        <f t="shared" si="126"/>
        <v>Sin</v>
      </c>
      <c r="AL542" s="272"/>
      <c r="AN542" s="307"/>
      <c r="AO542" s="246"/>
      <c r="AR542" s="348" t="str">
        <f t="shared" si="127"/>
        <v>Sin</v>
      </c>
      <c r="AS542" s="272"/>
      <c r="AU542" s="307"/>
      <c r="AV542" s="246"/>
      <c r="AY542" s="348" t="str">
        <f t="shared" si="128"/>
        <v>Sin</v>
      </c>
      <c r="AZ542" s="272"/>
      <c r="BB542" s="307"/>
      <c r="BC542" s="246"/>
      <c r="BD542" s="273"/>
      <c r="BF542" s="273" t="str">
        <f t="shared" si="129"/>
        <v>Sin</v>
      </c>
      <c r="BG542" s="272"/>
      <c r="BI542" s="307"/>
      <c r="BJ542" s="163" t="str">
        <f t="shared" si="130"/>
        <v>Sin</v>
      </c>
      <c r="BK542" s="311"/>
      <c r="BL542" s="349"/>
      <c r="BM542" s="311"/>
      <c r="BN542" s="285"/>
      <c r="BO542" s="285"/>
      <c r="BP542" s="166" t="str">
        <f t="shared" si="131"/>
        <v/>
      </c>
      <c r="BS542" s="307"/>
      <c r="BT542" s="246"/>
    </row>
    <row r="543" spans="1:72" s="230" customFormat="1" ht="45" customHeight="1" x14ac:dyDescent="0.25">
      <c r="A543" s="319" t="s">
        <v>18</v>
      </c>
      <c r="B543" s="534">
        <v>44081</v>
      </c>
      <c r="C543" s="323" t="s">
        <v>2869</v>
      </c>
      <c r="D543" s="322" t="s">
        <v>2780</v>
      </c>
      <c r="E543" s="321" t="s">
        <v>2862</v>
      </c>
      <c r="F543" s="322" t="s">
        <v>1030</v>
      </c>
      <c r="G543" s="573" t="s">
        <v>2842</v>
      </c>
      <c r="H543" s="323">
        <v>8</v>
      </c>
      <c r="I543" s="321" t="s">
        <v>2847</v>
      </c>
      <c r="J543" s="95" t="s">
        <v>24</v>
      </c>
      <c r="K543" s="275" t="s">
        <v>2848</v>
      </c>
      <c r="L543" s="140">
        <v>1</v>
      </c>
      <c r="M543" s="275" t="s">
        <v>2849</v>
      </c>
      <c r="N543" s="651" t="s">
        <v>38</v>
      </c>
      <c r="O543" s="652" t="s">
        <v>76</v>
      </c>
      <c r="P543" s="624">
        <v>44256</v>
      </c>
      <c r="Q543" s="653">
        <v>44440</v>
      </c>
      <c r="R543" s="654"/>
      <c r="S543" s="655">
        <f t="shared" si="123"/>
        <v>44440</v>
      </c>
      <c r="T543" s="615"/>
      <c r="U543" s="474"/>
      <c r="W543" s="257" t="str">
        <f t="shared" si="124"/>
        <v>Sin</v>
      </c>
      <c r="X543" s="272"/>
      <c r="Z543" s="307"/>
      <c r="AA543" s="246"/>
      <c r="AD543" s="348" t="str">
        <f t="shared" si="125"/>
        <v>Sin</v>
      </c>
      <c r="AE543" s="272"/>
      <c r="AG543" s="307"/>
      <c r="AK543" s="348" t="str">
        <f t="shared" si="126"/>
        <v>Sin</v>
      </c>
      <c r="AL543" s="272"/>
      <c r="AN543" s="307"/>
      <c r="AO543" s="246"/>
      <c r="AR543" s="348" t="str">
        <f t="shared" si="127"/>
        <v>Sin</v>
      </c>
      <c r="AS543" s="272"/>
      <c r="AU543" s="307"/>
      <c r="AV543" s="246"/>
      <c r="AY543" s="348" t="str">
        <f t="shared" si="128"/>
        <v>Sin</v>
      </c>
      <c r="AZ543" s="272"/>
      <c r="BB543" s="307"/>
      <c r="BC543" s="246"/>
      <c r="BD543" s="273"/>
      <c r="BF543" s="273" t="str">
        <f t="shared" si="129"/>
        <v>Sin</v>
      </c>
      <c r="BG543" s="272"/>
      <c r="BI543" s="307"/>
      <c r="BJ543" s="163" t="str">
        <f t="shared" si="130"/>
        <v>Sin</v>
      </c>
      <c r="BK543" s="311"/>
      <c r="BL543" s="349"/>
      <c r="BM543" s="311"/>
      <c r="BN543" s="285"/>
      <c r="BO543" s="285"/>
      <c r="BP543" s="166" t="str">
        <f t="shared" si="131"/>
        <v/>
      </c>
      <c r="BS543" s="307"/>
      <c r="BT543" s="246"/>
    </row>
    <row r="544" spans="1:72" s="230" customFormat="1" ht="45" customHeight="1" x14ac:dyDescent="0.25">
      <c r="A544" s="319" t="s">
        <v>18</v>
      </c>
      <c r="B544" s="534">
        <v>44081</v>
      </c>
      <c r="C544" s="323" t="s">
        <v>2870</v>
      </c>
      <c r="D544" s="322" t="s">
        <v>2780</v>
      </c>
      <c r="E544" s="321" t="s">
        <v>2862</v>
      </c>
      <c r="F544" s="322" t="s">
        <v>1030</v>
      </c>
      <c r="G544" s="573" t="s">
        <v>2842</v>
      </c>
      <c r="H544" s="323">
        <v>9</v>
      </c>
      <c r="I544" s="321" t="s">
        <v>2847</v>
      </c>
      <c r="J544" s="95" t="s">
        <v>24</v>
      </c>
      <c r="K544" s="275" t="s">
        <v>2848</v>
      </c>
      <c r="L544" s="140">
        <v>1</v>
      </c>
      <c r="M544" s="275" t="s">
        <v>2849</v>
      </c>
      <c r="N544" s="319" t="s">
        <v>38</v>
      </c>
      <c r="O544" s="636" t="s">
        <v>194</v>
      </c>
      <c r="P544" s="296">
        <v>44256</v>
      </c>
      <c r="Q544" s="637">
        <v>44440</v>
      </c>
      <c r="R544" s="638"/>
      <c r="S544" s="639">
        <f t="shared" si="123"/>
        <v>44440</v>
      </c>
      <c r="T544" s="290"/>
      <c r="W544" s="257" t="str">
        <f t="shared" si="124"/>
        <v>Sin</v>
      </c>
      <c r="X544" s="272"/>
      <c r="Z544" s="307"/>
      <c r="AA544" s="246"/>
      <c r="AD544" s="348" t="str">
        <f t="shared" si="125"/>
        <v>Sin</v>
      </c>
      <c r="AE544" s="272"/>
      <c r="AG544" s="307"/>
      <c r="AK544" s="348" t="str">
        <f t="shared" si="126"/>
        <v>Sin</v>
      </c>
      <c r="AL544" s="272"/>
      <c r="AN544" s="307"/>
      <c r="AO544" s="246"/>
      <c r="AR544" s="348" t="str">
        <f t="shared" si="127"/>
        <v>Sin</v>
      </c>
      <c r="AS544" s="272"/>
      <c r="AU544" s="307"/>
      <c r="AV544" s="246"/>
      <c r="AY544" s="348" t="str">
        <f t="shared" si="128"/>
        <v>Sin</v>
      </c>
      <c r="AZ544" s="272"/>
      <c r="BB544" s="307"/>
      <c r="BC544" s="246"/>
      <c r="BD544" s="273"/>
      <c r="BF544" s="273" t="str">
        <f t="shared" si="129"/>
        <v>Sin</v>
      </c>
      <c r="BG544" s="272"/>
      <c r="BI544" s="307"/>
      <c r="BJ544" s="163" t="str">
        <f t="shared" si="130"/>
        <v>Sin</v>
      </c>
      <c r="BK544" s="311"/>
      <c r="BL544" s="349"/>
      <c r="BM544" s="311"/>
      <c r="BN544" s="285"/>
      <c r="BO544" s="285"/>
      <c r="BP544" s="166" t="str">
        <f t="shared" si="131"/>
        <v/>
      </c>
      <c r="BS544" s="307"/>
      <c r="BT544" s="246"/>
    </row>
    <row r="545" spans="1:72" s="230" customFormat="1" ht="45" customHeight="1" x14ac:dyDescent="0.25">
      <c r="A545" s="546" t="s">
        <v>18</v>
      </c>
      <c r="B545" s="534">
        <v>44081</v>
      </c>
      <c r="C545" s="323" t="s">
        <v>2871</v>
      </c>
      <c r="D545" s="322" t="s">
        <v>2780</v>
      </c>
      <c r="E545" s="321" t="s">
        <v>2862</v>
      </c>
      <c r="F545" s="322" t="s">
        <v>1030</v>
      </c>
      <c r="G545" s="573" t="s">
        <v>2842</v>
      </c>
      <c r="H545" s="323">
        <v>10</v>
      </c>
      <c r="I545" s="321" t="s">
        <v>2847</v>
      </c>
      <c r="J545" s="95" t="s">
        <v>24</v>
      </c>
      <c r="K545" s="275" t="s">
        <v>2848</v>
      </c>
      <c r="L545" s="140">
        <v>1</v>
      </c>
      <c r="M545" s="275" t="s">
        <v>2849</v>
      </c>
      <c r="N545" s="651" t="s">
        <v>38</v>
      </c>
      <c r="O545" s="652" t="s">
        <v>98</v>
      </c>
      <c r="P545" s="624">
        <v>44256</v>
      </c>
      <c r="Q545" s="653">
        <v>44440</v>
      </c>
      <c r="R545" s="654"/>
      <c r="S545" s="655">
        <f t="shared" si="123"/>
        <v>44440</v>
      </c>
      <c r="T545" s="615"/>
      <c r="U545" s="474"/>
      <c r="W545" s="257" t="str">
        <f t="shared" si="124"/>
        <v>Sin</v>
      </c>
      <c r="X545" s="272"/>
      <c r="Z545" s="307"/>
      <c r="AA545" s="246"/>
      <c r="AD545" s="348" t="str">
        <f t="shared" si="125"/>
        <v>Sin</v>
      </c>
      <c r="AE545" s="272"/>
      <c r="AG545" s="307"/>
      <c r="AK545" s="348" t="str">
        <f t="shared" si="126"/>
        <v>Sin</v>
      </c>
      <c r="AL545" s="272"/>
      <c r="AN545" s="307"/>
      <c r="AO545" s="246"/>
      <c r="AR545" s="348" t="str">
        <f t="shared" si="127"/>
        <v>Sin</v>
      </c>
      <c r="AS545" s="272"/>
      <c r="AU545" s="307"/>
      <c r="AV545" s="246"/>
      <c r="AY545" s="348" t="str">
        <f t="shared" si="128"/>
        <v>Sin</v>
      </c>
      <c r="AZ545" s="272"/>
      <c r="BB545" s="307"/>
      <c r="BC545" s="246"/>
      <c r="BD545" s="273"/>
      <c r="BF545" s="273" t="str">
        <f t="shared" si="129"/>
        <v>Sin</v>
      </c>
      <c r="BG545" s="272"/>
      <c r="BI545" s="307"/>
      <c r="BJ545" s="163" t="str">
        <f t="shared" si="130"/>
        <v>Sin</v>
      </c>
      <c r="BK545" s="311"/>
      <c r="BL545" s="349"/>
      <c r="BM545" s="311"/>
      <c r="BN545" s="285"/>
      <c r="BO545" s="285"/>
      <c r="BP545" s="166" t="str">
        <f t="shared" si="131"/>
        <v/>
      </c>
      <c r="BS545" s="307"/>
      <c r="BT545" s="246"/>
    </row>
    <row r="546" spans="1:72" s="230" customFormat="1" ht="34.5" customHeight="1" x14ac:dyDescent="0.25">
      <c r="A546" s="322" t="s">
        <v>18</v>
      </c>
      <c r="B546" s="534">
        <v>44081</v>
      </c>
      <c r="C546" s="323" t="s">
        <v>2873</v>
      </c>
      <c r="D546" s="322" t="s">
        <v>2780</v>
      </c>
      <c r="E546" s="291" t="s">
        <v>2872</v>
      </c>
      <c r="F546" s="546" t="s">
        <v>1030</v>
      </c>
      <c r="G546" s="275" t="s">
        <v>2838</v>
      </c>
      <c r="H546" s="140">
        <v>2</v>
      </c>
      <c r="I546" s="275" t="s">
        <v>2839</v>
      </c>
      <c r="J546" s="95" t="s">
        <v>24</v>
      </c>
      <c r="K546" s="275" t="s">
        <v>2874</v>
      </c>
      <c r="L546" s="318" t="s">
        <v>2789</v>
      </c>
      <c r="M546" s="275" t="s">
        <v>2841</v>
      </c>
      <c r="N546" s="319" t="s">
        <v>38</v>
      </c>
      <c r="O546" s="636" t="s">
        <v>38</v>
      </c>
      <c r="P546" s="296">
        <v>44166</v>
      </c>
      <c r="Q546" s="637">
        <v>44440</v>
      </c>
      <c r="R546" s="657"/>
      <c r="S546" s="639">
        <f>IFERROR(Q546+R546,0)</f>
        <v>44440</v>
      </c>
      <c r="T546" s="290">
        <v>44253</v>
      </c>
      <c r="U546" s="230" t="s">
        <v>3733</v>
      </c>
      <c r="V546" s="229">
        <v>0.2</v>
      </c>
      <c r="W546" s="257" t="str">
        <f t="shared" si="124"/>
        <v>ROJO</v>
      </c>
      <c r="X546" s="290">
        <v>44255</v>
      </c>
      <c r="Y546" s="230" t="s">
        <v>3734</v>
      </c>
      <c r="Z546" s="307" t="s">
        <v>3735</v>
      </c>
      <c r="AA546" s="246"/>
      <c r="AD546" s="348" t="str">
        <f t="shared" si="125"/>
        <v>Sin</v>
      </c>
      <c r="AE546" s="272"/>
      <c r="AG546" s="307"/>
      <c r="AK546" s="348" t="str">
        <f t="shared" si="126"/>
        <v>Sin</v>
      </c>
      <c r="AL546" s="272"/>
      <c r="AN546" s="307"/>
      <c r="AO546" s="246"/>
      <c r="AR546" s="348" t="str">
        <f t="shared" si="127"/>
        <v>Sin</v>
      </c>
      <c r="AS546" s="272"/>
      <c r="AU546" s="307"/>
      <c r="AV546" s="246"/>
      <c r="AY546" s="348" t="str">
        <f t="shared" si="128"/>
        <v>Sin</v>
      </c>
      <c r="AZ546" s="272"/>
      <c r="BB546" s="307"/>
      <c r="BC546" s="246"/>
      <c r="BD546" s="273"/>
      <c r="BF546" s="273" t="str">
        <f t="shared" si="129"/>
        <v>Sin</v>
      </c>
      <c r="BG546" s="272"/>
      <c r="BI546" s="307"/>
      <c r="BJ546" s="163">
        <f t="shared" si="130"/>
        <v>0.2</v>
      </c>
      <c r="BK546" s="311"/>
      <c r="BL546" s="349"/>
      <c r="BM546" s="311"/>
      <c r="BN546" s="285"/>
      <c r="BO546" s="285"/>
      <c r="BP546" s="166" t="str">
        <f t="shared" si="131"/>
        <v/>
      </c>
      <c r="BS546" s="307"/>
      <c r="BT546" s="246"/>
    </row>
    <row r="547" spans="1:72" s="230" customFormat="1" ht="30" customHeight="1" x14ac:dyDescent="0.25">
      <c r="A547" s="319" t="s">
        <v>18</v>
      </c>
      <c r="B547" s="534">
        <v>44081</v>
      </c>
      <c r="C547" s="323" t="s">
        <v>2876</v>
      </c>
      <c r="D547" s="322" t="s">
        <v>2780</v>
      </c>
      <c r="E547" s="291" t="s">
        <v>2875</v>
      </c>
      <c r="F547" s="319" t="s">
        <v>1030</v>
      </c>
      <c r="G547" s="275" t="s">
        <v>2838</v>
      </c>
      <c r="H547" s="140">
        <v>2</v>
      </c>
      <c r="I547" s="275" t="s">
        <v>2839</v>
      </c>
      <c r="J547" s="95" t="s">
        <v>24</v>
      </c>
      <c r="K547" s="275" t="s">
        <v>2874</v>
      </c>
      <c r="L547" s="318" t="s">
        <v>2789</v>
      </c>
      <c r="M547" s="275" t="s">
        <v>2841</v>
      </c>
      <c r="N547" s="319" t="s">
        <v>38</v>
      </c>
      <c r="O547" s="636" t="s">
        <v>38</v>
      </c>
      <c r="P547" s="296">
        <v>44166</v>
      </c>
      <c r="Q547" s="637">
        <v>44440</v>
      </c>
      <c r="R547" s="657"/>
      <c r="S547" s="639">
        <f t="shared" ref="S547:S551" si="132">IFERROR(Q547+R547,0)</f>
        <v>44440</v>
      </c>
      <c r="T547" s="290">
        <v>44253</v>
      </c>
      <c r="U547" s="230" t="s">
        <v>3733</v>
      </c>
      <c r="V547" s="229">
        <v>0.2</v>
      </c>
      <c r="W547" s="257" t="str">
        <f t="shared" si="124"/>
        <v>ROJO</v>
      </c>
      <c r="X547" s="290">
        <v>44255</v>
      </c>
      <c r="Y547" s="230" t="s">
        <v>3734</v>
      </c>
      <c r="Z547" s="307" t="s">
        <v>3735</v>
      </c>
      <c r="AA547" s="246"/>
      <c r="AD547" s="348" t="str">
        <f t="shared" si="125"/>
        <v>Sin</v>
      </c>
      <c r="AE547" s="272"/>
      <c r="AG547" s="307"/>
      <c r="AK547" s="348" t="str">
        <f t="shared" si="126"/>
        <v>Sin</v>
      </c>
      <c r="AL547" s="272"/>
      <c r="AN547" s="307"/>
      <c r="AO547" s="246"/>
      <c r="AR547" s="348" t="str">
        <f t="shared" si="127"/>
        <v>Sin</v>
      </c>
      <c r="AS547" s="272"/>
      <c r="AU547" s="307"/>
      <c r="AV547" s="246"/>
      <c r="AY547" s="348" t="str">
        <f t="shared" si="128"/>
        <v>Sin</v>
      </c>
      <c r="AZ547" s="272"/>
      <c r="BB547" s="307"/>
      <c r="BC547" s="246"/>
      <c r="BD547" s="273"/>
      <c r="BF547" s="273" t="str">
        <f t="shared" si="129"/>
        <v>Sin</v>
      </c>
      <c r="BG547" s="272"/>
      <c r="BI547" s="307"/>
      <c r="BJ547" s="163">
        <f t="shared" si="130"/>
        <v>0.2</v>
      </c>
      <c r="BK547" s="311"/>
      <c r="BL547" s="349"/>
      <c r="BM547" s="311"/>
      <c r="BN547" s="285"/>
      <c r="BO547" s="285"/>
      <c r="BP547" s="166" t="str">
        <f t="shared" si="131"/>
        <v/>
      </c>
      <c r="BS547" s="307"/>
      <c r="BT547" s="246"/>
    </row>
    <row r="548" spans="1:72" s="230" customFormat="1" ht="45" customHeight="1" thickBot="1" x14ac:dyDescent="0.3">
      <c r="A548" s="319" t="s">
        <v>18</v>
      </c>
      <c r="B548" s="534">
        <v>44081</v>
      </c>
      <c r="C548" s="573" t="s">
        <v>2878</v>
      </c>
      <c r="D548" s="546" t="s">
        <v>2780</v>
      </c>
      <c r="E548" s="573" t="s">
        <v>2877</v>
      </c>
      <c r="F548" s="546" t="s">
        <v>312</v>
      </c>
      <c r="G548" s="573" t="s">
        <v>2788</v>
      </c>
      <c r="H548" s="323">
        <v>2</v>
      </c>
      <c r="I548" s="321" t="s">
        <v>2791</v>
      </c>
      <c r="J548" s="138" t="s">
        <v>135</v>
      </c>
      <c r="K548" s="321" t="s">
        <v>2795</v>
      </c>
      <c r="L548" s="656">
        <v>1</v>
      </c>
      <c r="M548" s="321" t="s">
        <v>2879</v>
      </c>
      <c r="N548" s="319" t="s">
        <v>94</v>
      </c>
      <c r="O548" s="636" t="s">
        <v>94</v>
      </c>
      <c r="P548" s="296">
        <v>44317</v>
      </c>
      <c r="Q548" s="658">
        <v>44440</v>
      </c>
      <c r="R548" s="638"/>
      <c r="S548" s="639">
        <f t="shared" si="132"/>
        <v>44440</v>
      </c>
      <c r="T548" s="290"/>
      <c r="W548" s="257" t="str">
        <f t="shared" si="124"/>
        <v>Sin</v>
      </c>
      <c r="X548" s="272"/>
      <c r="Z548" s="307"/>
      <c r="AA548" s="246"/>
      <c r="AD548" s="348" t="str">
        <f t="shared" si="125"/>
        <v>Sin</v>
      </c>
      <c r="AE548" s="272"/>
      <c r="AG548" s="307"/>
      <c r="AK548" s="348" t="str">
        <f t="shared" si="126"/>
        <v>Sin</v>
      </c>
      <c r="AL548" s="272"/>
      <c r="AN548" s="307"/>
      <c r="AO548" s="246"/>
      <c r="AR548" s="348" t="str">
        <f t="shared" si="127"/>
        <v>Sin</v>
      </c>
      <c r="AS548" s="272"/>
      <c r="AU548" s="307"/>
      <c r="AV548" s="246"/>
      <c r="AY548" s="348" t="str">
        <f t="shared" si="128"/>
        <v>Sin</v>
      </c>
      <c r="AZ548" s="272"/>
      <c r="BB548" s="307"/>
      <c r="BC548" s="246"/>
      <c r="BD548" s="273"/>
      <c r="BF548" s="273" t="str">
        <f t="shared" si="129"/>
        <v>Sin</v>
      </c>
      <c r="BG548" s="272"/>
      <c r="BI548" s="307"/>
      <c r="BJ548" s="163" t="str">
        <f t="shared" si="130"/>
        <v>Sin</v>
      </c>
      <c r="BK548" s="311"/>
      <c r="BL548" s="349"/>
      <c r="BM548" s="311"/>
      <c r="BN548" s="285"/>
      <c r="BO548" s="285"/>
      <c r="BP548" s="166" t="str">
        <f t="shared" si="131"/>
        <v/>
      </c>
      <c r="BS548" s="307"/>
      <c r="BT548" s="246"/>
    </row>
    <row r="549" spans="1:72" s="230" customFormat="1" ht="45" customHeight="1" x14ac:dyDescent="0.25">
      <c r="A549" s="319" t="s">
        <v>18</v>
      </c>
      <c r="B549" s="320">
        <v>44081</v>
      </c>
      <c r="C549" s="321" t="s">
        <v>2880</v>
      </c>
      <c r="D549" s="322" t="s">
        <v>2780</v>
      </c>
      <c r="E549" s="321" t="s">
        <v>2881</v>
      </c>
      <c r="F549" s="319" t="s">
        <v>1030</v>
      </c>
      <c r="G549" s="321" t="s">
        <v>2882</v>
      </c>
      <c r="H549" s="323">
        <v>1</v>
      </c>
      <c r="I549" s="321" t="s">
        <v>2883</v>
      </c>
      <c r="J549" s="321" t="s">
        <v>24</v>
      </c>
      <c r="K549" s="321" t="s">
        <v>2884</v>
      </c>
      <c r="L549" s="324">
        <v>1</v>
      </c>
      <c r="M549" s="321" t="s">
        <v>2885</v>
      </c>
      <c r="N549" s="319" t="s">
        <v>200</v>
      </c>
      <c r="O549" s="319" t="s">
        <v>200</v>
      </c>
      <c r="P549" s="325">
        <v>44111</v>
      </c>
      <c r="Q549" s="326">
        <v>44475</v>
      </c>
      <c r="R549" s="327"/>
      <c r="S549" s="328">
        <f t="shared" si="132"/>
        <v>44475</v>
      </c>
      <c r="T549" s="329">
        <v>44211</v>
      </c>
      <c r="U549" s="247" t="s">
        <v>3695</v>
      </c>
      <c r="V549" s="229">
        <v>0.1</v>
      </c>
      <c r="W549" s="330" t="str">
        <f t="shared" si="124"/>
        <v>ROJO</v>
      </c>
      <c r="X549" s="231">
        <v>44230</v>
      </c>
      <c r="Y549" s="230" t="s">
        <v>3693</v>
      </c>
      <c r="Z549" s="230" t="s">
        <v>3694</v>
      </c>
      <c r="AD549" s="257" t="str">
        <f t="shared" si="125"/>
        <v>Sin</v>
      </c>
      <c r="AK549" s="257" t="str">
        <f t="shared" si="126"/>
        <v>Sin</v>
      </c>
      <c r="AR549" s="257" t="str">
        <f t="shared" si="127"/>
        <v>Sin</v>
      </c>
      <c r="AY549" s="257" t="str">
        <f t="shared" si="128"/>
        <v>Sin</v>
      </c>
      <c r="BF549" s="307" t="str">
        <f t="shared" si="129"/>
        <v>Sin</v>
      </c>
      <c r="BJ549" s="163">
        <f t="shared" si="130"/>
        <v>0.1</v>
      </c>
      <c r="BK549" s="302"/>
      <c r="BL549" s="407"/>
      <c r="BM549" s="285"/>
      <c r="BN549" s="285"/>
      <c r="BO549" s="285"/>
      <c r="BP549" s="166" t="str">
        <f t="shared" si="131"/>
        <v/>
      </c>
    </row>
    <row r="550" spans="1:72" s="230" customFormat="1" ht="45" customHeight="1" x14ac:dyDescent="0.25">
      <c r="A550" s="319" t="s">
        <v>18</v>
      </c>
      <c r="B550" s="320">
        <v>44081</v>
      </c>
      <c r="C550" s="321" t="s">
        <v>2886</v>
      </c>
      <c r="D550" s="322" t="s">
        <v>2780</v>
      </c>
      <c r="E550" s="321" t="s">
        <v>2881</v>
      </c>
      <c r="F550" s="319" t="s">
        <v>1030</v>
      </c>
      <c r="G550" s="321" t="s">
        <v>2882</v>
      </c>
      <c r="H550" s="323">
        <v>2</v>
      </c>
      <c r="I550" s="321" t="s">
        <v>2887</v>
      </c>
      <c r="J550" s="323" t="s">
        <v>24</v>
      </c>
      <c r="K550" s="321" t="s">
        <v>2884</v>
      </c>
      <c r="L550" s="324">
        <v>1</v>
      </c>
      <c r="M550" s="321" t="s">
        <v>2885</v>
      </c>
      <c r="N550" s="319" t="s">
        <v>200</v>
      </c>
      <c r="O550" s="319" t="s">
        <v>200</v>
      </c>
      <c r="P550" s="331">
        <v>44111</v>
      </c>
      <c r="Q550" s="332">
        <v>44475</v>
      </c>
      <c r="R550" s="333"/>
      <c r="S550" s="328">
        <f t="shared" si="132"/>
        <v>44475</v>
      </c>
      <c r="T550" s="329">
        <v>44211</v>
      </c>
      <c r="U550" s="247" t="s">
        <v>3695</v>
      </c>
      <c r="V550" s="229">
        <v>0.1</v>
      </c>
      <c r="W550" s="330" t="str">
        <f t="shared" si="124"/>
        <v>ROJO</v>
      </c>
      <c r="X550" s="231">
        <v>44230</v>
      </c>
      <c r="Y550" s="230" t="s">
        <v>3693</v>
      </c>
      <c r="Z550" s="230" t="s">
        <v>3694</v>
      </c>
      <c r="AD550" s="257" t="str">
        <f t="shared" si="125"/>
        <v>Sin</v>
      </c>
      <c r="AK550" s="257" t="str">
        <f t="shared" si="126"/>
        <v>Sin</v>
      </c>
      <c r="AR550" s="257" t="str">
        <f t="shared" si="127"/>
        <v>Sin</v>
      </c>
      <c r="AY550" s="257" t="str">
        <f t="shared" si="128"/>
        <v>Sin</v>
      </c>
      <c r="BF550" s="307" t="str">
        <f t="shared" si="129"/>
        <v>Sin</v>
      </c>
      <c r="BJ550" s="163">
        <f t="shared" si="130"/>
        <v>0.1</v>
      </c>
      <c r="BK550" s="302"/>
      <c r="BL550" s="407"/>
      <c r="BM550" s="285"/>
      <c r="BN550" s="285"/>
      <c r="BO550" s="285"/>
      <c r="BP550" s="166" t="str">
        <f t="shared" si="131"/>
        <v/>
      </c>
    </row>
    <row r="551" spans="1:72" s="230" customFormat="1" ht="45" customHeight="1" x14ac:dyDescent="0.25">
      <c r="A551" s="319" t="s">
        <v>18</v>
      </c>
      <c r="B551" s="534">
        <v>44081</v>
      </c>
      <c r="C551" s="321" t="s">
        <v>2888</v>
      </c>
      <c r="D551" s="322" t="s">
        <v>2780</v>
      </c>
      <c r="E551" s="321" t="s">
        <v>2881</v>
      </c>
      <c r="F551" s="319" t="s">
        <v>1030</v>
      </c>
      <c r="G551" s="321" t="s">
        <v>2889</v>
      </c>
      <c r="H551" s="323">
        <v>3</v>
      </c>
      <c r="I551" s="321" t="s">
        <v>2890</v>
      </c>
      <c r="J551" s="138" t="s">
        <v>24</v>
      </c>
      <c r="K551" s="321" t="s">
        <v>147</v>
      </c>
      <c r="L551" s="324">
        <v>3</v>
      </c>
      <c r="M551" s="321" t="s">
        <v>2891</v>
      </c>
      <c r="N551" s="319" t="s">
        <v>200</v>
      </c>
      <c r="O551" s="636" t="s">
        <v>114</v>
      </c>
      <c r="P551" s="296">
        <v>44111</v>
      </c>
      <c r="Q551" s="637">
        <v>44292</v>
      </c>
      <c r="R551" s="638"/>
      <c r="S551" s="639">
        <f t="shared" si="132"/>
        <v>44292</v>
      </c>
      <c r="T551" s="290"/>
      <c r="W551" s="257" t="str">
        <f t="shared" si="124"/>
        <v>Sin</v>
      </c>
      <c r="X551" s="272"/>
      <c r="Z551" s="307"/>
      <c r="AA551" s="246"/>
      <c r="AD551" s="348" t="str">
        <f t="shared" si="125"/>
        <v>Sin</v>
      </c>
      <c r="AE551" s="272"/>
      <c r="AG551" s="307"/>
      <c r="AK551" s="348" t="str">
        <f t="shared" si="126"/>
        <v>Sin</v>
      </c>
      <c r="AL551" s="272"/>
      <c r="AN551" s="307"/>
      <c r="AO551" s="246"/>
      <c r="AR551" s="348" t="str">
        <f t="shared" si="127"/>
        <v>Sin</v>
      </c>
      <c r="AS551" s="272"/>
      <c r="AU551" s="307"/>
      <c r="AV551" s="246"/>
      <c r="AY551" s="348" t="str">
        <f t="shared" si="128"/>
        <v>Sin</v>
      </c>
      <c r="AZ551" s="272"/>
      <c r="BB551" s="307"/>
      <c r="BC551" s="246"/>
      <c r="BD551" s="273"/>
      <c r="BF551" s="273" t="str">
        <f t="shared" si="129"/>
        <v>Sin</v>
      </c>
      <c r="BG551" s="272"/>
      <c r="BI551" s="307"/>
      <c r="BJ551" s="163" t="str">
        <f t="shared" si="130"/>
        <v>Sin</v>
      </c>
      <c r="BK551" s="311"/>
      <c r="BL551" s="349"/>
      <c r="BM551" s="311"/>
      <c r="BN551" s="285"/>
      <c r="BO551" s="285"/>
      <c r="BP551" s="166" t="str">
        <f t="shared" si="131"/>
        <v/>
      </c>
      <c r="BS551" s="307"/>
      <c r="BT551" s="246"/>
    </row>
    <row r="552" spans="1:72" s="230" customFormat="1" ht="45" customHeight="1" x14ac:dyDescent="0.25">
      <c r="A552" s="546" t="s">
        <v>18</v>
      </c>
      <c r="B552" s="534">
        <v>44081</v>
      </c>
      <c r="C552" s="573" t="s">
        <v>2783</v>
      </c>
      <c r="D552" s="546" t="s">
        <v>2780</v>
      </c>
      <c r="E552" s="573" t="s">
        <v>2781</v>
      </c>
      <c r="F552" s="546" t="s">
        <v>312</v>
      </c>
      <c r="G552" s="573" t="s">
        <v>2782</v>
      </c>
      <c r="H552" s="323">
        <v>2</v>
      </c>
      <c r="I552" s="321" t="s">
        <v>2784</v>
      </c>
      <c r="J552" s="321" t="s">
        <v>32</v>
      </c>
      <c r="K552" s="321" t="s">
        <v>2785</v>
      </c>
      <c r="L552" s="656">
        <v>1</v>
      </c>
      <c r="M552" s="321" t="s">
        <v>2786</v>
      </c>
      <c r="N552" s="319" t="s">
        <v>94</v>
      </c>
      <c r="O552" s="636" t="s">
        <v>94</v>
      </c>
      <c r="P552" s="296">
        <v>44317</v>
      </c>
      <c r="Q552" s="658">
        <v>44440</v>
      </c>
      <c r="R552" s="657"/>
      <c r="S552" s="659">
        <v>44440</v>
      </c>
      <c r="T552" s="290"/>
      <c r="W552" s="257" t="str">
        <f t="shared" si="124"/>
        <v>Sin</v>
      </c>
      <c r="X552" s="272"/>
      <c r="Z552" s="307"/>
      <c r="AA552" s="246"/>
      <c r="AD552" s="348" t="str">
        <f t="shared" si="125"/>
        <v>Sin</v>
      </c>
      <c r="AE552" s="272"/>
      <c r="AG552" s="307"/>
      <c r="AK552" s="348" t="str">
        <f t="shared" si="126"/>
        <v>Sin</v>
      </c>
      <c r="AL552" s="272"/>
      <c r="AN552" s="307"/>
      <c r="AO552" s="246"/>
      <c r="AR552" s="348" t="str">
        <f t="shared" si="127"/>
        <v>Sin</v>
      </c>
      <c r="AS552" s="272"/>
      <c r="AU552" s="307"/>
      <c r="AV552" s="246"/>
      <c r="AY552" s="348" t="str">
        <f t="shared" si="128"/>
        <v>Sin</v>
      </c>
      <c r="AZ552" s="272"/>
      <c r="BB552" s="307"/>
      <c r="BC552" s="246"/>
      <c r="BD552" s="273"/>
      <c r="BF552" s="273" t="str">
        <f t="shared" si="129"/>
        <v>Sin</v>
      </c>
      <c r="BG552" s="272"/>
      <c r="BI552" s="307"/>
      <c r="BJ552" s="163" t="str">
        <f t="shared" si="130"/>
        <v>Sin</v>
      </c>
      <c r="BK552" s="311"/>
      <c r="BL552" s="349"/>
      <c r="BM552" s="311"/>
      <c r="BN552" s="285"/>
      <c r="BO552" s="285"/>
      <c r="BP552" s="166" t="str">
        <f t="shared" si="131"/>
        <v/>
      </c>
      <c r="BS552" s="307"/>
      <c r="BT552" s="246"/>
    </row>
    <row r="553" spans="1:72" s="230" customFormat="1" ht="45" customHeight="1" x14ac:dyDescent="0.25">
      <c r="A553" s="651" t="s">
        <v>18</v>
      </c>
      <c r="B553" s="536">
        <v>44081</v>
      </c>
      <c r="C553" s="660" t="s">
        <v>2790</v>
      </c>
      <c r="D553" s="661" t="s">
        <v>2780</v>
      </c>
      <c r="E553" s="660" t="s">
        <v>2787</v>
      </c>
      <c r="F553" s="661" t="s">
        <v>312</v>
      </c>
      <c r="G553" s="660" t="s">
        <v>2788</v>
      </c>
      <c r="H553" s="662">
        <v>2</v>
      </c>
      <c r="I553" s="663" t="s">
        <v>2791</v>
      </c>
      <c r="J553" s="663" t="s">
        <v>32</v>
      </c>
      <c r="K553" s="663" t="s">
        <v>2785</v>
      </c>
      <c r="L553" s="664">
        <v>1</v>
      </c>
      <c r="M553" s="663" t="s">
        <v>2792</v>
      </c>
      <c r="N553" s="651" t="s">
        <v>94</v>
      </c>
      <c r="O553" s="652" t="s">
        <v>94</v>
      </c>
      <c r="P553" s="624">
        <v>44317</v>
      </c>
      <c r="Q553" s="665">
        <v>44440</v>
      </c>
      <c r="R553" s="666"/>
      <c r="S553" s="667">
        <v>44440</v>
      </c>
      <c r="T553" s="290"/>
      <c r="W553" s="257" t="str">
        <f t="shared" si="124"/>
        <v>Sin</v>
      </c>
      <c r="X553" s="272"/>
      <c r="Z553" s="307"/>
      <c r="AA553" s="246"/>
      <c r="AD553" s="348" t="str">
        <f t="shared" si="125"/>
        <v>Sin</v>
      </c>
      <c r="AE553" s="272"/>
      <c r="AG553" s="307"/>
      <c r="AK553" s="348" t="str">
        <f t="shared" si="126"/>
        <v>Sin</v>
      </c>
      <c r="AL553" s="272"/>
      <c r="AN553" s="307"/>
      <c r="AO553" s="246"/>
      <c r="AR553" s="348" t="str">
        <f t="shared" si="127"/>
        <v>Sin</v>
      </c>
      <c r="AS553" s="272"/>
      <c r="AU553" s="307"/>
      <c r="AV553" s="246"/>
      <c r="AY553" s="348" t="str">
        <f t="shared" si="128"/>
        <v>Sin</v>
      </c>
      <c r="AZ553" s="272"/>
      <c r="BB553" s="307"/>
      <c r="BC553" s="246"/>
      <c r="BD553" s="273"/>
      <c r="BF553" s="273" t="str">
        <f t="shared" si="129"/>
        <v>Sin</v>
      </c>
      <c r="BG553" s="272"/>
      <c r="BI553" s="307"/>
      <c r="BJ553" s="163" t="str">
        <f t="shared" si="130"/>
        <v>Sin</v>
      </c>
      <c r="BK553" s="311"/>
      <c r="BL553" s="349"/>
      <c r="BM553" s="311"/>
      <c r="BN553" s="285"/>
      <c r="BO553" s="285"/>
      <c r="BP553" s="166" t="str">
        <f t="shared" si="131"/>
        <v/>
      </c>
      <c r="BS553" s="307"/>
      <c r="BT553" s="246"/>
    </row>
    <row r="554" spans="1:72" s="230" customFormat="1" ht="45" customHeight="1" x14ac:dyDescent="0.25">
      <c r="A554" s="546" t="s">
        <v>18</v>
      </c>
      <c r="B554" s="534">
        <v>44081</v>
      </c>
      <c r="C554" s="573" t="s">
        <v>2794</v>
      </c>
      <c r="D554" s="546" t="s">
        <v>2780</v>
      </c>
      <c r="E554" s="573" t="s">
        <v>2793</v>
      </c>
      <c r="F554" s="546" t="s">
        <v>312</v>
      </c>
      <c r="G554" s="573" t="s">
        <v>2788</v>
      </c>
      <c r="H554" s="323">
        <v>2</v>
      </c>
      <c r="I554" s="321" t="s">
        <v>2791</v>
      </c>
      <c r="J554" s="321" t="s">
        <v>32</v>
      </c>
      <c r="K554" s="321" t="s">
        <v>2795</v>
      </c>
      <c r="L554" s="656">
        <v>1</v>
      </c>
      <c r="M554" s="321" t="s">
        <v>2796</v>
      </c>
      <c r="N554" s="319" t="s">
        <v>94</v>
      </c>
      <c r="O554" s="636" t="s">
        <v>94</v>
      </c>
      <c r="P554" s="296">
        <v>44317</v>
      </c>
      <c r="Q554" s="658">
        <v>44440</v>
      </c>
      <c r="R554" s="638"/>
      <c r="S554" s="639">
        <f>IFERROR(Q554+R554,0)</f>
        <v>44440</v>
      </c>
      <c r="T554" s="290"/>
      <c r="W554" s="257" t="str">
        <f t="shared" si="124"/>
        <v>Sin</v>
      </c>
      <c r="X554" s="272"/>
      <c r="Z554" s="307"/>
      <c r="AA554" s="246"/>
      <c r="AD554" s="348" t="str">
        <f t="shared" ref="AD554:AD564" si="133">IF(AA554="","Sin",IF(AA554&gt;=$S554,IF(AC554=100%,"OK","ROJO"),IF(AC554&lt;(AA554-$P554)/($S554-$P554),"ROJO",IF(AC554=100%,"OK","AMARILLO"))))</f>
        <v>Sin</v>
      </c>
      <c r="AE554" s="272"/>
      <c r="AG554" s="307"/>
      <c r="AK554" s="348" t="str">
        <f t="shared" si="126"/>
        <v>Sin</v>
      </c>
      <c r="AL554" s="272"/>
      <c r="AN554" s="307"/>
      <c r="AO554" s="246"/>
      <c r="AR554" s="348" t="str">
        <f t="shared" si="127"/>
        <v>Sin</v>
      </c>
      <c r="AS554" s="272"/>
      <c r="AU554" s="307"/>
      <c r="AV554" s="246"/>
      <c r="AY554" s="348" t="str">
        <f t="shared" si="128"/>
        <v>Sin</v>
      </c>
      <c r="AZ554" s="272"/>
      <c r="BB554" s="307"/>
      <c r="BC554" s="246"/>
      <c r="BD554" s="273"/>
      <c r="BF554" s="273" t="str">
        <f t="shared" si="129"/>
        <v>Sin</v>
      </c>
      <c r="BG554" s="272"/>
      <c r="BI554" s="307"/>
      <c r="BJ554" s="163" t="str">
        <f t="shared" si="130"/>
        <v>Sin</v>
      </c>
      <c r="BK554" s="311"/>
      <c r="BL554" s="349"/>
      <c r="BM554" s="311"/>
      <c r="BN554" s="285"/>
      <c r="BO554" s="285"/>
      <c r="BP554" s="166" t="str">
        <f t="shared" si="131"/>
        <v/>
      </c>
      <c r="BS554" s="307"/>
      <c r="BT554" s="246"/>
    </row>
    <row r="555" spans="1:72" s="230" customFormat="1" ht="45" customHeight="1" x14ac:dyDescent="0.25">
      <c r="A555" s="319" t="s">
        <v>18</v>
      </c>
      <c r="B555" s="320">
        <v>44081</v>
      </c>
      <c r="C555" s="321" t="s">
        <v>1733</v>
      </c>
      <c r="D555" s="322" t="s">
        <v>2780</v>
      </c>
      <c r="E555" s="321" t="s">
        <v>2797</v>
      </c>
      <c r="F555" s="319" t="s">
        <v>1030</v>
      </c>
      <c r="G555" s="321" t="s">
        <v>2798</v>
      </c>
      <c r="H555" s="323">
        <v>1</v>
      </c>
      <c r="I555" s="321" t="s">
        <v>2799</v>
      </c>
      <c r="J555" s="323" t="s">
        <v>32</v>
      </c>
      <c r="K555" s="321" t="s">
        <v>2800</v>
      </c>
      <c r="L555" s="324">
        <v>1</v>
      </c>
      <c r="M555" s="321" t="s">
        <v>2801</v>
      </c>
      <c r="N555" s="319" t="s">
        <v>200</v>
      </c>
      <c r="O555" s="319" t="s">
        <v>200</v>
      </c>
      <c r="P555" s="331">
        <v>44114</v>
      </c>
      <c r="Q555" s="332">
        <v>44479</v>
      </c>
      <c r="R555" s="333"/>
      <c r="S555" s="328">
        <f>IFERROR(Q555+R555,0)</f>
        <v>44479</v>
      </c>
      <c r="T555" s="329">
        <v>44211</v>
      </c>
      <c r="U555" s="247" t="s">
        <v>3692</v>
      </c>
      <c r="V555" s="229">
        <v>0.1</v>
      </c>
      <c r="W555" s="330" t="str">
        <f t="shared" si="124"/>
        <v>ROJO</v>
      </c>
      <c r="X555" s="231">
        <v>44230</v>
      </c>
      <c r="Y555" s="230" t="s">
        <v>3693</v>
      </c>
      <c r="Z555" s="230" t="s">
        <v>3694</v>
      </c>
      <c r="AD555" s="257" t="str">
        <f t="shared" si="133"/>
        <v>Sin</v>
      </c>
      <c r="AK555" s="257" t="str">
        <f t="shared" si="126"/>
        <v>Sin</v>
      </c>
      <c r="AR555" s="257" t="str">
        <f t="shared" si="127"/>
        <v>Sin</v>
      </c>
      <c r="AY555" s="257" t="str">
        <f t="shared" si="128"/>
        <v>Sin</v>
      </c>
      <c r="BF555" s="307" t="str">
        <f t="shared" si="129"/>
        <v>Sin</v>
      </c>
      <c r="BJ555" s="163">
        <f t="shared" si="130"/>
        <v>0.1</v>
      </c>
      <c r="BK555" s="302"/>
      <c r="BL555" s="407"/>
      <c r="BM555" s="285"/>
      <c r="BN555" s="285"/>
      <c r="BO555" s="285"/>
      <c r="BP555" s="166" t="str">
        <f t="shared" si="131"/>
        <v/>
      </c>
    </row>
    <row r="556" spans="1:72" s="230" customFormat="1" ht="45" customHeight="1" x14ac:dyDescent="0.25">
      <c r="A556" s="319" t="s">
        <v>18</v>
      </c>
      <c r="B556" s="534">
        <v>44081</v>
      </c>
      <c r="C556" s="321" t="s">
        <v>2808</v>
      </c>
      <c r="D556" s="322" t="s">
        <v>2780</v>
      </c>
      <c r="E556" s="321" t="s">
        <v>2803</v>
      </c>
      <c r="F556" s="668" t="s">
        <v>312</v>
      </c>
      <c r="G556" s="321" t="s">
        <v>2804</v>
      </c>
      <c r="H556" s="323">
        <v>2</v>
      </c>
      <c r="I556" s="321" t="s">
        <v>2809</v>
      </c>
      <c r="J556" s="323" t="s">
        <v>32</v>
      </c>
      <c r="K556" s="321" t="s">
        <v>2810</v>
      </c>
      <c r="L556" s="324">
        <v>1</v>
      </c>
      <c r="M556" s="321" t="s">
        <v>2811</v>
      </c>
      <c r="N556" s="319" t="s">
        <v>94</v>
      </c>
      <c r="O556" s="636" t="s">
        <v>200</v>
      </c>
      <c r="P556" s="296">
        <v>44287</v>
      </c>
      <c r="Q556" s="637">
        <v>44438</v>
      </c>
      <c r="R556" s="638"/>
      <c r="S556" s="639">
        <f>IFERROR(Q556+R556,0)</f>
        <v>44438</v>
      </c>
      <c r="T556" s="290"/>
      <c r="W556" s="257" t="str">
        <f t="shared" si="124"/>
        <v>Sin</v>
      </c>
      <c r="X556" s="272"/>
      <c r="Z556" s="307"/>
      <c r="AA556" s="246"/>
      <c r="AD556" s="348" t="str">
        <f t="shared" si="133"/>
        <v>Sin</v>
      </c>
      <c r="AE556" s="272"/>
      <c r="AG556" s="307"/>
      <c r="AK556" s="348" t="str">
        <f t="shared" si="126"/>
        <v>Sin</v>
      </c>
      <c r="AL556" s="272"/>
      <c r="AN556" s="307"/>
      <c r="AO556" s="246"/>
      <c r="AR556" s="348" t="str">
        <f t="shared" si="127"/>
        <v>Sin</v>
      </c>
      <c r="AS556" s="272"/>
      <c r="AU556" s="307"/>
      <c r="AV556" s="246"/>
      <c r="AY556" s="348" t="str">
        <f t="shared" si="128"/>
        <v>Sin</v>
      </c>
      <c r="AZ556" s="272"/>
      <c r="BB556" s="307"/>
      <c r="BC556" s="246"/>
      <c r="BD556" s="273"/>
      <c r="BF556" s="273" t="str">
        <f t="shared" si="129"/>
        <v>Sin</v>
      </c>
      <c r="BG556" s="272"/>
      <c r="BI556" s="307"/>
      <c r="BJ556" s="163" t="str">
        <f t="shared" si="130"/>
        <v>Sin</v>
      </c>
      <c r="BK556" s="311"/>
      <c r="BL556" s="349"/>
      <c r="BM556" s="311"/>
      <c r="BN556" s="285"/>
      <c r="BO556" s="285"/>
      <c r="BP556" s="166" t="str">
        <f t="shared" ref="BP556:BP564" si="134">IF(BJ556=100%,IF(BM556="SI",IF(BN556="SI","Cerrada",IF(BN556="NO","Inefectiva",IF(A556="Auditoria Externa","Cumplida","Pendiente"))),"Cumplida"),"")</f>
        <v/>
      </c>
      <c r="BS556" s="307"/>
      <c r="BT556" s="246"/>
    </row>
    <row r="557" spans="1:72" s="230" customFormat="1" ht="45" customHeight="1" x14ac:dyDescent="0.25">
      <c r="A557" s="319" t="s">
        <v>18</v>
      </c>
      <c r="B557" s="277">
        <v>44081</v>
      </c>
      <c r="C557" s="135" t="s">
        <v>552</v>
      </c>
      <c r="D557" s="135" t="s">
        <v>2780</v>
      </c>
      <c r="E557" s="135" t="s">
        <v>2814</v>
      </c>
      <c r="F557" s="441" t="s">
        <v>312</v>
      </c>
      <c r="G557" s="684" t="s">
        <v>2815</v>
      </c>
      <c r="H557" s="561">
        <v>1</v>
      </c>
      <c r="I557" s="684" t="s">
        <v>2816</v>
      </c>
      <c r="J557" s="140" t="s">
        <v>24</v>
      </c>
      <c r="K557" s="126" t="s">
        <v>2817</v>
      </c>
      <c r="L557" s="685">
        <v>1</v>
      </c>
      <c r="M557" s="684" t="s">
        <v>2818</v>
      </c>
      <c r="N557" s="684" t="s">
        <v>41</v>
      </c>
      <c r="O557" s="686" t="s">
        <v>66</v>
      </c>
      <c r="P557" s="296">
        <v>44197</v>
      </c>
      <c r="Q557" s="103">
        <v>44469</v>
      </c>
      <c r="R557" s="104"/>
      <c r="S557" s="142">
        <v>44469</v>
      </c>
      <c r="T557" s="290"/>
      <c r="W557" s="257" t="str">
        <f t="shared" si="124"/>
        <v>Sin</v>
      </c>
      <c r="X557" s="272"/>
      <c r="Z557" s="307"/>
      <c r="AA557" s="246"/>
      <c r="AD557" s="348" t="str">
        <f t="shared" si="133"/>
        <v>Sin</v>
      </c>
      <c r="AE557" s="272"/>
      <c r="AG557" s="307"/>
      <c r="AK557" s="348" t="str">
        <f t="shared" si="126"/>
        <v>Sin</v>
      </c>
      <c r="AL557" s="272"/>
      <c r="AN557" s="307"/>
      <c r="AO557" s="246"/>
      <c r="AR557" s="348" t="str">
        <f t="shared" si="127"/>
        <v>Sin</v>
      </c>
      <c r="AS557" s="272"/>
      <c r="AU557" s="307"/>
      <c r="AV557" s="246"/>
      <c r="AY557" s="348" t="str">
        <f t="shared" si="128"/>
        <v>Sin</v>
      </c>
      <c r="AZ557" s="272"/>
      <c r="BB557" s="307"/>
      <c r="BC557" s="246"/>
      <c r="BD557" s="273"/>
      <c r="BF557" s="273" t="str">
        <f t="shared" si="129"/>
        <v>Sin</v>
      </c>
      <c r="BG557" s="272"/>
      <c r="BI557" s="307"/>
      <c r="BJ557" s="163" t="str">
        <f t="shared" si="130"/>
        <v>Sin</v>
      </c>
      <c r="BK557" s="311"/>
      <c r="BL557" s="349"/>
      <c r="BM557" s="311"/>
      <c r="BN557" s="285"/>
      <c r="BO557" s="285"/>
      <c r="BP557" s="166" t="str">
        <f t="shared" si="134"/>
        <v/>
      </c>
      <c r="BS557" s="307"/>
      <c r="BT557" s="246"/>
    </row>
    <row r="558" spans="1:72" s="230" customFormat="1" ht="45" customHeight="1" x14ac:dyDescent="0.25">
      <c r="A558" s="319" t="s">
        <v>18</v>
      </c>
      <c r="B558" s="277">
        <v>44081</v>
      </c>
      <c r="C558" s="135" t="s">
        <v>560</v>
      </c>
      <c r="D558" s="135" t="s">
        <v>2780</v>
      </c>
      <c r="E558" s="135" t="s">
        <v>2814</v>
      </c>
      <c r="F558" s="441" t="s">
        <v>312</v>
      </c>
      <c r="G558" s="684" t="s">
        <v>2815</v>
      </c>
      <c r="H558" s="561">
        <v>2</v>
      </c>
      <c r="I558" s="684" t="s">
        <v>2819</v>
      </c>
      <c r="J558" s="140" t="s">
        <v>24</v>
      </c>
      <c r="K558" s="126" t="s">
        <v>2817</v>
      </c>
      <c r="L558" s="685">
        <v>1</v>
      </c>
      <c r="M558" s="684" t="s">
        <v>2818</v>
      </c>
      <c r="N558" s="684" t="s">
        <v>41</v>
      </c>
      <c r="O558" s="686" t="s">
        <v>66</v>
      </c>
      <c r="P558" s="296">
        <v>44197</v>
      </c>
      <c r="Q558" s="103">
        <v>44469</v>
      </c>
      <c r="R558" s="104"/>
      <c r="S558" s="142">
        <v>44469</v>
      </c>
      <c r="T558" s="290"/>
      <c r="W558" s="257" t="str">
        <f t="shared" si="124"/>
        <v>Sin</v>
      </c>
      <c r="X558" s="272"/>
      <c r="Z558" s="307"/>
      <c r="AA558" s="246"/>
      <c r="AD558" s="348" t="str">
        <f t="shared" si="133"/>
        <v>Sin</v>
      </c>
      <c r="AE558" s="272"/>
      <c r="AG558" s="307"/>
      <c r="AK558" s="348" t="str">
        <f t="shared" si="126"/>
        <v>Sin</v>
      </c>
      <c r="AL558" s="272"/>
      <c r="AN558" s="307"/>
      <c r="AO558" s="246"/>
      <c r="AR558" s="348" t="str">
        <f t="shared" si="127"/>
        <v>Sin</v>
      </c>
      <c r="AS558" s="272"/>
      <c r="AU558" s="307"/>
      <c r="AV558" s="246"/>
      <c r="AY558" s="348" t="str">
        <f t="shared" si="128"/>
        <v>Sin</v>
      </c>
      <c r="AZ558" s="272"/>
      <c r="BB558" s="307"/>
      <c r="BC558" s="246"/>
      <c r="BD558" s="273"/>
      <c r="BF558" s="273" t="str">
        <f t="shared" si="129"/>
        <v>Sin</v>
      </c>
      <c r="BG558" s="272"/>
      <c r="BI558" s="307"/>
      <c r="BJ558" s="163" t="str">
        <f t="shared" si="130"/>
        <v>Sin</v>
      </c>
      <c r="BK558" s="311"/>
      <c r="BL558" s="349"/>
      <c r="BM558" s="311"/>
      <c r="BN558" s="285"/>
      <c r="BO558" s="285"/>
      <c r="BP558" s="166" t="str">
        <f t="shared" si="134"/>
        <v/>
      </c>
      <c r="BS558" s="307"/>
      <c r="BT558" s="246"/>
    </row>
    <row r="559" spans="1:72" s="230" customFormat="1" ht="45" customHeight="1" x14ac:dyDescent="0.25">
      <c r="A559" s="319" t="s">
        <v>18</v>
      </c>
      <c r="B559" s="534">
        <v>44081</v>
      </c>
      <c r="C559" s="321" t="s">
        <v>2820</v>
      </c>
      <c r="D559" s="322" t="s">
        <v>2780</v>
      </c>
      <c r="E559" s="321" t="s">
        <v>2814</v>
      </c>
      <c r="F559" s="275" t="s">
        <v>312</v>
      </c>
      <c r="G559" s="275" t="s">
        <v>2815</v>
      </c>
      <c r="H559" s="140">
        <v>3</v>
      </c>
      <c r="I559" s="687" t="s">
        <v>2821</v>
      </c>
      <c r="J559" s="275" t="s">
        <v>24</v>
      </c>
      <c r="K559" s="275" t="s">
        <v>2822</v>
      </c>
      <c r="L559" s="140">
        <v>1</v>
      </c>
      <c r="M559" s="275" t="s">
        <v>2823</v>
      </c>
      <c r="N559" s="275" t="s">
        <v>41</v>
      </c>
      <c r="O559" s="312" t="s">
        <v>41</v>
      </c>
      <c r="P559" s="278">
        <v>44136</v>
      </c>
      <c r="Q559" s="103">
        <v>44443</v>
      </c>
      <c r="R559" s="275"/>
      <c r="S559" s="142">
        <v>44443</v>
      </c>
      <c r="T559" s="278">
        <v>44229</v>
      </c>
      <c r="U559" s="285" t="s">
        <v>3731</v>
      </c>
      <c r="V559" s="229">
        <v>0.12</v>
      </c>
      <c r="W559" s="257" t="str">
        <f t="shared" si="124"/>
        <v>ROJO</v>
      </c>
      <c r="X559" s="284">
        <v>44258</v>
      </c>
      <c r="Y559" s="230" t="s">
        <v>3732</v>
      </c>
      <c r="Z559" s="175" t="s">
        <v>3726</v>
      </c>
      <c r="AA559" s="283"/>
      <c r="AD559" s="348" t="str">
        <f t="shared" si="133"/>
        <v>Sin</v>
      </c>
      <c r="AE559" s="272"/>
      <c r="AG559" s="307"/>
      <c r="AK559" s="348" t="str">
        <f t="shared" si="126"/>
        <v>Sin</v>
      </c>
      <c r="AL559" s="272"/>
      <c r="AN559" s="307"/>
      <c r="AO559" s="246"/>
      <c r="AR559" s="348" t="str">
        <f t="shared" si="127"/>
        <v>Sin</v>
      </c>
      <c r="AS559" s="272"/>
      <c r="AU559" s="307"/>
      <c r="AV559" s="246"/>
      <c r="AY559" s="348" t="str">
        <f t="shared" si="128"/>
        <v>Sin</v>
      </c>
      <c r="AZ559" s="272"/>
      <c r="BB559" s="307"/>
      <c r="BC559" s="246"/>
      <c r="BD559" s="273"/>
      <c r="BF559" s="273" t="str">
        <f t="shared" si="129"/>
        <v>Sin</v>
      </c>
      <c r="BG559" s="272"/>
      <c r="BI559" s="307"/>
      <c r="BJ559" s="163">
        <f t="shared" si="130"/>
        <v>0.12</v>
      </c>
      <c r="BK559" s="311"/>
      <c r="BL559" s="349"/>
      <c r="BM559" s="311"/>
      <c r="BN559" s="285"/>
      <c r="BO559" s="285"/>
      <c r="BP559" s="166" t="str">
        <f t="shared" si="134"/>
        <v/>
      </c>
      <c r="BS559" s="307"/>
      <c r="BT559" s="246"/>
    </row>
    <row r="560" spans="1:72" s="230" customFormat="1" ht="45" customHeight="1" x14ac:dyDescent="0.25">
      <c r="A560" s="546" t="s">
        <v>18</v>
      </c>
      <c r="B560" s="534">
        <v>44081</v>
      </c>
      <c r="C560" s="573" t="s">
        <v>2826</v>
      </c>
      <c r="D560" s="546" t="s">
        <v>2780</v>
      </c>
      <c r="E560" s="573" t="s">
        <v>2824</v>
      </c>
      <c r="F560" s="546" t="s">
        <v>312</v>
      </c>
      <c r="G560" s="573" t="s">
        <v>2825</v>
      </c>
      <c r="H560" s="323">
        <v>2</v>
      </c>
      <c r="I560" s="321" t="s">
        <v>2784</v>
      </c>
      <c r="J560" s="321" t="s">
        <v>24</v>
      </c>
      <c r="K560" s="321" t="s">
        <v>2785</v>
      </c>
      <c r="L560" s="656">
        <v>1</v>
      </c>
      <c r="M560" s="321" t="s">
        <v>2827</v>
      </c>
      <c r="N560" s="319" t="s">
        <v>94</v>
      </c>
      <c r="O560" s="636" t="s">
        <v>94</v>
      </c>
      <c r="P560" s="296">
        <v>44317</v>
      </c>
      <c r="Q560" s="658">
        <v>44440</v>
      </c>
      <c r="R560" s="669"/>
      <c r="S560" s="659">
        <v>44440</v>
      </c>
      <c r="T560" s="290"/>
      <c r="W560" s="257" t="str">
        <f t="shared" si="124"/>
        <v>Sin</v>
      </c>
      <c r="X560" s="272"/>
      <c r="Z560" s="307"/>
      <c r="AA560" s="246"/>
      <c r="AD560" s="348" t="str">
        <f t="shared" si="133"/>
        <v>Sin</v>
      </c>
      <c r="AE560" s="272"/>
      <c r="AG560" s="307"/>
      <c r="AK560" s="348" t="str">
        <f t="shared" si="126"/>
        <v>Sin</v>
      </c>
      <c r="AL560" s="272"/>
      <c r="AN560" s="307"/>
      <c r="AO560" s="246"/>
      <c r="AR560" s="348" t="str">
        <f t="shared" si="127"/>
        <v>Sin</v>
      </c>
      <c r="AS560" s="272"/>
      <c r="AU560" s="307"/>
      <c r="AV560" s="246"/>
      <c r="AY560" s="348" t="str">
        <f t="shared" si="128"/>
        <v>Sin</v>
      </c>
      <c r="AZ560" s="272"/>
      <c r="BB560" s="307"/>
      <c r="BC560" s="246"/>
      <c r="BD560" s="273"/>
      <c r="BF560" s="273" t="str">
        <f t="shared" si="129"/>
        <v>Sin</v>
      </c>
      <c r="BG560" s="272"/>
      <c r="BI560" s="307"/>
      <c r="BJ560" s="163" t="str">
        <f t="shared" si="130"/>
        <v>Sin</v>
      </c>
      <c r="BK560" s="311"/>
      <c r="BL560" s="349"/>
      <c r="BM560" s="311"/>
      <c r="BN560" s="285"/>
      <c r="BO560" s="285"/>
      <c r="BP560" s="166" t="str">
        <f t="shared" si="134"/>
        <v/>
      </c>
      <c r="BS560" s="307"/>
      <c r="BT560" s="246"/>
    </row>
    <row r="561" spans="1:72" s="230" customFormat="1" ht="45" customHeight="1" x14ac:dyDescent="0.25">
      <c r="A561" s="546" t="s">
        <v>18</v>
      </c>
      <c r="B561" s="534">
        <v>44081</v>
      </c>
      <c r="C561" s="573" t="s">
        <v>2829</v>
      </c>
      <c r="D561" s="546" t="s">
        <v>2780</v>
      </c>
      <c r="E561" s="573" t="s">
        <v>2828</v>
      </c>
      <c r="F561" s="546" t="s">
        <v>312</v>
      </c>
      <c r="G561" s="573" t="s">
        <v>2825</v>
      </c>
      <c r="H561" s="323">
        <v>2</v>
      </c>
      <c r="I561" s="321" t="s">
        <v>2784</v>
      </c>
      <c r="J561" s="321" t="s">
        <v>24</v>
      </c>
      <c r="K561" s="321" t="s">
        <v>2785</v>
      </c>
      <c r="L561" s="656">
        <v>1</v>
      </c>
      <c r="M561" s="321" t="s">
        <v>2830</v>
      </c>
      <c r="N561" s="319" t="s">
        <v>94</v>
      </c>
      <c r="O561" s="636" t="s">
        <v>94</v>
      </c>
      <c r="P561" s="296">
        <v>44317</v>
      </c>
      <c r="Q561" s="658">
        <v>44440</v>
      </c>
      <c r="R561" s="669"/>
      <c r="S561" s="659">
        <v>44440</v>
      </c>
      <c r="T561" s="290"/>
      <c r="W561" s="257" t="str">
        <f t="shared" si="124"/>
        <v>Sin</v>
      </c>
      <c r="X561" s="272"/>
      <c r="Z561" s="307"/>
      <c r="AA561" s="246"/>
      <c r="AD561" s="348" t="str">
        <f t="shared" si="133"/>
        <v>Sin</v>
      </c>
      <c r="AE561" s="272"/>
      <c r="AG561" s="307"/>
      <c r="AK561" s="348" t="str">
        <f t="shared" si="126"/>
        <v>Sin</v>
      </c>
      <c r="AL561" s="272"/>
      <c r="AN561" s="307"/>
      <c r="AO561" s="246"/>
      <c r="AR561" s="348" t="str">
        <f t="shared" si="127"/>
        <v>Sin</v>
      </c>
      <c r="AS561" s="272"/>
      <c r="AU561" s="307"/>
      <c r="AV561" s="246"/>
      <c r="AY561" s="348" t="str">
        <f t="shared" si="128"/>
        <v>Sin</v>
      </c>
      <c r="AZ561" s="272"/>
      <c r="BB561" s="307"/>
      <c r="BC561" s="246"/>
      <c r="BD561" s="273"/>
      <c r="BF561" s="273" t="str">
        <f t="shared" si="129"/>
        <v>Sin</v>
      </c>
      <c r="BG561" s="272"/>
      <c r="BI561" s="307"/>
      <c r="BJ561" s="163" t="str">
        <f t="shared" si="130"/>
        <v>Sin</v>
      </c>
      <c r="BK561" s="311"/>
      <c r="BL561" s="349"/>
      <c r="BM561" s="311"/>
      <c r="BN561" s="285"/>
      <c r="BO561" s="285"/>
      <c r="BP561" s="166" t="str">
        <f t="shared" si="134"/>
        <v/>
      </c>
      <c r="BS561" s="307"/>
      <c r="BT561" s="246"/>
    </row>
    <row r="562" spans="1:72" s="700" customFormat="1" ht="45" customHeight="1" x14ac:dyDescent="0.25">
      <c r="A562" s="727" t="s">
        <v>18</v>
      </c>
      <c r="B562" s="728">
        <v>44081</v>
      </c>
      <c r="C562" s="732" t="s">
        <v>2831</v>
      </c>
      <c r="D562" s="727" t="s">
        <v>2780</v>
      </c>
      <c r="E562" s="732" t="s">
        <v>2828</v>
      </c>
      <c r="F562" s="730" t="s">
        <v>312</v>
      </c>
      <c r="G562" s="385" t="s">
        <v>2832</v>
      </c>
      <c r="H562" s="729">
        <v>4</v>
      </c>
      <c r="I562" s="385" t="s">
        <v>2833</v>
      </c>
      <c r="J562" s="729" t="s">
        <v>24</v>
      </c>
      <c r="K562" s="385" t="s">
        <v>2834</v>
      </c>
      <c r="L562" s="733" t="s">
        <v>2789</v>
      </c>
      <c r="M562" s="385" t="s">
        <v>2835</v>
      </c>
      <c r="N562" s="384" t="s">
        <v>94</v>
      </c>
      <c r="O562" s="734" t="s">
        <v>94</v>
      </c>
      <c r="P562" s="735">
        <v>44166</v>
      </c>
      <c r="Q562" s="736">
        <v>44440</v>
      </c>
      <c r="R562" s="737"/>
      <c r="S562" s="738">
        <v>44440</v>
      </c>
      <c r="T562" s="709">
        <v>44315</v>
      </c>
      <c r="U562" s="700" t="s">
        <v>4740</v>
      </c>
      <c r="V562" s="723">
        <v>0.2</v>
      </c>
      <c r="W562" s="371" t="s">
        <v>2501</v>
      </c>
      <c r="X562" s="739">
        <v>44316</v>
      </c>
      <c r="Y562" s="700" t="s">
        <v>4741</v>
      </c>
      <c r="Z562" s="706" t="s">
        <v>4739</v>
      </c>
      <c r="AA562" s="704"/>
      <c r="AD562" s="387" t="str">
        <f t="shared" si="133"/>
        <v>Sin</v>
      </c>
      <c r="AE562" s="703"/>
      <c r="AG562" s="706"/>
      <c r="AK562" s="387" t="str">
        <f t="shared" si="126"/>
        <v>Sin</v>
      </c>
      <c r="AL562" s="703"/>
      <c r="AN562" s="706"/>
      <c r="AO562" s="704"/>
      <c r="AR562" s="387" t="str">
        <f t="shared" si="127"/>
        <v>Sin</v>
      </c>
      <c r="AS562" s="703"/>
      <c r="AU562" s="706"/>
      <c r="AV562" s="704"/>
      <c r="AY562" s="387" t="str">
        <f t="shared" si="128"/>
        <v>Sin</v>
      </c>
      <c r="AZ562" s="703"/>
      <c r="BB562" s="706"/>
      <c r="BC562" s="704"/>
      <c r="BD562" s="702"/>
      <c r="BF562" s="702" t="str">
        <f t="shared" si="129"/>
        <v>Sin</v>
      </c>
      <c r="BG562" s="703"/>
      <c r="BI562" s="706"/>
      <c r="BJ562" s="388">
        <f t="shared" si="130"/>
        <v>0.2</v>
      </c>
      <c r="BK562" s="724"/>
      <c r="BL562" s="725"/>
      <c r="BM562" s="724"/>
      <c r="BN562" s="726"/>
      <c r="BO562" s="726"/>
      <c r="BP562" s="389" t="str">
        <f t="shared" si="134"/>
        <v/>
      </c>
      <c r="BS562" s="706"/>
      <c r="BT562" s="704"/>
    </row>
    <row r="563" spans="1:72" s="230" customFormat="1" ht="33" customHeight="1" x14ac:dyDescent="0.25">
      <c r="A563" s="546" t="s">
        <v>18</v>
      </c>
      <c r="B563" s="538">
        <v>44081</v>
      </c>
      <c r="C563" s="323" t="s">
        <v>2837</v>
      </c>
      <c r="D563" s="322" t="s">
        <v>2780</v>
      </c>
      <c r="E563" s="321" t="s">
        <v>2836</v>
      </c>
      <c r="F563" s="319" t="s">
        <v>1030</v>
      </c>
      <c r="G563" s="275" t="s">
        <v>2838</v>
      </c>
      <c r="H563" s="186">
        <v>2</v>
      </c>
      <c r="I563" s="275" t="s">
        <v>2839</v>
      </c>
      <c r="J563" s="275" t="s">
        <v>24</v>
      </c>
      <c r="K563" s="275" t="s">
        <v>2840</v>
      </c>
      <c r="L563" s="318" t="s">
        <v>2789</v>
      </c>
      <c r="M563" s="275" t="s">
        <v>2841</v>
      </c>
      <c r="N563" s="319" t="s">
        <v>38</v>
      </c>
      <c r="O563" s="636" t="s">
        <v>38</v>
      </c>
      <c r="P563" s="296">
        <v>44166</v>
      </c>
      <c r="Q563" s="637">
        <v>44440</v>
      </c>
      <c r="R563" s="638"/>
      <c r="S563" s="639">
        <f>IFERROR(Q563+R563,0)</f>
        <v>44440</v>
      </c>
      <c r="T563" s="290">
        <v>44253</v>
      </c>
      <c r="U563" s="230" t="s">
        <v>3733</v>
      </c>
      <c r="V563" s="229">
        <v>0.2</v>
      </c>
      <c r="W563" s="257" t="str">
        <f t="shared" si="124"/>
        <v>ROJO</v>
      </c>
      <c r="X563" s="290">
        <v>44255</v>
      </c>
      <c r="Y563" s="230" t="s">
        <v>3734</v>
      </c>
      <c r="Z563" s="307" t="s">
        <v>3735</v>
      </c>
      <c r="AA563" s="246"/>
      <c r="AD563" s="348" t="str">
        <f t="shared" si="133"/>
        <v>Sin</v>
      </c>
      <c r="AE563" s="272"/>
      <c r="AG563" s="307"/>
      <c r="AK563" s="348" t="str">
        <f t="shared" si="126"/>
        <v>Sin</v>
      </c>
      <c r="AL563" s="272"/>
      <c r="AN563" s="307"/>
      <c r="AO563" s="246"/>
      <c r="AR563" s="348" t="str">
        <f t="shared" si="127"/>
        <v>Sin</v>
      </c>
      <c r="AS563" s="272"/>
      <c r="AU563" s="307"/>
      <c r="AV563" s="246"/>
      <c r="AY563" s="348" t="str">
        <f t="shared" si="128"/>
        <v>Sin</v>
      </c>
      <c r="AZ563" s="272"/>
      <c r="BB563" s="307"/>
      <c r="BC563" s="246"/>
      <c r="BD563" s="273"/>
      <c r="BF563" s="273" t="str">
        <f t="shared" si="129"/>
        <v>Sin</v>
      </c>
      <c r="BG563" s="272"/>
      <c r="BI563" s="307"/>
      <c r="BJ563" s="163">
        <f t="shared" si="130"/>
        <v>0.2</v>
      </c>
      <c r="BK563" s="311"/>
      <c r="BL563" s="349"/>
      <c r="BM563" s="311"/>
      <c r="BN563" s="285"/>
      <c r="BO563" s="285"/>
      <c r="BP563" s="166" t="str">
        <f t="shared" si="134"/>
        <v/>
      </c>
      <c r="BS563" s="307"/>
      <c r="BT563" s="246"/>
    </row>
    <row r="564" spans="1:72" s="230" customFormat="1" ht="45" customHeight="1" x14ac:dyDescent="0.25">
      <c r="A564" s="546" t="s">
        <v>18</v>
      </c>
      <c r="B564" s="534">
        <v>44081</v>
      </c>
      <c r="C564" s="573" t="s">
        <v>2844</v>
      </c>
      <c r="D564" s="546" t="s">
        <v>2780</v>
      </c>
      <c r="E564" s="573" t="s">
        <v>2843</v>
      </c>
      <c r="F564" s="546" t="s">
        <v>312</v>
      </c>
      <c r="G564" s="573" t="s">
        <v>2788</v>
      </c>
      <c r="H564" s="323">
        <v>2</v>
      </c>
      <c r="I564" s="321" t="s">
        <v>2791</v>
      </c>
      <c r="J564" s="321" t="s">
        <v>24</v>
      </c>
      <c r="K564" s="321" t="s">
        <v>2795</v>
      </c>
      <c r="L564" s="656">
        <v>1</v>
      </c>
      <c r="M564" s="321" t="s">
        <v>2830</v>
      </c>
      <c r="N564" s="319" t="s">
        <v>94</v>
      </c>
      <c r="O564" s="636" t="s">
        <v>94</v>
      </c>
      <c r="P564" s="296">
        <v>44317</v>
      </c>
      <c r="Q564" s="658">
        <v>44440</v>
      </c>
      <c r="R564" s="638"/>
      <c r="S564" s="639">
        <f>IFERROR(Q564+R564,0)</f>
        <v>44440</v>
      </c>
      <c r="T564" s="290"/>
      <c r="W564" s="257" t="str">
        <f>IF(T564="","Sin",IF(T564&gt;=$S564,IF(V564=100%,"OK","ROJO"),IF(V564&lt;($T564-$P564)/($S564-$P564),"ROJO",IF(V564=100%,"OK","AMARILLO"))))</f>
        <v>Sin</v>
      </c>
      <c r="X564" s="272"/>
      <c r="Z564" s="307"/>
      <c r="AA564" s="246"/>
      <c r="AD564" s="348" t="str">
        <f t="shared" si="133"/>
        <v>Sin</v>
      </c>
      <c r="AE564" s="272"/>
      <c r="AG564" s="307"/>
      <c r="AK564" s="348" t="str">
        <f>IF(AH564="","Sin",IF(AH564&gt;=$S564,IF(AJ564=100%,"OK","ROJO"),IF(AJ564&lt;(AH564-$P564)/($S564-$P564),"ROJO",IF(AJ564=100%,"OK","AMARILLO"))))</f>
        <v>Sin</v>
      </c>
      <c r="AL564" s="272"/>
      <c r="AN564" s="307"/>
      <c r="AO564" s="246"/>
      <c r="AR564" s="348" t="str">
        <f>IF(AO564="","Sin",IF(AO564&gt;=$S564,IF(AQ564=100%,"OK","ROJO"),IF(AQ564&lt;(AO564-$P564)/($S564-$P564),"ROJO",IF(AQ564=100%,"OK","AMARILLO"))))</f>
        <v>Sin</v>
      </c>
      <c r="AS564" s="272"/>
      <c r="AU564" s="307"/>
      <c r="AV564" s="246"/>
      <c r="AY564" s="348" t="str">
        <f>IF(AV564="","Sin",IF(AV564&gt;=$S564,IF(AX564=100%,"OK","ROJO"),IF(AX564&lt;(AV564-$P564)/($S564-$P564),"ROJO",IF(AX564=100%,"OK","AMARILLO"))))</f>
        <v>Sin</v>
      </c>
      <c r="AZ564" s="272"/>
      <c r="BB564" s="307"/>
      <c r="BC564" s="246"/>
      <c r="BD564" s="273"/>
      <c r="BF564" s="273" t="str">
        <f>IF(BC564="","Sin",IF(BC564&gt;=$S564,IF(BE564=100%,"OK","ROJO"),IF(BE564&lt;(BC564-$P564)/($S564-$P564),"ROJO",IF(BE564=100%,"OK","AMARILLO"))))</f>
        <v>Sin</v>
      </c>
      <c r="BG564" s="272"/>
      <c r="BI564" s="307"/>
      <c r="BJ564" s="163" t="str">
        <f t="shared" si="130"/>
        <v>Sin</v>
      </c>
      <c r="BK564" s="311"/>
      <c r="BL564" s="349"/>
      <c r="BM564" s="311"/>
      <c r="BN564" s="285"/>
      <c r="BO564" s="285"/>
      <c r="BP564" s="166" t="str">
        <f t="shared" si="134"/>
        <v/>
      </c>
      <c r="BS564" s="307"/>
      <c r="BT564" s="246"/>
    </row>
    <row r="565" spans="1:72" s="106" customFormat="1" ht="45" customHeight="1" x14ac:dyDescent="0.25">
      <c r="A565" s="95" t="s">
        <v>51</v>
      </c>
      <c r="B565" s="178">
        <v>44096</v>
      </c>
      <c r="C565" s="188" t="s">
        <v>71</v>
      </c>
      <c r="D565" s="106" t="s">
        <v>2573</v>
      </c>
      <c r="E565" s="109" t="s">
        <v>2574</v>
      </c>
      <c r="F565" s="207" t="s">
        <v>33</v>
      </c>
      <c r="G565" s="199" t="s">
        <v>2575</v>
      </c>
      <c r="H565" s="188">
        <v>1</v>
      </c>
      <c r="I565" s="199" t="s">
        <v>2576</v>
      </c>
      <c r="J565" s="111" t="s">
        <v>24</v>
      </c>
      <c r="K565" s="199" t="s">
        <v>2577</v>
      </c>
      <c r="L565" s="188">
        <v>1</v>
      </c>
      <c r="M565" s="199" t="s">
        <v>2578</v>
      </c>
      <c r="N565" s="207" t="s">
        <v>33</v>
      </c>
      <c r="O565" s="216" t="s">
        <v>33</v>
      </c>
      <c r="P565" s="189">
        <v>44112</v>
      </c>
      <c r="Q565" s="190">
        <v>44461</v>
      </c>
      <c r="R565" s="138">
        <v>0</v>
      </c>
      <c r="S565" s="160">
        <v>44461</v>
      </c>
      <c r="T565" s="167"/>
      <c r="W565" s="162" t="s">
        <v>164</v>
      </c>
      <c r="X565" s="200"/>
      <c r="Z565" s="161"/>
      <c r="AA565" s="163" t="s">
        <v>164</v>
      </c>
      <c r="AB565" s="206"/>
      <c r="AC565" s="204"/>
      <c r="AD565" s="206"/>
      <c r="AE565" s="205"/>
      <c r="AF565" s="205"/>
      <c r="AG565" s="166" t="s">
        <v>2497</v>
      </c>
      <c r="AJ565" s="161"/>
      <c r="AK565" s="167"/>
    </row>
    <row r="566" spans="1:72" s="230" customFormat="1" ht="45" customHeight="1" x14ac:dyDescent="0.25">
      <c r="A566" s="95" t="s">
        <v>51</v>
      </c>
      <c r="B566" s="231">
        <v>44096</v>
      </c>
      <c r="C566" s="188" t="s">
        <v>75</v>
      </c>
      <c r="D566" s="230" t="s">
        <v>2573</v>
      </c>
      <c r="E566" s="173" t="s">
        <v>2579</v>
      </c>
      <c r="F566" s="207" t="s">
        <v>33</v>
      </c>
      <c r="G566" s="199" t="s">
        <v>2580</v>
      </c>
      <c r="H566" s="188">
        <v>1</v>
      </c>
      <c r="I566" s="199" t="s">
        <v>2581</v>
      </c>
      <c r="J566" s="99" t="s">
        <v>24</v>
      </c>
      <c r="K566" s="199" t="s">
        <v>2582</v>
      </c>
      <c r="L566" s="188">
        <v>1</v>
      </c>
      <c r="M566" s="199" t="s">
        <v>2583</v>
      </c>
      <c r="N566" s="207" t="s">
        <v>33</v>
      </c>
      <c r="O566" s="216" t="s">
        <v>33</v>
      </c>
      <c r="P566" s="189">
        <v>44112</v>
      </c>
      <c r="Q566" s="190">
        <v>44461</v>
      </c>
      <c r="R566" s="138">
        <v>0</v>
      </c>
      <c r="S566" s="245">
        <f t="shared" ref="S566:S608" si="135">Q566+R566</f>
        <v>44461</v>
      </c>
      <c r="T566" s="283"/>
      <c r="W566" s="307" t="str">
        <f t="shared" ref="W566:W608" si="136">IF(T566="","Sin",IF(T566&gt;=$S566,IF(V566=100%,"OK","ROJO"),IF(V566&lt;($T566-$P566)/($S566-$P566),"ROJO",IF(V566=100%,"OK","AMARILLO"))))</f>
        <v>Sin</v>
      </c>
      <c r="X566" s="272"/>
      <c r="Y566" s="273"/>
      <c r="Z566" s="307"/>
      <c r="AA566" s="246"/>
      <c r="AD566" s="348" t="str">
        <f t="shared" ref="AD566:AD608" si="137">IF(AA566="","Sin",IF(AA566&gt;=$S566,IF(AC566=100%,"OK","ROJO"),IF(AC566&lt;(AA566-$P566)/($S566-$P566),"ROJO",IF(AC566=100%,"OK","AMARILLO"))))</f>
        <v>Sin</v>
      </c>
      <c r="AE566" s="272"/>
      <c r="AG566" s="307"/>
      <c r="AH566" s="246"/>
      <c r="AK566" s="348" t="str">
        <f t="shared" ref="AK566:AK608" si="138">IF(AH566="","Sin",IF(AH566&gt;=$S566,IF(AJ566=100%,"OK","ROJO"),IF(AJ566&lt;(AH566-$P566)/($S566-$P566),"ROJO",IF(AJ566=100%,"OK","AMARILLO"))))</f>
        <v>Sin</v>
      </c>
      <c r="AL566" s="272"/>
      <c r="AN566" s="307"/>
      <c r="AO566" s="246"/>
      <c r="AR566" s="348" t="str">
        <f t="shared" ref="AR566:AR608" si="139">IF(AO566="","Sin",IF(AO566&gt;=$S566,IF(AQ566=100%,"OK","ROJO"),IF(AQ566&lt;(AO566-$P566)/($S566-$P566),"ROJO",IF(AQ566=100%,"OK","AMARILLO"))))</f>
        <v>Sin</v>
      </c>
      <c r="AS566" s="272"/>
      <c r="AU566" s="307"/>
      <c r="AV566" s="246"/>
      <c r="AY566" s="348" t="str">
        <f t="shared" ref="AY566:AY608" si="140">IF(AV566="","Sin",IF(AV566&gt;=$S566,IF(AX566=100%,"OK","ROJO"),IF(AX566&lt;(AV566-$P566)/($S566-$P566),"ROJO",IF(AX566=100%,"OK","AMARILLO"))))</f>
        <v>Sin</v>
      </c>
      <c r="AZ566" s="272"/>
      <c r="BB566" s="307"/>
      <c r="BC566" s="246"/>
      <c r="BF566" s="273" t="str">
        <f t="shared" ref="BF566:BF608" si="141">IF(BC566="","Sin",IF(BC566&gt;=$S566,IF(BE566=100%,"OK","ROJO"),IF(BE566&lt;(BC566-$P566)/($S566-$P566),"ROJO",IF(BE566=100%,"OK","AMARILLO"))))</f>
        <v>Sin</v>
      </c>
      <c r="BG566" s="272"/>
      <c r="BI566" s="307"/>
      <c r="BJ566" s="163" t="str">
        <f t="shared" ref="BJ566:BJ608" si="142">IF(E566="","",IF(OR(V566=100%,AC566=100%,AJ566=100%,AQ566=100%,AX566=100%,BE566=100%),100%,IF(T566="","Sin",MAX(V566,AC566,AJ566,AQ566,AX566,BE566))))</f>
        <v>Sin</v>
      </c>
      <c r="BK566" s="311"/>
      <c r="BL566" s="349"/>
      <c r="BM566" s="311"/>
      <c r="BN566" s="285"/>
      <c r="BO566" s="285"/>
      <c r="BP566" s="166" t="str">
        <f t="shared" ref="BP566:BP608" si="143">IF(BJ566=100%,IF(BM566="SI",IF(BN566="SI","Cerrada",IF(BN566="NO","Inefectiva",IF(A566="Auditoria Externa","Cumplida","Pendiente"))),"Cumplida"),"")</f>
        <v/>
      </c>
      <c r="BS566" s="307"/>
      <c r="BT566" s="246"/>
    </row>
    <row r="567" spans="1:72" s="230" customFormat="1" ht="45" customHeight="1" x14ac:dyDescent="0.25">
      <c r="A567" s="95" t="s">
        <v>51</v>
      </c>
      <c r="B567" s="231">
        <v>44096</v>
      </c>
      <c r="C567" s="188" t="s">
        <v>75</v>
      </c>
      <c r="D567" s="230" t="s">
        <v>2573</v>
      </c>
      <c r="E567" s="173" t="s">
        <v>2579</v>
      </c>
      <c r="F567" s="207" t="s">
        <v>33</v>
      </c>
      <c r="G567" s="199" t="s">
        <v>2580</v>
      </c>
      <c r="H567" s="188">
        <v>2</v>
      </c>
      <c r="I567" s="199" t="s">
        <v>2584</v>
      </c>
      <c r="J567" s="99" t="s">
        <v>24</v>
      </c>
      <c r="K567" s="199" t="s">
        <v>2585</v>
      </c>
      <c r="L567" s="188">
        <v>1</v>
      </c>
      <c r="M567" s="199" t="s">
        <v>2578</v>
      </c>
      <c r="N567" s="207" t="s">
        <v>33</v>
      </c>
      <c r="O567" s="216" t="s">
        <v>33</v>
      </c>
      <c r="P567" s="189">
        <v>44112</v>
      </c>
      <c r="Q567" s="189">
        <v>44461</v>
      </c>
      <c r="R567" s="138">
        <v>0</v>
      </c>
      <c r="S567" s="245">
        <f t="shared" si="135"/>
        <v>44461</v>
      </c>
      <c r="T567" s="284"/>
      <c r="W567" s="307" t="str">
        <f t="shared" si="136"/>
        <v>Sin</v>
      </c>
      <c r="X567" s="272"/>
      <c r="Y567" s="273"/>
      <c r="Z567" s="307"/>
      <c r="AA567" s="246"/>
      <c r="AD567" s="348" t="str">
        <f t="shared" si="137"/>
        <v>Sin</v>
      </c>
      <c r="AE567" s="272"/>
      <c r="AG567" s="307"/>
      <c r="AH567" s="272"/>
      <c r="AK567" s="348" t="str">
        <f t="shared" si="138"/>
        <v>Sin</v>
      </c>
      <c r="AL567" s="272"/>
      <c r="AN567" s="307"/>
      <c r="AO567" s="246"/>
      <c r="AP567" s="246"/>
      <c r="AR567" s="348" t="str">
        <f t="shared" si="139"/>
        <v>Sin</v>
      </c>
      <c r="AS567" s="272"/>
      <c r="AU567" s="470"/>
      <c r="AV567" s="246"/>
      <c r="AY567" s="348" t="str">
        <f t="shared" si="140"/>
        <v>Sin</v>
      </c>
      <c r="AZ567" s="272"/>
      <c r="BB567" s="307"/>
      <c r="BC567" s="246"/>
      <c r="BD567" s="273"/>
      <c r="BF567" s="273" t="str">
        <f t="shared" si="141"/>
        <v>Sin</v>
      </c>
      <c r="BG567" s="272"/>
      <c r="BI567" s="307"/>
      <c r="BJ567" s="163" t="str">
        <f t="shared" si="142"/>
        <v>Sin</v>
      </c>
      <c r="BK567" s="311"/>
      <c r="BL567" s="349"/>
      <c r="BM567" s="311"/>
      <c r="BN567" s="285"/>
      <c r="BO567" s="285"/>
      <c r="BP567" s="132" t="str">
        <f t="shared" si="143"/>
        <v/>
      </c>
      <c r="BS567" s="307"/>
      <c r="BT567" s="246"/>
    </row>
    <row r="568" spans="1:72" s="230" customFormat="1" ht="45" customHeight="1" x14ac:dyDescent="0.25">
      <c r="A568" s="95" t="s">
        <v>51</v>
      </c>
      <c r="B568" s="231">
        <v>44096</v>
      </c>
      <c r="C568" s="188" t="s">
        <v>154</v>
      </c>
      <c r="D568" s="230" t="s">
        <v>2573</v>
      </c>
      <c r="E568" s="173" t="s">
        <v>2641</v>
      </c>
      <c r="F568" s="207" t="s">
        <v>28</v>
      </c>
      <c r="G568" s="199" t="s">
        <v>2642</v>
      </c>
      <c r="H568" s="188">
        <v>1</v>
      </c>
      <c r="I568" s="199" t="s">
        <v>2643</v>
      </c>
      <c r="J568" s="99" t="s">
        <v>24</v>
      </c>
      <c r="K568" s="199" t="s">
        <v>2644</v>
      </c>
      <c r="L568" s="188">
        <v>1</v>
      </c>
      <c r="M568" s="199" t="s">
        <v>2645</v>
      </c>
      <c r="N568" s="207" t="s">
        <v>28</v>
      </c>
      <c r="O568" s="216" t="s">
        <v>28</v>
      </c>
      <c r="P568" s="189">
        <v>44112</v>
      </c>
      <c r="Q568" s="189">
        <v>44461</v>
      </c>
      <c r="R568" s="138">
        <v>0</v>
      </c>
      <c r="S568" s="245">
        <f t="shared" si="135"/>
        <v>44461</v>
      </c>
      <c r="T568" s="284"/>
      <c r="W568" s="273" t="str">
        <f t="shared" si="136"/>
        <v>Sin</v>
      </c>
      <c r="X568" s="272"/>
      <c r="Y568" s="273"/>
      <c r="Z568" s="307"/>
      <c r="AA568" s="246"/>
      <c r="AD568" s="348" t="str">
        <f t="shared" si="137"/>
        <v>Sin</v>
      </c>
      <c r="AE568" s="272"/>
      <c r="AG568" s="307"/>
      <c r="AH568" s="272"/>
      <c r="AK568" s="348" t="str">
        <f t="shared" si="138"/>
        <v>Sin</v>
      </c>
      <c r="AL568" s="272"/>
      <c r="AN568" s="307"/>
      <c r="AO568" s="246"/>
      <c r="AP568" s="246"/>
      <c r="AR568" s="348" t="str">
        <f t="shared" si="139"/>
        <v>Sin</v>
      </c>
      <c r="AS568" s="272"/>
      <c r="AU568" s="470"/>
      <c r="AV568" s="246"/>
      <c r="AY568" s="348" t="str">
        <f t="shared" si="140"/>
        <v>Sin</v>
      </c>
      <c r="AZ568" s="272"/>
      <c r="BB568" s="307"/>
      <c r="BC568" s="246"/>
      <c r="BD568" s="273"/>
      <c r="BF568" s="273" t="str">
        <f t="shared" si="141"/>
        <v>Sin</v>
      </c>
      <c r="BG568" s="272"/>
      <c r="BI568" s="307"/>
      <c r="BJ568" s="163" t="str">
        <f t="shared" si="142"/>
        <v>Sin</v>
      </c>
      <c r="BK568" s="311"/>
      <c r="BL568" s="349"/>
      <c r="BM568" s="311"/>
      <c r="BN568" s="285"/>
      <c r="BO568" s="285"/>
      <c r="BP568" s="132" t="str">
        <f t="shared" si="143"/>
        <v/>
      </c>
      <c r="BS568" s="307"/>
      <c r="BT568" s="246"/>
    </row>
    <row r="569" spans="1:72" s="230" customFormat="1" ht="45" customHeight="1" x14ac:dyDescent="0.25">
      <c r="A569" s="95" t="s">
        <v>51</v>
      </c>
      <c r="B569" s="231">
        <v>44096</v>
      </c>
      <c r="C569" s="188" t="s">
        <v>154</v>
      </c>
      <c r="D569" s="230" t="s">
        <v>2573</v>
      </c>
      <c r="E569" s="173" t="s">
        <v>2641</v>
      </c>
      <c r="F569" s="207" t="s">
        <v>62</v>
      </c>
      <c r="G569" s="199" t="s">
        <v>2646</v>
      </c>
      <c r="H569" s="188">
        <v>2</v>
      </c>
      <c r="I569" s="199" t="s">
        <v>2647</v>
      </c>
      <c r="J569" s="99" t="s">
        <v>24</v>
      </c>
      <c r="K569" s="199" t="s">
        <v>2648</v>
      </c>
      <c r="L569" s="188">
        <v>1</v>
      </c>
      <c r="M569" s="199" t="s">
        <v>2649</v>
      </c>
      <c r="N569" s="207" t="s">
        <v>62</v>
      </c>
      <c r="O569" s="216" t="s">
        <v>62</v>
      </c>
      <c r="P569" s="189">
        <v>44112</v>
      </c>
      <c r="Q569" s="189">
        <v>44461</v>
      </c>
      <c r="R569" s="138">
        <v>0</v>
      </c>
      <c r="S569" s="245">
        <f t="shared" si="135"/>
        <v>44461</v>
      </c>
      <c r="T569" s="283"/>
      <c r="W569" s="307" t="str">
        <f t="shared" si="136"/>
        <v>Sin</v>
      </c>
      <c r="X569" s="272"/>
      <c r="Y569" s="273"/>
      <c r="Z569" s="307"/>
      <c r="AA569" s="246"/>
      <c r="AD569" s="348" t="str">
        <f t="shared" si="137"/>
        <v>Sin</v>
      </c>
      <c r="AE569" s="272"/>
      <c r="AG569" s="307"/>
      <c r="AH569" s="272"/>
      <c r="AK569" s="348" t="str">
        <f t="shared" si="138"/>
        <v>Sin</v>
      </c>
      <c r="AL569" s="272"/>
      <c r="AN569" s="307"/>
      <c r="AO569" s="246"/>
      <c r="AP569" s="246"/>
      <c r="AR569" s="348" t="str">
        <f t="shared" si="139"/>
        <v>Sin</v>
      </c>
      <c r="AS569" s="272"/>
      <c r="AU569" s="470"/>
      <c r="AV569" s="246"/>
      <c r="AY569" s="348" t="str">
        <f t="shared" si="140"/>
        <v>Sin</v>
      </c>
      <c r="AZ569" s="272"/>
      <c r="BB569" s="307"/>
      <c r="BC569" s="246"/>
      <c r="BD569" s="273"/>
      <c r="BF569" s="273" t="str">
        <f t="shared" si="141"/>
        <v>Sin</v>
      </c>
      <c r="BG569" s="272"/>
      <c r="BI569" s="307"/>
      <c r="BJ569" s="163" t="str">
        <f t="shared" si="142"/>
        <v>Sin</v>
      </c>
      <c r="BK569" s="311"/>
      <c r="BL569" s="349"/>
      <c r="BM569" s="311"/>
      <c r="BN569" s="285"/>
      <c r="BO569" s="285"/>
      <c r="BP569" s="132" t="str">
        <f t="shared" si="143"/>
        <v/>
      </c>
      <c r="BS569" s="307"/>
      <c r="BT569" s="246"/>
    </row>
    <row r="570" spans="1:72" s="230" customFormat="1" ht="45" customHeight="1" x14ac:dyDescent="0.25">
      <c r="A570" s="95" t="s">
        <v>51</v>
      </c>
      <c r="B570" s="231">
        <v>44096</v>
      </c>
      <c r="C570" s="188" t="s">
        <v>154</v>
      </c>
      <c r="D570" s="230" t="s">
        <v>2573</v>
      </c>
      <c r="E570" s="173" t="s">
        <v>2641</v>
      </c>
      <c r="F570" s="207" t="s">
        <v>28</v>
      </c>
      <c r="G570" s="199" t="s">
        <v>2646</v>
      </c>
      <c r="H570" s="188">
        <v>3</v>
      </c>
      <c r="I570" s="199" t="s">
        <v>2650</v>
      </c>
      <c r="J570" s="99" t="s">
        <v>24</v>
      </c>
      <c r="K570" s="199" t="s">
        <v>2651</v>
      </c>
      <c r="L570" s="188">
        <v>1</v>
      </c>
      <c r="M570" s="199" t="s">
        <v>2652</v>
      </c>
      <c r="N570" s="207" t="s">
        <v>28</v>
      </c>
      <c r="O570" s="216" t="s">
        <v>28</v>
      </c>
      <c r="P570" s="189">
        <v>44112</v>
      </c>
      <c r="Q570" s="189">
        <v>44461</v>
      </c>
      <c r="R570" s="138">
        <v>0</v>
      </c>
      <c r="S570" s="245">
        <f t="shared" si="135"/>
        <v>44461</v>
      </c>
      <c r="T570" s="283"/>
      <c r="W570" s="307" t="str">
        <f t="shared" si="136"/>
        <v>Sin</v>
      </c>
      <c r="X570" s="272"/>
      <c r="Y570" s="273"/>
      <c r="Z570" s="307"/>
      <c r="AA570" s="246"/>
      <c r="AD570" s="348" t="str">
        <f t="shared" si="137"/>
        <v>Sin</v>
      </c>
      <c r="AE570" s="272"/>
      <c r="AG570" s="307"/>
      <c r="AH570" s="272"/>
      <c r="AK570" s="348" t="str">
        <f t="shared" si="138"/>
        <v>Sin</v>
      </c>
      <c r="AL570" s="272"/>
      <c r="AN570" s="307"/>
      <c r="AO570" s="246"/>
      <c r="AP570" s="246"/>
      <c r="AR570" s="348" t="str">
        <f t="shared" si="139"/>
        <v>Sin</v>
      </c>
      <c r="AS570" s="272"/>
      <c r="AU570" s="470"/>
      <c r="AV570" s="246"/>
      <c r="AY570" s="348" t="str">
        <f t="shared" si="140"/>
        <v>Sin</v>
      </c>
      <c r="AZ570" s="272"/>
      <c r="BB570" s="307"/>
      <c r="BC570" s="246"/>
      <c r="BD570" s="273"/>
      <c r="BF570" s="273" t="str">
        <f t="shared" si="141"/>
        <v>Sin</v>
      </c>
      <c r="BG570" s="272"/>
      <c r="BI570" s="307"/>
      <c r="BJ570" s="163" t="str">
        <f t="shared" si="142"/>
        <v>Sin</v>
      </c>
      <c r="BK570" s="311"/>
      <c r="BL570" s="349"/>
      <c r="BM570" s="311"/>
      <c r="BN570" s="285"/>
      <c r="BO570" s="285"/>
      <c r="BP570" s="132" t="str">
        <f t="shared" si="143"/>
        <v/>
      </c>
      <c r="BS570" s="307"/>
      <c r="BT570" s="246"/>
    </row>
    <row r="571" spans="1:72" s="230" customFormat="1" ht="45" customHeight="1" x14ac:dyDescent="0.25">
      <c r="A571" s="95" t="s">
        <v>51</v>
      </c>
      <c r="B571" s="231">
        <v>44096</v>
      </c>
      <c r="C571" s="188" t="s">
        <v>157</v>
      </c>
      <c r="D571" s="230" t="s">
        <v>2573</v>
      </c>
      <c r="E571" s="173" t="s">
        <v>2653</v>
      </c>
      <c r="F571" s="207" t="s">
        <v>33</v>
      </c>
      <c r="G571" s="199" t="s">
        <v>2654</v>
      </c>
      <c r="H571" s="188">
        <v>1</v>
      </c>
      <c r="I571" s="199" t="s">
        <v>2655</v>
      </c>
      <c r="J571" s="99" t="s">
        <v>24</v>
      </c>
      <c r="K571" s="199" t="s">
        <v>2656</v>
      </c>
      <c r="L571" s="188">
        <v>1</v>
      </c>
      <c r="M571" s="199" t="s">
        <v>2657</v>
      </c>
      <c r="N571" s="207" t="s">
        <v>33</v>
      </c>
      <c r="O571" s="216" t="s">
        <v>33</v>
      </c>
      <c r="P571" s="189">
        <v>44112</v>
      </c>
      <c r="Q571" s="189">
        <v>44461</v>
      </c>
      <c r="R571" s="138">
        <v>0</v>
      </c>
      <c r="S571" s="245">
        <f t="shared" si="135"/>
        <v>44461</v>
      </c>
      <c r="T571" s="283"/>
      <c r="W571" s="307" t="str">
        <f t="shared" si="136"/>
        <v>Sin</v>
      </c>
      <c r="X571" s="272"/>
      <c r="Y571" s="273"/>
      <c r="Z571" s="307"/>
      <c r="AA571" s="246"/>
      <c r="AD571" s="348" t="str">
        <f t="shared" si="137"/>
        <v>Sin</v>
      </c>
      <c r="AE571" s="272"/>
      <c r="AG571" s="307"/>
      <c r="AH571" s="272"/>
      <c r="AK571" s="348" t="str">
        <f t="shared" si="138"/>
        <v>Sin</v>
      </c>
      <c r="AL571" s="272"/>
      <c r="AN571" s="307"/>
      <c r="AO571" s="246"/>
      <c r="AP571" s="246"/>
      <c r="AR571" s="348" t="str">
        <f t="shared" si="139"/>
        <v>Sin</v>
      </c>
      <c r="AS571" s="272"/>
      <c r="AU571" s="470"/>
      <c r="AV571" s="246"/>
      <c r="AY571" s="348" t="str">
        <f t="shared" si="140"/>
        <v>Sin</v>
      </c>
      <c r="AZ571" s="272"/>
      <c r="BB571" s="307"/>
      <c r="BC571" s="246"/>
      <c r="BD571" s="273"/>
      <c r="BF571" s="273" t="str">
        <f t="shared" si="141"/>
        <v>Sin</v>
      </c>
      <c r="BG571" s="272"/>
      <c r="BI571" s="307"/>
      <c r="BJ571" s="163" t="str">
        <f t="shared" si="142"/>
        <v>Sin</v>
      </c>
      <c r="BK571" s="311"/>
      <c r="BL571" s="349"/>
      <c r="BM571" s="311"/>
      <c r="BN571" s="285"/>
      <c r="BO571" s="285"/>
      <c r="BP571" s="132" t="str">
        <f t="shared" si="143"/>
        <v/>
      </c>
      <c r="BS571" s="307"/>
      <c r="BT571" s="246"/>
    </row>
    <row r="572" spans="1:72" s="230" customFormat="1" ht="45" customHeight="1" x14ac:dyDescent="0.25">
      <c r="A572" s="95" t="s">
        <v>51</v>
      </c>
      <c r="B572" s="231">
        <v>44096</v>
      </c>
      <c r="C572" s="188" t="s">
        <v>158</v>
      </c>
      <c r="D572" s="230" t="s">
        <v>2573</v>
      </c>
      <c r="E572" s="173" t="s">
        <v>2658</v>
      </c>
      <c r="F572" s="207" t="s">
        <v>33</v>
      </c>
      <c r="G572" s="199" t="s">
        <v>2659</v>
      </c>
      <c r="H572" s="188">
        <v>1</v>
      </c>
      <c r="I572" s="199" t="s">
        <v>2660</v>
      </c>
      <c r="J572" s="99" t="s">
        <v>24</v>
      </c>
      <c r="K572" s="199" t="s">
        <v>2661</v>
      </c>
      <c r="L572" s="188">
        <v>1</v>
      </c>
      <c r="M572" s="199" t="s">
        <v>2662</v>
      </c>
      <c r="N572" s="207" t="s">
        <v>33</v>
      </c>
      <c r="O572" s="216" t="s">
        <v>33</v>
      </c>
      <c r="P572" s="189">
        <v>44112</v>
      </c>
      <c r="Q572" s="189">
        <v>44461</v>
      </c>
      <c r="R572" s="138">
        <v>0</v>
      </c>
      <c r="S572" s="245">
        <f t="shared" si="135"/>
        <v>44461</v>
      </c>
      <c r="T572" s="283"/>
      <c r="W572" s="307" t="str">
        <f t="shared" si="136"/>
        <v>Sin</v>
      </c>
      <c r="X572" s="272"/>
      <c r="Y572" s="273"/>
      <c r="Z572" s="307"/>
      <c r="AA572" s="246"/>
      <c r="AD572" s="348" t="str">
        <f t="shared" si="137"/>
        <v>Sin</v>
      </c>
      <c r="AE572" s="272"/>
      <c r="AG572" s="307"/>
      <c r="AH572" s="272"/>
      <c r="AK572" s="348" t="str">
        <f t="shared" si="138"/>
        <v>Sin</v>
      </c>
      <c r="AL572" s="272"/>
      <c r="AN572" s="307"/>
      <c r="AO572" s="246"/>
      <c r="AP572" s="246"/>
      <c r="AR572" s="348" t="str">
        <f t="shared" si="139"/>
        <v>Sin</v>
      </c>
      <c r="AS572" s="272"/>
      <c r="AU572" s="470"/>
      <c r="AV572" s="246"/>
      <c r="AY572" s="348" t="str">
        <f t="shared" si="140"/>
        <v>Sin</v>
      </c>
      <c r="AZ572" s="272"/>
      <c r="BB572" s="307"/>
      <c r="BC572" s="246"/>
      <c r="BD572" s="273"/>
      <c r="BF572" s="273" t="str">
        <f t="shared" si="141"/>
        <v>Sin</v>
      </c>
      <c r="BG572" s="272"/>
      <c r="BI572" s="307"/>
      <c r="BJ572" s="163" t="str">
        <f t="shared" si="142"/>
        <v>Sin</v>
      </c>
      <c r="BK572" s="311"/>
      <c r="BL572" s="349"/>
      <c r="BM572" s="311"/>
      <c r="BN572" s="285"/>
      <c r="BO572" s="285"/>
      <c r="BP572" s="132" t="str">
        <f t="shared" si="143"/>
        <v/>
      </c>
      <c r="BS572" s="307"/>
      <c r="BT572" s="246"/>
    </row>
    <row r="573" spans="1:72" s="230" customFormat="1" ht="45" customHeight="1" x14ac:dyDescent="0.25">
      <c r="A573" s="95" t="s">
        <v>51</v>
      </c>
      <c r="B573" s="231">
        <v>44096</v>
      </c>
      <c r="C573" s="188" t="s">
        <v>617</v>
      </c>
      <c r="D573" s="230" t="s">
        <v>2573</v>
      </c>
      <c r="E573" s="173" t="s">
        <v>2663</v>
      </c>
      <c r="F573" s="207" t="s">
        <v>33</v>
      </c>
      <c r="G573" s="199" t="s">
        <v>2664</v>
      </c>
      <c r="H573" s="188">
        <v>1</v>
      </c>
      <c r="I573" s="199" t="s">
        <v>2665</v>
      </c>
      <c r="J573" s="99" t="s">
        <v>24</v>
      </c>
      <c r="K573" s="199" t="s">
        <v>2666</v>
      </c>
      <c r="L573" s="188">
        <v>1</v>
      </c>
      <c r="M573" s="199" t="s">
        <v>2667</v>
      </c>
      <c r="N573" s="207" t="s">
        <v>33</v>
      </c>
      <c r="O573" s="216" t="s">
        <v>33</v>
      </c>
      <c r="P573" s="189">
        <v>44112</v>
      </c>
      <c r="Q573" s="189">
        <v>44461</v>
      </c>
      <c r="R573" s="138">
        <v>0</v>
      </c>
      <c r="S573" s="245">
        <f t="shared" si="135"/>
        <v>44461</v>
      </c>
      <c r="T573" s="283"/>
      <c r="W573" s="307" t="str">
        <f t="shared" si="136"/>
        <v>Sin</v>
      </c>
      <c r="X573" s="272"/>
      <c r="Y573" s="273"/>
      <c r="Z573" s="307"/>
      <c r="AA573" s="246"/>
      <c r="AD573" s="348" t="str">
        <f t="shared" si="137"/>
        <v>Sin</v>
      </c>
      <c r="AE573" s="272"/>
      <c r="AG573" s="307"/>
      <c r="AH573" s="272"/>
      <c r="AK573" s="348" t="str">
        <f t="shared" si="138"/>
        <v>Sin</v>
      </c>
      <c r="AL573" s="272"/>
      <c r="AN573" s="307"/>
      <c r="AO573" s="246"/>
      <c r="AP573" s="246"/>
      <c r="AR573" s="348" t="str">
        <f t="shared" si="139"/>
        <v>Sin</v>
      </c>
      <c r="AS573" s="272"/>
      <c r="AU573" s="470"/>
      <c r="AV573" s="246"/>
      <c r="AY573" s="348" t="str">
        <f t="shared" si="140"/>
        <v>Sin</v>
      </c>
      <c r="AZ573" s="272"/>
      <c r="BB573" s="307"/>
      <c r="BC573" s="246"/>
      <c r="BD573" s="273"/>
      <c r="BF573" s="273" t="str">
        <f t="shared" si="141"/>
        <v>Sin</v>
      </c>
      <c r="BG573" s="272"/>
      <c r="BI573" s="307"/>
      <c r="BJ573" s="163" t="str">
        <f t="shared" si="142"/>
        <v>Sin</v>
      </c>
      <c r="BK573" s="311"/>
      <c r="BL573" s="349"/>
      <c r="BM573" s="311"/>
      <c r="BN573" s="285"/>
      <c r="BO573" s="285"/>
      <c r="BP573" s="132" t="str">
        <f t="shared" si="143"/>
        <v/>
      </c>
      <c r="BS573" s="307"/>
      <c r="BT573" s="246"/>
    </row>
    <row r="574" spans="1:72" s="230" customFormat="1" ht="45" customHeight="1" x14ac:dyDescent="0.25">
      <c r="A574" s="95" t="s">
        <v>51</v>
      </c>
      <c r="B574" s="231">
        <v>44096</v>
      </c>
      <c r="C574" s="188" t="s">
        <v>618</v>
      </c>
      <c r="D574" s="230" t="s">
        <v>2573</v>
      </c>
      <c r="E574" s="173" t="s">
        <v>2668</v>
      </c>
      <c r="F574" s="207" t="s">
        <v>33</v>
      </c>
      <c r="G574" s="199" t="s">
        <v>2669</v>
      </c>
      <c r="H574" s="188">
        <v>1</v>
      </c>
      <c r="I574" s="199" t="s">
        <v>2670</v>
      </c>
      <c r="J574" s="99" t="s">
        <v>24</v>
      </c>
      <c r="K574" s="199" t="s">
        <v>2671</v>
      </c>
      <c r="L574" s="188">
        <v>1</v>
      </c>
      <c r="M574" s="199" t="s">
        <v>2672</v>
      </c>
      <c r="N574" s="207" t="s">
        <v>33</v>
      </c>
      <c r="O574" s="216" t="s">
        <v>33</v>
      </c>
      <c r="P574" s="189">
        <v>44112</v>
      </c>
      <c r="Q574" s="189">
        <v>44461</v>
      </c>
      <c r="R574" s="138">
        <v>0</v>
      </c>
      <c r="S574" s="245">
        <f t="shared" si="135"/>
        <v>44461</v>
      </c>
      <c r="T574" s="283"/>
      <c r="W574" s="307" t="str">
        <f t="shared" si="136"/>
        <v>Sin</v>
      </c>
      <c r="X574" s="272"/>
      <c r="Y574" s="273"/>
      <c r="Z574" s="307"/>
      <c r="AA574" s="246"/>
      <c r="AD574" s="348" t="str">
        <f t="shared" si="137"/>
        <v>Sin</v>
      </c>
      <c r="AE574" s="272"/>
      <c r="AG574" s="307"/>
      <c r="AH574" s="272"/>
      <c r="AK574" s="348" t="str">
        <f t="shared" si="138"/>
        <v>Sin</v>
      </c>
      <c r="AL574" s="272"/>
      <c r="AN574" s="307"/>
      <c r="AO574" s="246"/>
      <c r="AP574" s="246"/>
      <c r="AR574" s="348" t="str">
        <f t="shared" si="139"/>
        <v>Sin</v>
      </c>
      <c r="AS574" s="272"/>
      <c r="AU574" s="470"/>
      <c r="AV574" s="246"/>
      <c r="AY574" s="348" t="str">
        <f t="shared" si="140"/>
        <v>Sin</v>
      </c>
      <c r="AZ574" s="272"/>
      <c r="BB574" s="307"/>
      <c r="BC574" s="246"/>
      <c r="BD574" s="273"/>
      <c r="BF574" s="273" t="str">
        <f t="shared" si="141"/>
        <v>Sin</v>
      </c>
      <c r="BG574" s="272"/>
      <c r="BI574" s="307"/>
      <c r="BJ574" s="163" t="str">
        <f t="shared" si="142"/>
        <v>Sin</v>
      </c>
      <c r="BK574" s="311"/>
      <c r="BL574" s="349"/>
      <c r="BM574" s="311"/>
      <c r="BN574" s="285"/>
      <c r="BO574" s="285"/>
      <c r="BP574" s="132" t="str">
        <f t="shared" si="143"/>
        <v/>
      </c>
      <c r="BS574" s="307"/>
      <c r="BT574" s="246"/>
    </row>
    <row r="575" spans="1:72" s="230" customFormat="1" ht="45" customHeight="1" x14ac:dyDescent="0.25">
      <c r="A575" s="95" t="s">
        <v>51</v>
      </c>
      <c r="B575" s="231">
        <v>44096</v>
      </c>
      <c r="C575" s="188" t="s">
        <v>618</v>
      </c>
      <c r="D575" s="230" t="s">
        <v>2573</v>
      </c>
      <c r="E575" s="173" t="s">
        <v>2668</v>
      </c>
      <c r="F575" s="207" t="s">
        <v>33</v>
      </c>
      <c r="G575" s="199" t="s">
        <v>2673</v>
      </c>
      <c r="H575" s="188">
        <v>2</v>
      </c>
      <c r="I575" s="199" t="s">
        <v>2674</v>
      </c>
      <c r="J575" s="99" t="s">
        <v>24</v>
      </c>
      <c r="K575" s="199" t="s">
        <v>2675</v>
      </c>
      <c r="L575" s="188">
        <v>1</v>
      </c>
      <c r="M575" s="199" t="s">
        <v>2676</v>
      </c>
      <c r="N575" s="207" t="s">
        <v>33</v>
      </c>
      <c r="O575" s="216" t="s">
        <v>33</v>
      </c>
      <c r="P575" s="189">
        <v>44112</v>
      </c>
      <c r="Q575" s="189">
        <v>44461</v>
      </c>
      <c r="R575" s="138">
        <v>0</v>
      </c>
      <c r="S575" s="245">
        <f t="shared" si="135"/>
        <v>44461</v>
      </c>
      <c r="T575" s="283"/>
      <c r="W575" s="307" t="str">
        <f t="shared" si="136"/>
        <v>Sin</v>
      </c>
      <c r="X575" s="272"/>
      <c r="Y575" s="273"/>
      <c r="Z575" s="307"/>
      <c r="AA575" s="246"/>
      <c r="AD575" s="348" t="str">
        <f t="shared" si="137"/>
        <v>Sin</v>
      </c>
      <c r="AE575" s="272"/>
      <c r="AG575" s="307"/>
      <c r="AH575" s="272"/>
      <c r="AK575" s="348" t="str">
        <f t="shared" si="138"/>
        <v>Sin</v>
      </c>
      <c r="AL575" s="272"/>
      <c r="AN575" s="307"/>
      <c r="AO575" s="246"/>
      <c r="AP575" s="246"/>
      <c r="AR575" s="348" t="str">
        <f t="shared" si="139"/>
        <v>Sin</v>
      </c>
      <c r="AS575" s="272"/>
      <c r="AU575" s="470"/>
      <c r="AV575" s="246"/>
      <c r="AY575" s="348" t="str">
        <f t="shared" si="140"/>
        <v>Sin</v>
      </c>
      <c r="AZ575" s="272"/>
      <c r="BB575" s="307"/>
      <c r="BC575" s="246"/>
      <c r="BD575" s="273"/>
      <c r="BF575" s="273" t="str">
        <f t="shared" si="141"/>
        <v>Sin</v>
      </c>
      <c r="BG575" s="272"/>
      <c r="BI575" s="307"/>
      <c r="BJ575" s="163" t="str">
        <f t="shared" si="142"/>
        <v>Sin</v>
      </c>
      <c r="BK575" s="311"/>
      <c r="BL575" s="349"/>
      <c r="BM575" s="311"/>
      <c r="BN575" s="285"/>
      <c r="BO575" s="285"/>
      <c r="BP575" s="132" t="str">
        <f t="shared" si="143"/>
        <v/>
      </c>
      <c r="BS575" s="307"/>
      <c r="BT575" s="246"/>
    </row>
    <row r="576" spans="1:72" s="230" customFormat="1" ht="45" customHeight="1" x14ac:dyDescent="0.25">
      <c r="A576" s="95" t="s">
        <v>51</v>
      </c>
      <c r="B576" s="231">
        <v>44096</v>
      </c>
      <c r="C576" s="188" t="s">
        <v>999</v>
      </c>
      <c r="D576" s="230" t="s">
        <v>2573</v>
      </c>
      <c r="E576" s="173" t="s">
        <v>2677</v>
      </c>
      <c r="F576" s="207" t="s">
        <v>33</v>
      </c>
      <c r="G576" s="199" t="s">
        <v>2678</v>
      </c>
      <c r="H576" s="188">
        <v>1</v>
      </c>
      <c r="I576" s="199" t="s">
        <v>2679</v>
      </c>
      <c r="J576" s="99" t="s">
        <v>24</v>
      </c>
      <c r="K576" s="199" t="s">
        <v>2680</v>
      </c>
      <c r="L576" s="188">
        <v>1</v>
      </c>
      <c r="M576" s="199" t="s">
        <v>2681</v>
      </c>
      <c r="N576" s="207" t="s">
        <v>33</v>
      </c>
      <c r="O576" s="216" t="s">
        <v>33</v>
      </c>
      <c r="P576" s="189">
        <v>44112</v>
      </c>
      <c r="Q576" s="189">
        <v>44461</v>
      </c>
      <c r="R576" s="138">
        <v>0</v>
      </c>
      <c r="S576" s="245">
        <f t="shared" si="135"/>
        <v>44461</v>
      </c>
      <c r="T576" s="283"/>
      <c r="W576" s="307" t="str">
        <f t="shared" si="136"/>
        <v>Sin</v>
      </c>
      <c r="X576" s="272"/>
      <c r="Y576" s="273"/>
      <c r="Z576" s="307"/>
      <c r="AA576" s="246"/>
      <c r="AD576" s="348" t="str">
        <f t="shared" si="137"/>
        <v>Sin</v>
      </c>
      <c r="AE576" s="272"/>
      <c r="AG576" s="307"/>
      <c r="AH576" s="272"/>
      <c r="AK576" s="348" t="str">
        <f t="shared" si="138"/>
        <v>Sin</v>
      </c>
      <c r="AL576" s="272"/>
      <c r="AN576" s="307"/>
      <c r="AO576" s="246"/>
      <c r="AP576" s="246"/>
      <c r="AR576" s="348" t="str">
        <f t="shared" si="139"/>
        <v>Sin</v>
      </c>
      <c r="AS576" s="272"/>
      <c r="AU576" s="470"/>
      <c r="AV576" s="246"/>
      <c r="AY576" s="348" t="str">
        <f t="shared" si="140"/>
        <v>Sin</v>
      </c>
      <c r="AZ576" s="272"/>
      <c r="BB576" s="307"/>
      <c r="BC576" s="246"/>
      <c r="BD576" s="273"/>
      <c r="BF576" s="273" t="str">
        <f t="shared" si="141"/>
        <v>Sin</v>
      </c>
      <c r="BG576" s="272"/>
      <c r="BI576" s="307"/>
      <c r="BJ576" s="163" t="str">
        <f t="shared" si="142"/>
        <v>Sin</v>
      </c>
      <c r="BK576" s="311"/>
      <c r="BL576" s="349"/>
      <c r="BM576" s="311"/>
      <c r="BN576" s="285"/>
      <c r="BO576" s="285"/>
      <c r="BP576" s="132" t="str">
        <f t="shared" si="143"/>
        <v/>
      </c>
      <c r="BS576" s="307"/>
      <c r="BT576" s="246"/>
    </row>
    <row r="577" spans="1:72" s="230" customFormat="1" ht="45" customHeight="1" x14ac:dyDescent="0.25">
      <c r="A577" s="95" t="s">
        <v>51</v>
      </c>
      <c r="B577" s="231">
        <v>44096</v>
      </c>
      <c r="C577" s="188" t="s">
        <v>2682</v>
      </c>
      <c r="D577" s="230" t="s">
        <v>2573</v>
      </c>
      <c r="E577" s="173" t="s">
        <v>2683</v>
      </c>
      <c r="F577" s="207" t="s">
        <v>33</v>
      </c>
      <c r="G577" s="199" t="s">
        <v>2684</v>
      </c>
      <c r="H577" s="188">
        <v>1</v>
      </c>
      <c r="I577" s="199" t="s">
        <v>2685</v>
      </c>
      <c r="J577" s="99" t="s">
        <v>24</v>
      </c>
      <c r="K577" s="199" t="s">
        <v>686</v>
      </c>
      <c r="L577" s="188">
        <v>1</v>
      </c>
      <c r="M577" s="199" t="s">
        <v>2686</v>
      </c>
      <c r="N577" s="207" t="s">
        <v>33</v>
      </c>
      <c r="O577" s="216" t="s">
        <v>33</v>
      </c>
      <c r="P577" s="189">
        <v>44112</v>
      </c>
      <c r="Q577" s="189">
        <v>44461</v>
      </c>
      <c r="R577" s="138">
        <v>0</v>
      </c>
      <c r="S577" s="245">
        <f t="shared" si="135"/>
        <v>44461</v>
      </c>
      <c r="T577" s="283"/>
      <c r="W577" s="307" t="str">
        <f t="shared" si="136"/>
        <v>Sin</v>
      </c>
      <c r="X577" s="272"/>
      <c r="Y577" s="273"/>
      <c r="Z577" s="307"/>
      <c r="AA577" s="246"/>
      <c r="AD577" s="348" t="str">
        <f t="shared" si="137"/>
        <v>Sin</v>
      </c>
      <c r="AE577" s="272"/>
      <c r="AG577" s="307"/>
      <c r="AH577" s="272"/>
      <c r="AK577" s="348" t="str">
        <f t="shared" si="138"/>
        <v>Sin</v>
      </c>
      <c r="AL577" s="272"/>
      <c r="AN577" s="307"/>
      <c r="AO577" s="246"/>
      <c r="AP577" s="246"/>
      <c r="AR577" s="348" t="str">
        <f t="shared" si="139"/>
        <v>Sin</v>
      </c>
      <c r="AS577" s="272"/>
      <c r="AU577" s="470"/>
      <c r="AV577" s="246"/>
      <c r="AY577" s="348" t="str">
        <f t="shared" si="140"/>
        <v>Sin</v>
      </c>
      <c r="AZ577" s="272"/>
      <c r="BB577" s="307"/>
      <c r="BC577" s="246"/>
      <c r="BD577" s="273"/>
      <c r="BF577" s="273" t="str">
        <f t="shared" si="141"/>
        <v>Sin</v>
      </c>
      <c r="BG577" s="272"/>
      <c r="BI577" s="307"/>
      <c r="BJ577" s="163" t="str">
        <f t="shared" si="142"/>
        <v>Sin</v>
      </c>
      <c r="BK577" s="311"/>
      <c r="BL577" s="349"/>
      <c r="BM577" s="311"/>
      <c r="BN577" s="285"/>
      <c r="BO577" s="285"/>
      <c r="BP577" s="132" t="str">
        <f t="shared" si="143"/>
        <v/>
      </c>
      <c r="BS577" s="307"/>
      <c r="BT577" s="246"/>
    </row>
    <row r="578" spans="1:72" s="230" customFormat="1" ht="45" customHeight="1" x14ac:dyDescent="0.25">
      <c r="A578" s="95" t="s">
        <v>51</v>
      </c>
      <c r="B578" s="231">
        <v>44096</v>
      </c>
      <c r="C578" s="188" t="s">
        <v>1003</v>
      </c>
      <c r="D578" s="230" t="s">
        <v>2573</v>
      </c>
      <c r="E578" s="173" t="s">
        <v>2687</v>
      </c>
      <c r="F578" s="207" t="s">
        <v>33</v>
      </c>
      <c r="G578" s="199" t="s">
        <v>2688</v>
      </c>
      <c r="H578" s="188">
        <v>1</v>
      </c>
      <c r="I578" s="199" t="s">
        <v>2689</v>
      </c>
      <c r="J578" s="99" t="s">
        <v>24</v>
      </c>
      <c r="K578" s="199" t="s">
        <v>2690</v>
      </c>
      <c r="L578" s="188">
        <v>1</v>
      </c>
      <c r="M578" s="199" t="s">
        <v>2691</v>
      </c>
      <c r="N578" s="207" t="s">
        <v>33</v>
      </c>
      <c r="O578" s="216" t="s">
        <v>33</v>
      </c>
      <c r="P578" s="189">
        <v>44112</v>
      </c>
      <c r="Q578" s="189">
        <v>44461</v>
      </c>
      <c r="R578" s="138">
        <v>0</v>
      </c>
      <c r="S578" s="245">
        <f t="shared" si="135"/>
        <v>44461</v>
      </c>
      <c r="T578" s="283"/>
      <c r="W578" s="307" t="str">
        <f t="shared" si="136"/>
        <v>Sin</v>
      </c>
      <c r="X578" s="272"/>
      <c r="Y578" s="273"/>
      <c r="Z578" s="307"/>
      <c r="AA578" s="246"/>
      <c r="AD578" s="348" t="str">
        <f t="shared" si="137"/>
        <v>Sin</v>
      </c>
      <c r="AE578" s="272"/>
      <c r="AG578" s="307"/>
      <c r="AH578" s="272"/>
      <c r="AK578" s="348" t="str">
        <f t="shared" si="138"/>
        <v>Sin</v>
      </c>
      <c r="AL578" s="272"/>
      <c r="AN578" s="307"/>
      <c r="AO578" s="246"/>
      <c r="AP578" s="246"/>
      <c r="AR578" s="348" t="str">
        <f t="shared" si="139"/>
        <v>Sin</v>
      </c>
      <c r="AS578" s="272"/>
      <c r="AU578" s="470"/>
      <c r="AV578" s="246"/>
      <c r="AY578" s="348" t="str">
        <f t="shared" si="140"/>
        <v>Sin</v>
      </c>
      <c r="AZ578" s="272"/>
      <c r="BB578" s="307"/>
      <c r="BC578" s="246"/>
      <c r="BD578" s="273"/>
      <c r="BF578" s="273" t="str">
        <f t="shared" si="141"/>
        <v>Sin</v>
      </c>
      <c r="BG578" s="272"/>
      <c r="BI578" s="307"/>
      <c r="BJ578" s="163" t="str">
        <f t="shared" si="142"/>
        <v>Sin</v>
      </c>
      <c r="BK578" s="311"/>
      <c r="BL578" s="349"/>
      <c r="BM578" s="311"/>
      <c r="BN578" s="285"/>
      <c r="BO578" s="285"/>
      <c r="BP578" s="132" t="str">
        <f t="shared" si="143"/>
        <v/>
      </c>
      <c r="BS578" s="307"/>
      <c r="BT578" s="246"/>
    </row>
    <row r="579" spans="1:72" s="230" customFormat="1" ht="45" customHeight="1" x14ac:dyDescent="0.25">
      <c r="A579" s="95" t="s">
        <v>51</v>
      </c>
      <c r="B579" s="231">
        <v>44096</v>
      </c>
      <c r="C579" s="188" t="s">
        <v>77</v>
      </c>
      <c r="D579" s="230" t="s">
        <v>2573</v>
      </c>
      <c r="E579" s="173" t="s">
        <v>2586</v>
      </c>
      <c r="F579" s="207" t="s">
        <v>33</v>
      </c>
      <c r="G579" s="199" t="s">
        <v>2587</v>
      </c>
      <c r="H579" s="188">
        <v>1</v>
      </c>
      <c r="I579" s="199" t="s">
        <v>2588</v>
      </c>
      <c r="J579" s="99" t="s">
        <v>24</v>
      </c>
      <c r="K579" s="199" t="s">
        <v>2589</v>
      </c>
      <c r="L579" s="188">
        <v>1</v>
      </c>
      <c r="M579" s="199" t="s">
        <v>2590</v>
      </c>
      <c r="N579" s="207" t="s">
        <v>33</v>
      </c>
      <c r="O579" s="216" t="s">
        <v>33</v>
      </c>
      <c r="P579" s="189">
        <v>44112</v>
      </c>
      <c r="Q579" s="189">
        <v>44461</v>
      </c>
      <c r="R579" s="138">
        <v>0</v>
      </c>
      <c r="S579" s="245">
        <f t="shared" si="135"/>
        <v>44461</v>
      </c>
      <c r="T579" s="283"/>
      <c r="W579" s="307" t="str">
        <f t="shared" si="136"/>
        <v>Sin</v>
      </c>
      <c r="X579" s="272"/>
      <c r="Y579" s="273"/>
      <c r="Z579" s="307"/>
      <c r="AA579" s="246"/>
      <c r="AD579" s="348" t="str">
        <f t="shared" si="137"/>
        <v>Sin</v>
      </c>
      <c r="AE579" s="272"/>
      <c r="AG579" s="307"/>
      <c r="AH579" s="272"/>
      <c r="AK579" s="348" t="str">
        <f t="shared" si="138"/>
        <v>Sin</v>
      </c>
      <c r="AL579" s="272"/>
      <c r="AN579" s="307"/>
      <c r="AO579" s="246"/>
      <c r="AP579" s="246"/>
      <c r="AR579" s="348" t="str">
        <f t="shared" si="139"/>
        <v>Sin</v>
      </c>
      <c r="AS579" s="272"/>
      <c r="AU579" s="470"/>
      <c r="AV579" s="246"/>
      <c r="AY579" s="348" t="str">
        <f t="shared" si="140"/>
        <v>Sin</v>
      </c>
      <c r="AZ579" s="272"/>
      <c r="BB579" s="307"/>
      <c r="BC579" s="246"/>
      <c r="BD579" s="273"/>
      <c r="BF579" s="273" t="str">
        <f t="shared" si="141"/>
        <v>Sin</v>
      </c>
      <c r="BG579" s="272"/>
      <c r="BI579" s="307"/>
      <c r="BJ579" s="163" t="str">
        <f t="shared" si="142"/>
        <v>Sin</v>
      </c>
      <c r="BK579" s="311"/>
      <c r="BL579" s="349"/>
      <c r="BM579" s="311"/>
      <c r="BN579" s="285"/>
      <c r="BO579" s="285"/>
      <c r="BP579" s="132" t="str">
        <f t="shared" si="143"/>
        <v/>
      </c>
      <c r="BS579" s="307"/>
      <c r="BT579" s="246"/>
    </row>
    <row r="580" spans="1:72" s="230" customFormat="1" ht="45" customHeight="1" x14ac:dyDescent="0.25">
      <c r="A580" s="95" t="s">
        <v>51</v>
      </c>
      <c r="B580" s="231">
        <v>44096</v>
      </c>
      <c r="C580" s="188" t="s">
        <v>77</v>
      </c>
      <c r="D580" s="230" t="s">
        <v>2573</v>
      </c>
      <c r="E580" s="173" t="s">
        <v>2586</v>
      </c>
      <c r="F580" s="207" t="s">
        <v>33</v>
      </c>
      <c r="G580" s="199" t="s">
        <v>2591</v>
      </c>
      <c r="H580" s="188">
        <v>2</v>
      </c>
      <c r="I580" s="199" t="s">
        <v>2592</v>
      </c>
      <c r="J580" s="99" t="s">
        <v>24</v>
      </c>
      <c r="K580" s="199" t="s">
        <v>2593</v>
      </c>
      <c r="L580" s="188">
        <v>1</v>
      </c>
      <c r="M580" s="199" t="s">
        <v>2594</v>
      </c>
      <c r="N580" s="207" t="s">
        <v>33</v>
      </c>
      <c r="O580" s="216" t="s">
        <v>33</v>
      </c>
      <c r="P580" s="189">
        <v>44112</v>
      </c>
      <c r="Q580" s="189">
        <v>44461</v>
      </c>
      <c r="R580" s="138">
        <v>0</v>
      </c>
      <c r="S580" s="245">
        <f t="shared" si="135"/>
        <v>44461</v>
      </c>
      <c r="T580" s="283"/>
      <c r="W580" s="307" t="str">
        <f t="shared" si="136"/>
        <v>Sin</v>
      </c>
      <c r="X580" s="272"/>
      <c r="Y580" s="273"/>
      <c r="Z580" s="307"/>
      <c r="AA580" s="246"/>
      <c r="AD580" s="348" t="str">
        <f t="shared" si="137"/>
        <v>Sin</v>
      </c>
      <c r="AE580" s="272"/>
      <c r="AG580" s="307"/>
      <c r="AH580" s="272"/>
      <c r="AK580" s="348" t="str">
        <f t="shared" si="138"/>
        <v>Sin</v>
      </c>
      <c r="AL580" s="272"/>
      <c r="AN580" s="307"/>
      <c r="AO580" s="246"/>
      <c r="AP580" s="246"/>
      <c r="AR580" s="348" t="str">
        <f t="shared" si="139"/>
        <v>Sin</v>
      </c>
      <c r="AS580" s="272"/>
      <c r="AU580" s="470"/>
      <c r="AV580" s="246"/>
      <c r="AY580" s="348" t="str">
        <f t="shared" si="140"/>
        <v>Sin</v>
      </c>
      <c r="AZ580" s="272"/>
      <c r="BB580" s="307"/>
      <c r="BC580" s="246"/>
      <c r="BD580" s="273"/>
      <c r="BF580" s="273" t="str">
        <f t="shared" si="141"/>
        <v>Sin</v>
      </c>
      <c r="BG580" s="272"/>
      <c r="BI580" s="307"/>
      <c r="BJ580" s="163" t="str">
        <f t="shared" si="142"/>
        <v>Sin</v>
      </c>
      <c r="BK580" s="311"/>
      <c r="BL580" s="349"/>
      <c r="BM580" s="311"/>
      <c r="BN580" s="285"/>
      <c r="BO580" s="285"/>
      <c r="BP580" s="132" t="str">
        <f t="shared" si="143"/>
        <v/>
      </c>
      <c r="BS580" s="307"/>
      <c r="BT580" s="246"/>
    </row>
    <row r="581" spans="1:72" s="230" customFormat="1" ht="45" customHeight="1" x14ac:dyDescent="0.25">
      <c r="A581" s="95" t="s">
        <v>51</v>
      </c>
      <c r="B581" s="231">
        <v>44096</v>
      </c>
      <c r="C581" s="188" t="s">
        <v>2692</v>
      </c>
      <c r="D581" s="230" t="s">
        <v>2573</v>
      </c>
      <c r="E581" s="173" t="s">
        <v>2693</v>
      </c>
      <c r="F581" s="207" t="s">
        <v>33</v>
      </c>
      <c r="G581" s="199" t="s">
        <v>2694</v>
      </c>
      <c r="H581" s="188">
        <v>1</v>
      </c>
      <c r="I581" s="199" t="s">
        <v>2695</v>
      </c>
      <c r="J581" s="99" t="s">
        <v>24</v>
      </c>
      <c r="K581" s="199" t="s">
        <v>2696</v>
      </c>
      <c r="L581" s="188">
        <v>1</v>
      </c>
      <c r="M581" s="199" t="s">
        <v>2697</v>
      </c>
      <c r="N581" s="207" t="s">
        <v>33</v>
      </c>
      <c r="O581" s="216" t="s">
        <v>33</v>
      </c>
      <c r="P581" s="189">
        <v>44112</v>
      </c>
      <c r="Q581" s="189">
        <v>44461</v>
      </c>
      <c r="R581" s="138">
        <v>0</v>
      </c>
      <c r="S581" s="245">
        <f t="shared" si="135"/>
        <v>44461</v>
      </c>
      <c r="T581" s="283"/>
      <c r="W581" s="307" t="str">
        <f t="shared" si="136"/>
        <v>Sin</v>
      </c>
      <c r="X581" s="272"/>
      <c r="Y581" s="273"/>
      <c r="Z581" s="307"/>
      <c r="AA581" s="246"/>
      <c r="AD581" s="348" t="str">
        <f t="shared" si="137"/>
        <v>Sin</v>
      </c>
      <c r="AE581" s="272"/>
      <c r="AG581" s="307"/>
      <c r="AH581" s="272"/>
      <c r="AK581" s="348" t="str">
        <f t="shared" si="138"/>
        <v>Sin</v>
      </c>
      <c r="AL581" s="272"/>
      <c r="AN581" s="307"/>
      <c r="AO581" s="246"/>
      <c r="AP581" s="246"/>
      <c r="AR581" s="348" t="str">
        <f t="shared" si="139"/>
        <v>Sin</v>
      </c>
      <c r="AS581" s="272"/>
      <c r="AU581" s="470"/>
      <c r="AV581" s="246"/>
      <c r="AY581" s="348" t="str">
        <f t="shared" si="140"/>
        <v>Sin</v>
      </c>
      <c r="AZ581" s="272"/>
      <c r="BB581" s="307"/>
      <c r="BC581" s="246"/>
      <c r="BD581" s="273"/>
      <c r="BF581" s="273" t="str">
        <f t="shared" si="141"/>
        <v>Sin</v>
      </c>
      <c r="BG581" s="272"/>
      <c r="BI581" s="307"/>
      <c r="BJ581" s="163" t="str">
        <f t="shared" si="142"/>
        <v>Sin</v>
      </c>
      <c r="BK581" s="311"/>
      <c r="BL581" s="349"/>
      <c r="BM581" s="311"/>
      <c r="BN581" s="285"/>
      <c r="BO581" s="285"/>
      <c r="BP581" s="132" t="str">
        <f t="shared" si="143"/>
        <v/>
      </c>
      <c r="BS581" s="307"/>
      <c r="BT581" s="246"/>
    </row>
    <row r="582" spans="1:72" s="230" customFormat="1" ht="45" customHeight="1" x14ac:dyDescent="0.25">
      <c r="A582" s="95" t="s">
        <v>51</v>
      </c>
      <c r="B582" s="231">
        <v>44096</v>
      </c>
      <c r="C582" s="188" t="s">
        <v>2698</v>
      </c>
      <c r="D582" s="230" t="s">
        <v>2573</v>
      </c>
      <c r="E582" s="173" t="s">
        <v>2699</v>
      </c>
      <c r="F582" s="207" t="s">
        <v>33</v>
      </c>
      <c r="G582" s="199" t="s">
        <v>2700</v>
      </c>
      <c r="H582" s="188">
        <v>1</v>
      </c>
      <c r="I582" s="199" t="s">
        <v>2629</v>
      </c>
      <c r="J582" s="99" t="s">
        <v>24</v>
      </c>
      <c r="K582" s="199" t="s">
        <v>2701</v>
      </c>
      <c r="L582" s="188">
        <v>1</v>
      </c>
      <c r="M582" s="199" t="s">
        <v>2631</v>
      </c>
      <c r="N582" s="207" t="s">
        <v>33</v>
      </c>
      <c r="O582" s="216" t="s">
        <v>33</v>
      </c>
      <c r="P582" s="189">
        <v>44112</v>
      </c>
      <c r="Q582" s="189">
        <v>44461</v>
      </c>
      <c r="R582" s="138">
        <v>0</v>
      </c>
      <c r="S582" s="245">
        <f t="shared" si="135"/>
        <v>44461</v>
      </c>
      <c r="T582" s="283"/>
      <c r="W582" s="307" t="str">
        <f t="shared" si="136"/>
        <v>Sin</v>
      </c>
      <c r="X582" s="272"/>
      <c r="Y582" s="273"/>
      <c r="Z582" s="307"/>
      <c r="AA582" s="246"/>
      <c r="AD582" s="348" t="str">
        <f t="shared" si="137"/>
        <v>Sin</v>
      </c>
      <c r="AE582" s="272"/>
      <c r="AG582" s="307"/>
      <c r="AH582" s="272"/>
      <c r="AK582" s="348" t="str">
        <f t="shared" si="138"/>
        <v>Sin</v>
      </c>
      <c r="AL582" s="272"/>
      <c r="AN582" s="307"/>
      <c r="AO582" s="246"/>
      <c r="AP582" s="246"/>
      <c r="AR582" s="348" t="str">
        <f t="shared" si="139"/>
        <v>Sin</v>
      </c>
      <c r="AS582" s="272"/>
      <c r="AU582" s="470"/>
      <c r="AV582" s="246"/>
      <c r="AY582" s="348" t="str">
        <f t="shared" si="140"/>
        <v>Sin</v>
      </c>
      <c r="AZ582" s="272"/>
      <c r="BB582" s="307"/>
      <c r="BC582" s="246"/>
      <c r="BD582" s="273"/>
      <c r="BF582" s="273" t="str">
        <f t="shared" si="141"/>
        <v>Sin</v>
      </c>
      <c r="BG582" s="272"/>
      <c r="BI582" s="307"/>
      <c r="BJ582" s="163" t="str">
        <f t="shared" si="142"/>
        <v>Sin</v>
      </c>
      <c r="BK582" s="311"/>
      <c r="BL582" s="349"/>
      <c r="BM582" s="311"/>
      <c r="BN582" s="285"/>
      <c r="BO582" s="285"/>
      <c r="BP582" s="132" t="str">
        <f t="shared" si="143"/>
        <v/>
      </c>
      <c r="BS582" s="307"/>
      <c r="BT582" s="246"/>
    </row>
    <row r="583" spans="1:72" s="230" customFormat="1" ht="45" customHeight="1" x14ac:dyDescent="0.25">
      <c r="A583" s="95" t="s">
        <v>51</v>
      </c>
      <c r="B583" s="231">
        <v>44096</v>
      </c>
      <c r="C583" s="188" t="s">
        <v>2702</v>
      </c>
      <c r="D583" s="230" t="s">
        <v>2573</v>
      </c>
      <c r="E583" s="173" t="s">
        <v>2703</v>
      </c>
      <c r="F583" s="207" t="s">
        <v>33</v>
      </c>
      <c r="G583" s="199" t="s">
        <v>2704</v>
      </c>
      <c r="H583" s="188">
        <v>1</v>
      </c>
      <c r="I583" s="199" t="s">
        <v>2705</v>
      </c>
      <c r="J583" s="99" t="s">
        <v>24</v>
      </c>
      <c r="K583" s="199" t="s">
        <v>2706</v>
      </c>
      <c r="L583" s="188">
        <v>1</v>
      </c>
      <c r="M583" s="199" t="s">
        <v>2707</v>
      </c>
      <c r="N583" s="207" t="s">
        <v>33</v>
      </c>
      <c r="O583" s="216" t="s">
        <v>33</v>
      </c>
      <c r="P583" s="189">
        <v>44112</v>
      </c>
      <c r="Q583" s="190">
        <v>44461</v>
      </c>
      <c r="R583" s="138">
        <v>0</v>
      </c>
      <c r="S583" s="245">
        <f t="shared" si="135"/>
        <v>44461</v>
      </c>
      <c r="T583" s="283"/>
      <c r="W583" s="307" t="str">
        <f t="shared" si="136"/>
        <v>Sin</v>
      </c>
      <c r="X583" s="272"/>
      <c r="Y583" s="273"/>
      <c r="Z583" s="307"/>
      <c r="AA583" s="246"/>
      <c r="AD583" s="348" t="str">
        <f t="shared" si="137"/>
        <v>Sin</v>
      </c>
      <c r="AE583" s="272"/>
      <c r="AF583" s="273"/>
      <c r="AG583" s="307"/>
      <c r="AH583" s="272"/>
      <c r="AK583" s="348" t="str">
        <f t="shared" si="138"/>
        <v>Sin</v>
      </c>
      <c r="AL583" s="272"/>
      <c r="AM583" s="273"/>
      <c r="AN583" s="307"/>
      <c r="AO583" s="246"/>
      <c r="AR583" s="348" t="str">
        <f t="shared" si="139"/>
        <v>Sin</v>
      </c>
      <c r="AS583" s="272"/>
      <c r="AU583" s="307"/>
      <c r="AV583" s="246"/>
      <c r="AY583" s="348" t="str">
        <f t="shared" si="140"/>
        <v>Sin</v>
      </c>
      <c r="AZ583" s="272"/>
      <c r="BB583" s="307"/>
      <c r="BC583" s="246"/>
      <c r="BD583" s="273"/>
      <c r="BF583" s="273" t="str">
        <f t="shared" si="141"/>
        <v>Sin</v>
      </c>
      <c r="BG583" s="272"/>
      <c r="BI583" s="307"/>
      <c r="BJ583" s="163" t="str">
        <f t="shared" si="142"/>
        <v>Sin</v>
      </c>
      <c r="BK583" s="311"/>
      <c r="BL583" s="349"/>
      <c r="BM583" s="311"/>
      <c r="BN583" s="285"/>
      <c r="BO583" s="285"/>
      <c r="BP583" s="132" t="str">
        <f t="shared" si="143"/>
        <v/>
      </c>
      <c r="BS583" s="307"/>
      <c r="BT583" s="246"/>
    </row>
    <row r="584" spans="1:72" s="230" customFormat="1" ht="45" customHeight="1" x14ac:dyDescent="0.25">
      <c r="A584" s="95" t="s">
        <v>51</v>
      </c>
      <c r="B584" s="231">
        <v>44096</v>
      </c>
      <c r="C584" s="188" t="s">
        <v>2702</v>
      </c>
      <c r="D584" s="230" t="s">
        <v>2573</v>
      </c>
      <c r="E584" s="173" t="s">
        <v>2703</v>
      </c>
      <c r="F584" s="207" t="s">
        <v>33</v>
      </c>
      <c r="G584" s="199" t="s">
        <v>2704</v>
      </c>
      <c r="H584" s="188">
        <v>2</v>
      </c>
      <c r="I584" s="199" t="s">
        <v>2708</v>
      </c>
      <c r="J584" s="99" t="s">
        <v>24</v>
      </c>
      <c r="K584" s="199" t="s">
        <v>2709</v>
      </c>
      <c r="L584" s="188">
        <v>1</v>
      </c>
      <c r="M584" s="199" t="s">
        <v>2710</v>
      </c>
      <c r="N584" s="207" t="s">
        <v>33</v>
      </c>
      <c r="O584" s="216" t="s">
        <v>33</v>
      </c>
      <c r="P584" s="189">
        <v>44112</v>
      </c>
      <c r="Q584" s="190">
        <v>44461</v>
      </c>
      <c r="R584" s="138">
        <v>0</v>
      </c>
      <c r="S584" s="245">
        <f t="shared" si="135"/>
        <v>44461</v>
      </c>
      <c r="T584" s="283"/>
      <c r="W584" s="307" t="str">
        <f t="shared" si="136"/>
        <v>Sin</v>
      </c>
      <c r="X584" s="272"/>
      <c r="Y584" s="273"/>
      <c r="Z584" s="307"/>
      <c r="AA584" s="246"/>
      <c r="AD584" s="348" t="str">
        <f t="shared" si="137"/>
        <v>Sin</v>
      </c>
      <c r="AE584" s="272"/>
      <c r="AG584" s="307"/>
      <c r="AH584" s="272"/>
      <c r="AK584" s="348" t="str">
        <f t="shared" si="138"/>
        <v>Sin</v>
      </c>
      <c r="AL584" s="272"/>
      <c r="AN584" s="307"/>
      <c r="AO584" s="246"/>
      <c r="AR584" s="348" t="str">
        <f t="shared" si="139"/>
        <v>Sin</v>
      </c>
      <c r="AS584" s="272"/>
      <c r="AU584" s="307"/>
      <c r="AV584" s="246"/>
      <c r="AY584" s="348" t="str">
        <f t="shared" si="140"/>
        <v>Sin</v>
      </c>
      <c r="AZ584" s="272"/>
      <c r="BB584" s="307"/>
      <c r="BC584" s="246"/>
      <c r="BD584" s="273"/>
      <c r="BF584" s="273" t="str">
        <f t="shared" si="141"/>
        <v>Sin</v>
      </c>
      <c r="BG584" s="272"/>
      <c r="BI584" s="307"/>
      <c r="BJ584" s="163" t="str">
        <f t="shared" si="142"/>
        <v>Sin</v>
      </c>
      <c r="BK584" s="311"/>
      <c r="BL584" s="349"/>
      <c r="BM584" s="311"/>
      <c r="BN584" s="285"/>
      <c r="BO584" s="285"/>
      <c r="BP584" s="132" t="str">
        <f t="shared" si="143"/>
        <v/>
      </c>
      <c r="BS584" s="307"/>
      <c r="BT584" s="246"/>
    </row>
    <row r="585" spans="1:72" s="230" customFormat="1" ht="45" customHeight="1" x14ac:dyDescent="0.25">
      <c r="A585" s="95" t="s">
        <v>51</v>
      </c>
      <c r="B585" s="231">
        <v>44096</v>
      </c>
      <c r="C585" s="188" t="s">
        <v>2711</v>
      </c>
      <c r="D585" s="230" t="s">
        <v>2573</v>
      </c>
      <c r="E585" s="173" t="s">
        <v>2712</v>
      </c>
      <c r="F585" s="207" t="s">
        <v>33</v>
      </c>
      <c r="G585" s="199" t="s">
        <v>2713</v>
      </c>
      <c r="H585" s="188">
        <v>1</v>
      </c>
      <c r="I585" s="199" t="s">
        <v>2714</v>
      </c>
      <c r="J585" s="99" t="s">
        <v>24</v>
      </c>
      <c r="K585" s="199" t="s">
        <v>2715</v>
      </c>
      <c r="L585" s="188">
        <v>1</v>
      </c>
      <c r="M585" s="199" t="s">
        <v>2716</v>
      </c>
      <c r="N585" s="207" t="s">
        <v>33</v>
      </c>
      <c r="O585" s="216" t="s">
        <v>33</v>
      </c>
      <c r="P585" s="189">
        <v>44112</v>
      </c>
      <c r="Q585" s="190">
        <v>44461</v>
      </c>
      <c r="R585" s="138">
        <v>0</v>
      </c>
      <c r="S585" s="245">
        <f t="shared" si="135"/>
        <v>44461</v>
      </c>
      <c r="T585" s="283"/>
      <c r="W585" s="307" t="str">
        <f t="shared" si="136"/>
        <v>Sin</v>
      </c>
      <c r="X585" s="272"/>
      <c r="Z585" s="307"/>
      <c r="AA585" s="246"/>
      <c r="AD585" s="348" t="str">
        <f t="shared" si="137"/>
        <v>Sin</v>
      </c>
      <c r="AE585" s="272"/>
      <c r="AG585" s="307"/>
      <c r="AH585" s="272"/>
      <c r="AK585" s="348" t="str">
        <f t="shared" si="138"/>
        <v>Sin</v>
      </c>
      <c r="AL585" s="272"/>
      <c r="AN585" s="307"/>
      <c r="AO585" s="246"/>
      <c r="AR585" s="348" t="str">
        <f t="shared" si="139"/>
        <v>Sin</v>
      </c>
      <c r="AS585" s="272"/>
      <c r="AU585" s="307"/>
      <c r="AV585" s="246"/>
      <c r="AY585" s="348" t="str">
        <f t="shared" si="140"/>
        <v>Sin</v>
      </c>
      <c r="AZ585" s="272"/>
      <c r="BB585" s="307"/>
      <c r="BC585" s="246"/>
      <c r="BD585" s="273"/>
      <c r="BF585" s="273" t="str">
        <f t="shared" si="141"/>
        <v>Sin</v>
      </c>
      <c r="BG585" s="272"/>
      <c r="BI585" s="307"/>
      <c r="BJ585" s="163" t="str">
        <f t="shared" si="142"/>
        <v>Sin</v>
      </c>
      <c r="BK585" s="311"/>
      <c r="BL585" s="349"/>
      <c r="BM585" s="311"/>
      <c r="BN585" s="285"/>
      <c r="BO585" s="285"/>
      <c r="BP585" s="132" t="str">
        <f t="shared" si="143"/>
        <v/>
      </c>
      <c r="BS585" s="307"/>
      <c r="BT585" s="246"/>
    </row>
    <row r="586" spans="1:72" s="230" customFormat="1" ht="45" customHeight="1" x14ac:dyDescent="0.25">
      <c r="A586" s="95" t="s">
        <v>51</v>
      </c>
      <c r="B586" s="231">
        <v>44096</v>
      </c>
      <c r="C586" s="188" t="s">
        <v>78</v>
      </c>
      <c r="D586" s="230" t="s">
        <v>2573</v>
      </c>
      <c r="E586" s="173" t="s">
        <v>2595</v>
      </c>
      <c r="F586" s="207" t="s">
        <v>33</v>
      </c>
      <c r="G586" s="199" t="s">
        <v>2596</v>
      </c>
      <c r="H586" s="188">
        <v>1</v>
      </c>
      <c r="I586" s="199" t="s">
        <v>2597</v>
      </c>
      <c r="J586" s="99" t="s">
        <v>24</v>
      </c>
      <c r="K586" s="199" t="s">
        <v>2589</v>
      </c>
      <c r="L586" s="188">
        <v>1</v>
      </c>
      <c r="M586" s="199" t="s">
        <v>2590</v>
      </c>
      <c r="N586" s="207" t="s">
        <v>33</v>
      </c>
      <c r="O586" s="216" t="s">
        <v>33</v>
      </c>
      <c r="P586" s="189">
        <v>44112</v>
      </c>
      <c r="Q586" s="190">
        <v>44461</v>
      </c>
      <c r="R586" s="138">
        <v>0</v>
      </c>
      <c r="S586" s="245">
        <f t="shared" si="135"/>
        <v>44461</v>
      </c>
      <c r="T586" s="283"/>
      <c r="W586" s="307" t="str">
        <f t="shared" si="136"/>
        <v>Sin</v>
      </c>
      <c r="X586" s="272"/>
      <c r="Y586" s="273"/>
      <c r="Z586" s="307"/>
      <c r="AA586" s="246"/>
      <c r="AD586" s="348" t="str">
        <f t="shared" si="137"/>
        <v>Sin</v>
      </c>
      <c r="AE586" s="272"/>
      <c r="AG586" s="307"/>
      <c r="AH586" s="272"/>
      <c r="AK586" s="348" t="str">
        <f t="shared" si="138"/>
        <v>Sin</v>
      </c>
      <c r="AL586" s="272"/>
      <c r="AN586" s="307"/>
      <c r="AO586" s="246"/>
      <c r="AR586" s="348" t="str">
        <f t="shared" si="139"/>
        <v>Sin</v>
      </c>
      <c r="AS586" s="272"/>
      <c r="AU586" s="307"/>
      <c r="AV586" s="246"/>
      <c r="AW586" s="273"/>
      <c r="AY586" s="348" t="str">
        <f t="shared" si="140"/>
        <v>Sin</v>
      </c>
      <c r="AZ586" s="272"/>
      <c r="BB586" s="307"/>
      <c r="BC586" s="246"/>
      <c r="BD586" s="273"/>
      <c r="BF586" s="273" t="str">
        <f t="shared" si="141"/>
        <v>Sin</v>
      </c>
      <c r="BG586" s="272"/>
      <c r="BI586" s="307"/>
      <c r="BJ586" s="163" t="str">
        <f t="shared" si="142"/>
        <v>Sin</v>
      </c>
      <c r="BK586" s="311"/>
      <c r="BL586" s="349"/>
      <c r="BM586" s="311"/>
      <c r="BN586" s="285"/>
      <c r="BO586" s="285"/>
      <c r="BP586" s="132" t="str">
        <f t="shared" si="143"/>
        <v/>
      </c>
      <c r="BQ586" s="273"/>
      <c r="BS586" s="470"/>
      <c r="BT586" s="246"/>
    </row>
    <row r="587" spans="1:72" s="230" customFormat="1" ht="45" customHeight="1" x14ac:dyDescent="0.25">
      <c r="A587" s="95" t="s">
        <v>51</v>
      </c>
      <c r="B587" s="231">
        <v>44096</v>
      </c>
      <c r="C587" s="188" t="s">
        <v>78</v>
      </c>
      <c r="D587" s="230" t="s">
        <v>2573</v>
      </c>
      <c r="E587" s="173" t="s">
        <v>2595</v>
      </c>
      <c r="F587" s="207" t="s">
        <v>33</v>
      </c>
      <c r="G587" s="199" t="s">
        <v>2596</v>
      </c>
      <c r="H587" s="188">
        <v>2</v>
      </c>
      <c r="I587" s="199" t="s">
        <v>2598</v>
      </c>
      <c r="J587" s="99" t="s">
        <v>24</v>
      </c>
      <c r="K587" s="199" t="s">
        <v>2599</v>
      </c>
      <c r="L587" s="188">
        <v>2</v>
      </c>
      <c r="M587" s="199" t="s">
        <v>2600</v>
      </c>
      <c r="N587" s="207" t="s">
        <v>33</v>
      </c>
      <c r="O587" s="216" t="s">
        <v>33</v>
      </c>
      <c r="P587" s="193">
        <v>44112</v>
      </c>
      <c r="Q587" s="217">
        <v>44461</v>
      </c>
      <c r="R587" s="194">
        <v>0</v>
      </c>
      <c r="S587" s="245">
        <f t="shared" si="135"/>
        <v>44461</v>
      </c>
      <c r="T587" s="283"/>
      <c r="W587" s="307" t="str">
        <f t="shared" si="136"/>
        <v>Sin</v>
      </c>
      <c r="X587" s="272"/>
      <c r="Z587" s="307"/>
      <c r="AA587" s="246"/>
      <c r="AD587" s="348" t="str">
        <f t="shared" si="137"/>
        <v>Sin</v>
      </c>
      <c r="AE587" s="272"/>
      <c r="AG587" s="307"/>
      <c r="AK587" s="348" t="str">
        <f t="shared" si="138"/>
        <v>Sin</v>
      </c>
      <c r="AL587" s="272"/>
      <c r="AN587" s="307"/>
      <c r="AO587" s="246"/>
      <c r="AR587" s="348" t="str">
        <f t="shared" si="139"/>
        <v>Sin</v>
      </c>
      <c r="AS587" s="272"/>
      <c r="AU587" s="307"/>
      <c r="AV587" s="246"/>
      <c r="AY587" s="348" t="str">
        <f t="shared" si="140"/>
        <v>Sin</v>
      </c>
      <c r="AZ587" s="272"/>
      <c r="BB587" s="307"/>
      <c r="BC587" s="246"/>
      <c r="BD587" s="273"/>
      <c r="BF587" s="273" t="str">
        <f t="shared" si="141"/>
        <v>Sin</v>
      </c>
      <c r="BG587" s="272"/>
      <c r="BI587" s="307"/>
      <c r="BJ587" s="163" t="str">
        <f t="shared" si="142"/>
        <v>Sin</v>
      </c>
      <c r="BK587" s="311"/>
      <c r="BL587" s="349"/>
      <c r="BM587" s="311"/>
      <c r="BN587" s="285"/>
      <c r="BO587" s="285"/>
      <c r="BP587" s="132" t="str">
        <f t="shared" si="143"/>
        <v/>
      </c>
      <c r="BS587" s="307"/>
      <c r="BT587" s="246"/>
    </row>
    <row r="588" spans="1:72" s="230" customFormat="1" ht="45" customHeight="1" x14ac:dyDescent="0.25">
      <c r="A588" s="95" t="s">
        <v>51</v>
      </c>
      <c r="B588" s="231">
        <v>44096</v>
      </c>
      <c r="C588" s="188" t="s">
        <v>78</v>
      </c>
      <c r="D588" s="230" t="s">
        <v>2573</v>
      </c>
      <c r="E588" s="173" t="s">
        <v>2595</v>
      </c>
      <c r="F588" s="207" t="s">
        <v>33</v>
      </c>
      <c r="G588" s="199" t="s">
        <v>2601</v>
      </c>
      <c r="H588" s="188">
        <v>3</v>
      </c>
      <c r="I588" s="199" t="s">
        <v>2602</v>
      </c>
      <c r="J588" s="99" t="s">
        <v>24</v>
      </c>
      <c r="K588" s="199" t="s">
        <v>2603</v>
      </c>
      <c r="L588" s="188">
        <v>2</v>
      </c>
      <c r="M588" s="199" t="s">
        <v>2604</v>
      </c>
      <c r="N588" s="207" t="s">
        <v>33</v>
      </c>
      <c r="O588" s="216" t="s">
        <v>33</v>
      </c>
      <c r="P588" s="189">
        <v>44112</v>
      </c>
      <c r="Q588" s="190">
        <v>44461</v>
      </c>
      <c r="R588" s="138">
        <v>0</v>
      </c>
      <c r="S588" s="245">
        <f t="shared" si="135"/>
        <v>44461</v>
      </c>
      <c r="T588" s="283"/>
      <c r="W588" s="307" t="str">
        <f t="shared" si="136"/>
        <v>Sin</v>
      </c>
      <c r="X588" s="272"/>
      <c r="Z588" s="307"/>
      <c r="AA588" s="246"/>
      <c r="AD588" s="348" t="str">
        <f t="shared" si="137"/>
        <v>Sin</v>
      </c>
      <c r="AE588" s="272"/>
      <c r="AG588" s="307"/>
      <c r="AK588" s="348" t="str">
        <f t="shared" si="138"/>
        <v>Sin</v>
      </c>
      <c r="AL588" s="272"/>
      <c r="AN588" s="307"/>
      <c r="AO588" s="246"/>
      <c r="AR588" s="348" t="str">
        <f t="shared" si="139"/>
        <v>Sin</v>
      </c>
      <c r="AS588" s="272"/>
      <c r="AU588" s="307"/>
      <c r="AV588" s="246"/>
      <c r="AY588" s="348" t="str">
        <f t="shared" si="140"/>
        <v>Sin</v>
      </c>
      <c r="AZ588" s="272"/>
      <c r="BB588" s="307"/>
      <c r="BC588" s="246"/>
      <c r="BD588" s="273"/>
      <c r="BF588" s="273" t="str">
        <f t="shared" si="141"/>
        <v>Sin</v>
      </c>
      <c r="BG588" s="272"/>
      <c r="BI588" s="307"/>
      <c r="BJ588" s="163" t="str">
        <f t="shared" si="142"/>
        <v>Sin</v>
      </c>
      <c r="BK588" s="311"/>
      <c r="BL588" s="349"/>
      <c r="BM588" s="311"/>
      <c r="BN588" s="285"/>
      <c r="BO588" s="285"/>
      <c r="BP588" s="132" t="str">
        <f t="shared" si="143"/>
        <v/>
      </c>
      <c r="BS588" s="307"/>
      <c r="BT588" s="246"/>
    </row>
    <row r="589" spans="1:72" s="230" customFormat="1" ht="45" customHeight="1" x14ac:dyDescent="0.25">
      <c r="A589" s="95" t="s">
        <v>51</v>
      </c>
      <c r="B589" s="231">
        <v>44096</v>
      </c>
      <c r="C589" s="188" t="s">
        <v>78</v>
      </c>
      <c r="D589" s="230" t="s">
        <v>2573</v>
      </c>
      <c r="E589" s="173" t="s">
        <v>2595</v>
      </c>
      <c r="F589" s="207" t="s">
        <v>33</v>
      </c>
      <c r="G589" s="199" t="s">
        <v>2601</v>
      </c>
      <c r="H589" s="188">
        <v>4</v>
      </c>
      <c r="I589" s="199" t="s">
        <v>2605</v>
      </c>
      <c r="J589" s="99" t="s">
        <v>24</v>
      </c>
      <c r="K589" s="199" t="s">
        <v>2606</v>
      </c>
      <c r="L589" s="188">
        <v>4</v>
      </c>
      <c r="M589" s="199" t="s">
        <v>2607</v>
      </c>
      <c r="N589" s="207" t="s">
        <v>33</v>
      </c>
      <c r="O589" s="216" t="s">
        <v>33</v>
      </c>
      <c r="P589" s="193">
        <v>44112</v>
      </c>
      <c r="Q589" s="190">
        <v>44461</v>
      </c>
      <c r="R589" s="194">
        <v>0</v>
      </c>
      <c r="S589" s="245">
        <f t="shared" si="135"/>
        <v>44461</v>
      </c>
      <c r="T589" s="283"/>
      <c r="W589" s="307" t="str">
        <f t="shared" si="136"/>
        <v>Sin</v>
      </c>
      <c r="X589" s="272"/>
      <c r="Z589" s="307"/>
      <c r="AA589" s="246"/>
      <c r="AD589" s="348" t="str">
        <f t="shared" si="137"/>
        <v>Sin</v>
      </c>
      <c r="AE589" s="272"/>
      <c r="AG589" s="307"/>
      <c r="AK589" s="348" t="str">
        <f t="shared" si="138"/>
        <v>Sin</v>
      </c>
      <c r="AL589" s="272"/>
      <c r="AN589" s="307"/>
      <c r="AO589" s="246"/>
      <c r="AR589" s="348" t="str">
        <f t="shared" si="139"/>
        <v>Sin</v>
      </c>
      <c r="AS589" s="272"/>
      <c r="AU589" s="307"/>
      <c r="AV589" s="246"/>
      <c r="AY589" s="348" t="str">
        <f t="shared" si="140"/>
        <v>Sin</v>
      </c>
      <c r="AZ589" s="272"/>
      <c r="BB589" s="307"/>
      <c r="BC589" s="246"/>
      <c r="BD589" s="273"/>
      <c r="BF589" s="273" t="str">
        <f t="shared" si="141"/>
        <v>Sin</v>
      </c>
      <c r="BG589" s="272"/>
      <c r="BI589" s="307"/>
      <c r="BJ589" s="163" t="str">
        <f t="shared" si="142"/>
        <v>Sin</v>
      </c>
      <c r="BK589" s="311"/>
      <c r="BL589" s="349"/>
      <c r="BM589" s="311"/>
      <c r="BN589" s="285"/>
      <c r="BO589" s="285"/>
      <c r="BP589" s="132" t="str">
        <f t="shared" si="143"/>
        <v/>
      </c>
      <c r="BS589" s="307"/>
      <c r="BT589" s="246"/>
    </row>
    <row r="590" spans="1:72" s="230" customFormat="1" ht="45" customHeight="1" x14ac:dyDescent="0.25">
      <c r="A590" s="95" t="s">
        <v>51</v>
      </c>
      <c r="B590" s="231">
        <v>44096</v>
      </c>
      <c r="C590" s="188" t="s">
        <v>78</v>
      </c>
      <c r="D590" s="230" t="s">
        <v>2573</v>
      </c>
      <c r="E590" s="173" t="s">
        <v>2595</v>
      </c>
      <c r="F590" s="207" t="s">
        <v>33</v>
      </c>
      <c r="G590" s="199" t="s">
        <v>2601</v>
      </c>
      <c r="H590" s="188">
        <v>5</v>
      </c>
      <c r="I590" s="199" t="s">
        <v>2608</v>
      </c>
      <c r="J590" s="99" t="s">
        <v>24</v>
      </c>
      <c r="K590" s="199" t="s">
        <v>2582</v>
      </c>
      <c r="L590" s="188">
        <v>1</v>
      </c>
      <c r="M590" s="199" t="s">
        <v>2583</v>
      </c>
      <c r="N590" s="207" t="s">
        <v>33</v>
      </c>
      <c r="O590" s="216" t="s">
        <v>33</v>
      </c>
      <c r="P590" s="193">
        <v>44112</v>
      </c>
      <c r="Q590" s="190">
        <v>44461</v>
      </c>
      <c r="R590" s="194">
        <v>0</v>
      </c>
      <c r="S590" s="245">
        <f t="shared" si="135"/>
        <v>44461</v>
      </c>
      <c r="T590" s="283"/>
      <c r="W590" s="307" t="str">
        <f t="shared" si="136"/>
        <v>Sin</v>
      </c>
      <c r="X590" s="272"/>
      <c r="Z590" s="307"/>
      <c r="AA590" s="246"/>
      <c r="AD590" s="348" t="str">
        <f t="shared" si="137"/>
        <v>Sin</v>
      </c>
      <c r="AE590" s="272"/>
      <c r="AG590" s="307"/>
      <c r="AK590" s="348" t="str">
        <f t="shared" si="138"/>
        <v>Sin</v>
      </c>
      <c r="AL590" s="272"/>
      <c r="AN590" s="307"/>
      <c r="AO590" s="246"/>
      <c r="AR590" s="348" t="str">
        <f t="shared" si="139"/>
        <v>Sin</v>
      </c>
      <c r="AS590" s="272"/>
      <c r="AU590" s="307"/>
      <c r="AV590" s="246"/>
      <c r="AY590" s="348" t="str">
        <f t="shared" si="140"/>
        <v>Sin</v>
      </c>
      <c r="AZ590" s="272"/>
      <c r="BB590" s="307"/>
      <c r="BC590" s="246"/>
      <c r="BD590" s="273"/>
      <c r="BF590" s="273" t="str">
        <f t="shared" si="141"/>
        <v>Sin</v>
      </c>
      <c r="BG590" s="272"/>
      <c r="BI590" s="307"/>
      <c r="BJ590" s="163" t="str">
        <f t="shared" si="142"/>
        <v>Sin</v>
      </c>
      <c r="BK590" s="311"/>
      <c r="BL590" s="349"/>
      <c r="BM590" s="311"/>
      <c r="BN590" s="285"/>
      <c r="BO590" s="285"/>
      <c r="BP590" s="132" t="str">
        <f t="shared" si="143"/>
        <v/>
      </c>
      <c r="BS590" s="307"/>
      <c r="BT590" s="246"/>
    </row>
    <row r="591" spans="1:72" s="230" customFormat="1" ht="45" customHeight="1" x14ac:dyDescent="0.25">
      <c r="A591" s="95" t="s">
        <v>51</v>
      </c>
      <c r="B591" s="231">
        <v>44096</v>
      </c>
      <c r="C591" s="188" t="s">
        <v>2609</v>
      </c>
      <c r="D591" s="230" t="s">
        <v>2573</v>
      </c>
      <c r="E591" s="173" t="s">
        <v>2610</v>
      </c>
      <c r="F591" s="207" t="s">
        <v>33</v>
      </c>
      <c r="G591" s="199" t="s">
        <v>2611</v>
      </c>
      <c r="H591" s="188">
        <v>1</v>
      </c>
      <c r="I591" s="199" t="s">
        <v>2612</v>
      </c>
      <c r="J591" s="99" t="s">
        <v>24</v>
      </c>
      <c r="K591" s="199" t="s">
        <v>2613</v>
      </c>
      <c r="L591" s="188">
        <v>1</v>
      </c>
      <c r="M591" s="199" t="s">
        <v>2614</v>
      </c>
      <c r="N591" s="207" t="s">
        <v>33</v>
      </c>
      <c r="O591" s="216" t="s">
        <v>33</v>
      </c>
      <c r="P591" s="193">
        <v>44112</v>
      </c>
      <c r="Q591" s="190">
        <v>44461</v>
      </c>
      <c r="R591" s="194">
        <v>0</v>
      </c>
      <c r="S591" s="245">
        <f t="shared" si="135"/>
        <v>44461</v>
      </c>
      <c r="T591" s="283"/>
      <c r="W591" s="307" t="str">
        <f t="shared" si="136"/>
        <v>Sin</v>
      </c>
      <c r="X591" s="272"/>
      <c r="Z591" s="307"/>
      <c r="AA591" s="246"/>
      <c r="AD591" s="348" t="str">
        <f t="shared" si="137"/>
        <v>Sin</v>
      </c>
      <c r="AE591" s="272"/>
      <c r="AG591" s="307"/>
      <c r="AK591" s="348" t="str">
        <f t="shared" si="138"/>
        <v>Sin</v>
      </c>
      <c r="AL591" s="272"/>
      <c r="AN591" s="307"/>
      <c r="AO591" s="246"/>
      <c r="AR591" s="348" t="str">
        <f t="shared" si="139"/>
        <v>Sin</v>
      </c>
      <c r="AS591" s="272"/>
      <c r="AU591" s="307"/>
      <c r="AV591" s="246"/>
      <c r="AY591" s="348" t="str">
        <f t="shared" si="140"/>
        <v>Sin</v>
      </c>
      <c r="AZ591" s="272"/>
      <c r="BB591" s="307"/>
      <c r="BC591" s="246"/>
      <c r="BD591" s="273"/>
      <c r="BF591" s="273" t="str">
        <f t="shared" si="141"/>
        <v>Sin</v>
      </c>
      <c r="BG591" s="272"/>
      <c r="BI591" s="307"/>
      <c r="BJ591" s="163" t="str">
        <f t="shared" si="142"/>
        <v>Sin</v>
      </c>
      <c r="BK591" s="311"/>
      <c r="BL591" s="349"/>
      <c r="BM591" s="311"/>
      <c r="BN591" s="285"/>
      <c r="BO591" s="285"/>
      <c r="BP591" s="132" t="str">
        <f t="shared" si="143"/>
        <v/>
      </c>
      <c r="BS591" s="307"/>
      <c r="BT591" s="246"/>
    </row>
    <row r="592" spans="1:72" s="230" customFormat="1" ht="45" customHeight="1" x14ac:dyDescent="0.25">
      <c r="A592" s="95" t="s">
        <v>51</v>
      </c>
      <c r="B592" s="231">
        <v>44096</v>
      </c>
      <c r="C592" s="188" t="s">
        <v>2609</v>
      </c>
      <c r="D592" s="230" t="s">
        <v>2573</v>
      </c>
      <c r="E592" s="173" t="s">
        <v>2610</v>
      </c>
      <c r="F592" s="207" t="s">
        <v>33</v>
      </c>
      <c r="G592" s="199" t="s">
        <v>2611</v>
      </c>
      <c r="H592" s="188">
        <v>2</v>
      </c>
      <c r="I592" s="199" t="s">
        <v>2615</v>
      </c>
      <c r="J592" s="99" t="s">
        <v>24</v>
      </c>
      <c r="K592" s="199" t="s">
        <v>2616</v>
      </c>
      <c r="L592" s="188">
        <v>1</v>
      </c>
      <c r="M592" s="199" t="s">
        <v>2617</v>
      </c>
      <c r="N592" s="207" t="s">
        <v>33</v>
      </c>
      <c r="O592" s="216" t="s">
        <v>33</v>
      </c>
      <c r="P592" s="193">
        <v>44112</v>
      </c>
      <c r="Q592" s="190">
        <v>44461</v>
      </c>
      <c r="R592" s="194">
        <v>0</v>
      </c>
      <c r="S592" s="245">
        <f t="shared" si="135"/>
        <v>44461</v>
      </c>
      <c r="T592" s="283"/>
      <c r="W592" s="307" t="str">
        <f t="shared" si="136"/>
        <v>Sin</v>
      </c>
      <c r="X592" s="272"/>
      <c r="Z592" s="307"/>
      <c r="AA592" s="246"/>
      <c r="AD592" s="348" t="str">
        <f t="shared" si="137"/>
        <v>Sin</v>
      </c>
      <c r="AE592" s="272"/>
      <c r="AG592" s="307"/>
      <c r="AK592" s="348" t="str">
        <f t="shared" si="138"/>
        <v>Sin</v>
      </c>
      <c r="AL592" s="272"/>
      <c r="AN592" s="307"/>
      <c r="AO592" s="246"/>
      <c r="AR592" s="348" t="str">
        <f t="shared" si="139"/>
        <v>Sin</v>
      </c>
      <c r="AS592" s="272"/>
      <c r="AU592" s="307"/>
      <c r="AV592" s="246"/>
      <c r="AY592" s="348" t="str">
        <f t="shared" si="140"/>
        <v>Sin</v>
      </c>
      <c r="AZ592" s="272"/>
      <c r="BB592" s="307"/>
      <c r="BC592" s="246"/>
      <c r="BD592" s="273"/>
      <c r="BF592" s="273" t="str">
        <f t="shared" si="141"/>
        <v>Sin</v>
      </c>
      <c r="BG592" s="272"/>
      <c r="BI592" s="307"/>
      <c r="BJ592" s="163" t="str">
        <f t="shared" si="142"/>
        <v>Sin</v>
      </c>
      <c r="BK592" s="311"/>
      <c r="BL592" s="349"/>
      <c r="BM592" s="311"/>
      <c r="BN592" s="285"/>
      <c r="BO592" s="285"/>
      <c r="BP592" s="132" t="str">
        <f t="shared" si="143"/>
        <v/>
      </c>
      <c r="BS592" s="307"/>
      <c r="BT592" s="246"/>
    </row>
    <row r="593" spans="1:72" s="230" customFormat="1" ht="45" customHeight="1" x14ac:dyDescent="0.25">
      <c r="A593" s="95" t="s">
        <v>51</v>
      </c>
      <c r="B593" s="231">
        <v>44096</v>
      </c>
      <c r="C593" s="188" t="s">
        <v>160</v>
      </c>
      <c r="D593" s="230" t="s">
        <v>2573</v>
      </c>
      <c r="E593" s="173" t="s">
        <v>2618</v>
      </c>
      <c r="F593" s="207" t="s">
        <v>33</v>
      </c>
      <c r="G593" s="199" t="s">
        <v>2619</v>
      </c>
      <c r="H593" s="188">
        <v>1</v>
      </c>
      <c r="I593" s="199" t="s">
        <v>2620</v>
      </c>
      <c r="J593" s="99" t="s">
        <v>24</v>
      </c>
      <c r="K593" s="199" t="s">
        <v>2589</v>
      </c>
      <c r="L593" s="188">
        <v>1</v>
      </c>
      <c r="M593" s="199" t="s">
        <v>2621</v>
      </c>
      <c r="N593" s="207" t="s">
        <v>33</v>
      </c>
      <c r="O593" s="216" t="s">
        <v>33</v>
      </c>
      <c r="P593" s="193">
        <v>44112</v>
      </c>
      <c r="Q593" s="190">
        <v>44461</v>
      </c>
      <c r="R593" s="194">
        <v>0</v>
      </c>
      <c r="S593" s="245">
        <f t="shared" si="135"/>
        <v>44461</v>
      </c>
      <c r="T593" s="284"/>
      <c r="W593" s="307" t="str">
        <f t="shared" si="136"/>
        <v>Sin</v>
      </c>
      <c r="X593" s="272"/>
      <c r="Z593" s="307"/>
      <c r="AA593" s="246"/>
      <c r="AD593" s="348" t="str">
        <f t="shared" si="137"/>
        <v>Sin</v>
      </c>
      <c r="AE593" s="272"/>
      <c r="AG593" s="307"/>
      <c r="AK593" s="348" t="str">
        <f t="shared" si="138"/>
        <v>Sin</v>
      </c>
      <c r="AL593" s="272"/>
      <c r="AN593" s="307"/>
      <c r="AO593" s="246"/>
      <c r="AR593" s="348" t="str">
        <f t="shared" si="139"/>
        <v>Sin</v>
      </c>
      <c r="AS593" s="272"/>
      <c r="AU593" s="307"/>
      <c r="AV593" s="246"/>
      <c r="AY593" s="348" t="str">
        <f t="shared" si="140"/>
        <v>Sin</v>
      </c>
      <c r="AZ593" s="272"/>
      <c r="BB593" s="307"/>
      <c r="BC593" s="246"/>
      <c r="BD593" s="273"/>
      <c r="BF593" s="273" t="str">
        <f t="shared" si="141"/>
        <v>Sin</v>
      </c>
      <c r="BG593" s="272"/>
      <c r="BI593" s="307"/>
      <c r="BJ593" s="163" t="str">
        <f t="shared" si="142"/>
        <v>Sin</v>
      </c>
      <c r="BK593" s="311"/>
      <c r="BL593" s="349"/>
      <c r="BM593" s="311"/>
      <c r="BN593" s="285"/>
      <c r="BO593" s="285"/>
      <c r="BP593" s="132" t="str">
        <f t="shared" si="143"/>
        <v/>
      </c>
      <c r="BS593" s="307"/>
      <c r="BT593" s="246"/>
    </row>
    <row r="594" spans="1:72" s="230" customFormat="1" ht="45" customHeight="1" x14ac:dyDescent="0.25">
      <c r="A594" s="95" t="s">
        <v>51</v>
      </c>
      <c r="B594" s="231">
        <v>44096</v>
      </c>
      <c r="C594" s="188" t="s">
        <v>160</v>
      </c>
      <c r="D594" s="230" t="s">
        <v>2573</v>
      </c>
      <c r="E594" s="173" t="s">
        <v>2618</v>
      </c>
      <c r="F594" s="207" t="s">
        <v>33</v>
      </c>
      <c r="G594" s="199" t="s">
        <v>2619</v>
      </c>
      <c r="H594" s="188">
        <v>2</v>
      </c>
      <c r="I594" s="199" t="s">
        <v>2622</v>
      </c>
      <c r="J594" s="99" t="s">
        <v>24</v>
      </c>
      <c r="K594" s="199" t="s">
        <v>2599</v>
      </c>
      <c r="L594" s="188">
        <v>1</v>
      </c>
      <c r="M594" s="199" t="s">
        <v>2600</v>
      </c>
      <c r="N594" s="207" t="s">
        <v>33</v>
      </c>
      <c r="O594" s="216" t="s">
        <v>33</v>
      </c>
      <c r="P594" s="193">
        <v>44112</v>
      </c>
      <c r="Q594" s="190">
        <v>44461</v>
      </c>
      <c r="R594" s="194">
        <v>0</v>
      </c>
      <c r="S594" s="245">
        <f t="shared" si="135"/>
        <v>44461</v>
      </c>
      <c r="T594" s="284"/>
      <c r="W594" s="307" t="str">
        <f t="shared" si="136"/>
        <v>Sin</v>
      </c>
      <c r="X594" s="272"/>
      <c r="Z594" s="307"/>
      <c r="AA594" s="246"/>
      <c r="AD594" s="348" t="str">
        <f t="shared" si="137"/>
        <v>Sin</v>
      </c>
      <c r="AE594" s="272"/>
      <c r="AG594" s="307"/>
      <c r="AK594" s="348" t="str">
        <f t="shared" si="138"/>
        <v>Sin</v>
      </c>
      <c r="AL594" s="272"/>
      <c r="AN594" s="307"/>
      <c r="AO594" s="246"/>
      <c r="AR594" s="348" t="str">
        <f t="shared" si="139"/>
        <v>Sin</v>
      </c>
      <c r="AS594" s="272"/>
      <c r="AU594" s="307"/>
      <c r="AV594" s="246"/>
      <c r="AY594" s="348" t="str">
        <f t="shared" si="140"/>
        <v>Sin</v>
      </c>
      <c r="AZ594" s="272"/>
      <c r="BB594" s="307"/>
      <c r="BC594" s="246"/>
      <c r="BD594" s="273"/>
      <c r="BF594" s="273" t="str">
        <f t="shared" si="141"/>
        <v>Sin</v>
      </c>
      <c r="BG594" s="272"/>
      <c r="BI594" s="307"/>
      <c r="BJ594" s="163" t="str">
        <f t="shared" si="142"/>
        <v>Sin</v>
      </c>
      <c r="BK594" s="311"/>
      <c r="BL594" s="349"/>
      <c r="BM594" s="311"/>
      <c r="BN594" s="285"/>
      <c r="BO594" s="285"/>
      <c r="BP594" s="132" t="str">
        <f t="shared" si="143"/>
        <v/>
      </c>
      <c r="BS594" s="307"/>
      <c r="BT594" s="246"/>
    </row>
    <row r="595" spans="1:72" s="230" customFormat="1" ht="45" customHeight="1" x14ac:dyDescent="0.25">
      <c r="A595" s="95" t="s">
        <v>51</v>
      </c>
      <c r="B595" s="231">
        <v>44096</v>
      </c>
      <c r="C595" s="188" t="s">
        <v>160</v>
      </c>
      <c r="D595" s="230" t="s">
        <v>2573</v>
      </c>
      <c r="E595" s="173" t="s">
        <v>2618</v>
      </c>
      <c r="F595" s="207" t="s">
        <v>33</v>
      </c>
      <c r="G595" s="199" t="s">
        <v>2623</v>
      </c>
      <c r="H595" s="188">
        <v>3</v>
      </c>
      <c r="I595" s="199" t="s">
        <v>2624</v>
      </c>
      <c r="J595" s="99" t="s">
        <v>24</v>
      </c>
      <c r="K595" s="199" t="s">
        <v>2625</v>
      </c>
      <c r="L595" s="188">
        <v>1</v>
      </c>
      <c r="M595" s="199" t="s">
        <v>2626</v>
      </c>
      <c r="N595" s="207" t="s">
        <v>33</v>
      </c>
      <c r="O595" s="216" t="s">
        <v>33</v>
      </c>
      <c r="P595" s="193">
        <v>44112</v>
      </c>
      <c r="Q595" s="217">
        <v>44461</v>
      </c>
      <c r="R595" s="194">
        <v>0</v>
      </c>
      <c r="S595" s="245">
        <f t="shared" si="135"/>
        <v>44461</v>
      </c>
      <c r="T595" s="284"/>
      <c r="W595" s="307" t="str">
        <f t="shared" si="136"/>
        <v>Sin</v>
      </c>
      <c r="X595" s="272"/>
      <c r="Z595" s="307"/>
      <c r="AA595" s="246"/>
      <c r="AD595" s="348" t="str">
        <f t="shared" si="137"/>
        <v>Sin</v>
      </c>
      <c r="AE595" s="272"/>
      <c r="AG595" s="307"/>
      <c r="AK595" s="348" t="str">
        <f t="shared" si="138"/>
        <v>Sin</v>
      </c>
      <c r="AL595" s="272"/>
      <c r="AN595" s="307"/>
      <c r="AO595" s="246"/>
      <c r="AR595" s="348" t="str">
        <f t="shared" si="139"/>
        <v>Sin</v>
      </c>
      <c r="AS595" s="272"/>
      <c r="AU595" s="307"/>
      <c r="AV595" s="246"/>
      <c r="AY595" s="348" t="str">
        <f t="shared" si="140"/>
        <v>Sin</v>
      </c>
      <c r="AZ595" s="272"/>
      <c r="BB595" s="307"/>
      <c r="BC595" s="246"/>
      <c r="BD595" s="273"/>
      <c r="BF595" s="273" t="str">
        <f t="shared" si="141"/>
        <v>Sin</v>
      </c>
      <c r="BG595" s="272"/>
      <c r="BI595" s="307"/>
      <c r="BJ595" s="163" t="str">
        <f t="shared" si="142"/>
        <v>Sin</v>
      </c>
      <c r="BK595" s="311"/>
      <c r="BL595" s="349"/>
      <c r="BM595" s="311"/>
      <c r="BN595" s="285"/>
      <c r="BO595" s="285"/>
      <c r="BP595" s="132" t="str">
        <f t="shared" si="143"/>
        <v/>
      </c>
      <c r="BS595" s="307"/>
      <c r="BT595" s="246"/>
    </row>
    <row r="596" spans="1:72" s="230" customFormat="1" ht="45" customHeight="1" x14ac:dyDescent="0.25">
      <c r="A596" s="95" t="s">
        <v>51</v>
      </c>
      <c r="B596" s="231">
        <v>44096</v>
      </c>
      <c r="C596" s="188" t="s">
        <v>80</v>
      </c>
      <c r="D596" s="230" t="s">
        <v>2573</v>
      </c>
      <c r="E596" s="173" t="s">
        <v>2627</v>
      </c>
      <c r="F596" s="207" t="s">
        <v>33</v>
      </c>
      <c r="G596" s="199" t="s">
        <v>2628</v>
      </c>
      <c r="H596" s="188">
        <v>1</v>
      </c>
      <c r="I596" s="199" t="s">
        <v>2629</v>
      </c>
      <c r="J596" s="99" t="s">
        <v>24</v>
      </c>
      <c r="K596" s="199" t="s">
        <v>2630</v>
      </c>
      <c r="L596" s="188">
        <v>1</v>
      </c>
      <c r="M596" s="199" t="s">
        <v>2631</v>
      </c>
      <c r="N596" s="207" t="s">
        <v>33</v>
      </c>
      <c r="O596" s="216" t="s">
        <v>33</v>
      </c>
      <c r="P596" s="193">
        <v>44112</v>
      </c>
      <c r="Q596" s="190">
        <v>44461</v>
      </c>
      <c r="R596" s="194">
        <v>0</v>
      </c>
      <c r="S596" s="245">
        <f t="shared" si="135"/>
        <v>44461</v>
      </c>
      <c r="T596" s="283"/>
      <c r="W596" s="307" t="str">
        <f t="shared" si="136"/>
        <v>Sin</v>
      </c>
      <c r="X596" s="272"/>
      <c r="Z596" s="307"/>
      <c r="AA596" s="246"/>
      <c r="AD596" s="348" t="str">
        <f t="shared" si="137"/>
        <v>Sin</v>
      </c>
      <c r="AE596" s="272"/>
      <c r="AG596" s="307"/>
      <c r="AK596" s="348" t="str">
        <f t="shared" si="138"/>
        <v>Sin</v>
      </c>
      <c r="AL596" s="272"/>
      <c r="AN596" s="307"/>
      <c r="AO596" s="246"/>
      <c r="AR596" s="348" t="str">
        <f t="shared" si="139"/>
        <v>Sin</v>
      </c>
      <c r="AS596" s="272"/>
      <c r="AU596" s="307"/>
      <c r="AV596" s="246"/>
      <c r="AY596" s="348" t="str">
        <f t="shared" si="140"/>
        <v>Sin</v>
      </c>
      <c r="AZ596" s="272"/>
      <c r="BB596" s="307"/>
      <c r="BC596" s="246"/>
      <c r="BD596" s="273"/>
      <c r="BF596" s="273" t="str">
        <f t="shared" si="141"/>
        <v>Sin</v>
      </c>
      <c r="BG596" s="272"/>
      <c r="BI596" s="307"/>
      <c r="BJ596" s="163" t="str">
        <f t="shared" si="142"/>
        <v>Sin</v>
      </c>
      <c r="BK596" s="311"/>
      <c r="BL596" s="349"/>
      <c r="BM596" s="311"/>
      <c r="BN596" s="285"/>
      <c r="BO596" s="285"/>
      <c r="BP596" s="132" t="str">
        <f t="shared" si="143"/>
        <v/>
      </c>
      <c r="BS596" s="307"/>
      <c r="BT596" s="246"/>
    </row>
    <row r="597" spans="1:72" s="230" customFormat="1" ht="45" customHeight="1" x14ac:dyDescent="0.25">
      <c r="A597" s="95" t="s">
        <v>51</v>
      </c>
      <c r="B597" s="231">
        <v>44096</v>
      </c>
      <c r="C597" s="188" t="s">
        <v>81</v>
      </c>
      <c r="D597" s="230" t="s">
        <v>2573</v>
      </c>
      <c r="E597" s="173" t="s">
        <v>2632</v>
      </c>
      <c r="F597" s="207" t="s">
        <v>33</v>
      </c>
      <c r="G597" s="199" t="s">
        <v>2633</v>
      </c>
      <c r="H597" s="188">
        <v>1</v>
      </c>
      <c r="I597" s="199" t="s">
        <v>2634</v>
      </c>
      <c r="J597" s="99" t="s">
        <v>24</v>
      </c>
      <c r="K597" s="199" t="s">
        <v>2635</v>
      </c>
      <c r="L597" s="188">
        <v>1</v>
      </c>
      <c r="M597" s="199" t="s">
        <v>2636</v>
      </c>
      <c r="N597" s="207" t="s">
        <v>33</v>
      </c>
      <c r="O597" s="216" t="s">
        <v>33</v>
      </c>
      <c r="P597" s="193">
        <v>44112</v>
      </c>
      <c r="Q597" s="217">
        <v>44461</v>
      </c>
      <c r="R597" s="194">
        <v>0</v>
      </c>
      <c r="S597" s="245">
        <f t="shared" si="135"/>
        <v>44461</v>
      </c>
      <c r="T597" s="283"/>
      <c r="W597" s="307" t="str">
        <f t="shared" si="136"/>
        <v>Sin</v>
      </c>
      <c r="X597" s="272"/>
      <c r="Z597" s="307"/>
      <c r="AA597" s="246"/>
      <c r="AD597" s="348" t="str">
        <f t="shared" si="137"/>
        <v>Sin</v>
      </c>
      <c r="AE597" s="272"/>
      <c r="AG597" s="307"/>
      <c r="AK597" s="348" t="str">
        <f t="shared" si="138"/>
        <v>Sin</v>
      </c>
      <c r="AL597" s="272"/>
      <c r="AN597" s="307"/>
      <c r="AO597" s="246"/>
      <c r="AR597" s="348" t="str">
        <f t="shared" si="139"/>
        <v>Sin</v>
      </c>
      <c r="AS597" s="272"/>
      <c r="AU597" s="307"/>
      <c r="AV597" s="246"/>
      <c r="AY597" s="348" t="str">
        <f t="shared" si="140"/>
        <v>Sin</v>
      </c>
      <c r="AZ597" s="272"/>
      <c r="BB597" s="307"/>
      <c r="BC597" s="246"/>
      <c r="BD597" s="273"/>
      <c r="BF597" s="273" t="str">
        <f t="shared" si="141"/>
        <v>Sin</v>
      </c>
      <c r="BG597" s="272"/>
      <c r="BI597" s="307"/>
      <c r="BJ597" s="163" t="str">
        <f t="shared" si="142"/>
        <v>Sin</v>
      </c>
      <c r="BK597" s="311"/>
      <c r="BL597" s="349"/>
      <c r="BM597" s="311"/>
      <c r="BN597" s="285"/>
      <c r="BO597" s="285"/>
      <c r="BP597" s="132" t="str">
        <f t="shared" si="143"/>
        <v/>
      </c>
      <c r="BS597" s="307"/>
      <c r="BT597" s="246"/>
    </row>
    <row r="598" spans="1:72" s="230" customFormat="1" ht="45" customHeight="1" x14ac:dyDescent="0.25">
      <c r="A598" s="95" t="s">
        <v>51</v>
      </c>
      <c r="B598" s="231">
        <v>44096</v>
      </c>
      <c r="C598" s="188" t="s">
        <v>161</v>
      </c>
      <c r="D598" s="230" t="s">
        <v>2573</v>
      </c>
      <c r="E598" s="173" t="s">
        <v>2637</v>
      </c>
      <c r="F598" s="207" t="s">
        <v>33</v>
      </c>
      <c r="G598" s="199" t="s">
        <v>2638</v>
      </c>
      <c r="H598" s="188">
        <v>1</v>
      </c>
      <c r="I598" s="199" t="s">
        <v>2639</v>
      </c>
      <c r="J598" s="99" t="s">
        <v>24</v>
      </c>
      <c r="K598" s="199" t="s">
        <v>2599</v>
      </c>
      <c r="L598" s="188">
        <v>1</v>
      </c>
      <c r="M598" s="199" t="s">
        <v>2640</v>
      </c>
      <c r="N598" s="207" t="s">
        <v>33</v>
      </c>
      <c r="O598" s="216" t="s">
        <v>33</v>
      </c>
      <c r="P598" s="193">
        <v>44112</v>
      </c>
      <c r="Q598" s="217">
        <v>44461</v>
      </c>
      <c r="R598" s="194">
        <v>0</v>
      </c>
      <c r="S598" s="245">
        <f t="shared" si="135"/>
        <v>44461</v>
      </c>
      <c r="T598" s="284"/>
      <c r="W598" s="307" t="str">
        <f t="shared" si="136"/>
        <v>Sin</v>
      </c>
      <c r="X598" s="272"/>
      <c r="Z598" s="307"/>
      <c r="AA598" s="246"/>
      <c r="AD598" s="348" t="str">
        <f t="shared" si="137"/>
        <v>Sin</v>
      </c>
      <c r="AE598" s="272"/>
      <c r="AG598" s="307"/>
      <c r="AK598" s="348" t="str">
        <f t="shared" si="138"/>
        <v>Sin</v>
      </c>
      <c r="AL598" s="272"/>
      <c r="AN598" s="307"/>
      <c r="AO598" s="246"/>
      <c r="AR598" s="348" t="str">
        <f t="shared" si="139"/>
        <v>Sin</v>
      </c>
      <c r="AS598" s="272"/>
      <c r="AU598" s="307"/>
      <c r="AV598" s="246"/>
      <c r="AY598" s="348" t="str">
        <f t="shared" si="140"/>
        <v>Sin</v>
      </c>
      <c r="AZ598" s="272"/>
      <c r="BB598" s="307"/>
      <c r="BC598" s="246"/>
      <c r="BD598" s="273"/>
      <c r="BF598" s="273" t="str">
        <f t="shared" si="141"/>
        <v>Sin</v>
      </c>
      <c r="BG598" s="272"/>
      <c r="BI598" s="307"/>
      <c r="BJ598" s="163" t="str">
        <f t="shared" si="142"/>
        <v>Sin</v>
      </c>
      <c r="BK598" s="311"/>
      <c r="BL598" s="349"/>
      <c r="BM598" s="311"/>
      <c r="BN598" s="285"/>
      <c r="BO598" s="285"/>
      <c r="BP598" s="132" t="str">
        <f t="shared" si="143"/>
        <v/>
      </c>
      <c r="BS598" s="307"/>
      <c r="BT598" s="246"/>
    </row>
    <row r="599" spans="1:72" s="230" customFormat="1" ht="45" customHeight="1" x14ac:dyDescent="0.25">
      <c r="A599" s="95" t="s">
        <v>51</v>
      </c>
      <c r="B599" s="231">
        <v>44097</v>
      </c>
      <c r="C599" s="188" t="s">
        <v>73</v>
      </c>
      <c r="D599" s="230" t="s">
        <v>2717</v>
      </c>
      <c r="E599" s="173" t="s">
        <v>2718</v>
      </c>
      <c r="F599" s="207" t="s">
        <v>66</v>
      </c>
      <c r="G599" s="199" t="s">
        <v>2719</v>
      </c>
      <c r="H599" s="188">
        <v>1</v>
      </c>
      <c r="I599" s="199" t="s">
        <v>2720</v>
      </c>
      <c r="J599" s="99" t="s">
        <v>24</v>
      </c>
      <c r="K599" s="199" t="s">
        <v>2721</v>
      </c>
      <c r="L599" s="188">
        <v>1</v>
      </c>
      <c r="M599" s="199" t="s">
        <v>2722</v>
      </c>
      <c r="N599" s="207" t="s">
        <v>66</v>
      </c>
      <c r="O599" s="216" t="s">
        <v>66</v>
      </c>
      <c r="P599" s="193">
        <v>44105</v>
      </c>
      <c r="Q599" s="217">
        <v>44196</v>
      </c>
      <c r="R599" s="194">
        <v>0</v>
      </c>
      <c r="S599" s="245">
        <f t="shared" si="135"/>
        <v>44196</v>
      </c>
      <c r="T599" s="284">
        <v>44196</v>
      </c>
      <c r="U599" s="230" t="s">
        <v>4650</v>
      </c>
      <c r="V599" s="229">
        <v>1</v>
      </c>
      <c r="W599" s="307" t="str">
        <f t="shared" si="136"/>
        <v>OK</v>
      </c>
      <c r="X599" s="283">
        <v>44210</v>
      </c>
      <c r="Y599" s="230" t="s">
        <v>4651</v>
      </c>
      <c r="Z599" s="307" t="s">
        <v>4204</v>
      </c>
      <c r="AA599" s="284">
        <v>44229</v>
      </c>
      <c r="AB599" s="230" t="s">
        <v>4652</v>
      </c>
      <c r="AC599" s="229">
        <v>1</v>
      </c>
      <c r="AD599" s="348" t="str">
        <f t="shared" si="137"/>
        <v>OK</v>
      </c>
      <c r="AE599" s="283">
        <v>44230</v>
      </c>
      <c r="AF599" s="230" t="s">
        <v>4653</v>
      </c>
      <c r="AG599" s="307" t="s">
        <v>4302</v>
      </c>
      <c r="AK599" s="348" t="str">
        <f t="shared" si="138"/>
        <v>Sin</v>
      </c>
      <c r="AL599" s="272"/>
      <c r="AN599" s="307"/>
      <c r="AO599" s="246"/>
      <c r="AR599" s="348" t="str">
        <f t="shared" si="139"/>
        <v>Sin</v>
      </c>
      <c r="AS599" s="272"/>
      <c r="AU599" s="307"/>
      <c r="AV599" s="246"/>
      <c r="AY599" s="348" t="str">
        <f t="shared" si="140"/>
        <v>Sin</v>
      </c>
      <c r="AZ599" s="272"/>
      <c r="BB599" s="307"/>
      <c r="BC599" s="246"/>
      <c r="BD599" s="273"/>
      <c r="BF599" s="273" t="str">
        <f t="shared" si="141"/>
        <v>Sin</v>
      </c>
      <c r="BG599" s="272"/>
      <c r="BI599" s="307"/>
      <c r="BJ599" s="163">
        <f t="shared" si="142"/>
        <v>1</v>
      </c>
      <c r="BK599" s="311"/>
      <c r="BL599" s="349"/>
      <c r="BM599" s="311"/>
      <c r="BN599" s="285"/>
      <c r="BO599" s="285"/>
      <c r="BP599" s="132" t="str">
        <f t="shared" si="143"/>
        <v>Cumplida</v>
      </c>
      <c r="BS599" s="307"/>
      <c r="BT599" s="246"/>
    </row>
    <row r="600" spans="1:72" s="230" customFormat="1" ht="45" customHeight="1" x14ac:dyDescent="0.25">
      <c r="A600" s="95" t="s">
        <v>51</v>
      </c>
      <c r="B600" s="231">
        <v>44097</v>
      </c>
      <c r="C600" s="188" t="s">
        <v>2546</v>
      </c>
      <c r="D600" s="230" t="s">
        <v>2717</v>
      </c>
      <c r="E600" s="173" t="s">
        <v>2723</v>
      </c>
      <c r="F600" s="207" t="s">
        <v>66</v>
      </c>
      <c r="G600" s="199" t="s">
        <v>2724</v>
      </c>
      <c r="H600" s="188">
        <v>1</v>
      </c>
      <c r="I600" s="199" t="s">
        <v>2725</v>
      </c>
      <c r="J600" s="99" t="s">
        <v>24</v>
      </c>
      <c r="K600" s="199" t="s">
        <v>2726</v>
      </c>
      <c r="L600" s="188">
        <v>2</v>
      </c>
      <c r="M600" s="199" t="s">
        <v>2727</v>
      </c>
      <c r="N600" s="207" t="s">
        <v>66</v>
      </c>
      <c r="O600" s="216" t="s">
        <v>66</v>
      </c>
      <c r="P600" s="193">
        <v>44152</v>
      </c>
      <c r="Q600" s="217">
        <v>44377</v>
      </c>
      <c r="R600" s="194">
        <v>0</v>
      </c>
      <c r="S600" s="245">
        <f t="shared" si="135"/>
        <v>44377</v>
      </c>
      <c r="T600" s="283"/>
      <c r="W600" s="307" t="str">
        <f t="shared" si="136"/>
        <v>Sin</v>
      </c>
      <c r="X600" s="272"/>
      <c r="Z600" s="307"/>
      <c r="AA600" s="246"/>
      <c r="AD600" s="348" t="str">
        <f t="shared" si="137"/>
        <v>Sin</v>
      </c>
      <c r="AE600" s="272"/>
      <c r="AG600" s="307"/>
      <c r="AK600" s="348" t="str">
        <f t="shared" si="138"/>
        <v>Sin</v>
      </c>
      <c r="AL600" s="272"/>
      <c r="AN600" s="307"/>
      <c r="AO600" s="246"/>
      <c r="AR600" s="348" t="str">
        <f t="shared" si="139"/>
        <v>Sin</v>
      </c>
      <c r="AS600" s="272"/>
      <c r="AU600" s="307"/>
      <c r="AV600" s="246"/>
      <c r="AY600" s="348" t="str">
        <f t="shared" si="140"/>
        <v>Sin</v>
      </c>
      <c r="AZ600" s="272"/>
      <c r="BB600" s="307"/>
      <c r="BC600" s="246"/>
      <c r="BD600" s="273"/>
      <c r="BF600" s="273" t="str">
        <f t="shared" si="141"/>
        <v>Sin</v>
      </c>
      <c r="BG600" s="272"/>
      <c r="BI600" s="307"/>
      <c r="BJ600" s="163" t="str">
        <f t="shared" si="142"/>
        <v>Sin</v>
      </c>
      <c r="BK600" s="311"/>
      <c r="BL600" s="349"/>
      <c r="BM600" s="311"/>
      <c r="BN600" s="285"/>
      <c r="BO600" s="285"/>
      <c r="BP600" s="132" t="str">
        <f t="shared" si="143"/>
        <v/>
      </c>
      <c r="BS600" s="307"/>
      <c r="BT600" s="246"/>
    </row>
    <row r="601" spans="1:72" s="230" customFormat="1" ht="45" customHeight="1" x14ac:dyDescent="0.25">
      <c r="A601" s="95" t="s">
        <v>51</v>
      </c>
      <c r="B601" s="231">
        <v>44097</v>
      </c>
      <c r="C601" s="188" t="s">
        <v>2546</v>
      </c>
      <c r="D601" s="230" t="s">
        <v>2717</v>
      </c>
      <c r="E601" s="173" t="s">
        <v>2723</v>
      </c>
      <c r="F601" s="207" t="s">
        <v>66</v>
      </c>
      <c r="G601" s="199" t="s">
        <v>2724</v>
      </c>
      <c r="H601" s="188">
        <v>2</v>
      </c>
      <c r="I601" s="199" t="s">
        <v>2720</v>
      </c>
      <c r="J601" s="99" t="s">
        <v>24</v>
      </c>
      <c r="K601" s="199" t="s">
        <v>2721</v>
      </c>
      <c r="L601" s="188">
        <v>1</v>
      </c>
      <c r="M601" s="199" t="s">
        <v>2722</v>
      </c>
      <c r="N601" s="207" t="s">
        <v>66</v>
      </c>
      <c r="O601" s="216" t="s">
        <v>66</v>
      </c>
      <c r="P601" s="193">
        <v>44105</v>
      </c>
      <c r="Q601" s="217">
        <v>44196</v>
      </c>
      <c r="R601" s="194">
        <v>0</v>
      </c>
      <c r="S601" s="245">
        <f t="shared" si="135"/>
        <v>44196</v>
      </c>
      <c r="T601" s="283">
        <v>44196</v>
      </c>
      <c r="U601" s="230" t="s">
        <v>4654</v>
      </c>
      <c r="V601" s="229">
        <v>1</v>
      </c>
      <c r="W601" s="307" t="str">
        <f t="shared" si="136"/>
        <v>OK</v>
      </c>
      <c r="X601" s="283">
        <v>44210</v>
      </c>
      <c r="Y601" s="230" t="s">
        <v>4651</v>
      </c>
      <c r="Z601" s="307" t="s">
        <v>4204</v>
      </c>
      <c r="AA601" s="284">
        <v>44229</v>
      </c>
      <c r="AB601" s="230" t="s">
        <v>4655</v>
      </c>
      <c r="AC601" s="229">
        <v>1</v>
      </c>
      <c r="AD601" s="348" t="str">
        <f t="shared" si="137"/>
        <v>OK</v>
      </c>
      <c r="AE601" s="283">
        <v>44230</v>
      </c>
      <c r="AF601" s="230" t="s">
        <v>4653</v>
      </c>
      <c r="AG601" s="307" t="s">
        <v>4302</v>
      </c>
      <c r="AK601" s="348" t="str">
        <f t="shared" si="138"/>
        <v>Sin</v>
      </c>
      <c r="AL601" s="272"/>
      <c r="AN601" s="307"/>
      <c r="AO601" s="246"/>
      <c r="AR601" s="348" t="str">
        <f t="shared" si="139"/>
        <v>Sin</v>
      </c>
      <c r="AS601" s="272"/>
      <c r="AU601" s="307"/>
      <c r="AV601" s="246"/>
      <c r="AY601" s="348" t="str">
        <f t="shared" si="140"/>
        <v>Sin</v>
      </c>
      <c r="AZ601" s="272"/>
      <c r="BB601" s="307"/>
      <c r="BC601" s="246"/>
      <c r="BD601" s="273"/>
      <c r="BF601" s="273" t="str">
        <f t="shared" si="141"/>
        <v>Sin</v>
      </c>
      <c r="BG601" s="272"/>
      <c r="BI601" s="307"/>
      <c r="BJ601" s="163">
        <f t="shared" si="142"/>
        <v>1</v>
      </c>
      <c r="BK601" s="311"/>
      <c r="BL601" s="349"/>
      <c r="BM601" s="311"/>
      <c r="BN601" s="285"/>
      <c r="BO601" s="285"/>
      <c r="BP601" s="132" t="str">
        <f t="shared" si="143"/>
        <v>Cumplida</v>
      </c>
      <c r="BS601" s="307"/>
      <c r="BT601" s="246"/>
    </row>
    <row r="602" spans="1:72" s="230" customFormat="1" ht="45" customHeight="1" x14ac:dyDescent="0.25">
      <c r="A602" s="95" t="s">
        <v>51</v>
      </c>
      <c r="B602" s="231">
        <v>44097</v>
      </c>
      <c r="C602" s="188" t="s">
        <v>75</v>
      </c>
      <c r="D602" s="230" t="s">
        <v>2717</v>
      </c>
      <c r="E602" s="184" t="s">
        <v>2728</v>
      </c>
      <c r="F602" s="207" t="s">
        <v>66</v>
      </c>
      <c r="G602" s="199" t="s">
        <v>2729</v>
      </c>
      <c r="H602" s="188">
        <v>1</v>
      </c>
      <c r="I602" s="199" t="s">
        <v>2730</v>
      </c>
      <c r="J602" s="99" t="s">
        <v>24</v>
      </c>
      <c r="K602" s="199" t="s">
        <v>2731</v>
      </c>
      <c r="L602" s="188">
        <v>1</v>
      </c>
      <c r="M602" s="199" t="s">
        <v>2732</v>
      </c>
      <c r="N602" s="207" t="s">
        <v>66</v>
      </c>
      <c r="O602" s="216" t="s">
        <v>66</v>
      </c>
      <c r="P602" s="193">
        <v>44105</v>
      </c>
      <c r="Q602" s="217">
        <v>44440</v>
      </c>
      <c r="R602" s="194">
        <v>0</v>
      </c>
      <c r="S602" s="245">
        <f t="shared" si="135"/>
        <v>44440</v>
      </c>
      <c r="T602" s="283"/>
      <c r="W602" s="307" t="str">
        <f t="shared" si="136"/>
        <v>Sin</v>
      </c>
      <c r="X602" s="272"/>
      <c r="Z602" s="307"/>
      <c r="AA602" s="246"/>
      <c r="AD602" s="348" t="str">
        <f t="shared" si="137"/>
        <v>Sin</v>
      </c>
      <c r="AE602" s="272"/>
      <c r="AG602" s="307"/>
      <c r="AK602" s="348" t="str">
        <f t="shared" si="138"/>
        <v>Sin</v>
      </c>
      <c r="AL602" s="272"/>
      <c r="AN602" s="307"/>
      <c r="AO602" s="246"/>
      <c r="AR602" s="348" t="str">
        <f t="shared" si="139"/>
        <v>Sin</v>
      </c>
      <c r="AS602" s="272"/>
      <c r="AU602" s="307"/>
      <c r="AV602" s="246"/>
      <c r="AY602" s="348" t="str">
        <f t="shared" si="140"/>
        <v>Sin</v>
      </c>
      <c r="AZ602" s="272"/>
      <c r="BB602" s="307"/>
      <c r="BC602" s="246"/>
      <c r="BD602" s="273"/>
      <c r="BF602" s="273" t="str">
        <f t="shared" si="141"/>
        <v>Sin</v>
      </c>
      <c r="BG602" s="272"/>
      <c r="BI602" s="307"/>
      <c r="BJ602" s="163" t="str">
        <f t="shared" si="142"/>
        <v>Sin</v>
      </c>
      <c r="BK602" s="311"/>
      <c r="BL602" s="349"/>
      <c r="BM602" s="311"/>
      <c r="BN602" s="285"/>
      <c r="BO602" s="285"/>
      <c r="BP602" s="132" t="str">
        <f t="shared" si="143"/>
        <v/>
      </c>
      <c r="BS602" s="307"/>
      <c r="BT602" s="246"/>
    </row>
    <row r="603" spans="1:72" s="230" customFormat="1" ht="45" customHeight="1" x14ac:dyDescent="0.25">
      <c r="A603" s="95" t="s">
        <v>51</v>
      </c>
      <c r="B603" s="231">
        <v>44097</v>
      </c>
      <c r="C603" s="188" t="s">
        <v>75</v>
      </c>
      <c r="D603" s="230" t="s">
        <v>2717</v>
      </c>
      <c r="E603" s="184" t="s">
        <v>2728</v>
      </c>
      <c r="F603" s="207" t="s">
        <v>66</v>
      </c>
      <c r="G603" s="199" t="s">
        <v>2733</v>
      </c>
      <c r="H603" s="188">
        <v>2</v>
      </c>
      <c r="I603" s="199" t="s">
        <v>2734</v>
      </c>
      <c r="J603" s="99" t="s">
        <v>24</v>
      </c>
      <c r="K603" s="199" t="s">
        <v>2735</v>
      </c>
      <c r="L603" s="188">
        <v>1</v>
      </c>
      <c r="M603" s="199" t="s">
        <v>2736</v>
      </c>
      <c r="N603" s="207" t="s">
        <v>66</v>
      </c>
      <c r="O603" s="216" t="s">
        <v>66</v>
      </c>
      <c r="P603" s="193">
        <v>44105</v>
      </c>
      <c r="Q603" s="190">
        <v>44440</v>
      </c>
      <c r="R603" s="194">
        <v>0</v>
      </c>
      <c r="S603" s="245">
        <f t="shared" si="135"/>
        <v>44440</v>
      </c>
      <c r="T603" s="283"/>
      <c r="W603" s="307" t="str">
        <f t="shared" si="136"/>
        <v>Sin</v>
      </c>
      <c r="X603" s="272"/>
      <c r="Z603" s="307"/>
      <c r="AA603" s="246"/>
      <c r="AD603" s="348" t="str">
        <f t="shared" si="137"/>
        <v>Sin</v>
      </c>
      <c r="AE603" s="272"/>
      <c r="AG603" s="307"/>
      <c r="AK603" s="348" t="str">
        <f t="shared" si="138"/>
        <v>Sin</v>
      </c>
      <c r="AL603" s="272"/>
      <c r="AN603" s="307"/>
      <c r="AO603" s="246"/>
      <c r="AR603" s="348" t="str">
        <f t="shared" si="139"/>
        <v>Sin</v>
      </c>
      <c r="AS603" s="272"/>
      <c r="AU603" s="307"/>
      <c r="AV603" s="246"/>
      <c r="AY603" s="348" t="str">
        <f t="shared" si="140"/>
        <v>Sin</v>
      </c>
      <c r="AZ603" s="272"/>
      <c r="BB603" s="307"/>
      <c r="BC603" s="246"/>
      <c r="BD603" s="273"/>
      <c r="BF603" s="273" t="str">
        <f t="shared" si="141"/>
        <v>Sin</v>
      </c>
      <c r="BG603" s="272"/>
      <c r="BI603" s="307"/>
      <c r="BJ603" s="163" t="str">
        <f t="shared" si="142"/>
        <v>Sin</v>
      </c>
      <c r="BK603" s="311"/>
      <c r="BL603" s="349"/>
      <c r="BM603" s="311"/>
      <c r="BN603" s="285"/>
      <c r="BO603" s="285"/>
      <c r="BP603" s="132" t="str">
        <f t="shared" si="143"/>
        <v/>
      </c>
      <c r="BS603" s="307"/>
      <c r="BT603" s="246"/>
    </row>
    <row r="604" spans="1:72" s="230" customFormat="1" ht="45" customHeight="1" x14ac:dyDescent="0.25">
      <c r="A604" s="95" t="s">
        <v>51</v>
      </c>
      <c r="B604" s="231">
        <v>44097</v>
      </c>
      <c r="C604" s="188" t="s">
        <v>75</v>
      </c>
      <c r="D604" s="230" t="s">
        <v>2717</v>
      </c>
      <c r="E604" s="184" t="s">
        <v>2728</v>
      </c>
      <c r="F604" s="207" t="s">
        <v>66</v>
      </c>
      <c r="G604" s="199" t="s">
        <v>2737</v>
      </c>
      <c r="H604" s="188">
        <v>3</v>
      </c>
      <c r="I604" s="199" t="s">
        <v>2738</v>
      </c>
      <c r="J604" s="99" t="s">
        <v>24</v>
      </c>
      <c r="K604" s="199" t="s">
        <v>2739</v>
      </c>
      <c r="L604" s="188">
        <v>4</v>
      </c>
      <c r="M604" s="199" t="s">
        <v>2740</v>
      </c>
      <c r="N604" s="207" t="s">
        <v>66</v>
      </c>
      <c r="O604" s="216" t="s">
        <v>66</v>
      </c>
      <c r="P604" s="193">
        <v>44105</v>
      </c>
      <c r="Q604" s="190">
        <v>44440</v>
      </c>
      <c r="R604" s="194">
        <v>0</v>
      </c>
      <c r="S604" s="245">
        <f t="shared" si="135"/>
        <v>44440</v>
      </c>
      <c r="T604" s="283"/>
      <c r="W604" s="307" t="str">
        <f t="shared" si="136"/>
        <v>Sin</v>
      </c>
      <c r="X604" s="272"/>
      <c r="Z604" s="307"/>
      <c r="AA604" s="246"/>
      <c r="AD604" s="348" t="str">
        <f t="shared" si="137"/>
        <v>Sin</v>
      </c>
      <c r="AE604" s="272"/>
      <c r="AG604" s="307"/>
      <c r="AK604" s="348" t="str">
        <f t="shared" si="138"/>
        <v>Sin</v>
      </c>
      <c r="AL604" s="272"/>
      <c r="AN604" s="307"/>
      <c r="AO604" s="246"/>
      <c r="AR604" s="348" t="str">
        <f t="shared" si="139"/>
        <v>Sin</v>
      </c>
      <c r="AS604" s="272"/>
      <c r="AU604" s="307"/>
      <c r="AV604" s="246"/>
      <c r="AY604" s="348" t="str">
        <f t="shared" si="140"/>
        <v>Sin</v>
      </c>
      <c r="AZ604" s="272"/>
      <c r="BB604" s="307"/>
      <c r="BC604" s="246"/>
      <c r="BD604" s="273"/>
      <c r="BF604" s="273" t="str">
        <f t="shared" si="141"/>
        <v>Sin</v>
      </c>
      <c r="BG604" s="272"/>
      <c r="BI604" s="307"/>
      <c r="BJ604" s="163" t="str">
        <f t="shared" si="142"/>
        <v>Sin</v>
      </c>
      <c r="BK604" s="311"/>
      <c r="BL604" s="349"/>
      <c r="BM604" s="311"/>
      <c r="BN604" s="285"/>
      <c r="BO604" s="285"/>
      <c r="BP604" s="132" t="str">
        <f t="shared" si="143"/>
        <v/>
      </c>
      <c r="BS604" s="307"/>
      <c r="BT604" s="246"/>
    </row>
    <row r="605" spans="1:72" s="230" customFormat="1" ht="45" customHeight="1" x14ac:dyDescent="0.25">
      <c r="A605" s="95" t="s">
        <v>51</v>
      </c>
      <c r="B605" s="231">
        <v>44097</v>
      </c>
      <c r="C605" s="188" t="s">
        <v>75</v>
      </c>
      <c r="D605" s="230" t="s">
        <v>2717</v>
      </c>
      <c r="E605" s="184" t="s">
        <v>2728</v>
      </c>
      <c r="F605" s="207" t="s">
        <v>38</v>
      </c>
      <c r="G605" s="199" t="s">
        <v>2737</v>
      </c>
      <c r="H605" s="188">
        <v>4</v>
      </c>
      <c r="I605" s="199" t="s">
        <v>2741</v>
      </c>
      <c r="J605" s="99" t="s">
        <v>24</v>
      </c>
      <c r="K605" s="199" t="s">
        <v>2742</v>
      </c>
      <c r="L605" s="188">
        <v>3</v>
      </c>
      <c r="M605" s="199" t="s">
        <v>2743</v>
      </c>
      <c r="N605" s="207" t="s">
        <v>38</v>
      </c>
      <c r="O605" s="216" t="s">
        <v>38</v>
      </c>
      <c r="P605" s="193">
        <v>44105</v>
      </c>
      <c r="Q605" s="217">
        <v>44440</v>
      </c>
      <c r="R605" s="194">
        <v>0</v>
      </c>
      <c r="S605" s="245">
        <f t="shared" si="135"/>
        <v>44440</v>
      </c>
      <c r="T605" s="283">
        <v>44189</v>
      </c>
      <c r="U605" s="285" t="s">
        <v>4656</v>
      </c>
      <c r="V605" s="229">
        <v>0.33</v>
      </c>
      <c r="W605" s="307" t="str">
        <f t="shared" si="136"/>
        <v>AMARILLO</v>
      </c>
      <c r="X605" s="283">
        <v>44223</v>
      </c>
      <c r="Y605" s="230" t="s">
        <v>4657</v>
      </c>
      <c r="Z605" s="307" t="s">
        <v>4302</v>
      </c>
      <c r="AA605" s="246"/>
      <c r="AD605" s="348" t="str">
        <f t="shared" si="137"/>
        <v>Sin</v>
      </c>
      <c r="AE605" s="272"/>
      <c r="AG605" s="307"/>
      <c r="AK605" s="348" t="str">
        <f t="shared" si="138"/>
        <v>Sin</v>
      </c>
      <c r="AL605" s="272"/>
      <c r="AN605" s="307"/>
      <c r="AO605" s="246"/>
      <c r="AR605" s="348" t="str">
        <f t="shared" si="139"/>
        <v>Sin</v>
      </c>
      <c r="AS605" s="272"/>
      <c r="AU605" s="307"/>
      <c r="AV605" s="246"/>
      <c r="AY605" s="348" t="str">
        <f t="shared" si="140"/>
        <v>Sin</v>
      </c>
      <c r="AZ605" s="272"/>
      <c r="BB605" s="307"/>
      <c r="BC605" s="246"/>
      <c r="BD605" s="273"/>
      <c r="BF605" s="273" t="str">
        <f t="shared" si="141"/>
        <v>Sin</v>
      </c>
      <c r="BG605" s="272"/>
      <c r="BI605" s="307"/>
      <c r="BJ605" s="163">
        <f t="shared" si="142"/>
        <v>0.33</v>
      </c>
      <c r="BK605" s="311"/>
      <c r="BL605" s="349"/>
      <c r="BM605" s="311"/>
      <c r="BN605" s="285"/>
      <c r="BO605" s="285"/>
      <c r="BP605" s="132" t="str">
        <f t="shared" si="143"/>
        <v/>
      </c>
      <c r="BS605" s="307"/>
      <c r="BT605" s="246"/>
    </row>
    <row r="606" spans="1:72" s="230" customFormat="1" ht="45" customHeight="1" x14ac:dyDescent="0.25">
      <c r="A606" s="95" t="s">
        <v>51</v>
      </c>
      <c r="B606" s="231">
        <v>44097</v>
      </c>
      <c r="C606" s="188" t="s">
        <v>75</v>
      </c>
      <c r="D606" s="230" t="s">
        <v>2717</v>
      </c>
      <c r="E606" s="184" t="s">
        <v>2728</v>
      </c>
      <c r="F606" s="207" t="s">
        <v>38</v>
      </c>
      <c r="G606" s="199" t="s">
        <v>2737</v>
      </c>
      <c r="H606" s="188">
        <v>5</v>
      </c>
      <c r="I606" s="199" t="s">
        <v>2744</v>
      </c>
      <c r="J606" s="99" t="s">
        <v>24</v>
      </c>
      <c r="K606" s="199" t="s">
        <v>2745</v>
      </c>
      <c r="L606" s="188">
        <v>2</v>
      </c>
      <c r="M606" s="199" t="s">
        <v>2746</v>
      </c>
      <c r="N606" s="207" t="s">
        <v>38</v>
      </c>
      <c r="O606" s="216" t="s">
        <v>38</v>
      </c>
      <c r="P606" s="193">
        <v>44105</v>
      </c>
      <c r="Q606" s="217">
        <v>44440</v>
      </c>
      <c r="R606" s="194">
        <v>0</v>
      </c>
      <c r="S606" s="245">
        <f t="shared" si="135"/>
        <v>44440</v>
      </c>
      <c r="T606" s="283">
        <v>44189</v>
      </c>
      <c r="U606" s="285" t="s">
        <v>4658</v>
      </c>
      <c r="V606" s="229">
        <v>0.5</v>
      </c>
      <c r="W606" s="307" t="str">
        <f t="shared" si="136"/>
        <v>AMARILLO</v>
      </c>
      <c r="X606" s="283">
        <v>44223</v>
      </c>
      <c r="Y606" s="230" t="s">
        <v>4659</v>
      </c>
      <c r="Z606" s="307" t="s">
        <v>4302</v>
      </c>
      <c r="AA606" s="246"/>
      <c r="AD606" s="348" t="str">
        <f t="shared" si="137"/>
        <v>Sin</v>
      </c>
      <c r="AE606" s="272"/>
      <c r="AG606" s="307"/>
      <c r="AK606" s="348" t="str">
        <f t="shared" si="138"/>
        <v>Sin</v>
      </c>
      <c r="AL606" s="272"/>
      <c r="AN606" s="307"/>
      <c r="AO606" s="246"/>
      <c r="AR606" s="348" t="str">
        <f t="shared" si="139"/>
        <v>Sin</v>
      </c>
      <c r="AS606" s="272"/>
      <c r="AU606" s="307"/>
      <c r="AV606" s="246"/>
      <c r="AY606" s="348" t="str">
        <f t="shared" si="140"/>
        <v>Sin</v>
      </c>
      <c r="AZ606" s="272"/>
      <c r="BB606" s="307"/>
      <c r="BC606" s="246"/>
      <c r="BD606" s="273"/>
      <c r="BF606" s="273" t="str">
        <f t="shared" si="141"/>
        <v>Sin</v>
      </c>
      <c r="BG606" s="272"/>
      <c r="BI606" s="307"/>
      <c r="BJ606" s="163">
        <f t="shared" si="142"/>
        <v>0.5</v>
      </c>
      <c r="BK606" s="311"/>
      <c r="BL606" s="349"/>
      <c r="BM606" s="311"/>
      <c r="BN606" s="285"/>
      <c r="BO606" s="285"/>
      <c r="BP606" s="132" t="str">
        <f t="shared" si="143"/>
        <v/>
      </c>
      <c r="BS606" s="307"/>
      <c r="BT606" s="246"/>
    </row>
    <row r="607" spans="1:72" s="230" customFormat="1" ht="45" customHeight="1" x14ac:dyDescent="0.25">
      <c r="A607" s="95" t="s">
        <v>51</v>
      </c>
      <c r="B607" s="231">
        <v>44097</v>
      </c>
      <c r="C607" s="188" t="s">
        <v>154</v>
      </c>
      <c r="D607" s="230" t="s">
        <v>2717</v>
      </c>
      <c r="E607" s="184" t="s">
        <v>2769</v>
      </c>
      <c r="F607" s="207" t="s">
        <v>41</v>
      </c>
      <c r="G607" s="199" t="s">
        <v>2770</v>
      </c>
      <c r="H607" s="188">
        <v>1</v>
      </c>
      <c r="I607" s="199" t="s">
        <v>2771</v>
      </c>
      <c r="J607" s="99" t="s">
        <v>24</v>
      </c>
      <c r="K607" s="199" t="s">
        <v>2772</v>
      </c>
      <c r="L607" s="188">
        <v>1</v>
      </c>
      <c r="M607" s="199" t="s">
        <v>2773</v>
      </c>
      <c r="N607" s="207" t="s">
        <v>41</v>
      </c>
      <c r="O607" s="216" t="s">
        <v>41</v>
      </c>
      <c r="P607" s="193">
        <v>44105</v>
      </c>
      <c r="Q607" s="190">
        <v>44440</v>
      </c>
      <c r="R607" s="194">
        <v>0</v>
      </c>
      <c r="S607" s="245">
        <f t="shared" si="135"/>
        <v>44440</v>
      </c>
      <c r="T607" s="283">
        <v>44229</v>
      </c>
      <c r="U607" s="250" t="s">
        <v>4660</v>
      </c>
      <c r="V607" s="229">
        <v>0.05</v>
      </c>
      <c r="W607" s="307" t="str">
        <f t="shared" si="136"/>
        <v>ROJO</v>
      </c>
      <c r="X607" s="272"/>
      <c r="Z607" s="307"/>
      <c r="AA607" s="246"/>
      <c r="AD607" s="348" t="str">
        <f t="shared" si="137"/>
        <v>Sin</v>
      </c>
      <c r="AE607" s="272"/>
      <c r="AG607" s="307"/>
      <c r="AK607" s="348" t="str">
        <f t="shared" si="138"/>
        <v>Sin</v>
      </c>
      <c r="AL607" s="272"/>
      <c r="AN607" s="307"/>
      <c r="AO607" s="246"/>
      <c r="AR607" s="348" t="str">
        <f t="shared" si="139"/>
        <v>Sin</v>
      </c>
      <c r="AS607" s="272"/>
      <c r="AU607" s="307"/>
      <c r="AV607" s="246"/>
      <c r="AY607" s="348" t="str">
        <f t="shared" si="140"/>
        <v>Sin</v>
      </c>
      <c r="AZ607" s="272"/>
      <c r="BB607" s="307"/>
      <c r="BC607" s="246"/>
      <c r="BD607" s="273"/>
      <c r="BF607" s="273" t="str">
        <f t="shared" si="141"/>
        <v>Sin</v>
      </c>
      <c r="BG607" s="272"/>
      <c r="BI607" s="307"/>
      <c r="BJ607" s="163">
        <f t="shared" si="142"/>
        <v>0.05</v>
      </c>
      <c r="BK607" s="311"/>
      <c r="BL607" s="349"/>
      <c r="BM607" s="311"/>
      <c r="BN607" s="285"/>
      <c r="BO607" s="285"/>
      <c r="BP607" s="132" t="str">
        <f t="shared" si="143"/>
        <v/>
      </c>
      <c r="BS607" s="307"/>
      <c r="BT607" s="246"/>
    </row>
    <row r="608" spans="1:72" s="230" customFormat="1" ht="45" customHeight="1" x14ac:dyDescent="0.25">
      <c r="A608" s="95" t="s">
        <v>51</v>
      </c>
      <c r="B608" s="231">
        <v>44097</v>
      </c>
      <c r="C608" s="188" t="s">
        <v>156</v>
      </c>
      <c r="D608" s="230" t="s">
        <v>2717</v>
      </c>
      <c r="E608" s="173" t="s">
        <v>2774</v>
      </c>
      <c r="F608" s="207" t="s">
        <v>41</v>
      </c>
      <c r="G608" s="199" t="s">
        <v>2775</v>
      </c>
      <c r="H608" s="188">
        <v>1</v>
      </c>
      <c r="I608" s="199" t="s">
        <v>2776</v>
      </c>
      <c r="J608" s="99" t="s">
        <v>24</v>
      </c>
      <c r="K608" s="199" t="s">
        <v>2777</v>
      </c>
      <c r="L608" s="188">
        <v>1</v>
      </c>
      <c r="M608" s="199" t="s">
        <v>2778</v>
      </c>
      <c r="N608" s="207" t="s">
        <v>41</v>
      </c>
      <c r="O608" s="216" t="s">
        <v>41</v>
      </c>
      <c r="P608" s="193">
        <v>44105</v>
      </c>
      <c r="Q608" s="190">
        <v>44440</v>
      </c>
      <c r="R608" s="194">
        <v>0</v>
      </c>
      <c r="S608" s="245">
        <f t="shared" si="135"/>
        <v>44440</v>
      </c>
      <c r="T608" s="283">
        <v>44229</v>
      </c>
      <c r="U608" s="250" t="s">
        <v>4661</v>
      </c>
      <c r="V608" s="229">
        <v>0.3</v>
      </c>
      <c r="W608" s="307" t="str">
        <f t="shared" si="136"/>
        <v>ROJO</v>
      </c>
      <c r="X608" s="272"/>
      <c r="Z608" s="307"/>
      <c r="AA608" s="246"/>
      <c r="AD608" s="348" t="str">
        <f t="shared" si="137"/>
        <v>Sin</v>
      </c>
      <c r="AE608" s="272"/>
      <c r="AG608" s="307"/>
      <c r="AK608" s="348" t="str">
        <f t="shared" si="138"/>
        <v>Sin</v>
      </c>
      <c r="AL608" s="272"/>
      <c r="AN608" s="307"/>
      <c r="AO608" s="246"/>
      <c r="AR608" s="348" t="str">
        <f t="shared" si="139"/>
        <v>Sin</v>
      </c>
      <c r="AS608" s="272"/>
      <c r="AU608" s="307"/>
      <c r="AV608" s="246"/>
      <c r="AY608" s="348" t="str">
        <f t="shared" si="140"/>
        <v>Sin</v>
      </c>
      <c r="AZ608" s="272"/>
      <c r="BB608" s="307"/>
      <c r="BC608" s="246"/>
      <c r="BD608" s="273"/>
      <c r="BF608" s="273" t="str">
        <f t="shared" si="141"/>
        <v>Sin</v>
      </c>
      <c r="BG608" s="272"/>
      <c r="BI608" s="307"/>
      <c r="BJ608" s="163">
        <f t="shared" si="142"/>
        <v>0.3</v>
      </c>
      <c r="BK608" s="311"/>
      <c r="BL608" s="349"/>
      <c r="BM608" s="311"/>
      <c r="BN608" s="285"/>
      <c r="BO608" s="285"/>
      <c r="BP608" s="132" t="str">
        <f t="shared" si="143"/>
        <v/>
      </c>
      <c r="BS608" s="307"/>
      <c r="BT608" s="246"/>
    </row>
    <row r="609" spans="1:72" s="230" customFormat="1" ht="45" customHeight="1" x14ac:dyDescent="0.25">
      <c r="A609" s="95" t="s">
        <v>51</v>
      </c>
      <c r="B609" s="231">
        <v>44097</v>
      </c>
      <c r="C609" s="188" t="s">
        <v>77</v>
      </c>
      <c r="D609" s="230" t="s">
        <v>2717</v>
      </c>
      <c r="E609" s="173" t="s">
        <v>2747</v>
      </c>
      <c r="F609" s="207" t="s">
        <v>66</v>
      </c>
      <c r="G609" s="199" t="s">
        <v>2748</v>
      </c>
      <c r="H609" s="188">
        <v>1</v>
      </c>
      <c r="I609" s="199" t="s">
        <v>2749</v>
      </c>
      <c r="J609" s="99" t="s">
        <v>24</v>
      </c>
      <c r="K609" s="199" t="s">
        <v>2750</v>
      </c>
      <c r="L609" s="188">
        <v>1</v>
      </c>
      <c r="M609" s="199" t="s">
        <v>2751</v>
      </c>
      <c r="N609" s="207" t="s">
        <v>66</v>
      </c>
      <c r="O609" s="216" t="s">
        <v>66</v>
      </c>
      <c r="P609" s="193">
        <v>44105</v>
      </c>
      <c r="Q609" s="190">
        <v>44440</v>
      </c>
      <c r="R609" s="194">
        <v>0</v>
      </c>
      <c r="S609" s="245">
        <v>44440</v>
      </c>
      <c r="T609" s="283"/>
      <c r="W609" s="307" t="s">
        <v>164</v>
      </c>
      <c r="X609" s="272"/>
      <c r="Z609" s="307"/>
      <c r="AA609" s="246"/>
      <c r="AD609" s="348" t="s">
        <v>164</v>
      </c>
      <c r="AE609" s="272"/>
      <c r="AG609" s="307"/>
      <c r="AK609" s="348" t="s">
        <v>164</v>
      </c>
      <c r="AL609" s="272"/>
      <c r="AN609" s="307"/>
      <c r="AO609" s="246"/>
      <c r="AR609" s="348" t="s">
        <v>164</v>
      </c>
      <c r="AS609" s="272"/>
      <c r="AU609" s="307"/>
      <c r="AV609" s="246"/>
      <c r="AY609" s="348" t="s">
        <v>164</v>
      </c>
      <c r="AZ609" s="272"/>
      <c r="BB609" s="307"/>
      <c r="BC609" s="246"/>
      <c r="BD609" s="273"/>
      <c r="BF609" s="273" t="s">
        <v>164</v>
      </c>
      <c r="BG609" s="272"/>
      <c r="BI609" s="307"/>
      <c r="BJ609" s="163" t="s">
        <v>164</v>
      </c>
      <c r="BK609" s="311"/>
      <c r="BL609" s="349"/>
      <c r="BM609" s="311"/>
      <c r="BN609" s="285"/>
      <c r="BO609" s="285"/>
      <c r="BP609" s="132" t="s">
        <v>2497</v>
      </c>
      <c r="BS609" s="307"/>
      <c r="BT609" s="246"/>
    </row>
    <row r="610" spans="1:72" s="230" customFormat="1" ht="45" customHeight="1" x14ac:dyDescent="0.25">
      <c r="A610" s="95" t="s">
        <v>51</v>
      </c>
      <c r="B610" s="231">
        <v>44097</v>
      </c>
      <c r="C610" s="188" t="s">
        <v>77</v>
      </c>
      <c r="D610" s="230" t="s">
        <v>2717</v>
      </c>
      <c r="E610" s="173" t="s">
        <v>2747</v>
      </c>
      <c r="F610" s="207" t="s">
        <v>98</v>
      </c>
      <c r="G610" s="199" t="s">
        <v>2752</v>
      </c>
      <c r="H610" s="188">
        <v>2</v>
      </c>
      <c r="I610" s="199" t="s">
        <v>2753</v>
      </c>
      <c r="J610" s="99" t="s">
        <v>24</v>
      </c>
      <c r="K610" s="199" t="s">
        <v>2754</v>
      </c>
      <c r="L610" s="188">
        <v>1</v>
      </c>
      <c r="M610" s="199" t="s">
        <v>2755</v>
      </c>
      <c r="N610" s="207" t="s">
        <v>98</v>
      </c>
      <c r="O610" s="216" t="s">
        <v>98</v>
      </c>
      <c r="P610" s="193">
        <v>44166</v>
      </c>
      <c r="Q610" s="190">
        <v>44440</v>
      </c>
      <c r="R610" s="194">
        <v>0</v>
      </c>
      <c r="S610" s="245">
        <v>44440</v>
      </c>
      <c r="T610" s="283"/>
      <c r="W610" s="307" t="s">
        <v>164</v>
      </c>
      <c r="X610" s="272"/>
      <c r="Z610" s="307"/>
      <c r="AA610" s="246"/>
      <c r="AD610" s="348" t="s">
        <v>164</v>
      </c>
      <c r="AE610" s="272"/>
      <c r="AG610" s="307"/>
      <c r="AK610" s="348" t="s">
        <v>164</v>
      </c>
      <c r="AL610" s="272"/>
      <c r="AN610" s="307"/>
      <c r="AO610" s="246"/>
      <c r="AR610" s="348" t="s">
        <v>164</v>
      </c>
      <c r="AS610" s="272"/>
      <c r="AU610" s="307"/>
      <c r="AV610" s="246"/>
      <c r="AY610" s="348" t="s">
        <v>164</v>
      </c>
      <c r="AZ610" s="272"/>
      <c r="BB610" s="307"/>
      <c r="BC610" s="246"/>
      <c r="BD610" s="273"/>
      <c r="BF610" s="273" t="s">
        <v>164</v>
      </c>
      <c r="BG610" s="272"/>
      <c r="BI610" s="307"/>
      <c r="BJ610" s="163" t="s">
        <v>164</v>
      </c>
      <c r="BK610" s="311"/>
      <c r="BL610" s="349"/>
      <c r="BM610" s="311"/>
      <c r="BN610" s="285"/>
      <c r="BO610" s="285"/>
      <c r="BP610" s="132" t="s">
        <v>2497</v>
      </c>
      <c r="BS610" s="307"/>
      <c r="BT610" s="246"/>
    </row>
    <row r="611" spans="1:72" s="230" customFormat="1" ht="45" customHeight="1" x14ac:dyDescent="0.25">
      <c r="A611" s="95" t="s">
        <v>51</v>
      </c>
      <c r="B611" s="231">
        <v>44097</v>
      </c>
      <c r="C611" s="188" t="s">
        <v>78</v>
      </c>
      <c r="D611" s="230" t="s">
        <v>2717</v>
      </c>
      <c r="E611" s="173" t="s">
        <v>2756</v>
      </c>
      <c r="F611" s="207" t="s">
        <v>66</v>
      </c>
      <c r="G611" s="199" t="s">
        <v>2729</v>
      </c>
      <c r="H611" s="188">
        <v>1</v>
      </c>
      <c r="I611" s="199" t="s">
        <v>2730</v>
      </c>
      <c r="J611" s="99" t="s">
        <v>24</v>
      </c>
      <c r="K611" s="199" t="s">
        <v>2731</v>
      </c>
      <c r="L611" s="188">
        <v>1</v>
      </c>
      <c r="M611" s="199" t="s">
        <v>2732</v>
      </c>
      <c r="N611" s="207" t="s">
        <v>66</v>
      </c>
      <c r="O611" s="216" t="s">
        <v>66</v>
      </c>
      <c r="P611" s="193">
        <v>44105</v>
      </c>
      <c r="Q611" s="190">
        <v>44440</v>
      </c>
      <c r="R611" s="194">
        <v>0</v>
      </c>
      <c r="S611" s="245">
        <v>44440</v>
      </c>
      <c r="T611" s="283"/>
      <c r="W611" s="307" t="s">
        <v>164</v>
      </c>
      <c r="X611" s="272"/>
      <c r="Z611" s="307"/>
      <c r="AA611" s="246"/>
      <c r="AD611" s="348" t="s">
        <v>164</v>
      </c>
      <c r="AE611" s="272"/>
      <c r="AG611" s="307"/>
      <c r="AK611" s="348" t="s">
        <v>164</v>
      </c>
      <c r="AL611" s="272"/>
      <c r="AN611" s="307"/>
      <c r="AO611" s="246"/>
      <c r="AR611" s="348" t="s">
        <v>164</v>
      </c>
      <c r="AS611" s="272"/>
      <c r="AU611" s="307"/>
      <c r="AV611" s="246"/>
      <c r="AY611" s="348" t="s">
        <v>164</v>
      </c>
      <c r="AZ611" s="272"/>
      <c r="BB611" s="307"/>
      <c r="BC611" s="246"/>
      <c r="BD611" s="273"/>
      <c r="BF611" s="273" t="s">
        <v>164</v>
      </c>
      <c r="BG611" s="272"/>
      <c r="BI611" s="307"/>
      <c r="BJ611" s="163" t="s">
        <v>164</v>
      </c>
      <c r="BK611" s="311"/>
      <c r="BL611" s="349"/>
      <c r="BM611" s="311"/>
      <c r="BN611" s="285"/>
      <c r="BO611" s="285"/>
      <c r="BP611" s="132" t="s">
        <v>2497</v>
      </c>
      <c r="BS611" s="307"/>
      <c r="BT611" s="246"/>
    </row>
    <row r="612" spans="1:72" s="230" customFormat="1" ht="45" customHeight="1" x14ac:dyDescent="0.25">
      <c r="A612" s="95" t="s">
        <v>51</v>
      </c>
      <c r="B612" s="231">
        <v>44097</v>
      </c>
      <c r="C612" s="188" t="s">
        <v>78</v>
      </c>
      <c r="D612" s="230" t="s">
        <v>2717</v>
      </c>
      <c r="E612" s="173" t="s">
        <v>2756</v>
      </c>
      <c r="F612" s="207" t="s">
        <v>66</v>
      </c>
      <c r="G612" s="199" t="s">
        <v>2733</v>
      </c>
      <c r="H612" s="188">
        <v>2</v>
      </c>
      <c r="I612" s="199" t="s">
        <v>2734</v>
      </c>
      <c r="J612" s="99" t="s">
        <v>24</v>
      </c>
      <c r="K612" s="199" t="s">
        <v>2735</v>
      </c>
      <c r="L612" s="188">
        <v>1</v>
      </c>
      <c r="M612" s="199" t="s">
        <v>2757</v>
      </c>
      <c r="N612" s="207" t="s">
        <v>66</v>
      </c>
      <c r="O612" s="216" t="s">
        <v>66</v>
      </c>
      <c r="P612" s="193">
        <v>44105</v>
      </c>
      <c r="Q612" s="190">
        <v>44440</v>
      </c>
      <c r="R612" s="194">
        <v>0</v>
      </c>
      <c r="S612" s="245">
        <f t="shared" ref="S612:S646" si="144">Q612+R612</f>
        <v>44440</v>
      </c>
      <c r="T612" s="283"/>
      <c r="W612" s="307" t="str">
        <f t="shared" ref="W612:W647" si="145">IF(T612="","Sin",IF(T612&gt;=$S612,IF(V612=100%,"OK","ROJO"),IF(V612&lt;($T612-$P612)/($S612-$P612),"ROJO",IF(V612=100%,"OK","AMARILLO"))))</f>
        <v>Sin</v>
      </c>
      <c r="X612" s="272"/>
      <c r="Z612" s="307"/>
      <c r="AA612" s="246"/>
      <c r="AD612" s="348" t="str">
        <f t="shared" ref="AD612:AD646" si="146">IF(AA612="","Sin",IF(AA612&gt;=$S612,IF(AC612=100%,"OK","ROJO"),IF(AC612&lt;(AA612-$P612)/($S612-$P612),"ROJO",IF(AC612=100%,"OK","AMARILLO"))))</f>
        <v>Sin</v>
      </c>
      <c r="AE612" s="272"/>
      <c r="AG612" s="307"/>
      <c r="AK612" s="348" t="str">
        <f t="shared" ref="AK612:AK646" si="147">IF(AH612="","Sin",IF(AH612&gt;=$S612,IF(AJ612=100%,"OK","ROJO"),IF(AJ612&lt;(AH612-$P612)/($S612-$P612),"ROJO",IF(AJ612=100%,"OK","AMARILLO"))))</f>
        <v>Sin</v>
      </c>
      <c r="AL612" s="272"/>
      <c r="AN612" s="307"/>
      <c r="AO612" s="246"/>
      <c r="AR612" s="348" t="str">
        <f t="shared" ref="AR612:AR646" si="148">IF(AO612="","Sin",IF(AO612&gt;=$S612,IF(AQ612=100%,"OK","ROJO"),IF(AQ612&lt;(AO612-$P612)/($S612-$P612),"ROJO",IF(AQ612=100%,"OK","AMARILLO"))))</f>
        <v>Sin</v>
      </c>
      <c r="AS612" s="272"/>
      <c r="AU612" s="307"/>
      <c r="AV612" s="246"/>
      <c r="AY612" s="348" t="str">
        <f t="shared" ref="AY612:AY646" si="149">IF(AV612="","Sin",IF(AV612&gt;=$S612,IF(AX612=100%,"OK","ROJO"),IF(AX612&lt;(AV612-$P612)/($S612-$P612),"ROJO",IF(AX612=100%,"OK","AMARILLO"))))</f>
        <v>Sin</v>
      </c>
      <c r="AZ612" s="272"/>
      <c r="BB612" s="307"/>
      <c r="BC612" s="246"/>
      <c r="BD612" s="273"/>
      <c r="BF612" s="273" t="str">
        <f t="shared" ref="BF612:BF646" si="150">IF(BC612="","Sin",IF(BC612&gt;=$S612,IF(BE612=100%,"OK","ROJO"),IF(BE612&lt;(BC612-$P612)/($S612-$P612),"ROJO",IF(BE612=100%,"OK","AMARILLO"))))</f>
        <v>Sin</v>
      </c>
      <c r="BG612" s="272"/>
      <c r="BI612" s="307"/>
      <c r="BJ612" s="163" t="str">
        <f t="shared" ref="BJ612:BJ646" si="151">IF(E612="","",IF(OR(V612=100%,AC612=100%,AJ612=100%,AQ612=100%,AX612=100%,BE612=100%),100%,IF(T612="","Sin",MAX(V612,AC612,AJ612,AQ612,AX612,BE612))))</f>
        <v>Sin</v>
      </c>
      <c r="BK612" s="311"/>
      <c r="BL612" s="349"/>
      <c r="BM612" s="311"/>
      <c r="BN612" s="285"/>
      <c r="BO612" s="285"/>
      <c r="BP612" s="132" t="str">
        <f t="shared" ref="BP612:BP646" si="152">IF(BJ612=100%,IF(BM612="SI",IF(BN612="SI","Cerrada",IF(BN612="NO","Inefectiva",IF(A612="Auditoria Externa","Cumplida","Pendiente"))),"Cumplida"),"")</f>
        <v/>
      </c>
      <c r="BS612" s="307"/>
      <c r="BT612" s="246"/>
    </row>
    <row r="613" spans="1:72" s="230" customFormat="1" ht="45" customHeight="1" x14ac:dyDescent="0.25">
      <c r="A613" s="95" t="s">
        <v>51</v>
      </c>
      <c r="B613" s="231">
        <v>44097</v>
      </c>
      <c r="C613" s="188" t="s">
        <v>78</v>
      </c>
      <c r="D613" s="230" t="s">
        <v>2717</v>
      </c>
      <c r="E613" s="173" t="s">
        <v>2756</v>
      </c>
      <c r="F613" s="207" t="s">
        <v>66</v>
      </c>
      <c r="G613" s="199" t="s">
        <v>2737</v>
      </c>
      <c r="H613" s="188">
        <v>3</v>
      </c>
      <c r="I613" s="199" t="s">
        <v>2738</v>
      </c>
      <c r="J613" s="99" t="s">
        <v>24</v>
      </c>
      <c r="K613" s="199" t="s">
        <v>2739</v>
      </c>
      <c r="L613" s="188">
        <v>4</v>
      </c>
      <c r="M613" s="199" t="s">
        <v>2758</v>
      </c>
      <c r="N613" s="207" t="s">
        <v>66</v>
      </c>
      <c r="O613" s="216" t="s">
        <v>66</v>
      </c>
      <c r="P613" s="189">
        <v>44105</v>
      </c>
      <c r="Q613" s="190">
        <v>44440</v>
      </c>
      <c r="R613" s="138">
        <v>0</v>
      </c>
      <c r="S613" s="245">
        <f t="shared" si="144"/>
        <v>44440</v>
      </c>
      <c r="T613" s="283"/>
      <c r="W613" s="307" t="str">
        <f t="shared" si="145"/>
        <v>Sin</v>
      </c>
      <c r="X613" s="272"/>
      <c r="Z613" s="307"/>
      <c r="AA613" s="246"/>
      <c r="AD613" s="348" t="str">
        <f t="shared" si="146"/>
        <v>Sin</v>
      </c>
      <c r="AE613" s="272"/>
      <c r="AG613" s="307"/>
      <c r="AH613" s="272"/>
      <c r="AK613" s="348" t="str">
        <f t="shared" si="147"/>
        <v>Sin</v>
      </c>
      <c r="AL613" s="272"/>
      <c r="AN613" s="307"/>
      <c r="AO613" s="246"/>
      <c r="AR613" s="348" t="str">
        <f t="shared" si="148"/>
        <v>Sin</v>
      </c>
      <c r="AS613" s="272"/>
      <c r="AU613" s="307"/>
      <c r="AV613" s="246"/>
      <c r="AY613" s="348" t="str">
        <f t="shared" si="149"/>
        <v>Sin</v>
      </c>
      <c r="AZ613" s="272"/>
      <c r="BB613" s="307"/>
      <c r="BC613" s="246"/>
      <c r="BD613" s="273"/>
      <c r="BF613" s="273" t="str">
        <f t="shared" si="150"/>
        <v>Sin</v>
      </c>
      <c r="BG613" s="272"/>
      <c r="BI613" s="307"/>
      <c r="BJ613" s="163" t="str">
        <f t="shared" si="151"/>
        <v>Sin</v>
      </c>
      <c r="BK613" s="311"/>
      <c r="BL613" s="349"/>
      <c r="BM613" s="311"/>
      <c r="BN613" s="285"/>
      <c r="BO613" s="285"/>
      <c r="BP613" s="166" t="str">
        <f t="shared" si="152"/>
        <v/>
      </c>
      <c r="BS613" s="307"/>
      <c r="BT613" s="246"/>
    </row>
    <row r="614" spans="1:72" s="230" customFormat="1" ht="45" customHeight="1" x14ac:dyDescent="0.25">
      <c r="A614" s="95" t="s">
        <v>51</v>
      </c>
      <c r="B614" s="231">
        <v>44097</v>
      </c>
      <c r="C614" s="188" t="s">
        <v>78</v>
      </c>
      <c r="D614" s="230" t="s">
        <v>2717</v>
      </c>
      <c r="E614" s="173" t="s">
        <v>2756</v>
      </c>
      <c r="F614" s="207" t="s">
        <v>38</v>
      </c>
      <c r="G614" s="199" t="s">
        <v>2737</v>
      </c>
      <c r="H614" s="188">
        <v>4</v>
      </c>
      <c r="I614" s="199" t="s">
        <v>2741</v>
      </c>
      <c r="J614" s="99" t="s">
        <v>24</v>
      </c>
      <c r="K614" s="199" t="s">
        <v>2759</v>
      </c>
      <c r="L614" s="188">
        <v>3</v>
      </c>
      <c r="M614" s="199" t="s">
        <v>2760</v>
      </c>
      <c r="N614" s="207" t="s">
        <v>38</v>
      </c>
      <c r="O614" s="216" t="s">
        <v>38</v>
      </c>
      <c r="P614" s="189">
        <v>44105</v>
      </c>
      <c r="Q614" s="190">
        <v>44440</v>
      </c>
      <c r="R614" s="138">
        <v>0</v>
      </c>
      <c r="S614" s="245">
        <f t="shared" si="144"/>
        <v>44440</v>
      </c>
      <c r="T614" s="283">
        <v>44189</v>
      </c>
      <c r="U614" s="285" t="s">
        <v>4656</v>
      </c>
      <c r="V614" s="229">
        <v>0.33</v>
      </c>
      <c r="W614" s="307" t="str">
        <f t="shared" si="145"/>
        <v>AMARILLO</v>
      </c>
      <c r="X614" s="283">
        <v>44223</v>
      </c>
      <c r="Y614" s="230" t="s">
        <v>4657</v>
      </c>
      <c r="Z614" s="307" t="s">
        <v>4302</v>
      </c>
      <c r="AA614" s="246"/>
      <c r="AD614" s="348" t="str">
        <f t="shared" si="146"/>
        <v>Sin</v>
      </c>
      <c r="AE614" s="272"/>
      <c r="AG614" s="307"/>
      <c r="AH614" s="272"/>
      <c r="AK614" s="348" t="str">
        <f t="shared" si="147"/>
        <v>Sin</v>
      </c>
      <c r="AL614" s="272"/>
      <c r="AN614" s="307"/>
      <c r="AO614" s="246"/>
      <c r="AR614" s="348" t="str">
        <f t="shared" si="148"/>
        <v>Sin</v>
      </c>
      <c r="AS614" s="272"/>
      <c r="AU614" s="307"/>
      <c r="AV614" s="246"/>
      <c r="AY614" s="348" t="str">
        <f t="shared" si="149"/>
        <v>Sin</v>
      </c>
      <c r="AZ614" s="272"/>
      <c r="BB614" s="307"/>
      <c r="BC614" s="246"/>
      <c r="BD614" s="273"/>
      <c r="BF614" s="273" t="str">
        <f t="shared" si="150"/>
        <v>Sin</v>
      </c>
      <c r="BG614" s="272"/>
      <c r="BI614" s="307"/>
      <c r="BJ614" s="163">
        <f t="shared" si="151"/>
        <v>0.33</v>
      </c>
      <c r="BK614" s="311"/>
      <c r="BL614" s="349"/>
      <c r="BM614" s="311"/>
      <c r="BN614" s="285"/>
      <c r="BO614" s="285"/>
      <c r="BP614" s="166" t="str">
        <f t="shared" si="152"/>
        <v/>
      </c>
      <c r="BS614" s="307"/>
      <c r="BT614" s="246"/>
    </row>
    <row r="615" spans="1:72" s="230" customFormat="1" ht="45" customHeight="1" x14ac:dyDescent="0.25">
      <c r="A615" s="95" t="s">
        <v>51</v>
      </c>
      <c r="B615" s="231">
        <v>44097</v>
      </c>
      <c r="C615" s="188" t="s">
        <v>78</v>
      </c>
      <c r="D615" s="230" t="s">
        <v>2717</v>
      </c>
      <c r="E615" s="173" t="s">
        <v>2756</v>
      </c>
      <c r="F615" s="207" t="s">
        <v>38</v>
      </c>
      <c r="G615" s="199" t="s">
        <v>2737</v>
      </c>
      <c r="H615" s="188">
        <v>5</v>
      </c>
      <c r="I615" s="199" t="s">
        <v>2744</v>
      </c>
      <c r="J615" s="99" t="s">
        <v>24</v>
      </c>
      <c r="K615" s="199" t="s">
        <v>2745</v>
      </c>
      <c r="L615" s="188">
        <v>2</v>
      </c>
      <c r="M615" s="199" t="s">
        <v>2746</v>
      </c>
      <c r="N615" s="207" t="s">
        <v>38</v>
      </c>
      <c r="O615" s="216" t="s">
        <v>38</v>
      </c>
      <c r="P615" s="189">
        <v>44105</v>
      </c>
      <c r="Q615" s="190">
        <v>44440</v>
      </c>
      <c r="R615" s="138">
        <v>0</v>
      </c>
      <c r="S615" s="245">
        <f t="shared" si="144"/>
        <v>44440</v>
      </c>
      <c r="T615" s="283">
        <v>44189</v>
      </c>
      <c r="U615" s="285" t="s">
        <v>4662</v>
      </c>
      <c r="V615" s="229">
        <v>0.5</v>
      </c>
      <c r="W615" s="307" t="str">
        <f t="shared" si="145"/>
        <v>AMARILLO</v>
      </c>
      <c r="X615" s="283">
        <v>44223</v>
      </c>
      <c r="Y615" s="230" t="s">
        <v>4659</v>
      </c>
      <c r="Z615" s="307" t="s">
        <v>4302</v>
      </c>
      <c r="AA615" s="246"/>
      <c r="AD615" s="348" t="str">
        <f t="shared" si="146"/>
        <v>Sin</v>
      </c>
      <c r="AE615" s="272"/>
      <c r="AG615" s="307"/>
      <c r="AH615" s="246"/>
      <c r="AK615" s="348" t="str">
        <f t="shared" si="147"/>
        <v>Sin</v>
      </c>
      <c r="AL615" s="272"/>
      <c r="AN615" s="307"/>
      <c r="AO615" s="246"/>
      <c r="AR615" s="348" t="str">
        <f t="shared" si="148"/>
        <v>Sin</v>
      </c>
      <c r="AS615" s="272"/>
      <c r="AU615" s="307"/>
      <c r="AV615" s="246"/>
      <c r="AY615" s="348" t="str">
        <f t="shared" si="149"/>
        <v>Sin</v>
      </c>
      <c r="AZ615" s="272"/>
      <c r="BB615" s="307"/>
      <c r="BC615" s="246"/>
      <c r="BD615" s="273"/>
      <c r="BF615" s="273" t="str">
        <f t="shared" si="150"/>
        <v>Sin</v>
      </c>
      <c r="BG615" s="272"/>
      <c r="BI615" s="307"/>
      <c r="BJ615" s="163">
        <f t="shared" si="151"/>
        <v>0.5</v>
      </c>
      <c r="BK615" s="311"/>
      <c r="BL615" s="349"/>
      <c r="BM615" s="311"/>
      <c r="BN615" s="285"/>
      <c r="BO615" s="285"/>
      <c r="BP615" s="166" t="str">
        <f t="shared" si="152"/>
        <v/>
      </c>
      <c r="BS615" s="307"/>
      <c r="BT615" s="246"/>
    </row>
    <row r="616" spans="1:72" s="230" customFormat="1" ht="45" customHeight="1" x14ac:dyDescent="0.25">
      <c r="A616" s="95" t="s">
        <v>51</v>
      </c>
      <c r="B616" s="231">
        <v>44097</v>
      </c>
      <c r="C616" s="188" t="s">
        <v>103</v>
      </c>
      <c r="D616" s="230" t="s">
        <v>2717</v>
      </c>
      <c r="E616" s="173" t="s">
        <v>2761</v>
      </c>
      <c r="F616" s="207" t="s">
        <v>66</v>
      </c>
      <c r="G616" s="199" t="s">
        <v>2729</v>
      </c>
      <c r="H616" s="188">
        <v>1</v>
      </c>
      <c r="I616" s="199" t="s">
        <v>2730</v>
      </c>
      <c r="J616" s="99" t="s">
        <v>24</v>
      </c>
      <c r="K616" s="199" t="s">
        <v>2750</v>
      </c>
      <c r="L616" s="188">
        <v>1</v>
      </c>
      <c r="M616" s="199" t="s">
        <v>2732</v>
      </c>
      <c r="N616" s="207" t="s">
        <v>66</v>
      </c>
      <c r="O616" s="216" t="s">
        <v>66</v>
      </c>
      <c r="P616" s="189">
        <v>44105</v>
      </c>
      <c r="Q616" s="190">
        <v>44440</v>
      </c>
      <c r="R616" s="138">
        <v>0</v>
      </c>
      <c r="S616" s="245">
        <f t="shared" si="144"/>
        <v>44440</v>
      </c>
      <c r="T616" s="283"/>
      <c r="W616" s="307" t="str">
        <f t="shared" si="145"/>
        <v>Sin</v>
      </c>
      <c r="X616" s="272"/>
      <c r="Z616" s="307"/>
      <c r="AA616" s="246"/>
      <c r="AD616" s="348" t="str">
        <f t="shared" si="146"/>
        <v>Sin</v>
      </c>
      <c r="AE616" s="272"/>
      <c r="AG616" s="307"/>
      <c r="AH616" s="272"/>
      <c r="AK616" s="348" t="str">
        <f t="shared" si="147"/>
        <v>Sin</v>
      </c>
      <c r="AL616" s="272"/>
      <c r="AN616" s="307"/>
      <c r="AO616" s="246"/>
      <c r="AR616" s="348" t="str">
        <f t="shared" si="148"/>
        <v>Sin</v>
      </c>
      <c r="AS616" s="272"/>
      <c r="AU616" s="307"/>
      <c r="AV616" s="246"/>
      <c r="AY616" s="348" t="str">
        <f t="shared" si="149"/>
        <v>Sin</v>
      </c>
      <c r="AZ616" s="272"/>
      <c r="BB616" s="307"/>
      <c r="BC616" s="246"/>
      <c r="BD616" s="273"/>
      <c r="BF616" s="273" t="str">
        <f t="shared" si="150"/>
        <v>Sin</v>
      </c>
      <c r="BG616" s="272"/>
      <c r="BI616" s="307"/>
      <c r="BJ616" s="163" t="str">
        <f t="shared" si="151"/>
        <v>Sin</v>
      </c>
      <c r="BK616" s="311"/>
      <c r="BL616" s="349"/>
      <c r="BM616" s="311"/>
      <c r="BN616" s="285"/>
      <c r="BO616" s="285"/>
      <c r="BP616" s="166" t="str">
        <f t="shared" si="152"/>
        <v/>
      </c>
      <c r="BS616" s="307"/>
      <c r="BT616" s="246"/>
    </row>
    <row r="617" spans="1:72" s="230" customFormat="1" ht="45" customHeight="1" x14ac:dyDescent="0.25">
      <c r="A617" s="95" t="s">
        <v>51</v>
      </c>
      <c r="B617" s="231">
        <v>44097</v>
      </c>
      <c r="C617" s="188" t="s">
        <v>103</v>
      </c>
      <c r="D617" s="230" t="s">
        <v>2717</v>
      </c>
      <c r="E617" s="173" t="s">
        <v>2761</v>
      </c>
      <c r="F617" s="207" t="s">
        <v>66</v>
      </c>
      <c r="G617" s="199" t="s">
        <v>2733</v>
      </c>
      <c r="H617" s="188">
        <v>2</v>
      </c>
      <c r="I617" s="199" t="s">
        <v>2734</v>
      </c>
      <c r="J617" s="99" t="s">
        <v>24</v>
      </c>
      <c r="K617" s="199" t="s">
        <v>2735</v>
      </c>
      <c r="L617" s="188">
        <v>1</v>
      </c>
      <c r="M617" s="199" t="s">
        <v>2736</v>
      </c>
      <c r="N617" s="207" t="s">
        <v>66</v>
      </c>
      <c r="O617" s="216" t="s">
        <v>66</v>
      </c>
      <c r="P617" s="189">
        <v>44105</v>
      </c>
      <c r="Q617" s="190">
        <v>44440</v>
      </c>
      <c r="R617" s="138">
        <v>0</v>
      </c>
      <c r="S617" s="245">
        <f t="shared" si="144"/>
        <v>44440</v>
      </c>
      <c r="T617" s="283"/>
      <c r="W617" s="307" t="str">
        <f t="shared" si="145"/>
        <v>Sin</v>
      </c>
      <c r="X617" s="272"/>
      <c r="Z617" s="307"/>
      <c r="AA617" s="246"/>
      <c r="AD617" s="348" t="str">
        <f t="shared" si="146"/>
        <v>Sin</v>
      </c>
      <c r="AE617" s="272"/>
      <c r="AG617" s="307"/>
      <c r="AH617" s="272"/>
      <c r="AK617" s="348" t="str">
        <f t="shared" si="147"/>
        <v>Sin</v>
      </c>
      <c r="AL617" s="272"/>
      <c r="AN617" s="307"/>
      <c r="AO617" s="246"/>
      <c r="AR617" s="348" t="str">
        <f t="shared" si="148"/>
        <v>Sin</v>
      </c>
      <c r="AS617" s="272"/>
      <c r="AU617" s="307"/>
      <c r="AV617" s="246"/>
      <c r="AY617" s="348" t="str">
        <f t="shared" si="149"/>
        <v>Sin</v>
      </c>
      <c r="AZ617" s="272"/>
      <c r="BB617" s="307"/>
      <c r="BC617" s="246"/>
      <c r="BD617" s="273"/>
      <c r="BF617" s="273" t="str">
        <f t="shared" si="150"/>
        <v>Sin</v>
      </c>
      <c r="BG617" s="272"/>
      <c r="BI617" s="307"/>
      <c r="BJ617" s="163" t="str">
        <f t="shared" si="151"/>
        <v>Sin</v>
      </c>
      <c r="BK617" s="311"/>
      <c r="BL617" s="349"/>
      <c r="BM617" s="311"/>
      <c r="BN617" s="285"/>
      <c r="BO617" s="285"/>
      <c r="BP617" s="166" t="str">
        <f t="shared" si="152"/>
        <v/>
      </c>
      <c r="BS617" s="307"/>
      <c r="BT617" s="246"/>
    </row>
    <row r="618" spans="1:72" s="230" customFormat="1" ht="45" customHeight="1" x14ac:dyDescent="0.25">
      <c r="A618" s="95" t="s">
        <v>51</v>
      </c>
      <c r="B618" s="231">
        <v>44097</v>
      </c>
      <c r="C618" s="188" t="s">
        <v>103</v>
      </c>
      <c r="D618" s="230" t="s">
        <v>2717</v>
      </c>
      <c r="E618" s="173" t="s">
        <v>2761</v>
      </c>
      <c r="F618" s="207" t="s">
        <v>66</v>
      </c>
      <c r="G618" s="199" t="s">
        <v>2737</v>
      </c>
      <c r="H618" s="188">
        <v>3</v>
      </c>
      <c r="I618" s="199" t="s">
        <v>2738</v>
      </c>
      <c r="J618" s="99" t="s">
        <v>24</v>
      </c>
      <c r="K618" s="199" t="s">
        <v>2739</v>
      </c>
      <c r="L618" s="188">
        <v>4</v>
      </c>
      <c r="M618" s="199" t="s">
        <v>2758</v>
      </c>
      <c r="N618" s="207" t="s">
        <v>66</v>
      </c>
      <c r="O618" s="216" t="s">
        <v>66</v>
      </c>
      <c r="P618" s="189">
        <v>44105</v>
      </c>
      <c r="Q618" s="190">
        <v>44440</v>
      </c>
      <c r="R618" s="138">
        <v>0</v>
      </c>
      <c r="S618" s="245">
        <f t="shared" si="144"/>
        <v>44440</v>
      </c>
      <c r="T618" s="283"/>
      <c r="W618" s="307" t="str">
        <f t="shared" si="145"/>
        <v>Sin</v>
      </c>
      <c r="X618" s="272"/>
      <c r="Z618" s="307"/>
      <c r="AA618" s="246"/>
      <c r="AD618" s="348" t="str">
        <f t="shared" si="146"/>
        <v>Sin</v>
      </c>
      <c r="AE618" s="272"/>
      <c r="AG618" s="307"/>
      <c r="AH618" s="272"/>
      <c r="AK618" s="348" t="str">
        <f t="shared" si="147"/>
        <v>Sin</v>
      </c>
      <c r="AL618" s="272"/>
      <c r="AN618" s="307"/>
      <c r="AO618" s="246"/>
      <c r="AR618" s="348" t="str">
        <f t="shared" si="148"/>
        <v>Sin</v>
      </c>
      <c r="AS618" s="272"/>
      <c r="AU618" s="307"/>
      <c r="AV618" s="246"/>
      <c r="AY618" s="348" t="str">
        <f t="shared" si="149"/>
        <v>Sin</v>
      </c>
      <c r="AZ618" s="272"/>
      <c r="BB618" s="307"/>
      <c r="BC618" s="246"/>
      <c r="BD618" s="273"/>
      <c r="BF618" s="273" t="str">
        <f t="shared" si="150"/>
        <v>Sin</v>
      </c>
      <c r="BG618" s="272"/>
      <c r="BI618" s="307"/>
      <c r="BJ618" s="163" t="str">
        <f t="shared" si="151"/>
        <v>Sin</v>
      </c>
      <c r="BK618" s="311"/>
      <c r="BL618" s="349"/>
      <c r="BM618" s="311"/>
      <c r="BN618" s="285"/>
      <c r="BO618" s="285"/>
      <c r="BP618" s="166" t="str">
        <f t="shared" si="152"/>
        <v/>
      </c>
      <c r="BS618" s="307"/>
      <c r="BT618" s="246"/>
    </row>
    <row r="619" spans="1:72" s="230" customFormat="1" ht="45" customHeight="1" x14ac:dyDescent="0.25">
      <c r="A619" s="95" t="s">
        <v>51</v>
      </c>
      <c r="B619" s="231">
        <v>44097</v>
      </c>
      <c r="C619" s="188" t="s">
        <v>103</v>
      </c>
      <c r="D619" s="230" t="s">
        <v>2717</v>
      </c>
      <c r="E619" s="173" t="s">
        <v>2761</v>
      </c>
      <c r="F619" s="207" t="s">
        <v>38</v>
      </c>
      <c r="G619" s="199" t="s">
        <v>2737</v>
      </c>
      <c r="H619" s="188">
        <v>4</v>
      </c>
      <c r="I619" s="199" t="s">
        <v>2741</v>
      </c>
      <c r="J619" s="99" t="s">
        <v>24</v>
      </c>
      <c r="K619" s="199" t="s">
        <v>2759</v>
      </c>
      <c r="L619" s="188">
        <v>3</v>
      </c>
      <c r="M619" s="199" t="s">
        <v>2760</v>
      </c>
      <c r="N619" s="207" t="s">
        <v>38</v>
      </c>
      <c r="O619" s="216" t="s">
        <v>38</v>
      </c>
      <c r="P619" s="189">
        <v>44105</v>
      </c>
      <c r="Q619" s="190">
        <v>44440</v>
      </c>
      <c r="R619" s="138">
        <v>0</v>
      </c>
      <c r="S619" s="245">
        <f t="shared" si="144"/>
        <v>44440</v>
      </c>
      <c r="T619" s="283">
        <v>44189</v>
      </c>
      <c r="U619" s="285" t="s">
        <v>4656</v>
      </c>
      <c r="V619" s="229">
        <v>0.33</v>
      </c>
      <c r="W619" s="307" t="str">
        <f t="shared" si="145"/>
        <v>AMARILLO</v>
      </c>
      <c r="X619" s="283">
        <v>44223</v>
      </c>
      <c r="Y619" s="230" t="s">
        <v>4657</v>
      </c>
      <c r="Z619" s="307" t="s">
        <v>4302</v>
      </c>
      <c r="AA619" s="246"/>
      <c r="AD619" s="348" t="str">
        <f t="shared" si="146"/>
        <v>Sin</v>
      </c>
      <c r="AE619" s="272"/>
      <c r="AG619" s="307"/>
      <c r="AH619" s="246"/>
      <c r="AK619" s="348" t="str">
        <f t="shared" si="147"/>
        <v>Sin</v>
      </c>
      <c r="AL619" s="272"/>
      <c r="AN619" s="307"/>
      <c r="AO619" s="246"/>
      <c r="AR619" s="348" t="str">
        <f t="shared" si="148"/>
        <v>Sin</v>
      </c>
      <c r="AS619" s="272"/>
      <c r="AU619" s="307"/>
      <c r="AV619" s="246"/>
      <c r="AY619" s="348" t="str">
        <f t="shared" si="149"/>
        <v>Sin</v>
      </c>
      <c r="AZ619" s="272"/>
      <c r="BB619" s="307"/>
      <c r="BC619" s="246"/>
      <c r="BD619" s="273"/>
      <c r="BF619" s="273" t="str">
        <f t="shared" si="150"/>
        <v>Sin</v>
      </c>
      <c r="BG619" s="272"/>
      <c r="BI619" s="307"/>
      <c r="BJ619" s="163">
        <f t="shared" si="151"/>
        <v>0.33</v>
      </c>
      <c r="BK619" s="311"/>
      <c r="BL619" s="349"/>
      <c r="BM619" s="311"/>
      <c r="BN619" s="285"/>
      <c r="BO619" s="285"/>
      <c r="BP619" s="166" t="str">
        <f t="shared" si="152"/>
        <v/>
      </c>
      <c r="BS619" s="307"/>
      <c r="BT619" s="246"/>
    </row>
    <row r="620" spans="1:72" s="230" customFormat="1" ht="45" customHeight="1" x14ac:dyDescent="0.25">
      <c r="A620" s="95" t="s">
        <v>51</v>
      </c>
      <c r="B620" s="231">
        <v>44097</v>
      </c>
      <c r="C620" s="188" t="s">
        <v>103</v>
      </c>
      <c r="D620" s="230" t="s">
        <v>2717</v>
      </c>
      <c r="E620" s="173" t="s">
        <v>2761</v>
      </c>
      <c r="F620" s="207" t="s">
        <v>38</v>
      </c>
      <c r="G620" s="199" t="s">
        <v>2737</v>
      </c>
      <c r="H620" s="188">
        <v>5</v>
      </c>
      <c r="I620" s="199" t="s">
        <v>2744</v>
      </c>
      <c r="J620" s="99" t="s">
        <v>24</v>
      </c>
      <c r="K620" s="199" t="s">
        <v>2745</v>
      </c>
      <c r="L620" s="188">
        <v>2</v>
      </c>
      <c r="M620" s="199" t="s">
        <v>2746</v>
      </c>
      <c r="N620" s="207" t="s">
        <v>38</v>
      </c>
      <c r="O620" s="216" t="s">
        <v>38</v>
      </c>
      <c r="P620" s="189">
        <v>44105</v>
      </c>
      <c r="Q620" s="190">
        <v>44440</v>
      </c>
      <c r="R620" s="138">
        <v>0</v>
      </c>
      <c r="S620" s="245">
        <f t="shared" si="144"/>
        <v>44440</v>
      </c>
      <c r="T620" s="283">
        <v>44189</v>
      </c>
      <c r="U620" s="285" t="s">
        <v>4662</v>
      </c>
      <c r="V620" s="229">
        <v>0.5</v>
      </c>
      <c r="W620" s="307" t="str">
        <f t="shared" si="145"/>
        <v>AMARILLO</v>
      </c>
      <c r="X620" s="283">
        <v>44223</v>
      </c>
      <c r="Y620" s="230" t="s">
        <v>4659</v>
      </c>
      <c r="Z620" s="307" t="s">
        <v>4302</v>
      </c>
      <c r="AA620" s="246"/>
      <c r="AD620" s="348" t="str">
        <f t="shared" si="146"/>
        <v>Sin</v>
      </c>
      <c r="AE620" s="272"/>
      <c r="AG620" s="307"/>
      <c r="AH620" s="246"/>
      <c r="AK620" s="348" t="str">
        <f t="shared" si="147"/>
        <v>Sin</v>
      </c>
      <c r="AL620" s="272"/>
      <c r="AN620" s="307"/>
      <c r="AO620" s="246"/>
      <c r="AR620" s="348" t="str">
        <f t="shared" si="148"/>
        <v>Sin</v>
      </c>
      <c r="AS620" s="272"/>
      <c r="AU620" s="307"/>
      <c r="AV620" s="246"/>
      <c r="AY620" s="348" t="str">
        <f t="shared" si="149"/>
        <v>Sin</v>
      </c>
      <c r="AZ620" s="272"/>
      <c r="BB620" s="307"/>
      <c r="BC620" s="246"/>
      <c r="BD620" s="273"/>
      <c r="BF620" s="273" t="str">
        <f t="shared" si="150"/>
        <v>Sin</v>
      </c>
      <c r="BG620" s="272"/>
      <c r="BI620" s="307"/>
      <c r="BJ620" s="163">
        <f t="shared" si="151"/>
        <v>0.5</v>
      </c>
      <c r="BK620" s="311"/>
      <c r="BL620" s="349"/>
      <c r="BM620" s="311"/>
      <c r="BN620" s="285"/>
      <c r="BO620" s="285"/>
      <c r="BP620" s="166" t="str">
        <f t="shared" si="152"/>
        <v/>
      </c>
      <c r="BS620" s="307"/>
      <c r="BT620" s="246"/>
    </row>
    <row r="621" spans="1:72" s="230" customFormat="1" ht="45" customHeight="1" x14ac:dyDescent="0.25">
      <c r="A621" s="95" t="s">
        <v>51</v>
      </c>
      <c r="B621" s="231">
        <v>44097</v>
      </c>
      <c r="C621" s="188" t="s">
        <v>79</v>
      </c>
      <c r="D621" s="230" t="s">
        <v>2717</v>
      </c>
      <c r="E621" s="173" t="s">
        <v>2762</v>
      </c>
      <c r="F621" s="207" t="s">
        <v>66</v>
      </c>
      <c r="G621" s="199" t="s">
        <v>2729</v>
      </c>
      <c r="H621" s="188">
        <v>1</v>
      </c>
      <c r="I621" s="199" t="s">
        <v>2730</v>
      </c>
      <c r="J621" s="99" t="s">
        <v>24</v>
      </c>
      <c r="K621" s="199" t="s">
        <v>2750</v>
      </c>
      <c r="L621" s="188">
        <v>1</v>
      </c>
      <c r="M621" s="199" t="s">
        <v>2732</v>
      </c>
      <c r="N621" s="207" t="s">
        <v>66</v>
      </c>
      <c r="O621" s="216" t="s">
        <v>66</v>
      </c>
      <c r="P621" s="189">
        <v>44105</v>
      </c>
      <c r="Q621" s="190">
        <v>44440</v>
      </c>
      <c r="R621" s="138">
        <v>0</v>
      </c>
      <c r="S621" s="245">
        <f t="shared" si="144"/>
        <v>44440</v>
      </c>
      <c r="T621" s="283"/>
      <c r="W621" s="307" t="str">
        <f t="shared" si="145"/>
        <v>Sin</v>
      </c>
      <c r="X621" s="272"/>
      <c r="Z621" s="307"/>
      <c r="AA621" s="246"/>
      <c r="AD621" s="348" t="str">
        <f t="shared" si="146"/>
        <v>Sin</v>
      </c>
      <c r="AE621" s="272"/>
      <c r="AG621" s="307"/>
      <c r="AH621" s="246"/>
      <c r="AK621" s="348" t="str">
        <f t="shared" si="147"/>
        <v>Sin</v>
      </c>
      <c r="AL621" s="272"/>
      <c r="AN621" s="307"/>
      <c r="AO621" s="246"/>
      <c r="AR621" s="348" t="str">
        <f t="shared" si="148"/>
        <v>Sin</v>
      </c>
      <c r="AS621" s="272"/>
      <c r="AU621" s="307"/>
      <c r="AV621" s="246"/>
      <c r="AY621" s="348" t="str">
        <f t="shared" si="149"/>
        <v>Sin</v>
      </c>
      <c r="AZ621" s="272"/>
      <c r="BB621" s="307"/>
      <c r="BC621" s="246"/>
      <c r="BD621" s="273"/>
      <c r="BF621" s="273" t="str">
        <f t="shared" si="150"/>
        <v>Sin</v>
      </c>
      <c r="BG621" s="272"/>
      <c r="BI621" s="307"/>
      <c r="BJ621" s="163" t="str">
        <f t="shared" si="151"/>
        <v>Sin</v>
      </c>
      <c r="BK621" s="311"/>
      <c r="BL621" s="349"/>
      <c r="BM621" s="311"/>
      <c r="BN621" s="285"/>
      <c r="BO621" s="285"/>
      <c r="BP621" s="166" t="str">
        <f t="shared" si="152"/>
        <v/>
      </c>
      <c r="BS621" s="307"/>
      <c r="BT621" s="246"/>
    </row>
    <row r="622" spans="1:72" s="230" customFormat="1" ht="45" customHeight="1" x14ac:dyDescent="0.25">
      <c r="A622" s="95" t="s">
        <v>51</v>
      </c>
      <c r="B622" s="231">
        <v>44097</v>
      </c>
      <c r="C622" s="188" t="s">
        <v>79</v>
      </c>
      <c r="D622" s="230" t="s">
        <v>2717</v>
      </c>
      <c r="E622" s="173" t="s">
        <v>2762</v>
      </c>
      <c r="F622" s="207" t="s">
        <v>66</v>
      </c>
      <c r="G622" s="199" t="s">
        <v>2733</v>
      </c>
      <c r="H622" s="188">
        <v>2</v>
      </c>
      <c r="I622" s="199" t="s">
        <v>2734</v>
      </c>
      <c r="J622" s="99" t="s">
        <v>24</v>
      </c>
      <c r="K622" s="199" t="s">
        <v>2735</v>
      </c>
      <c r="L622" s="188">
        <v>1</v>
      </c>
      <c r="M622" s="199" t="s">
        <v>2736</v>
      </c>
      <c r="N622" s="207" t="s">
        <v>66</v>
      </c>
      <c r="O622" s="216" t="s">
        <v>66</v>
      </c>
      <c r="P622" s="189">
        <v>44105</v>
      </c>
      <c r="Q622" s="190">
        <v>44440</v>
      </c>
      <c r="R622" s="138">
        <v>0</v>
      </c>
      <c r="S622" s="245">
        <f t="shared" si="144"/>
        <v>44440</v>
      </c>
      <c r="T622" s="283"/>
      <c r="W622" s="307" t="str">
        <f t="shared" si="145"/>
        <v>Sin</v>
      </c>
      <c r="X622" s="272"/>
      <c r="Z622" s="307"/>
      <c r="AA622" s="246"/>
      <c r="AD622" s="348" t="str">
        <f t="shared" si="146"/>
        <v>Sin</v>
      </c>
      <c r="AE622" s="272"/>
      <c r="AG622" s="307"/>
      <c r="AK622" s="348" t="str">
        <f t="shared" si="147"/>
        <v>Sin</v>
      </c>
      <c r="AL622" s="272"/>
      <c r="AN622" s="307"/>
      <c r="AO622" s="246"/>
      <c r="AR622" s="348" t="str">
        <f t="shared" si="148"/>
        <v>Sin</v>
      </c>
      <c r="AS622" s="272"/>
      <c r="AU622" s="307"/>
      <c r="AV622" s="246"/>
      <c r="AY622" s="348" t="str">
        <f t="shared" si="149"/>
        <v>Sin</v>
      </c>
      <c r="AZ622" s="272"/>
      <c r="BB622" s="307"/>
      <c r="BC622" s="246"/>
      <c r="BD622" s="273"/>
      <c r="BF622" s="273" t="str">
        <f t="shared" si="150"/>
        <v>Sin</v>
      </c>
      <c r="BG622" s="272"/>
      <c r="BI622" s="307"/>
      <c r="BJ622" s="163" t="str">
        <f t="shared" si="151"/>
        <v>Sin</v>
      </c>
      <c r="BK622" s="311"/>
      <c r="BL622" s="349"/>
      <c r="BM622" s="311"/>
      <c r="BN622" s="285"/>
      <c r="BO622" s="285"/>
      <c r="BP622" s="166" t="str">
        <f t="shared" si="152"/>
        <v/>
      </c>
      <c r="BS622" s="307"/>
      <c r="BT622" s="246"/>
    </row>
    <row r="623" spans="1:72" s="230" customFormat="1" ht="45" customHeight="1" x14ac:dyDescent="0.25">
      <c r="A623" s="95" t="s">
        <v>51</v>
      </c>
      <c r="B623" s="231">
        <v>44097</v>
      </c>
      <c r="C623" s="188" t="s">
        <v>79</v>
      </c>
      <c r="D623" s="230" t="s">
        <v>2717</v>
      </c>
      <c r="E623" s="173" t="s">
        <v>2762</v>
      </c>
      <c r="F623" s="207" t="s">
        <v>66</v>
      </c>
      <c r="G623" s="199" t="s">
        <v>2737</v>
      </c>
      <c r="H623" s="188">
        <v>3</v>
      </c>
      <c r="I623" s="199" t="s">
        <v>2738</v>
      </c>
      <c r="J623" s="99" t="s">
        <v>24</v>
      </c>
      <c r="K623" s="199" t="s">
        <v>2739</v>
      </c>
      <c r="L623" s="188">
        <v>4</v>
      </c>
      <c r="M623" s="199" t="s">
        <v>2758</v>
      </c>
      <c r="N623" s="207" t="s">
        <v>66</v>
      </c>
      <c r="O623" s="216" t="s">
        <v>66</v>
      </c>
      <c r="P623" s="189">
        <v>44105</v>
      </c>
      <c r="Q623" s="190">
        <v>44440</v>
      </c>
      <c r="R623" s="138">
        <v>0</v>
      </c>
      <c r="S623" s="245">
        <f t="shared" si="144"/>
        <v>44440</v>
      </c>
      <c r="T623" s="283"/>
      <c r="W623" s="307" t="str">
        <f t="shared" si="145"/>
        <v>Sin</v>
      </c>
      <c r="X623" s="272"/>
      <c r="Z623" s="307"/>
      <c r="AA623" s="246"/>
      <c r="AD623" s="348" t="str">
        <f t="shared" si="146"/>
        <v>Sin</v>
      </c>
      <c r="AE623" s="272"/>
      <c r="AG623" s="307"/>
      <c r="AK623" s="348" t="str">
        <f t="shared" si="147"/>
        <v>Sin</v>
      </c>
      <c r="AL623" s="272"/>
      <c r="AN623" s="307"/>
      <c r="AO623" s="246"/>
      <c r="AR623" s="348" t="str">
        <f t="shared" si="148"/>
        <v>Sin</v>
      </c>
      <c r="AS623" s="272"/>
      <c r="AU623" s="307"/>
      <c r="AV623" s="246"/>
      <c r="AY623" s="348" t="str">
        <f t="shared" si="149"/>
        <v>Sin</v>
      </c>
      <c r="AZ623" s="272"/>
      <c r="BB623" s="307"/>
      <c r="BC623" s="246"/>
      <c r="BD623" s="273"/>
      <c r="BF623" s="273" t="str">
        <f t="shared" si="150"/>
        <v>Sin</v>
      </c>
      <c r="BG623" s="272"/>
      <c r="BI623" s="307"/>
      <c r="BJ623" s="163" t="str">
        <f t="shared" si="151"/>
        <v>Sin</v>
      </c>
      <c r="BK623" s="311"/>
      <c r="BL623" s="349"/>
      <c r="BM623" s="311"/>
      <c r="BN623" s="285"/>
      <c r="BO623" s="285"/>
      <c r="BP623" s="166" t="str">
        <f t="shared" si="152"/>
        <v/>
      </c>
      <c r="BS623" s="307"/>
      <c r="BT623" s="246"/>
    </row>
    <row r="624" spans="1:72" s="230" customFormat="1" ht="45" customHeight="1" x14ac:dyDescent="0.25">
      <c r="A624" s="95" t="s">
        <v>51</v>
      </c>
      <c r="B624" s="231">
        <v>44097</v>
      </c>
      <c r="C624" s="188" t="s">
        <v>79</v>
      </c>
      <c r="D624" s="230" t="s">
        <v>2717</v>
      </c>
      <c r="E624" s="173" t="s">
        <v>2762</v>
      </c>
      <c r="F624" s="207" t="s">
        <v>38</v>
      </c>
      <c r="G624" s="199" t="s">
        <v>2737</v>
      </c>
      <c r="H624" s="188">
        <v>4</v>
      </c>
      <c r="I624" s="199" t="s">
        <v>2741</v>
      </c>
      <c r="J624" s="99" t="s">
        <v>24</v>
      </c>
      <c r="K624" s="199" t="s">
        <v>2763</v>
      </c>
      <c r="L624" s="188">
        <v>3</v>
      </c>
      <c r="M624" s="199" t="s">
        <v>2760</v>
      </c>
      <c r="N624" s="207" t="s">
        <v>38</v>
      </c>
      <c r="O624" s="216" t="s">
        <v>38</v>
      </c>
      <c r="P624" s="189">
        <v>44105</v>
      </c>
      <c r="Q624" s="190">
        <v>44440</v>
      </c>
      <c r="R624" s="138">
        <v>0</v>
      </c>
      <c r="S624" s="245">
        <f t="shared" si="144"/>
        <v>44440</v>
      </c>
      <c r="T624" s="283">
        <v>44189</v>
      </c>
      <c r="U624" s="285" t="s">
        <v>4656</v>
      </c>
      <c r="V624" s="229">
        <v>0.33</v>
      </c>
      <c r="W624" s="307" t="str">
        <f t="shared" si="145"/>
        <v>AMARILLO</v>
      </c>
      <c r="X624" s="283">
        <v>44223</v>
      </c>
      <c r="Y624" s="230" t="s">
        <v>4657</v>
      </c>
      <c r="Z624" s="307" t="s">
        <v>4302</v>
      </c>
      <c r="AA624" s="246"/>
      <c r="AD624" s="348" t="str">
        <f t="shared" si="146"/>
        <v>Sin</v>
      </c>
      <c r="AE624" s="272"/>
      <c r="AG624" s="307"/>
      <c r="AK624" s="348" t="str">
        <f t="shared" si="147"/>
        <v>Sin</v>
      </c>
      <c r="AL624" s="272"/>
      <c r="AN624" s="307"/>
      <c r="AO624" s="246"/>
      <c r="AR624" s="348" t="str">
        <f t="shared" si="148"/>
        <v>Sin</v>
      </c>
      <c r="AS624" s="272"/>
      <c r="AU624" s="307"/>
      <c r="AV624" s="246"/>
      <c r="AY624" s="348" t="str">
        <f t="shared" si="149"/>
        <v>Sin</v>
      </c>
      <c r="AZ624" s="272"/>
      <c r="BB624" s="307"/>
      <c r="BC624" s="246"/>
      <c r="BD624" s="273"/>
      <c r="BF624" s="273" t="str">
        <f t="shared" si="150"/>
        <v>Sin</v>
      </c>
      <c r="BG624" s="272"/>
      <c r="BI624" s="307"/>
      <c r="BJ624" s="163">
        <f t="shared" si="151"/>
        <v>0.33</v>
      </c>
      <c r="BK624" s="311"/>
      <c r="BL624" s="349"/>
      <c r="BM624" s="311"/>
      <c r="BN624" s="285"/>
      <c r="BO624" s="285"/>
      <c r="BP624" s="166" t="str">
        <f t="shared" si="152"/>
        <v/>
      </c>
      <c r="BS624" s="307"/>
      <c r="BT624" s="246"/>
    </row>
    <row r="625" spans="1:72" s="230" customFormat="1" ht="45" customHeight="1" x14ac:dyDescent="0.25">
      <c r="A625" s="95" t="s">
        <v>51</v>
      </c>
      <c r="B625" s="231">
        <v>44097</v>
      </c>
      <c r="C625" s="188" t="s">
        <v>79</v>
      </c>
      <c r="D625" s="230" t="s">
        <v>2717</v>
      </c>
      <c r="E625" s="173" t="s">
        <v>2762</v>
      </c>
      <c r="F625" s="207" t="s">
        <v>38</v>
      </c>
      <c r="G625" s="199" t="s">
        <v>2737</v>
      </c>
      <c r="H625" s="188">
        <v>5</v>
      </c>
      <c r="I625" s="199" t="s">
        <v>2744</v>
      </c>
      <c r="J625" s="99" t="s">
        <v>24</v>
      </c>
      <c r="K625" s="199" t="s">
        <v>2745</v>
      </c>
      <c r="L625" s="188">
        <v>2</v>
      </c>
      <c r="M625" s="199" t="s">
        <v>2746</v>
      </c>
      <c r="N625" s="207" t="s">
        <v>38</v>
      </c>
      <c r="O625" s="216" t="s">
        <v>38</v>
      </c>
      <c r="P625" s="189">
        <v>44105</v>
      </c>
      <c r="Q625" s="190">
        <v>44440</v>
      </c>
      <c r="R625" s="138">
        <v>0</v>
      </c>
      <c r="S625" s="245">
        <f t="shared" si="144"/>
        <v>44440</v>
      </c>
      <c r="T625" s="283">
        <v>44189</v>
      </c>
      <c r="U625" s="285" t="s">
        <v>4662</v>
      </c>
      <c r="V625" s="229">
        <v>0.5</v>
      </c>
      <c r="W625" s="307" t="str">
        <f t="shared" si="145"/>
        <v>AMARILLO</v>
      </c>
      <c r="X625" s="283">
        <v>44223</v>
      </c>
      <c r="Y625" s="230" t="s">
        <v>4659</v>
      </c>
      <c r="Z625" s="307" t="s">
        <v>4302</v>
      </c>
      <c r="AA625" s="246"/>
      <c r="AD625" s="348" t="str">
        <f t="shared" si="146"/>
        <v>Sin</v>
      </c>
      <c r="AE625" s="272"/>
      <c r="AG625" s="307"/>
      <c r="AK625" s="348" t="str">
        <f t="shared" si="147"/>
        <v>Sin</v>
      </c>
      <c r="AL625" s="272"/>
      <c r="AN625" s="307"/>
      <c r="AO625" s="246"/>
      <c r="AR625" s="348" t="str">
        <f t="shared" si="148"/>
        <v>Sin</v>
      </c>
      <c r="AS625" s="272"/>
      <c r="AU625" s="307"/>
      <c r="AV625" s="246"/>
      <c r="AY625" s="348" t="str">
        <f t="shared" si="149"/>
        <v>Sin</v>
      </c>
      <c r="AZ625" s="272"/>
      <c r="BB625" s="307"/>
      <c r="BC625" s="246"/>
      <c r="BD625" s="273"/>
      <c r="BF625" s="273" t="str">
        <f t="shared" si="150"/>
        <v>Sin</v>
      </c>
      <c r="BG625" s="272"/>
      <c r="BI625" s="307"/>
      <c r="BJ625" s="163">
        <f t="shared" si="151"/>
        <v>0.5</v>
      </c>
      <c r="BK625" s="311"/>
      <c r="BL625" s="349"/>
      <c r="BM625" s="311"/>
      <c r="BN625" s="285"/>
      <c r="BO625" s="285"/>
      <c r="BP625" s="166" t="str">
        <f t="shared" si="152"/>
        <v/>
      </c>
      <c r="BS625" s="307"/>
      <c r="BT625" s="246"/>
    </row>
    <row r="626" spans="1:72" s="230" customFormat="1" ht="45" customHeight="1" x14ac:dyDescent="0.25">
      <c r="A626" s="95" t="s">
        <v>51</v>
      </c>
      <c r="B626" s="231">
        <v>44097</v>
      </c>
      <c r="C626" s="188" t="s">
        <v>81</v>
      </c>
      <c r="D626" s="230" t="s">
        <v>2717</v>
      </c>
      <c r="E626" s="173" t="s">
        <v>2764</v>
      </c>
      <c r="F626" s="207" t="s">
        <v>66</v>
      </c>
      <c r="G626" s="199" t="s">
        <v>2765</v>
      </c>
      <c r="H626" s="188">
        <v>1</v>
      </c>
      <c r="I626" s="199" t="s">
        <v>2766</v>
      </c>
      <c r="J626" s="99" t="s">
        <v>24</v>
      </c>
      <c r="K626" s="199" t="s">
        <v>2767</v>
      </c>
      <c r="L626" s="188">
        <v>1</v>
      </c>
      <c r="M626" s="199" t="s">
        <v>2768</v>
      </c>
      <c r="N626" s="207" t="s">
        <v>66</v>
      </c>
      <c r="O626" s="216" t="s">
        <v>66</v>
      </c>
      <c r="P626" s="189">
        <v>44105</v>
      </c>
      <c r="Q626" s="190">
        <v>44440</v>
      </c>
      <c r="R626" s="138">
        <v>0</v>
      </c>
      <c r="S626" s="245">
        <f t="shared" si="144"/>
        <v>44440</v>
      </c>
      <c r="T626" s="283"/>
      <c r="W626" s="307" t="str">
        <f t="shared" si="145"/>
        <v>Sin</v>
      </c>
      <c r="X626" s="272"/>
      <c r="Z626" s="307"/>
      <c r="AA626" s="246"/>
      <c r="AD626" s="348" t="str">
        <f t="shared" si="146"/>
        <v>Sin</v>
      </c>
      <c r="AE626" s="272"/>
      <c r="AG626" s="307"/>
      <c r="AK626" s="348" t="str">
        <f t="shared" si="147"/>
        <v>Sin</v>
      </c>
      <c r="AL626" s="272"/>
      <c r="AN626" s="307"/>
      <c r="AO626" s="246"/>
      <c r="AR626" s="348" t="str">
        <f t="shared" si="148"/>
        <v>Sin</v>
      </c>
      <c r="AS626" s="272"/>
      <c r="AU626" s="307"/>
      <c r="AV626" s="246"/>
      <c r="AY626" s="348" t="str">
        <f t="shared" si="149"/>
        <v>Sin</v>
      </c>
      <c r="AZ626" s="272"/>
      <c r="BB626" s="307"/>
      <c r="BC626" s="246"/>
      <c r="BD626" s="273"/>
      <c r="BF626" s="273" t="str">
        <f t="shared" si="150"/>
        <v>Sin</v>
      </c>
      <c r="BG626" s="272"/>
      <c r="BI626" s="307"/>
      <c r="BJ626" s="163" t="str">
        <f t="shared" si="151"/>
        <v>Sin</v>
      </c>
      <c r="BK626" s="311"/>
      <c r="BL626" s="349"/>
      <c r="BM626" s="311"/>
      <c r="BN626" s="285"/>
      <c r="BO626" s="285"/>
      <c r="BP626" s="166" t="str">
        <f t="shared" si="152"/>
        <v/>
      </c>
      <c r="BS626" s="307"/>
      <c r="BT626" s="246"/>
    </row>
    <row r="627" spans="1:72" s="230" customFormat="1" ht="45" customHeight="1" x14ac:dyDescent="0.25">
      <c r="A627" s="95" t="s">
        <v>51</v>
      </c>
      <c r="B627" s="485">
        <v>44104</v>
      </c>
      <c r="C627" s="218" t="s">
        <v>220</v>
      </c>
      <c r="D627" s="230" t="s">
        <v>2916</v>
      </c>
      <c r="E627" s="247" t="s">
        <v>2917</v>
      </c>
      <c r="F627" s="219" t="s">
        <v>66</v>
      </c>
      <c r="G627" s="220" t="s">
        <v>2918</v>
      </c>
      <c r="H627" s="218">
        <v>1</v>
      </c>
      <c r="I627" s="220" t="s">
        <v>2919</v>
      </c>
      <c r="J627" s="95" t="s">
        <v>24</v>
      </c>
      <c r="K627" s="220" t="s">
        <v>2920</v>
      </c>
      <c r="L627" s="218">
        <v>1</v>
      </c>
      <c r="M627" s="221" t="s">
        <v>2921</v>
      </c>
      <c r="N627" s="219" t="s">
        <v>66</v>
      </c>
      <c r="O627" s="222" t="s">
        <v>66</v>
      </c>
      <c r="P627" s="223">
        <v>44136</v>
      </c>
      <c r="Q627" s="224">
        <v>44469</v>
      </c>
      <c r="R627" s="138">
        <v>0</v>
      </c>
      <c r="S627" s="245">
        <f t="shared" si="144"/>
        <v>44469</v>
      </c>
      <c r="T627" s="283"/>
      <c r="W627" s="257" t="str">
        <f t="shared" si="145"/>
        <v>Sin</v>
      </c>
      <c r="X627" s="272"/>
      <c r="Z627" s="307"/>
      <c r="AA627" s="246"/>
      <c r="AD627" s="348" t="str">
        <f t="shared" si="146"/>
        <v>Sin</v>
      </c>
      <c r="AE627" s="272"/>
      <c r="AG627" s="307"/>
      <c r="AK627" s="348" t="str">
        <f t="shared" si="147"/>
        <v>Sin</v>
      </c>
      <c r="AL627" s="272"/>
      <c r="AN627" s="307"/>
      <c r="AO627" s="246"/>
      <c r="AR627" s="348" t="str">
        <f t="shared" si="148"/>
        <v>Sin</v>
      </c>
      <c r="AS627" s="272"/>
      <c r="AU627" s="307"/>
      <c r="AV627" s="246"/>
      <c r="AY627" s="348" t="str">
        <f t="shared" si="149"/>
        <v>Sin</v>
      </c>
      <c r="AZ627" s="272"/>
      <c r="BB627" s="307"/>
      <c r="BC627" s="246"/>
      <c r="BD627" s="273"/>
      <c r="BF627" s="273" t="str">
        <f t="shared" si="150"/>
        <v>Sin</v>
      </c>
      <c r="BG627" s="272"/>
      <c r="BI627" s="307"/>
      <c r="BJ627" s="163" t="str">
        <f t="shared" si="151"/>
        <v>Sin</v>
      </c>
      <c r="BK627" s="311"/>
      <c r="BL627" s="349"/>
      <c r="BM627" s="311"/>
      <c r="BN627" s="285"/>
      <c r="BO627" s="285"/>
      <c r="BP627" s="166" t="str">
        <f t="shared" si="152"/>
        <v/>
      </c>
      <c r="BS627" s="307"/>
      <c r="BT627" s="246"/>
    </row>
    <row r="628" spans="1:72" s="230" customFormat="1" ht="45" customHeight="1" x14ac:dyDescent="0.25">
      <c r="A628" s="95" t="s">
        <v>51</v>
      </c>
      <c r="B628" s="485">
        <v>44104</v>
      </c>
      <c r="C628" s="218" t="s">
        <v>220</v>
      </c>
      <c r="D628" s="230" t="s">
        <v>2916</v>
      </c>
      <c r="E628" s="247" t="s">
        <v>2917</v>
      </c>
      <c r="F628" s="219" t="s">
        <v>66</v>
      </c>
      <c r="G628" s="220" t="s">
        <v>2918</v>
      </c>
      <c r="H628" s="218">
        <v>2</v>
      </c>
      <c r="I628" s="220" t="s">
        <v>2922</v>
      </c>
      <c r="J628" s="95" t="s">
        <v>24</v>
      </c>
      <c r="K628" s="220" t="s">
        <v>2923</v>
      </c>
      <c r="L628" s="218">
        <v>1</v>
      </c>
      <c r="M628" s="221" t="s">
        <v>2924</v>
      </c>
      <c r="N628" s="219" t="s">
        <v>66</v>
      </c>
      <c r="O628" s="222" t="s">
        <v>66</v>
      </c>
      <c r="P628" s="223">
        <v>44136</v>
      </c>
      <c r="Q628" s="224">
        <v>44469</v>
      </c>
      <c r="R628" s="138">
        <v>0</v>
      </c>
      <c r="S628" s="245">
        <f t="shared" si="144"/>
        <v>44469</v>
      </c>
      <c r="T628" s="283"/>
      <c r="W628" s="257" t="str">
        <f t="shared" si="145"/>
        <v>Sin</v>
      </c>
      <c r="X628" s="272"/>
      <c r="Z628" s="307"/>
      <c r="AA628" s="246"/>
      <c r="AD628" s="348" t="str">
        <f t="shared" si="146"/>
        <v>Sin</v>
      </c>
      <c r="AE628" s="272"/>
      <c r="AG628" s="307"/>
      <c r="AK628" s="348" t="str">
        <f t="shared" si="147"/>
        <v>Sin</v>
      </c>
      <c r="AL628" s="272"/>
      <c r="AN628" s="307"/>
      <c r="AO628" s="246"/>
      <c r="AR628" s="348" t="str">
        <f t="shared" si="148"/>
        <v>Sin</v>
      </c>
      <c r="AS628" s="272"/>
      <c r="AU628" s="307"/>
      <c r="AV628" s="246"/>
      <c r="AY628" s="348" t="str">
        <f t="shared" si="149"/>
        <v>Sin</v>
      </c>
      <c r="AZ628" s="272"/>
      <c r="BB628" s="307"/>
      <c r="BC628" s="246"/>
      <c r="BD628" s="273"/>
      <c r="BF628" s="273" t="str">
        <f t="shared" si="150"/>
        <v>Sin</v>
      </c>
      <c r="BG628" s="272"/>
      <c r="BI628" s="307"/>
      <c r="BJ628" s="163" t="str">
        <f t="shared" si="151"/>
        <v>Sin</v>
      </c>
      <c r="BK628" s="311"/>
      <c r="BL628" s="349"/>
      <c r="BM628" s="311"/>
      <c r="BN628" s="285"/>
      <c r="BO628" s="285"/>
      <c r="BP628" s="166" t="str">
        <f t="shared" si="152"/>
        <v/>
      </c>
      <c r="BS628" s="307"/>
      <c r="BT628" s="246"/>
    </row>
    <row r="629" spans="1:72" s="230" customFormat="1" ht="45" customHeight="1" x14ac:dyDescent="0.25">
      <c r="A629" s="95" t="s">
        <v>51</v>
      </c>
      <c r="B629" s="485">
        <v>44104</v>
      </c>
      <c r="C629" s="218" t="s">
        <v>2215</v>
      </c>
      <c r="D629" s="230" t="s">
        <v>2916</v>
      </c>
      <c r="E629" s="247" t="s">
        <v>2992</v>
      </c>
      <c r="F629" s="219" t="s">
        <v>2993</v>
      </c>
      <c r="G629" s="220" t="s">
        <v>2994</v>
      </c>
      <c r="H629" s="218">
        <v>1</v>
      </c>
      <c r="I629" s="220" t="s">
        <v>2995</v>
      </c>
      <c r="J629" s="95" t="s">
        <v>24</v>
      </c>
      <c r="K629" s="220" t="s">
        <v>2996</v>
      </c>
      <c r="L629" s="218">
        <v>1</v>
      </c>
      <c r="M629" s="221" t="s">
        <v>2997</v>
      </c>
      <c r="N629" s="219" t="s">
        <v>2993</v>
      </c>
      <c r="O629" s="222" t="s">
        <v>2993</v>
      </c>
      <c r="P629" s="223">
        <v>44119</v>
      </c>
      <c r="Q629" s="224">
        <v>44377</v>
      </c>
      <c r="R629" s="138">
        <v>0</v>
      </c>
      <c r="S629" s="245">
        <f t="shared" si="144"/>
        <v>44377</v>
      </c>
      <c r="T629" s="283"/>
      <c r="W629" s="257" t="str">
        <f t="shared" si="145"/>
        <v>Sin</v>
      </c>
      <c r="X629" s="272"/>
      <c r="Z629" s="307"/>
      <c r="AA629" s="246"/>
      <c r="AD629" s="348" t="str">
        <f t="shared" si="146"/>
        <v>Sin</v>
      </c>
      <c r="AE629" s="272"/>
      <c r="AG629" s="307"/>
      <c r="AK629" s="348" t="str">
        <f t="shared" si="147"/>
        <v>Sin</v>
      </c>
      <c r="AL629" s="272"/>
      <c r="AN629" s="307"/>
      <c r="AO629" s="246"/>
      <c r="AR629" s="348" t="str">
        <f t="shared" si="148"/>
        <v>Sin</v>
      </c>
      <c r="AS629" s="272"/>
      <c r="AU629" s="307"/>
      <c r="AV629" s="246"/>
      <c r="AY629" s="348" t="str">
        <f t="shared" si="149"/>
        <v>Sin</v>
      </c>
      <c r="AZ629" s="272"/>
      <c r="BB629" s="307"/>
      <c r="BC629" s="246"/>
      <c r="BD629" s="273"/>
      <c r="BF629" s="273" t="str">
        <f t="shared" si="150"/>
        <v>Sin</v>
      </c>
      <c r="BG629" s="272"/>
      <c r="BI629" s="307"/>
      <c r="BJ629" s="163" t="str">
        <f t="shared" si="151"/>
        <v>Sin</v>
      </c>
      <c r="BK629" s="311"/>
      <c r="BL629" s="349"/>
      <c r="BM629" s="311"/>
      <c r="BN629" s="285"/>
      <c r="BO629" s="285"/>
      <c r="BP629" s="166" t="str">
        <f t="shared" si="152"/>
        <v/>
      </c>
      <c r="BS629" s="307"/>
      <c r="BT629" s="246"/>
    </row>
    <row r="630" spans="1:72" s="230" customFormat="1" ht="45" customHeight="1" x14ac:dyDescent="0.25">
      <c r="A630" s="95" t="s">
        <v>51</v>
      </c>
      <c r="B630" s="485">
        <v>44104</v>
      </c>
      <c r="C630" s="218" t="s">
        <v>2225</v>
      </c>
      <c r="D630" s="230" t="s">
        <v>2916</v>
      </c>
      <c r="E630" s="247" t="s">
        <v>2998</v>
      </c>
      <c r="F630" s="219" t="s">
        <v>2999</v>
      </c>
      <c r="G630" s="220" t="s">
        <v>3000</v>
      </c>
      <c r="H630" s="218">
        <v>1</v>
      </c>
      <c r="I630" s="220" t="s">
        <v>3001</v>
      </c>
      <c r="J630" s="95" t="s">
        <v>24</v>
      </c>
      <c r="K630" s="220" t="s">
        <v>3002</v>
      </c>
      <c r="L630" s="218">
        <v>1</v>
      </c>
      <c r="M630" s="221" t="s">
        <v>3003</v>
      </c>
      <c r="N630" s="219" t="s">
        <v>2999</v>
      </c>
      <c r="O630" s="222" t="s">
        <v>2999</v>
      </c>
      <c r="P630" s="223">
        <v>44119</v>
      </c>
      <c r="Q630" s="224">
        <v>44377</v>
      </c>
      <c r="R630" s="138">
        <v>0</v>
      </c>
      <c r="S630" s="245">
        <f t="shared" si="144"/>
        <v>44377</v>
      </c>
      <c r="T630" s="283"/>
      <c r="W630" s="257" t="str">
        <f t="shared" si="145"/>
        <v>Sin</v>
      </c>
      <c r="X630" s="272"/>
      <c r="Z630" s="307"/>
      <c r="AA630" s="246"/>
      <c r="AD630" s="348" t="str">
        <f t="shared" si="146"/>
        <v>Sin</v>
      </c>
      <c r="AE630" s="272"/>
      <c r="AG630" s="307"/>
      <c r="AK630" s="348" t="str">
        <f t="shared" si="147"/>
        <v>Sin</v>
      </c>
      <c r="AL630" s="272"/>
      <c r="AN630" s="307"/>
      <c r="AO630" s="246"/>
      <c r="AR630" s="348" t="str">
        <f t="shared" si="148"/>
        <v>Sin</v>
      </c>
      <c r="AS630" s="272"/>
      <c r="AU630" s="307"/>
      <c r="AV630" s="246"/>
      <c r="AY630" s="348" t="str">
        <f t="shared" si="149"/>
        <v>Sin</v>
      </c>
      <c r="AZ630" s="272"/>
      <c r="BB630" s="307"/>
      <c r="BC630" s="246"/>
      <c r="BD630" s="273"/>
      <c r="BF630" s="273" t="str">
        <f t="shared" si="150"/>
        <v>Sin</v>
      </c>
      <c r="BG630" s="272"/>
      <c r="BI630" s="307"/>
      <c r="BJ630" s="163" t="str">
        <f t="shared" si="151"/>
        <v>Sin</v>
      </c>
      <c r="BK630" s="311"/>
      <c r="BL630" s="349"/>
      <c r="BM630" s="311"/>
      <c r="BN630" s="285"/>
      <c r="BO630" s="285"/>
      <c r="BP630" s="166" t="str">
        <f t="shared" si="152"/>
        <v/>
      </c>
      <c r="BS630" s="307"/>
      <c r="BT630" s="246"/>
    </row>
    <row r="631" spans="1:72" s="230" customFormat="1" ht="45" customHeight="1" x14ac:dyDescent="0.25">
      <c r="A631" s="95" t="s">
        <v>51</v>
      </c>
      <c r="B631" s="485">
        <v>44104</v>
      </c>
      <c r="C631" s="218" t="s">
        <v>2233</v>
      </c>
      <c r="D631" s="230" t="s">
        <v>2916</v>
      </c>
      <c r="E631" s="247" t="s">
        <v>3004</v>
      </c>
      <c r="F631" s="219" t="s">
        <v>3005</v>
      </c>
      <c r="G631" s="220" t="s">
        <v>3006</v>
      </c>
      <c r="H631" s="218">
        <v>1</v>
      </c>
      <c r="I631" s="220" t="s">
        <v>3007</v>
      </c>
      <c r="J631" s="95" t="s">
        <v>24</v>
      </c>
      <c r="K631" s="220" t="s">
        <v>3008</v>
      </c>
      <c r="L631" s="218">
        <v>1</v>
      </c>
      <c r="M631" s="221" t="s">
        <v>3009</v>
      </c>
      <c r="N631" s="219" t="s">
        <v>3005</v>
      </c>
      <c r="O631" s="222" t="s">
        <v>3005</v>
      </c>
      <c r="P631" s="223">
        <v>44136</v>
      </c>
      <c r="Q631" s="224">
        <v>44285</v>
      </c>
      <c r="R631" s="138">
        <v>0</v>
      </c>
      <c r="S631" s="245">
        <f t="shared" si="144"/>
        <v>44285</v>
      </c>
      <c r="T631" s="298">
        <v>44285</v>
      </c>
      <c r="U631" s="148" t="s">
        <v>4663</v>
      </c>
      <c r="V631" s="292">
        <v>1</v>
      </c>
      <c r="W631" s="257" t="str">
        <f t="shared" si="145"/>
        <v>OK</v>
      </c>
      <c r="X631" s="283">
        <v>44292</v>
      </c>
      <c r="Y631" s="230" t="s">
        <v>4664</v>
      </c>
      <c r="Z631" s="307" t="s">
        <v>4266</v>
      </c>
      <c r="AA631" s="246"/>
      <c r="AD631" s="348" t="str">
        <f t="shared" si="146"/>
        <v>Sin</v>
      </c>
      <c r="AE631" s="272"/>
      <c r="AG631" s="307"/>
      <c r="AK631" s="348" t="str">
        <f t="shared" si="147"/>
        <v>Sin</v>
      </c>
      <c r="AL631" s="272"/>
      <c r="AN631" s="307"/>
      <c r="AO631" s="246"/>
      <c r="AR631" s="348" t="str">
        <f t="shared" si="148"/>
        <v>Sin</v>
      </c>
      <c r="AS631" s="272"/>
      <c r="AU631" s="307"/>
      <c r="AV631" s="246"/>
      <c r="AY631" s="348" t="str">
        <f t="shared" si="149"/>
        <v>Sin</v>
      </c>
      <c r="AZ631" s="272"/>
      <c r="BB631" s="307"/>
      <c r="BC631" s="246"/>
      <c r="BD631" s="273"/>
      <c r="BF631" s="273" t="str">
        <f t="shared" si="150"/>
        <v>Sin</v>
      </c>
      <c r="BG631" s="272"/>
      <c r="BI631" s="307"/>
      <c r="BJ631" s="163">
        <f t="shared" si="151"/>
        <v>1</v>
      </c>
      <c r="BK631" s="311"/>
      <c r="BL631" s="349"/>
      <c r="BM631" s="311"/>
      <c r="BN631" s="285"/>
      <c r="BO631" s="285"/>
      <c r="BP631" s="166" t="str">
        <f t="shared" si="152"/>
        <v>Cumplida</v>
      </c>
      <c r="BS631" s="307"/>
      <c r="BT631" s="246"/>
    </row>
    <row r="632" spans="1:72" s="230" customFormat="1" ht="45" customHeight="1" x14ac:dyDescent="0.25">
      <c r="A632" s="95" t="s">
        <v>51</v>
      </c>
      <c r="B632" s="485">
        <v>44104</v>
      </c>
      <c r="C632" s="218" t="s">
        <v>2242</v>
      </c>
      <c r="D632" s="230" t="s">
        <v>2916</v>
      </c>
      <c r="E632" s="247" t="s">
        <v>3010</v>
      </c>
      <c r="F632" s="219" t="s">
        <v>102</v>
      </c>
      <c r="G632" s="220" t="s">
        <v>3011</v>
      </c>
      <c r="H632" s="218">
        <v>1</v>
      </c>
      <c r="I632" s="220" t="s">
        <v>3012</v>
      </c>
      <c r="J632" s="95" t="s">
        <v>24</v>
      </c>
      <c r="K632" s="220" t="s">
        <v>3013</v>
      </c>
      <c r="L632" s="218">
        <v>1</v>
      </c>
      <c r="M632" s="221" t="s">
        <v>3014</v>
      </c>
      <c r="N632" s="219" t="s">
        <v>102</v>
      </c>
      <c r="O632" s="222" t="s">
        <v>102</v>
      </c>
      <c r="P632" s="223">
        <v>44136</v>
      </c>
      <c r="Q632" s="224">
        <v>44242</v>
      </c>
      <c r="R632" s="138">
        <v>0</v>
      </c>
      <c r="S632" s="245">
        <f t="shared" si="144"/>
        <v>44242</v>
      </c>
      <c r="T632" s="283">
        <v>44226</v>
      </c>
      <c r="U632" s="285" t="s">
        <v>4665</v>
      </c>
      <c r="V632" s="229">
        <v>0.85</v>
      </c>
      <c r="W632" s="257" t="str">
        <f t="shared" si="145"/>
        <v>AMARILLO</v>
      </c>
      <c r="X632" s="283">
        <v>44292</v>
      </c>
      <c r="Y632" s="230" t="s">
        <v>4666</v>
      </c>
      <c r="Z632" s="307" t="s">
        <v>4266</v>
      </c>
      <c r="AA632" s="246"/>
      <c r="AD632" s="348" t="str">
        <f t="shared" si="146"/>
        <v>Sin</v>
      </c>
      <c r="AE632" s="272"/>
      <c r="AG632" s="307"/>
      <c r="AK632" s="348" t="str">
        <f t="shared" si="147"/>
        <v>Sin</v>
      </c>
      <c r="AL632" s="272"/>
      <c r="AN632" s="307"/>
      <c r="AO632" s="246"/>
      <c r="AR632" s="348" t="str">
        <f t="shared" si="148"/>
        <v>Sin</v>
      </c>
      <c r="AS632" s="272"/>
      <c r="AU632" s="307"/>
      <c r="AV632" s="246"/>
      <c r="AY632" s="348" t="str">
        <f t="shared" si="149"/>
        <v>Sin</v>
      </c>
      <c r="AZ632" s="272"/>
      <c r="BB632" s="307"/>
      <c r="BC632" s="246"/>
      <c r="BD632" s="273"/>
      <c r="BF632" s="273" t="str">
        <f t="shared" si="150"/>
        <v>Sin</v>
      </c>
      <c r="BG632" s="272"/>
      <c r="BI632" s="307"/>
      <c r="BJ632" s="163">
        <f t="shared" si="151"/>
        <v>0.85</v>
      </c>
      <c r="BK632" s="311"/>
      <c r="BL632" s="349"/>
      <c r="BM632" s="311"/>
      <c r="BN632" s="285"/>
      <c r="BO632" s="285"/>
      <c r="BP632" s="166" t="str">
        <f t="shared" si="152"/>
        <v/>
      </c>
      <c r="BS632" s="307"/>
      <c r="BT632" s="246"/>
    </row>
    <row r="633" spans="1:72" s="230" customFormat="1" ht="45" customHeight="1" x14ac:dyDescent="0.25">
      <c r="A633" s="95" t="s">
        <v>51</v>
      </c>
      <c r="B633" s="485">
        <v>44104</v>
      </c>
      <c r="C633" s="218" t="s">
        <v>3015</v>
      </c>
      <c r="D633" s="230" t="s">
        <v>2916</v>
      </c>
      <c r="E633" s="247" t="s">
        <v>3016</v>
      </c>
      <c r="F633" s="219" t="s">
        <v>3017</v>
      </c>
      <c r="G633" s="220" t="s">
        <v>3018</v>
      </c>
      <c r="H633" s="218">
        <v>1</v>
      </c>
      <c r="I633" s="220" t="s">
        <v>3019</v>
      </c>
      <c r="J633" s="95" t="s">
        <v>24</v>
      </c>
      <c r="K633" s="220" t="s">
        <v>3020</v>
      </c>
      <c r="L633" s="218">
        <v>2</v>
      </c>
      <c r="M633" s="221" t="s">
        <v>3021</v>
      </c>
      <c r="N633" s="225" t="s">
        <v>3017</v>
      </c>
      <c r="O633" s="226" t="s">
        <v>3017</v>
      </c>
      <c r="P633" s="227">
        <v>44119</v>
      </c>
      <c r="Q633" s="228">
        <v>44469</v>
      </c>
      <c r="R633" s="203">
        <v>0</v>
      </c>
      <c r="S633" s="412">
        <f t="shared" si="144"/>
        <v>44469</v>
      </c>
      <c r="T633" s="476"/>
      <c r="U633" s="474"/>
      <c r="W633" s="257" t="str">
        <f t="shared" si="145"/>
        <v>Sin</v>
      </c>
      <c r="X633" s="272"/>
      <c r="Z633" s="307"/>
      <c r="AA633" s="246"/>
      <c r="AD633" s="348" t="str">
        <f t="shared" si="146"/>
        <v>Sin</v>
      </c>
      <c r="AE633" s="272"/>
      <c r="AG633" s="307"/>
      <c r="AK633" s="348" t="str">
        <f t="shared" si="147"/>
        <v>Sin</v>
      </c>
      <c r="AL633" s="272"/>
      <c r="AN633" s="307"/>
      <c r="AO633" s="246"/>
      <c r="AR633" s="348" t="str">
        <f t="shared" si="148"/>
        <v>Sin</v>
      </c>
      <c r="AS633" s="272"/>
      <c r="AU633" s="307"/>
      <c r="AV633" s="246"/>
      <c r="AY633" s="348" t="str">
        <f t="shared" si="149"/>
        <v>Sin</v>
      </c>
      <c r="AZ633" s="272"/>
      <c r="BB633" s="307"/>
      <c r="BC633" s="246"/>
      <c r="BD633" s="273"/>
      <c r="BF633" s="273" t="str">
        <f t="shared" si="150"/>
        <v>Sin</v>
      </c>
      <c r="BG633" s="272"/>
      <c r="BI633" s="307"/>
      <c r="BJ633" s="163" t="str">
        <f t="shared" si="151"/>
        <v>Sin</v>
      </c>
      <c r="BK633" s="311"/>
      <c r="BL633" s="349"/>
      <c r="BM633" s="311"/>
      <c r="BN633" s="285"/>
      <c r="BO633" s="285"/>
      <c r="BP633" s="166" t="str">
        <f t="shared" si="152"/>
        <v/>
      </c>
      <c r="BS633" s="307"/>
      <c r="BT633" s="246"/>
    </row>
    <row r="634" spans="1:72" s="230" customFormat="1" ht="45" customHeight="1" x14ac:dyDescent="0.25">
      <c r="A634" s="95" t="s">
        <v>51</v>
      </c>
      <c r="B634" s="485">
        <v>44104</v>
      </c>
      <c r="C634" s="218" t="s">
        <v>3015</v>
      </c>
      <c r="D634" s="230" t="s">
        <v>2916</v>
      </c>
      <c r="E634" s="247" t="s">
        <v>3016</v>
      </c>
      <c r="F634" s="219" t="s">
        <v>3017</v>
      </c>
      <c r="G634" s="220" t="s">
        <v>3022</v>
      </c>
      <c r="H634" s="218">
        <v>2</v>
      </c>
      <c r="I634" s="220" t="s">
        <v>3023</v>
      </c>
      <c r="J634" s="95" t="s">
        <v>24</v>
      </c>
      <c r="K634" s="220" t="s">
        <v>3024</v>
      </c>
      <c r="L634" s="218">
        <v>1</v>
      </c>
      <c r="M634" s="221" t="s">
        <v>3025</v>
      </c>
      <c r="N634" s="219" t="s">
        <v>3017</v>
      </c>
      <c r="O634" s="222" t="s">
        <v>3017</v>
      </c>
      <c r="P634" s="223">
        <v>44119</v>
      </c>
      <c r="Q634" s="224">
        <v>44469</v>
      </c>
      <c r="R634" s="138">
        <v>0</v>
      </c>
      <c r="S634" s="245">
        <f t="shared" si="144"/>
        <v>44469</v>
      </c>
      <c r="T634" s="283"/>
      <c r="W634" s="257" t="str">
        <f t="shared" si="145"/>
        <v>Sin</v>
      </c>
      <c r="X634" s="272"/>
      <c r="Z634" s="307"/>
      <c r="AA634" s="246"/>
      <c r="AD634" s="348" t="str">
        <f t="shared" si="146"/>
        <v>Sin</v>
      </c>
      <c r="AE634" s="272"/>
      <c r="AG634" s="307"/>
      <c r="AK634" s="348" t="str">
        <f t="shared" si="147"/>
        <v>Sin</v>
      </c>
      <c r="AL634" s="272"/>
      <c r="AN634" s="307"/>
      <c r="AO634" s="246"/>
      <c r="AR634" s="348" t="str">
        <f t="shared" si="148"/>
        <v>Sin</v>
      </c>
      <c r="AS634" s="272"/>
      <c r="AU634" s="307"/>
      <c r="AV634" s="246"/>
      <c r="AY634" s="348" t="str">
        <f t="shared" si="149"/>
        <v>Sin</v>
      </c>
      <c r="AZ634" s="272"/>
      <c r="BB634" s="307"/>
      <c r="BC634" s="246"/>
      <c r="BD634" s="273"/>
      <c r="BF634" s="273" t="str">
        <f t="shared" si="150"/>
        <v>Sin</v>
      </c>
      <c r="BG634" s="272"/>
      <c r="BI634" s="307"/>
      <c r="BJ634" s="163" t="str">
        <f t="shared" si="151"/>
        <v>Sin</v>
      </c>
      <c r="BK634" s="311"/>
      <c r="BL634" s="349"/>
      <c r="BM634" s="311"/>
      <c r="BN634" s="285"/>
      <c r="BO634" s="285"/>
      <c r="BP634" s="166" t="str">
        <f t="shared" si="152"/>
        <v/>
      </c>
      <c r="BS634" s="307"/>
      <c r="BT634" s="246"/>
    </row>
    <row r="635" spans="1:72" s="230" customFormat="1" ht="45" customHeight="1" x14ac:dyDescent="0.25">
      <c r="A635" s="95" t="s">
        <v>51</v>
      </c>
      <c r="B635" s="485">
        <v>44104</v>
      </c>
      <c r="C635" s="218" t="s">
        <v>3026</v>
      </c>
      <c r="D635" s="230" t="s">
        <v>2916</v>
      </c>
      <c r="E635" s="247" t="s">
        <v>3027</v>
      </c>
      <c r="F635" s="230" t="s">
        <v>3028</v>
      </c>
      <c r="G635" s="220" t="s">
        <v>3029</v>
      </c>
      <c r="H635" s="218">
        <v>1</v>
      </c>
      <c r="I635" s="220" t="s">
        <v>3030</v>
      </c>
      <c r="J635" s="95" t="s">
        <v>24</v>
      </c>
      <c r="K635" s="220" t="s">
        <v>3031</v>
      </c>
      <c r="L635" s="218">
        <v>1</v>
      </c>
      <c r="M635" s="221" t="s">
        <v>3032</v>
      </c>
      <c r="N635" s="474" t="s">
        <v>3028</v>
      </c>
      <c r="O635" s="486" t="s">
        <v>3028</v>
      </c>
      <c r="P635" s="227">
        <v>44119</v>
      </c>
      <c r="Q635" s="228">
        <v>44469</v>
      </c>
      <c r="R635" s="203">
        <v>0</v>
      </c>
      <c r="S635" s="412">
        <f t="shared" si="144"/>
        <v>44469</v>
      </c>
      <c r="T635" s="476"/>
      <c r="U635" s="474"/>
      <c r="W635" s="257" t="str">
        <f t="shared" si="145"/>
        <v>Sin</v>
      </c>
      <c r="X635" s="272"/>
      <c r="Z635" s="307"/>
      <c r="AA635" s="246"/>
      <c r="AD635" s="348" t="str">
        <f t="shared" si="146"/>
        <v>Sin</v>
      </c>
      <c r="AE635" s="272"/>
      <c r="AG635" s="307"/>
      <c r="AK635" s="348" t="str">
        <f t="shared" si="147"/>
        <v>Sin</v>
      </c>
      <c r="AL635" s="272"/>
      <c r="AN635" s="307"/>
      <c r="AO635" s="246"/>
      <c r="AR635" s="348" t="str">
        <f t="shared" si="148"/>
        <v>Sin</v>
      </c>
      <c r="AS635" s="272"/>
      <c r="AU635" s="307"/>
      <c r="AV635" s="246"/>
      <c r="AY635" s="348" t="str">
        <f t="shared" si="149"/>
        <v>Sin</v>
      </c>
      <c r="AZ635" s="272"/>
      <c r="BB635" s="307"/>
      <c r="BC635" s="246"/>
      <c r="BD635" s="273"/>
      <c r="BF635" s="273" t="str">
        <f t="shared" si="150"/>
        <v>Sin</v>
      </c>
      <c r="BG635" s="272"/>
      <c r="BI635" s="307"/>
      <c r="BJ635" s="163" t="str">
        <f t="shared" si="151"/>
        <v>Sin</v>
      </c>
      <c r="BK635" s="311"/>
      <c r="BL635" s="349"/>
      <c r="BM635" s="311"/>
      <c r="BN635" s="285"/>
      <c r="BO635" s="285"/>
      <c r="BP635" s="166" t="str">
        <f t="shared" si="152"/>
        <v/>
      </c>
      <c r="BS635" s="307"/>
      <c r="BT635" s="246"/>
    </row>
    <row r="636" spans="1:72" s="230" customFormat="1" ht="45" customHeight="1" x14ac:dyDescent="0.25">
      <c r="A636" s="95" t="s">
        <v>51</v>
      </c>
      <c r="B636" s="485">
        <v>44104</v>
      </c>
      <c r="C636" s="218" t="s">
        <v>3026</v>
      </c>
      <c r="D636" s="230" t="s">
        <v>2916</v>
      </c>
      <c r="E636" s="247" t="s">
        <v>3027</v>
      </c>
      <c r="F636" s="230" t="s">
        <v>3028</v>
      </c>
      <c r="G636" s="220" t="s">
        <v>3029</v>
      </c>
      <c r="H636" s="218">
        <v>2</v>
      </c>
      <c r="I636" s="220" t="s">
        <v>3033</v>
      </c>
      <c r="J636" s="95" t="s">
        <v>24</v>
      </c>
      <c r="K636" s="220" t="s">
        <v>3034</v>
      </c>
      <c r="L636" s="218">
        <v>1</v>
      </c>
      <c r="M636" s="221" t="s">
        <v>3035</v>
      </c>
      <c r="N636" s="230" t="s">
        <v>3028</v>
      </c>
      <c r="O636" s="273" t="s">
        <v>3028</v>
      </c>
      <c r="P636" s="223">
        <v>44119</v>
      </c>
      <c r="Q636" s="224">
        <v>44469</v>
      </c>
      <c r="R636" s="138">
        <v>0</v>
      </c>
      <c r="S636" s="245">
        <f t="shared" si="144"/>
        <v>44469</v>
      </c>
      <c r="T636" s="283"/>
      <c r="W636" s="257" t="str">
        <f t="shared" si="145"/>
        <v>Sin</v>
      </c>
      <c r="X636" s="272"/>
      <c r="Z636" s="307"/>
      <c r="AA636" s="246"/>
      <c r="AD636" s="348" t="str">
        <f t="shared" si="146"/>
        <v>Sin</v>
      </c>
      <c r="AE636" s="272"/>
      <c r="AG636" s="307"/>
      <c r="AK636" s="348" t="str">
        <f t="shared" si="147"/>
        <v>Sin</v>
      </c>
      <c r="AL636" s="272"/>
      <c r="AN636" s="307"/>
      <c r="AO636" s="246"/>
      <c r="AR636" s="348" t="str">
        <f t="shared" si="148"/>
        <v>Sin</v>
      </c>
      <c r="AS636" s="272"/>
      <c r="AU636" s="307"/>
      <c r="AV636" s="246"/>
      <c r="AY636" s="348" t="str">
        <f t="shared" si="149"/>
        <v>Sin</v>
      </c>
      <c r="AZ636" s="272"/>
      <c r="BB636" s="307"/>
      <c r="BC636" s="246"/>
      <c r="BD636" s="273"/>
      <c r="BF636" s="273" t="str">
        <f t="shared" si="150"/>
        <v>Sin</v>
      </c>
      <c r="BG636" s="272"/>
      <c r="BI636" s="307"/>
      <c r="BJ636" s="163" t="str">
        <f t="shared" si="151"/>
        <v>Sin</v>
      </c>
      <c r="BK636" s="311"/>
      <c r="BL636" s="349"/>
      <c r="BM636" s="311"/>
      <c r="BN636" s="285"/>
      <c r="BO636" s="285"/>
      <c r="BP636" s="166" t="str">
        <f t="shared" si="152"/>
        <v/>
      </c>
      <c r="BS636" s="307"/>
      <c r="BT636" s="246"/>
    </row>
    <row r="637" spans="1:72" s="230" customFormat="1" ht="45" customHeight="1" x14ac:dyDescent="0.25">
      <c r="A637" s="95" t="s">
        <v>51</v>
      </c>
      <c r="B637" s="485">
        <v>44104</v>
      </c>
      <c r="C637" s="218" t="s">
        <v>221</v>
      </c>
      <c r="D637" s="230" t="s">
        <v>2916</v>
      </c>
      <c r="E637" s="247" t="s">
        <v>2925</v>
      </c>
      <c r="F637" s="219" t="s">
        <v>2926</v>
      </c>
      <c r="G637" s="220" t="s">
        <v>2927</v>
      </c>
      <c r="H637" s="218">
        <v>1</v>
      </c>
      <c r="I637" s="220" t="s">
        <v>2928</v>
      </c>
      <c r="J637" s="95" t="s">
        <v>24</v>
      </c>
      <c r="K637" s="220" t="s">
        <v>2929</v>
      </c>
      <c r="L637" s="218">
        <v>1</v>
      </c>
      <c r="M637" s="221" t="s">
        <v>2930</v>
      </c>
      <c r="N637" s="219" t="s">
        <v>2926</v>
      </c>
      <c r="O637" s="222" t="s">
        <v>2926</v>
      </c>
      <c r="P637" s="223">
        <v>44136</v>
      </c>
      <c r="Q637" s="224">
        <v>44469</v>
      </c>
      <c r="R637" s="138">
        <v>0</v>
      </c>
      <c r="S637" s="245">
        <f t="shared" si="144"/>
        <v>44469</v>
      </c>
      <c r="T637" s="283"/>
      <c r="W637" s="257" t="str">
        <f t="shared" si="145"/>
        <v>Sin</v>
      </c>
      <c r="X637" s="272"/>
      <c r="Z637" s="307"/>
      <c r="AA637" s="246"/>
      <c r="AD637" s="348" t="str">
        <f t="shared" si="146"/>
        <v>Sin</v>
      </c>
      <c r="AE637" s="272"/>
      <c r="AG637" s="307"/>
      <c r="AK637" s="348" t="str">
        <f t="shared" si="147"/>
        <v>Sin</v>
      </c>
      <c r="AL637" s="272"/>
      <c r="AN637" s="307"/>
      <c r="AO637" s="246"/>
      <c r="AR637" s="348" t="str">
        <f t="shared" si="148"/>
        <v>Sin</v>
      </c>
      <c r="AS637" s="272"/>
      <c r="AU637" s="307"/>
      <c r="AV637" s="246"/>
      <c r="AY637" s="348" t="str">
        <f t="shared" si="149"/>
        <v>Sin</v>
      </c>
      <c r="AZ637" s="272"/>
      <c r="BB637" s="307"/>
      <c r="BC637" s="246"/>
      <c r="BD637" s="273"/>
      <c r="BF637" s="273" t="str">
        <f t="shared" si="150"/>
        <v>Sin</v>
      </c>
      <c r="BG637" s="272"/>
      <c r="BI637" s="307"/>
      <c r="BJ637" s="163" t="str">
        <f t="shared" si="151"/>
        <v>Sin</v>
      </c>
      <c r="BK637" s="311"/>
      <c r="BL637" s="349"/>
      <c r="BM637" s="311"/>
      <c r="BN637" s="285"/>
      <c r="BO637" s="285"/>
      <c r="BP637" s="166" t="str">
        <f t="shared" si="152"/>
        <v/>
      </c>
      <c r="BS637" s="307"/>
      <c r="BT637" s="246"/>
    </row>
    <row r="638" spans="1:72" s="230" customFormat="1" ht="45" customHeight="1" x14ac:dyDescent="0.25">
      <c r="A638" s="95" t="s">
        <v>51</v>
      </c>
      <c r="B638" s="485">
        <v>44104</v>
      </c>
      <c r="C638" s="218" t="s">
        <v>221</v>
      </c>
      <c r="D638" s="230" t="s">
        <v>2916</v>
      </c>
      <c r="E638" s="247" t="s">
        <v>2925</v>
      </c>
      <c r="F638" s="219" t="s">
        <v>98</v>
      </c>
      <c r="G638" s="220" t="s">
        <v>2931</v>
      </c>
      <c r="H638" s="218">
        <v>2</v>
      </c>
      <c r="I638" s="220" t="s">
        <v>2932</v>
      </c>
      <c r="J638" s="95" t="s">
        <v>24</v>
      </c>
      <c r="K638" s="220" t="s">
        <v>2933</v>
      </c>
      <c r="L638" s="218">
        <v>1</v>
      </c>
      <c r="M638" s="221" t="s">
        <v>2934</v>
      </c>
      <c r="N638" s="219" t="s">
        <v>98</v>
      </c>
      <c r="O638" s="222" t="s">
        <v>98</v>
      </c>
      <c r="P638" s="223">
        <v>44136</v>
      </c>
      <c r="Q638" s="224">
        <v>44469</v>
      </c>
      <c r="R638" s="138">
        <v>0</v>
      </c>
      <c r="S638" s="245">
        <f t="shared" si="144"/>
        <v>44469</v>
      </c>
      <c r="T638" s="283"/>
      <c r="W638" s="257" t="str">
        <f t="shared" si="145"/>
        <v>Sin</v>
      </c>
      <c r="X638" s="272"/>
      <c r="Z638" s="307"/>
      <c r="AA638" s="246"/>
      <c r="AD638" s="348" t="str">
        <f t="shared" si="146"/>
        <v>Sin</v>
      </c>
      <c r="AE638" s="272"/>
      <c r="AG638" s="307"/>
      <c r="AK638" s="348" t="str">
        <f t="shared" si="147"/>
        <v>Sin</v>
      </c>
      <c r="AL638" s="272"/>
      <c r="AN638" s="307"/>
      <c r="AO638" s="246"/>
      <c r="AR638" s="348" t="str">
        <f t="shared" si="148"/>
        <v>Sin</v>
      </c>
      <c r="AS638" s="272"/>
      <c r="AU638" s="307"/>
      <c r="AV638" s="246"/>
      <c r="AY638" s="348" t="str">
        <f t="shared" si="149"/>
        <v>Sin</v>
      </c>
      <c r="AZ638" s="272"/>
      <c r="BB638" s="307"/>
      <c r="BC638" s="246"/>
      <c r="BD638" s="273"/>
      <c r="BF638" s="273" t="str">
        <f t="shared" si="150"/>
        <v>Sin</v>
      </c>
      <c r="BG638" s="272"/>
      <c r="BI638" s="307"/>
      <c r="BJ638" s="163" t="str">
        <f t="shared" si="151"/>
        <v>Sin</v>
      </c>
      <c r="BK638" s="311"/>
      <c r="BL638" s="349"/>
      <c r="BM638" s="311"/>
      <c r="BN638" s="285"/>
      <c r="BO638" s="285"/>
      <c r="BP638" s="166" t="str">
        <f t="shared" si="152"/>
        <v/>
      </c>
      <c r="BS638" s="307"/>
      <c r="BT638" s="246"/>
    </row>
    <row r="639" spans="1:72" s="230" customFormat="1" ht="45" customHeight="1" x14ac:dyDescent="0.25">
      <c r="A639" s="95" t="s">
        <v>51</v>
      </c>
      <c r="B639" s="485">
        <v>44104</v>
      </c>
      <c r="C639" s="218" t="s">
        <v>2167</v>
      </c>
      <c r="D639" s="230" t="s">
        <v>2916</v>
      </c>
      <c r="E639" s="247" t="s">
        <v>2935</v>
      </c>
      <c r="F639" s="219" t="s">
        <v>66</v>
      </c>
      <c r="G639" s="220" t="s">
        <v>2927</v>
      </c>
      <c r="H639" s="218">
        <v>1</v>
      </c>
      <c r="I639" s="220" t="s">
        <v>2928</v>
      </c>
      <c r="J639" s="95" t="s">
        <v>24</v>
      </c>
      <c r="K639" s="220" t="s">
        <v>2929</v>
      </c>
      <c r="L639" s="218">
        <v>1</v>
      </c>
      <c r="M639" s="221" t="s">
        <v>2930</v>
      </c>
      <c r="N639" s="219" t="s">
        <v>66</v>
      </c>
      <c r="O639" s="222" t="s">
        <v>66</v>
      </c>
      <c r="P639" s="223">
        <v>44136</v>
      </c>
      <c r="Q639" s="224">
        <v>44469</v>
      </c>
      <c r="R639" s="138">
        <v>0</v>
      </c>
      <c r="S639" s="245">
        <f t="shared" si="144"/>
        <v>44469</v>
      </c>
      <c r="T639" s="283"/>
      <c r="W639" s="257" t="str">
        <f t="shared" si="145"/>
        <v>Sin</v>
      </c>
      <c r="X639" s="272"/>
      <c r="Z639" s="307"/>
      <c r="AA639" s="246"/>
      <c r="AD639" s="348" t="str">
        <f t="shared" si="146"/>
        <v>Sin</v>
      </c>
      <c r="AE639" s="272"/>
      <c r="AG639" s="307"/>
      <c r="AK639" s="348" t="str">
        <f t="shared" si="147"/>
        <v>Sin</v>
      </c>
      <c r="AL639" s="272"/>
      <c r="AN639" s="307"/>
      <c r="AO639" s="246"/>
      <c r="AR639" s="348" t="str">
        <f t="shared" si="148"/>
        <v>Sin</v>
      </c>
      <c r="AS639" s="272"/>
      <c r="AU639" s="307"/>
      <c r="AV639" s="246"/>
      <c r="AY639" s="348" t="str">
        <f t="shared" si="149"/>
        <v>Sin</v>
      </c>
      <c r="AZ639" s="272"/>
      <c r="BB639" s="307"/>
      <c r="BC639" s="246"/>
      <c r="BD639" s="273"/>
      <c r="BF639" s="273" t="str">
        <f t="shared" si="150"/>
        <v>Sin</v>
      </c>
      <c r="BG639" s="272"/>
      <c r="BI639" s="307"/>
      <c r="BJ639" s="163" t="str">
        <f t="shared" si="151"/>
        <v>Sin</v>
      </c>
      <c r="BK639" s="311"/>
      <c r="BL639" s="349"/>
      <c r="BM639" s="311"/>
      <c r="BN639" s="285"/>
      <c r="BO639" s="285"/>
      <c r="BP639" s="166" t="str">
        <f t="shared" si="152"/>
        <v/>
      </c>
      <c r="BS639" s="307"/>
      <c r="BT639" s="246"/>
    </row>
    <row r="640" spans="1:72" s="230" customFormat="1" ht="45" customHeight="1" x14ac:dyDescent="0.25">
      <c r="A640" s="95" t="s">
        <v>51</v>
      </c>
      <c r="B640" s="485">
        <v>44104</v>
      </c>
      <c r="C640" s="218" t="s">
        <v>2167</v>
      </c>
      <c r="D640" s="230" t="s">
        <v>2916</v>
      </c>
      <c r="E640" s="247" t="s">
        <v>2935</v>
      </c>
      <c r="F640" s="219" t="s">
        <v>2936</v>
      </c>
      <c r="G640" s="220" t="s">
        <v>2937</v>
      </c>
      <c r="H640" s="218">
        <v>2</v>
      </c>
      <c r="I640" s="220" t="s">
        <v>2938</v>
      </c>
      <c r="J640" s="95" t="s">
        <v>24</v>
      </c>
      <c r="K640" s="220" t="s">
        <v>2939</v>
      </c>
      <c r="L640" s="218">
        <v>1</v>
      </c>
      <c r="M640" s="221" t="s">
        <v>2940</v>
      </c>
      <c r="N640" s="219" t="s">
        <v>2936</v>
      </c>
      <c r="O640" s="222" t="s">
        <v>2936</v>
      </c>
      <c r="P640" s="223">
        <v>44136</v>
      </c>
      <c r="Q640" s="224">
        <v>44469</v>
      </c>
      <c r="R640" s="138">
        <v>0</v>
      </c>
      <c r="S640" s="245">
        <f t="shared" si="144"/>
        <v>44469</v>
      </c>
      <c r="T640" s="283"/>
      <c r="W640" s="257" t="str">
        <f t="shared" si="145"/>
        <v>Sin</v>
      </c>
      <c r="X640" s="272"/>
      <c r="Z640" s="307"/>
      <c r="AA640" s="246"/>
      <c r="AD640" s="348" t="str">
        <f t="shared" si="146"/>
        <v>Sin</v>
      </c>
      <c r="AE640" s="272"/>
      <c r="AG640" s="307"/>
      <c r="AK640" s="348" t="str">
        <f t="shared" si="147"/>
        <v>Sin</v>
      </c>
      <c r="AL640" s="272"/>
      <c r="AN640" s="307"/>
      <c r="AO640" s="246"/>
      <c r="AR640" s="348" t="str">
        <f t="shared" si="148"/>
        <v>Sin</v>
      </c>
      <c r="AS640" s="272"/>
      <c r="AU640" s="307"/>
      <c r="AV640" s="246"/>
      <c r="AY640" s="348" t="str">
        <f t="shared" si="149"/>
        <v>Sin</v>
      </c>
      <c r="AZ640" s="272"/>
      <c r="BB640" s="307"/>
      <c r="BC640" s="246"/>
      <c r="BD640" s="273"/>
      <c r="BF640" s="273" t="str">
        <f t="shared" si="150"/>
        <v>Sin</v>
      </c>
      <c r="BG640" s="272"/>
      <c r="BI640" s="307"/>
      <c r="BJ640" s="163" t="str">
        <f t="shared" si="151"/>
        <v>Sin</v>
      </c>
      <c r="BK640" s="311"/>
      <c r="BL640" s="349"/>
      <c r="BM640" s="311"/>
      <c r="BN640" s="285"/>
      <c r="BO640" s="285"/>
      <c r="BP640" s="166" t="str">
        <f t="shared" si="152"/>
        <v/>
      </c>
      <c r="BS640" s="307"/>
      <c r="BT640" s="246"/>
    </row>
    <row r="641" spans="1:72" s="230" customFormat="1" ht="45" customHeight="1" thickBot="1" x14ac:dyDescent="0.3">
      <c r="A641" s="95" t="s">
        <v>51</v>
      </c>
      <c r="B641" s="485">
        <v>44104</v>
      </c>
      <c r="C641" s="218" t="s">
        <v>2167</v>
      </c>
      <c r="D641" s="230" t="s">
        <v>2916</v>
      </c>
      <c r="E641" s="247" t="s">
        <v>2935</v>
      </c>
      <c r="F641" s="219" t="s">
        <v>98</v>
      </c>
      <c r="G641" s="220" t="s">
        <v>2941</v>
      </c>
      <c r="H641" s="218">
        <v>3</v>
      </c>
      <c r="I641" s="220" t="s">
        <v>2942</v>
      </c>
      <c r="J641" s="95" t="s">
        <v>24</v>
      </c>
      <c r="K641" s="220" t="s">
        <v>2943</v>
      </c>
      <c r="L641" s="218">
        <v>1</v>
      </c>
      <c r="M641" s="221" t="s">
        <v>2944</v>
      </c>
      <c r="N641" s="219" t="s">
        <v>98</v>
      </c>
      <c r="O641" s="222" t="s">
        <v>98</v>
      </c>
      <c r="P641" s="223">
        <v>44136</v>
      </c>
      <c r="Q641" s="224">
        <v>44316</v>
      </c>
      <c r="R641" s="138">
        <v>0</v>
      </c>
      <c r="S641" s="245">
        <f t="shared" si="144"/>
        <v>44316</v>
      </c>
      <c r="T641" s="283">
        <v>44316</v>
      </c>
      <c r="U641" s="483" t="s">
        <v>4759</v>
      </c>
      <c r="V641" s="229">
        <v>1</v>
      </c>
      <c r="W641" s="257" t="str">
        <f t="shared" si="145"/>
        <v>OK</v>
      </c>
      <c r="X641" s="272"/>
      <c r="Z641" s="307"/>
      <c r="AA641" s="246"/>
      <c r="AD641" s="348" t="str">
        <f t="shared" si="146"/>
        <v>Sin</v>
      </c>
      <c r="AE641" s="272"/>
      <c r="AG641" s="307"/>
      <c r="AK641" s="348" t="str">
        <f t="shared" si="147"/>
        <v>Sin</v>
      </c>
      <c r="AL641" s="272"/>
      <c r="AN641" s="307"/>
      <c r="AO641" s="246"/>
      <c r="AR641" s="348" t="str">
        <f t="shared" si="148"/>
        <v>Sin</v>
      </c>
      <c r="AS641" s="272"/>
      <c r="AU641" s="307"/>
      <c r="AV641" s="246"/>
      <c r="AY641" s="348" t="str">
        <f t="shared" si="149"/>
        <v>Sin</v>
      </c>
      <c r="AZ641" s="272"/>
      <c r="BB641" s="307"/>
      <c r="BC641" s="246"/>
      <c r="BD641" s="273"/>
      <c r="BF641" s="273" t="str">
        <f t="shared" si="150"/>
        <v>Sin</v>
      </c>
      <c r="BG641" s="272"/>
      <c r="BI641" s="307"/>
      <c r="BJ641" s="163">
        <f t="shared" si="151"/>
        <v>1</v>
      </c>
      <c r="BK641" s="311"/>
      <c r="BL641" s="349"/>
      <c r="BM641" s="311"/>
      <c r="BN641" s="285"/>
      <c r="BO641" s="285"/>
      <c r="BP641" s="166" t="str">
        <f t="shared" si="152"/>
        <v>Cumplida</v>
      </c>
      <c r="BS641" s="307"/>
      <c r="BT641" s="246"/>
    </row>
    <row r="642" spans="1:72" s="230" customFormat="1" ht="45" customHeight="1" x14ac:dyDescent="0.25">
      <c r="A642" s="171" t="s">
        <v>51</v>
      </c>
      <c r="B642" s="487">
        <v>44104</v>
      </c>
      <c r="C642" s="334" t="s">
        <v>2167</v>
      </c>
      <c r="D642" s="474" t="s">
        <v>2916</v>
      </c>
      <c r="E642" s="488" t="s">
        <v>2935</v>
      </c>
      <c r="F642" s="225" t="s">
        <v>2945</v>
      </c>
      <c r="G642" s="335" t="s">
        <v>2946</v>
      </c>
      <c r="H642" s="334">
        <v>4</v>
      </c>
      <c r="I642" s="335" t="s">
        <v>2947</v>
      </c>
      <c r="J642" s="171" t="s">
        <v>24</v>
      </c>
      <c r="K642" s="335" t="s">
        <v>2948</v>
      </c>
      <c r="L642" s="334">
        <v>1</v>
      </c>
      <c r="M642" s="336" t="s">
        <v>2949</v>
      </c>
      <c r="N642" s="225" t="s">
        <v>2945</v>
      </c>
      <c r="O642" s="226" t="s">
        <v>2945</v>
      </c>
      <c r="P642" s="227">
        <v>44136</v>
      </c>
      <c r="Q642" s="228">
        <v>44242</v>
      </c>
      <c r="R642" s="203">
        <v>0</v>
      </c>
      <c r="S642" s="412">
        <f t="shared" si="144"/>
        <v>44242</v>
      </c>
      <c r="T642" s="283">
        <v>44226</v>
      </c>
      <c r="U642" s="285" t="s">
        <v>4667</v>
      </c>
      <c r="V642" s="229">
        <v>1</v>
      </c>
      <c r="W642" s="257" t="str">
        <f t="shared" si="145"/>
        <v>OK</v>
      </c>
      <c r="X642" s="283">
        <v>44252</v>
      </c>
      <c r="Y642" s="230" t="s">
        <v>4668</v>
      </c>
      <c r="Z642" s="307" t="s">
        <v>3935</v>
      </c>
      <c r="AA642" s="284">
        <v>44224</v>
      </c>
      <c r="AB642" s="230" t="s">
        <v>4669</v>
      </c>
      <c r="AC642" s="229">
        <v>1</v>
      </c>
      <c r="AD642" s="348" t="str">
        <f t="shared" si="146"/>
        <v>OK</v>
      </c>
      <c r="AE642" s="283">
        <v>44292</v>
      </c>
      <c r="AF642" s="230" t="s">
        <v>4670</v>
      </c>
      <c r="AG642" s="307" t="s">
        <v>4266</v>
      </c>
      <c r="AK642" s="348" t="str">
        <f t="shared" si="147"/>
        <v>Sin</v>
      </c>
      <c r="AL642" s="272"/>
      <c r="AN642" s="307"/>
      <c r="AO642" s="246"/>
      <c r="AR642" s="348" t="str">
        <f t="shared" si="148"/>
        <v>Sin</v>
      </c>
      <c r="AS642" s="272"/>
      <c r="AU642" s="307"/>
      <c r="AV642" s="246"/>
      <c r="AY642" s="348" t="str">
        <f t="shared" si="149"/>
        <v>Sin</v>
      </c>
      <c r="AZ642" s="272"/>
      <c r="BB642" s="307"/>
      <c r="BC642" s="246"/>
      <c r="BD642" s="273"/>
      <c r="BF642" s="273" t="str">
        <f t="shared" si="150"/>
        <v>Sin</v>
      </c>
      <c r="BG642" s="272"/>
      <c r="BI642" s="307"/>
      <c r="BJ642" s="163">
        <f t="shared" si="151"/>
        <v>1</v>
      </c>
      <c r="BK642" s="311"/>
      <c r="BL642" s="349"/>
      <c r="BM642" s="311"/>
      <c r="BN642" s="285"/>
      <c r="BO642" s="285"/>
      <c r="BP642" s="166" t="str">
        <f t="shared" si="152"/>
        <v>Cumplida</v>
      </c>
      <c r="BS642" s="307"/>
      <c r="BT642" s="246"/>
    </row>
    <row r="643" spans="1:72" s="230" customFormat="1" ht="45" customHeight="1" x14ac:dyDescent="0.25">
      <c r="A643" s="95" t="s">
        <v>51</v>
      </c>
      <c r="B643" s="485">
        <v>44104</v>
      </c>
      <c r="C643" s="218" t="s">
        <v>2174</v>
      </c>
      <c r="D643" s="230" t="s">
        <v>2916</v>
      </c>
      <c r="E643" s="247" t="s">
        <v>2950</v>
      </c>
      <c r="F643" s="219" t="s">
        <v>102</v>
      </c>
      <c r="G643" s="220" t="s">
        <v>2951</v>
      </c>
      <c r="H643" s="218">
        <v>1</v>
      </c>
      <c r="I643" s="220" t="s">
        <v>2952</v>
      </c>
      <c r="J643" s="95" t="s">
        <v>24</v>
      </c>
      <c r="K643" s="220" t="s">
        <v>2953</v>
      </c>
      <c r="L643" s="218">
        <v>1</v>
      </c>
      <c r="M643" s="221" t="s">
        <v>2954</v>
      </c>
      <c r="N643" s="219" t="s">
        <v>102</v>
      </c>
      <c r="O643" s="222" t="s">
        <v>102</v>
      </c>
      <c r="P643" s="223">
        <v>44136</v>
      </c>
      <c r="Q643" s="224">
        <v>44377</v>
      </c>
      <c r="R643" s="138">
        <v>0</v>
      </c>
      <c r="S643" s="245">
        <f t="shared" si="144"/>
        <v>44377</v>
      </c>
      <c r="T643" s="283"/>
      <c r="W643" s="257" t="str">
        <f t="shared" si="145"/>
        <v>Sin</v>
      </c>
      <c r="X643" s="272"/>
      <c r="Z643" s="307"/>
      <c r="AA643" s="246"/>
      <c r="AD643" s="348" t="str">
        <f t="shared" si="146"/>
        <v>Sin</v>
      </c>
      <c r="AE643" s="272"/>
      <c r="AG643" s="307"/>
      <c r="AK643" s="348" t="str">
        <f t="shared" si="147"/>
        <v>Sin</v>
      </c>
      <c r="AL643" s="272"/>
      <c r="AN643" s="307"/>
      <c r="AO643" s="246"/>
      <c r="AR643" s="348" t="str">
        <f t="shared" si="148"/>
        <v>Sin</v>
      </c>
      <c r="AS643" s="272"/>
      <c r="AU643" s="307"/>
      <c r="AV643" s="246"/>
      <c r="AY643" s="348" t="str">
        <f t="shared" si="149"/>
        <v>Sin</v>
      </c>
      <c r="AZ643" s="272"/>
      <c r="BB643" s="307"/>
      <c r="BC643" s="246"/>
      <c r="BD643" s="273"/>
      <c r="BF643" s="273" t="str">
        <f t="shared" si="150"/>
        <v>Sin</v>
      </c>
      <c r="BG643" s="272"/>
      <c r="BI643" s="307"/>
      <c r="BJ643" s="163" t="str">
        <f t="shared" si="151"/>
        <v>Sin</v>
      </c>
      <c r="BK643" s="311"/>
      <c r="BL643" s="349"/>
      <c r="BM643" s="311"/>
      <c r="BN643" s="285"/>
      <c r="BO643" s="285"/>
      <c r="BP643" s="166" t="str">
        <f t="shared" si="152"/>
        <v/>
      </c>
      <c r="BS643" s="307"/>
      <c r="BT643" s="246"/>
    </row>
    <row r="644" spans="1:72" s="230" customFormat="1" ht="45" customHeight="1" x14ac:dyDescent="0.25">
      <c r="A644" s="95" t="s">
        <v>51</v>
      </c>
      <c r="B644" s="485">
        <v>44104</v>
      </c>
      <c r="C644" s="218" t="s">
        <v>2180</v>
      </c>
      <c r="D644" s="230" t="s">
        <v>2916</v>
      </c>
      <c r="E644" s="247" t="s">
        <v>2955</v>
      </c>
      <c r="F644" s="219" t="s">
        <v>2956</v>
      </c>
      <c r="G644" s="220" t="s">
        <v>2957</v>
      </c>
      <c r="H644" s="218">
        <v>1</v>
      </c>
      <c r="I644" s="220" t="s">
        <v>2958</v>
      </c>
      <c r="J644" s="95" t="s">
        <v>24</v>
      </c>
      <c r="K644" s="220" t="s">
        <v>2959</v>
      </c>
      <c r="L644" s="218">
        <v>1</v>
      </c>
      <c r="M644" s="221" t="s">
        <v>2960</v>
      </c>
      <c r="N644" s="219" t="s">
        <v>2956</v>
      </c>
      <c r="O644" s="222" t="s">
        <v>2956</v>
      </c>
      <c r="P644" s="223">
        <v>44136</v>
      </c>
      <c r="Q644" s="224">
        <v>44198</v>
      </c>
      <c r="R644" s="138">
        <v>0</v>
      </c>
      <c r="S644" s="245">
        <f t="shared" si="144"/>
        <v>44198</v>
      </c>
      <c r="T644" s="283">
        <v>44226</v>
      </c>
      <c r="U644" s="285" t="s">
        <v>4671</v>
      </c>
      <c r="V644" s="229">
        <v>1</v>
      </c>
      <c r="W644" s="257" t="str">
        <f t="shared" si="145"/>
        <v>OK</v>
      </c>
      <c r="X644" s="283">
        <v>44292</v>
      </c>
      <c r="Y644" s="230" t="s">
        <v>4672</v>
      </c>
      <c r="Z644" s="307" t="s">
        <v>3846</v>
      </c>
      <c r="AA644" s="246"/>
      <c r="AD644" s="348" t="str">
        <f t="shared" si="146"/>
        <v>Sin</v>
      </c>
      <c r="AE644" s="272"/>
      <c r="AG644" s="307"/>
      <c r="AK644" s="348" t="str">
        <f t="shared" si="147"/>
        <v>Sin</v>
      </c>
      <c r="AL644" s="272"/>
      <c r="AN644" s="307"/>
      <c r="AO644" s="246"/>
      <c r="AR644" s="348" t="str">
        <f t="shared" si="148"/>
        <v>Sin</v>
      </c>
      <c r="AS644" s="272"/>
      <c r="AU644" s="307"/>
      <c r="AV644" s="246"/>
      <c r="AY644" s="348" t="str">
        <f t="shared" si="149"/>
        <v>Sin</v>
      </c>
      <c r="AZ644" s="272"/>
      <c r="BB644" s="307"/>
      <c r="BC644" s="246"/>
      <c r="BD644" s="273"/>
      <c r="BF644" s="273" t="str">
        <f t="shared" si="150"/>
        <v>Sin</v>
      </c>
      <c r="BG644" s="272"/>
      <c r="BI644" s="307"/>
      <c r="BJ644" s="163">
        <f t="shared" si="151"/>
        <v>1</v>
      </c>
      <c r="BK644" s="311"/>
      <c r="BL644" s="349"/>
      <c r="BM644" s="311"/>
      <c r="BN644" s="285"/>
      <c r="BO644" s="285"/>
      <c r="BP644" s="166" t="str">
        <f t="shared" si="152"/>
        <v>Cumplida</v>
      </c>
      <c r="BS644" s="307"/>
      <c r="BT644" s="246"/>
    </row>
    <row r="645" spans="1:72" s="230" customFormat="1" ht="45" customHeight="1" x14ac:dyDescent="0.25">
      <c r="A645" s="95" t="s">
        <v>51</v>
      </c>
      <c r="B645" s="485">
        <v>44104</v>
      </c>
      <c r="C645" s="218" t="s">
        <v>2961</v>
      </c>
      <c r="D645" s="230" t="s">
        <v>2916</v>
      </c>
      <c r="E645" s="247" t="s">
        <v>2955</v>
      </c>
      <c r="F645" s="219" t="s">
        <v>102</v>
      </c>
      <c r="G645" s="220" t="s">
        <v>2962</v>
      </c>
      <c r="H645" s="218">
        <v>2</v>
      </c>
      <c r="I645" s="220" t="s">
        <v>2963</v>
      </c>
      <c r="J645" s="95" t="s">
        <v>24</v>
      </c>
      <c r="K645" s="220" t="s">
        <v>2964</v>
      </c>
      <c r="L645" s="218">
        <v>4</v>
      </c>
      <c r="M645" s="221" t="s">
        <v>2965</v>
      </c>
      <c r="N645" s="219" t="s">
        <v>102</v>
      </c>
      <c r="O645" s="222" t="s">
        <v>102</v>
      </c>
      <c r="P645" s="223">
        <v>44136</v>
      </c>
      <c r="Q645" s="224">
        <v>44469</v>
      </c>
      <c r="R645" s="138">
        <v>0</v>
      </c>
      <c r="S645" s="245">
        <f t="shared" si="144"/>
        <v>44469</v>
      </c>
      <c r="T645" s="283"/>
      <c r="W645" s="257" t="str">
        <f t="shared" si="145"/>
        <v>Sin</v>
      </c>
      <c r="X645" s="272"/>
      <c r="Z645" s="307"/>
      <c r="AA645" s="246"/>
      <c r="AD645" s="348" t="str">
        <f t="shared" si="146"/>
        <v>Sin</v>
      </c>
      <c r="AE645" s="272"/>
      <c r="AG645" s="307"/>
      <c r="AK645" s="348" t="str">
        <f t="shared" si="147"/>
        <v>Sin</v>
      </c>
      <c r="AL645" s="272"/>
      <c r="AN645" s="307"/>
      <c r="AO645" s="246"/>
      <c r="AR645" s="348" t="str">
        <f t="shared" si="148"/>
        <v>Sin</v>
      </c>
      <c r="AS645" s="272"/>
      <c r="AU645" s="307"/>
      <c r="AV645" s="246"/>
      <c r="AY645" s="348" t="str">
        <f t="shared" si="149"/>
        <v>Sin</v>
      </c>
      <c r="AZ645" s="272"/>
      <c r="BB645" s="307"/>
      <c r="BC645" s="246"/>
      <c r="BD645" s="273"/>
      <c r="BF645" s="273" t="str">
        <f t="shared" si="150"/>
        <v>Sin</v>
      </c>
      <c r="BG645" s="272"/>
      <c r="BI645" s="307"/>
      <c r="BJ645" s="163" t="str">
        <f t="shared" si="151"/>
        <v>Sin</v>
      </c>
      <c r="BK645" s="311"/>
      <c r="BL645" s="349"/>
      <c r="BM645" s="311"/>
      <c r="BN645" s="285"/>
      <c r="BO645" s="285"/>
      <c r="BP645" s="166" t="str">
        <f t="shared" si="152"/>
        <v/>
      </c>
      <c r="BS645" s="307"/>
      <c r="BT645" s="246"/>
    </row>
    <row r="646" spans="1:72" s="230" customFormat="1" ht="45" customHeight="1" x14ac:dyDescent="0.25">
      <c r="A646" s="95" t="s">
        <v>51</v>
      </c>
      <c r="B646" s="485">
        <v>44104</v>
      </c>
      <c r="C646" s="218" t="s">
        <v>2186</v>
      </c>
      <c r="D646" s="230" t="s">
        <v>2916</v>
      </c>
      <c r="E646" s="247" t="s">
        <v>2966</v>
      </c>
      <c r="F646" s="219" t="s">
        <v>98</v>
      </c>
      <c r="G646" s="220" t="s">
        <v>2967</v>
      </c>
      <c r="H646" s="218">
        <v>1</v>
      </c>
      <c r="I646" s="220" t="s">
        <v>2968</v>
      </c>
      <c r="J646" s="95" t="s">
        <v>24</v>
      </c>
      <c r="K646" s="220" t="s">
        <v>2969</v>
      </c>
      <c r="L646" s="218">
        <v>1</v>
      </c>
      <c r="M646" s="221" t="s">
        <v>2970</v>
      </c>
      <c r="N646" s="219" t="s">
        <v>98</v>
      </c>
      <c r="O646" s="222" t="s">
        <v>98</v>
      </c>
      <c r="P646" s="223">
        <v>44119</v>
      </c>
      <c r="Q646" s="224">
        <v>44469</v>
      </c>
      <c r="R646" s="138">
        <v>0</v>
      </c>
      <c r="S646" s="245">
        <f t="shared" si="144"/>
        <v>44469</v>
      </c>
      <c r="T646" s="283"/>
      <c r="W646" s="257" t="str">
        <f t="shared" si="145"/>
        <v>Sin</v>
      </c>
      <c r="X646" s="272"/>
      <c r="Z646" s="307"/>
      <c r="AA646" s="246"/>
      <c r="AD646" s="348" t="str">
        <f t="shared" si="146"/>
        <v>Sin</v>
      </c>
      <c r="AE646" s="272"/>
      <c r="AG646" s="307"/>
      <c r="AK646" s="348" t="str">
        <f t="shared" si="147"/>
        <v>Sin</v>
      </c>
      <c r="AL646" s="272"/>
      <c r="AN646" s="307"/>
      <c r="AO646" s="246"/>
      <c r="AR646" s="348" t="str">
        <f t="shared" si="148"/>
        <v>Sin</v>
      </c>
      <c r="AS646" s="272"/>
      <c r="AU646" s="307"/>
      <c r="AV646" s="246"/>
      <c r="AY646" s="348" t="str">
        <f t="shared" si="149"/>
        <v>Sin</v>
      </c>
      <c r="AZ646" s="272"/>
      <c r="BB646" s="307"/>
      <c r="BC646" s="246"/>
      <c r="BD646" s="273"/>
      <c r="BF646" s="273" t="str">
        <f t="shared" si="150"/>
        <v>Sin</v>
      </c>
      <c r="BG646" s="272"/>
      <c r="BI646" s="307"/>
      <c r="BJ646" s="163" t="str">
        <f t="shared" si="151"/>
        <v>Sin</v>
      </c>
      <c r="BK646" s="311"/>
      <c r="BL646" s="349"/>
      <c r="BM646" s="311"/>
      <c r="BN646" s="285"/>
      <c r="BO646" s="285"/>
      <c r="BP646" s="166" t="str">
        <f t="shared" si="152"/>
        <v/>
      </c>
      <c r="BS646" s="307"/>
      <c r="BT646" s="246"/>
    </row>
    <row r="647" spans="1:72" s="230" customFormat="1" ht="45" customHeight="1" thickBot="1" x14ac:dyDescent="0.3">
      <c r="A647" s="95" t="s">
        <v>51</v>
      </c>
      <c r="B647" s="485">
        <v>44104</v>
      </c>
      <c r="C647" s="218" t="s">
        <v>2193</v>
      </c>
      <c r="D647" s="230" t="s">
        <v>2916</v>
      </c>
      <c r="E647" s="247" t="s">
        <v>2971</v>
      </c>
      <c r="F647" s="219" t="s">
        <v>102</v>
      </c>
      <c r="G647" s="220" t="s">
        <v>2972</v>
      </c>
      <c r="H647" s="218">
        <v>1</v>
      </c>
      <c r="I647" s="220" t="s">
        <v>2973</v>
      </c>
      <c r="J647" s="95" t="s">
        <v>24</v>
      </c>
      <c r="K647" s="220" t="s">
        <v>2974</v>
      </c>
      <c r="L647" s="218">
        <v>1</v>
      </c>
      <c r="M647" s="221" t="s">
        <v>2975</v>
      </c>
      <c r="N647" s="219" t="s">
        <v>102</v>
      </c>
      <c r="O647" s="222" t="s">
        <v>102</v>
      </c>
      <c r="P647" s="223">
        <v>44136</v>
      </c>
      <c r="Q647" s="224">
        <v>44316</v>
      </c>
      <c r="R647" s="138">
        <v>0</v>
      </c>
      <c r="S647" s="245">
        <v>44316</v>
      </c>
      <c r="T647" s="283">
        <v>44316</v>
      </c>
      <c r="U647" s="483" t="s">
        <v>4760</v>
      </c>
      <c r="V647" s="229">
        <v>1</v>
      </c>
      <c r="W647" s="257" t="str">
        <f t="shared" si="145"/>
        <v>OK</v>
      </c>
      <c r="X647" s="272"/>
      <c r="Z647" s="307"/>
      <c r="AA647" s="246"/>
      <c r="AD647" s="348" t="s">
        <v>164</v>
      </c>
      <c r="AE647" s="272"/>
      <c r="AG647" s="307"/>
      <c r="AK647" s="348" t="s">
        <v>164</v>
      </c>
      <c r="AL647" s="272"/>
      <c r="AN647" s="307"/>
      <c r="AO647" s="246"/>
      <c r="AR647" s="348" t="s">
        <v>164</v>
      </c>
      <c r="AS647" s="272"/>
      <c r="AU647" s="307"/>
      <c r="AV647" s="246"/>
      <c r="AY647" s="348" t="s">
        <v>164</v>
      </c>
      <c r="AZ647" s="272"/>
      <c r="BB647" s="307"/>
      <c r="BC647" s="246"/>
      <c r="BD647" s="273"/>
      <c r="BF647" s="273" t="s">
        <v>164</v>
      </c>
      <c r="BG647" s="272"/>
      <c r="BI647" s="307"/>
      <c r="BJ647" s="163" t="s">
        <v>164</v>
      </c>
      <c r="BK647" s="311"/>
      <c r="BL647" s="349"/>
      <c r="BM647" s="311"/>
      <c r="BN647" s="285"/>
      <c r="BO647" s="285"/>
      <c r="BP647" s="166" t="s">
        <v>2497</v>
      </c>
      <c r="BS647" s="307"/>
      <c r="BT647" s="246"/>
    </row>
    <row r="648" spans="1:72" s="230" customFormat="1" ht="45" customHeight="1" x14ac:dyDescent="0.25">
      <c r="A648" s="95" t="s">
        <v>51</v>
      </c>
      <c r="B648" s="485">
        <v>44104</v>
      </c>
      <c r="C648" s="218" t="s">
        <v>2193</v>
      </c>
      <c r="D648" s="230" t="s">
        <v>2916</v>
      </c>
      <c r="E648" s="247" t="s">
        <v>2971</v>
      </c>
      <c r="F648" s="219" t="s">
        <v>102</v>
      </c>
      <c r="G648" s="220" t="s">
        <v>2976</v>
      </c>
      <c r="H648" s="218">
        <v>2</v>
      </c>
      <c r="I648" s="220" t="s">
        <v>2977</v>
      </c>
      <c r="J648" s="95" t="s">
        <v>24</v>
      </c>
      <c r="K648" s="220" t="s">
        <v>2978</v>
      </c>
      <c r="L648" s="218">
        <v>1</v>
      </c>
      <c r="M648" s="221" t="s">
        <v>2979</v>
      </c>
      <c r="N648" s="219" t="s">
        <v>102</v>
      </c>
      <c r="O648" s="222" t="s">
        <v>102</v>
      </c>
      <c r="P648" s="223">
        <v>44202</v>
      </c>
      <c r="Q648" s="224">
        <v>44469</v>
      </c>
      <c r="R648" s="138">
        <v>0</v>
      </c>
      <c r="S648" s="245">
        <v>44469</v>
      </c>
      <c r="T648" s="283"/>
      <c r="W648" s="257" t="s">
        <v>164</v>
      </c>
      <c r="X648" s="272"/>
      <c r="Z648" s="307"/>
      <c r="AA648" s="246"/>
      <c r="AD648" s="348" t="s">
        <v>164</v>
      </c>
      <c r="AE648" s="272"/>
      <c r="AG648" s="307"/>
      <c r="AK648" s="348" t="s">
        <v>164</v>
      </c>
      <c r="AL648" s="272"/>
      <c r="AN648" s="307"/>
      <c r="AO648" s="246"/>
      <c r="AR648" s="348" t="s">
        <v>164</v>
      </c>
      <c r="AS648" s="272"/>
      <c r="AU648" s="307"/>
      <c r="AV648" s="246"/>
      <c r="AY648" s="348" t="s">
        <v>164</v>
      </c>
      <c r="AZ648" s="272"/>
      <c r="BB648" s="307"/>
      <c r="BC648" s="246"/>
      <c r="BD648" s="273"/>
      <c r="BF648" s="273" t="s">
        <v>164</v>
      </c>
      <c r="BG648" s="272"/>
      <c r="BI648" s="307"/>
      <c r="BJ648" s="163" t="s">
        <v>164</v>
      </c>
      <c r="BK648" s="311"/>
      <c r="BL648" s="349"/>
      <c r="BM648" s="311"/>
      <c r="BN648" s="285"/>
      <c r="BO648" s="285"/>
      <c r="BP648" s="166" t="s">
        <v>2497</v>
      </c>
      <c r="BS648" s="307"/>
      <c r="BT648" s="246"/>
    </row>
    <row r="649" spans="1:72" s="230" customFormat="1" ht="45" customHeight="1" x14ac:dyDescent="0.25">
      <c r="A649" s="95" t="s">
        <v>51</v>
      </c>
      <c r="B649" s="485">
        <v>44104</v>
      </c>
      <c r="C649" s="218" t="s">
        <v>2207</v>
      </c>
      <c r="D649" s="230" t="s">
        <v>2916</v>
      </c>
      <c r="E649" s="247" t="s">
        <v>2980</v>
      </c>
      <c r="F649" s="219" t="s">
        <v>2981</v>
      </c>
      <c r="G649" s="220" t="s">
        <v>2982</v>
      </c>
      <c r="H649" s="218">
        <v>1</v>
      </c>
      <c r="I649" s="220" t="s">
        <v>2983</v>
      </c>
      <c r="J649" s="95" t="s">
        <v>24</v>
      </c>
      <c r="K649" s="220" t="s">
        <v>2984</v>
      </c>
      <c r="L649" s="218">
        <v>1</v>
      </c>
      <c r="M649" s="221" t="s">
        <v>2985</v>
      </c>
      <c r="N649" s="219" t="s">
        <v>2981</v>
      </c>
      <c r="O649" s="222" t="s">
        <v>2981</v>
      </c>
      <c r="P649" s="223">
        <v>44105</v>
      </c>
      <c r="Q649" s="224">
        <v>44469</v>
      </c>
      <c r="R649" s="138">
        <v>0</v>
      </c>
      <c r="S649" s="245">
        <v>44469</v>
      </c>
      <c r="T649" s="283"/>
      <c r="W649" s="257" t="s">
        <v>164</v>
      </c>
      <c r="X649" s="272"/>
      <c r="Z649" s="307"/>
      <c r="AA649" s="246"/>
      <c r="AD649" s="348" t="s">
        <v>164</v>
      </c>
      <c r="AE649" s="272"/>
      <c r="AG649" s="307"/>
      <c r="AK649" s="348" t="s">
        <v>164</v>
      </c>
      <c r="AL649" s="272"/>
      <c r="AN649" s="307"/>
      <c r="AO649" s="246"/>
      <c r="AR649" s="348" t="s">
        <v>164</v>
      </c>
      <c r="AS649" s="272"/>
      <c r="AU649" s="307"/>
      <c r="AV649" s="246"/>
      <c r="AY649" s="348" t="s">
        <v>164</v>
      </c>
      <c r="AZ649" s="272"/>
      <c r="BB649" s="307"/>
      <c r="BC649" s="246"/>
      <c r="BD649" s="273"/>
      <c r="BF649" s="273" t="s">
        <v>164</v>
      </c>
      <c r="BG649" s="272"/>
      <c r="BI649" s="307"/>
      <c r="BJ649" s="163" t="s">
        <v>164</v>
      </c>
      <c r="BK649" s="311"/>
      <c r="BL649" s="349"/>
      <c r="BM649" s="311"/>
      <c r="BN649" s="285"/>
      <c r="BO649" s="285"/>
      <c r="BP649" s="166" t="s">
        <v>2497</v>
      </c>
      <c r="BS649" s="307"/>
      <c r="BT649" s="246"/>
    </row>
    <row r="650" spans="1:72" s="230" customFormat="1" ht="45" customHeight="1" x14ac:dyDescent="0.25">
      <c r="A650" s="95" t="s">
        <v>51</v>
      </c>
      <c r="B650" s="485">
        <v>44104</v>
      </c>
      <c r="C650" s="218" t="s">
        <v>2209</v>
      </c>
      <c r="D650" s="230" t="s">
        <v>2916</v>
      </c>
      <c r="E650" s="247" t="s">
        <v>2986</v>
      </c>
      <c r="F650" s="219" t="s">
        <v>2987</v>
      </c>
      <c r="G650" s="220" t="s">
        <v>2988</v>
      </c>
      <c r="H650" s="218">
        <v>1</v>
      </c>
      <c r="I650" s="220" t="s">
        <v>2989</v>
      </c>
      <c r="J650" s="95" t="s">
        <v>24</v>
      </c>
      <c r="K650" s="220" t="s">
        <v>2990</v>
      </c>
      <c r="L650" s="218">
        <v>1</v>
      </c>
      <c r="M650" s="221" t="s">
        <v>2991</v>
      </c>
      <c r="N650" s="219" t="s">
        <v>2987</v>
      </c>
      <c r="O650" s="222" t="s">
        <v>2987</v>
      </c>
      <c r="P650" s="223">
        <v>44119</v>
      </c>
      <c r="Q650" s="224">
        <v>44377</v>
      </c>
      <c r="R650" s="138">
        <v>0</v>
      </c>
      <c r="S650" s="245">
        <v>44377</v>
      </c>
      <c r="T650" s="283"/>
      <c r="W650" s="257" t="s">
        <v>164</v>
      </c>
      <c r="X650" s="272"/>
      <c r="Z650" s="307"/>
      <c r="AA650" s="246"/>
      <c r="AD650" s="348" t="s">
        <v>164</v>
      </c>
      <c r="AE650" s="272"/>
      <c r="AG650" s="307"/>
      <c r="AK650" s="348" t="s">
        <v>164</v>
      </c>
      <c r="AL650" s="272"/>
      <c r="AN650" s="307"/>
      <c r="AO650" s="246"/>
      <c r="AR650" s="348" t="s">
        <v>164</v>
      </c>
      <c r="AS650" s="272"/>
      <c r="AU650" s="307"/>
      <c r="AV650" s="246"/>
      <c r="AY650" s="348" t="s">
        <v>164</v>
      </c>
      <c r="AZ650" s="272"/>
      <c r="BB650" s="307"/>
      <c r="BC650" s="246"/>
      <c r="BD650" s="273"/>
      <c r="BF650" s="273" t="s">
        <v>164</v>
      </c>
      <c r="BG650" s="272"/>
      <c r="BI650" s="307"/>
      <c r="BJ650" s="163" t="s">
        <v>164</v>
      </c>
      <c r="BK650" s="311"/>
      <c r="BL650" s="349"/>
      <c r="BM650" s="311"/>
      <c r="BN650" s="285"/>
      <c r="BO650" s="285"/>
      <c r="BP650" s="166" t="s">
        <v>2497</v>
      </c>
      <c r="BS650" s="307"/>
      <c r="BT650" s="246"/>
    </row>
    <row r="651" spans="1:72" s="230" customFormat="1" ht="45" customHeight="1" x14ac:dyDescent="0.25">
      <c r="A651" s="319" t="s">
        <v>18</v>
      </c>
      <c r="B651" s="98">
        <v>44113</v>
      </c>
      <c r="C651" s="98" t="s">
        <v>1725</v>
      </c>
      <c r="D651" s="670" t="s">
        <v>3047</v>
      </c>
      <c r="E651" s="608" t="s">
        <v>3048</v>
      </c>
      <c r="F651" s="97" t="s">
        <v>314</v>
      </c>
      <c r="G651" s="99" t="s">
        <v>3049</v>
      </c>
      <c r="H651" s="99">
        <v>1</v>
      </c>
      <c r="I651" s="99" t="s">
        <v>3050</v>
      </c>
      <c r="J651" s="138" t="s">
        <v>88</v>
      </c>
      <c r="K651" s="99" t="s">
        <v>3051</v>
      </c>
      <c r="L651" s="102">
        <v>1</v>
      </c>
      <c r="M651" s="99" t="s">
        <v>3052</v>
      </c>
      <c r="N651" s="97" t="s">
        <v>62</v>
      </c>
      <c r="O651" s="97" t="s">
        <v>28</v>
      </c>
      <c r="P651" s="103">
        <v>44146</v>
      </c>
      <c r="Q651" s="103">
        <v>44510</v>
      </c>
      <c r="R651" s="104"/>
      <c r="S651" s="142">
        <v>44510</v>
      </c>
      <c r="T651" s="290">
        <v>44228</v>
      </c>
      <c r="U651" s="101" t="s">
        <v>3696</v>
      </c>
      <c r="V651" s="292">
        <v>1</v>
      </c>
      <c r="W651" s="257" t="str">
        <f t="shared" ref="W651:W658" si="153">IF(T651="","Sin",IF(T651&gt;=$S651,IF(V651=100%,"OK","ROJO"),IF(V651&lt;($T651-$P651)/($S651-$P651),"ROJO",IF(V651=100%,"OK","AMARILLO"))))</f>
        <v>OK</v>
      </c>
      <c r="X651" s="283">
        <v>44229</v>
      </c>
      <c r="Y651" s="230" t="s">
        <v>3697</v>
      </c>
      <c r="Z651" s="273" t="s">
        <v>2559</v>
      </c>
      <c r="AA651" s="272"/>
      <c r="AD651" s="257" t="str">
        <f t="shared" ref="AD651:AD658" si="154">IF(AA651="","Sin",IF(AA651&gt;=$S651,IF(AC651=100%,"OK","ROJO"),IF(AC651&lt;(AA651-$P651)/($S651-$P651),"ROJO",IF(AC651=100%,"OK","AMARILLO"))))</f>
        <v>Sin</v>
      </c>
      <c r="AE651" s="272"/>
      <c r="AH651" s="272"/>
      <c r="AK651" s="257" t="str">
        <f t="shared" ref="AK651:AK661" si="155">IF(AH651="","Sin",IF(AH651&gt;=$S651,IF(AJ651=100%,"OK","ROJO"),IF(AJ651&lt;(AH651-$P651)/($S651-$P651),"ROJO",IF(AJ651=100%,"OK","AMARILLO"))))</f>
        <v>Sin</v>
      </c>
      <c r="AL651" s="272"/>
      <c r="AP651" s="246"/>
      <c r="AR651" s="257" t="str">
        <f t="shared" ref="AR651:AR658" si="156">IF(AO651="","Sin",IF(AO651&gt;=$S651,IF(AQ651=100%,"OK","ROJO"),IF(AQ651&lt;(AO651-$P651)/($S651-$P651),"ROJO",IF(AQ651=100%,"OK","AMARILLO"))))</f>
        <v>Sin</v>
      </c>
      <c r="AU651" s="246"/>
      <c r="AV651" s="272"/>
      <c r="AY651" s="257" t="str">
        <f t="shared" ref="AY651:AY658" si="157">IF(AV651="","Sin",IF(AV651&gt;=$S651,IF(AX651=100%,"OK","ROJO"),IF(AX651&lt;(AV651-$P651)/($S651-$P651),"ROJO",IF(AX651=100%,"OK","AMARILLO"))))</f>
        <v>Sin</v>
      </c>
      <c r="BB651" s="273"/>
      <c r="BC651" s="272"/>
      <c r="BF651" s="307" t="str">
        <f t="shared" ref="BF651:BF658" si="158">IF(BC651="","Sin",IF(BC651&gt;=$S651,IF(BE651=100%,"OK","ROJO"),IF(BE651&lt;(BC651-$P651)/($S651-$P651),"ROJO",IF(BE651=100%,"OK","AMARILLO"))))</f>
        <v>Sin</v>
      </c>
      <c r="BG651" s="246"/>
      <c r="BI651" s="273"/>
      <c r="BJ651" s="131">
        <f t="shared" ref="BJ651:BJ658" si="159">IF(E651="","",IF(OR(V651=100%,AC651=100%,AJ651=100%,AQ651=100%,AX651=100%,BE651=100%),100%,IF(T651="","Sin",MAX(V651,AC651,AJ651,AQ651,AX651,BE651))))</f>
        <v>1</v>
      </c>
      <c r="BK651" s="285" t="s">
        <v>3189</v>
      </c>
      <c r="BL651" s="310" t="s">
        <v>3189</v>
      </c>
      <c r="BM651" s="311" t="s">
        <v>233</v>
      </c>
      <c r="BN651" s="285"/>
      <c r="BO651" s="285"/>
      <c r="BP651" s="132" t="str">
        <f t="shared" ref="BP651:BP658" si="160">IF(BJ651=100%,IF(BM651="SI",IF(BN651="SI","Cerrada",IF(BN651="NO","Inefectiva",IF(A651="Auditoria Externa","Cumplida","Pendiente"))),"Cumplida"),"")</f>
        <v>Pendiente</v>
      </c>
      <c r="BR651" s="230" t="s">
        <v>3701</v>
      </c>
      <c r="BS651" s="273" t="s">
        <v>3702</v>
      </c>
    </row>
    <row r="652" spans="1:72" s="230" customFormat="1" ht="45" customHeight="1" x14ac:dyDescent="0.25">
      <c r="A652" s="319" t="s">
        <v>18</v>
      </c>
      <c r="B652" s="98">
        <v>44113</v>
      </c>
      <c r="C652" s="99" t="s">
        <v>1725</v>
      </c>
      <c r="D652" s="670" t="s">
        <v>3047</v>
      </c>
      <c r="E652" s="608" t="s">
        <v>3048</v>
      </c>
      <c r="F652" s="97" t="s">
        <v>314</v>
      </c>
      <c r="G652" s="99" t="s">
        <v>3049</v>
      </c>
      <c r="H652" s="99">
        <v>2</v>
      </c>
      <c r="I652" s="99" t="s">
        <v>3053</v>
      </c>
      <c r="J652" s="95" t="s">
        <v>24</v>
      </c>
      <c r="K652" s="99" t="s">
        <v>3054</v>
      </c>
      <c r="L652" s="102">
        <v>1</v>
      </c>
      <c r="M652" s="99" t="s">
        <v>3055</v>
      </c>
      <c r="N652" s="97" t="s">
        <v>62</v>
      </c>
      <c r="O652" s="97" t="s">
        <v>28</v>
      </c>
      <c r="P652" s="435">
        <v>44146</v>
      </c>
      <c r="Q652" s="437">
        <v>44510</v>
      </c>
      <c r="R652" s="436"/>
      <c r="S652" s="671">
        <v>44510</v>
      </c>
      <c r="T652" s="290"/>
      <c r="W652" s="257" t="str">
        <f t="shared" si="153"/>
        <v>Sin</v>
      </c>
      <c r="X652" s="272"/>
      <c r="Z652" s="307"/>
      <c r="AA652" s="246"/>
      <c r="AD652" s="348" t="str">
        <f t="shared" si="154"/>
        <v>Sin</v>
      </c>
      <c r="AE652" s="272"/>
      <c r="AG652" s="307"/>
      <c r="AK652" s="348" t="str">
        <f t="shared" si="155"/>
        <v>Sin</v>
      </c>
      <c r="AL652" s="272"/>
      <c r="AN652" s="307"/>
      <c r="AO652" s="246"/>
      <c r="AR652" s="348" t="str">
        <f t="shared" si="156"/>
        <v>Sin</v>
      </c>
      <c r="AS652" s="272"/>
      <c r="AU652" s="307"/>
      <c r="AV652" s="246"/>
      <c r="AY652" s="348" t="str">
        <f t="shared" si="157"/>
        <v>Sin</v>
      </c>
      <c r="AZ652" s="272"/>
      <c r="BB652" s="307"/>
      <c r="BC652" s="246"/>
      <c r="BD652" s="273"/>
      <c r="BF652" s="273" t="str">
        <f t="shared" si="158"/>
        <v>Sin</v>
      </c>
      <c r="BG652" s="272"/>
      <c r="BJ652" s="163" t="str">
        <f t="shared" si="159"/>
        <v>Sin</v>
      </c>
      <c r="BK652" s="311"/>
      <c r="BL652" s="349"/>
      <c r="BM652" s="311"/>
      <c r="BN652" s="285"/>
      <c r="BO652" s="285"/>
      <c r="BP652" s="166" t="str">
        <f t="shared" si="160"/>
        <v/>
      </c>
      <c r="BS652" s="307"/>
      <c r="BT652" s="246"/>
    </row>
    <row r="653" spans="1:72" s="230" customFormat="1" ht="45" customHeight="1" x14ac:dyDescent="0.25">
      <c r="A653" s="319" t="s">
        <v>18</v>
      </c>
      <c r="B653" s="98">
        <v>44113</v>
      </c>
      <c r="C653" s="99" t="s">
        <v>1725</v>
      </c>
      <c r="D653" s="670" t="s">
        <v>3047</v>
      </c>
      <c r="E653" s="608" t="s">
        <v>3048</v>
      </c>
      <c r="F653" s="97" t="s">
        <v>323</v>
      </c>
      <c r="G653" s="99" t="s">
        <v>3056</v>
      </c>
      <c r="H653" s="99">
        <v>3</v>
      </c>
      <c r="I653" s="99" t="s">
        <v>3057</v>
      </c>
      <c r="J653" s="95" t="s">
        <v>24</v>
      </c>
      <c r="K653" s="99" t="s">
        <v>3054</v>
      </c>
      <c r="L653" s="102">
        <v>1</v>
      </c>
      <c r="M653" s="99" t="s">
        <v>3058</v>
      </c>
      <c r="N653" s="97" t="s">
        <v>28</v>
      </c>
      <c r="O653" s="97" t="s">
        <v>28</v>
      </c>
      <c r="P653" s="103">
        <v>44146</v>
      </c>
      <c r="Q653" s="437">
        <v>44510</v>
      </c>
      <c r="R653" s="104"/>
      <c r="S653" s="671">
        <v>44510</v>
      </c>
      <c r="T653" s="290"/>
      <c r="W653" s="257" t="str">
        <f t="shared" si="153"/>
        <v>Sin</v>
      </c>
      <c r="X653" s="272"/>
      <c r="Z653" s="307"/>
      <c r="AA653" s="246"/>
      <c r="AD653" s="348" t="str">
        <f t="shared" si="154"/>
        <v>Sin</v>
      </c>
      <c r="AE653" s="272"/>
      <c r="AG653" s="307"/>
      <c r="AK653" s="348" t="str">
        <f t="shared" si="155"/>
        <v>Sin</v>
      </c>
      <c r="AL653" s="272"/>
      <c r="AN653" s="307"/>
      <c r="AO653" s="246"/>
      <c r="AR653" s="348" t="str">
        <f t="shared" si="156"/>
        <v>Sin</v>
      </c>
      <c r="AS653" s="272"/>
      <c r="AU653" s="307"/>
      <c r="AV653" s="246"/>
      <c r="AY653" s="348" t="str">
        <f t="shared" si="157"/>
        <v>Sin</v>
      </c>
      <c r="AZ653" s="272"/>
      <c r="BB653" s="307"/>
      <c r="BC653" s="246"/>
      <c r="BD653" s="273"/>
      <c r="BF653" s="273" t="str">
        <f t="shared" si="158"/>
        <v>Sin</v>
      </c>
      <c r="BG653" s="272"/>
      <c r="BJ653" s="163" t="str">
        <f t="shared" si="159"/>
        <v>Sin</v>
      </c>
      <c r="BK653" s="311"/>
      <c r="BL653" s="349"/>
      <c r="BM653" s="311"/>
      <c r="BN653" s="285"/>
      <c r="BO653" s="285"/>
      <c r="BP653" s="166" t="str">
        <f t="shared" si="160"/>
        <v/>
      </c>
      <c r="BS653" s="307"/>
      <c r="BT653" s="246"/>
    </row>
    <row r="654" spans="1:72" s="230" customFormat="1" ht="45" customHeight="1" x14ac:dyDescent="0.25">
      <c r="A654" s="319" t="s">
        <v>18</v>
      </c>
      <c r="B654" s="98">
        <v>44113</v>
      </c>
      <c r="C654" s="99" t="s">
        <v>1725</v>
      </c>
      <c r="D654" s="670" t="s">
        <v>3047</v>
      </c>
      <c r="E654" s="608" t="s">
        <v>3048</v>
      </c>
      <c r="F654" s="230" t="s">
        <v>314</v>
      </c>
      <c r="G654" s="99" t="s">
        <v>3056</v>
      </c>
      <c r="H654" s="230">
        <v>4</v>
      </c>
      <c r="I654" s="230" t="s">
        <v>3059</v>
      </c>
      <c r="J654" s="95" t="s">
        <v>24</v>
      </c>
      <c r="K654" s="230" t="s">
        <v>3060</v>
      </c>
      <c r="L654" s="102">
        <v>1</v>
      </c>
      <c r="M654" s="99" t="s">
        <v>3061</v>
      </c>
      <c r="N654" s="97" t="s">
        <v>62</v>
      </c>
      <c r="O654" s="97" t="s">
        <v>62</v>
      </c>
      <c r="P654" s="103">
        <v>44146</v>
      </c>
      <c r="Q654" s="437">
        <v>44510</v>
      </c>
      <c r="S654" s="671">
        <v>44510</v>
      </c>
      <c r="T654" s="290"/>
      <c r="W654" s="257" t="str">
        <f t="shared" si="153"/>
        <v>Sin</v>
      </c>
      <c r="X654" s="272"/>
      <c r="Z654" s="307"/>
      <c r="AA654" s="246"/>
      <c r="AD654" s="348" t="str">
        <f t="shared" si="154"/>
        <v>Sin</v>
      </c>
      <c r="AE654" s="272"/>
      <c r="AG654" s="307"/>
      <c r="AK654" s="348" t="str">
        <f t="shared" si="155"/>
        <v>Sin</v>
      </c>
      <c r="AL654" s="272"/>
      <c r="AN654" s="307"/>
      <c r="AO654" s="246"/>
      <c r="AR654" s="348" t="str">
        <f t="shared" si="156"/>
        <v>Sin</v>
      </c>
      <c r="AS654" s="272"/>
      <c r="AU654" s="307"/>
      <c r="AV654" s="246"/>
      <c r="AY654" s="348" t="str">
        <f t="shared" si="157"/>
        <v>Sin</v>
      </c>
      <c r="AZ654" s="272"/>
      <c r="BB654" s="307"/>
      <c r="BC654" s="246"/>
      <c r="BD654" s="273"/>
      <c r="BF654" s="273" t="str">
        <f t="shared" si="158"/>
        <v>Sin</v>
      </c>
      <c r="BG654" s="272"/>
      <c r="BJ654" s="163" t="str">
        <f t="shared" si="159"/>
        <v>Sin</v>
      </c>
      <c r="BK654" s="311"/>
      <c r="BL654" s="349"/>
      <c r="BM654" s="311"/>
      <c r="BN654" s="285"/>
      <c r="BO654" s="285"/>
      <c r="BP654" s="166" t="str">
        <f t="shared" si="160"/>
        <v/>
      </c>
      <c r="BS654" s="307"/>
      <c r="BT654" s="246"/>
    </row>
    <row r="655" spans="1:72" s="230" customFormat="1" ht="45" customHeight="1" x14ac:dyDescent="0.25">
      <c r="A655" s="319" t="s">
        <v>18</v>
      </c>
      <c r="B655" s="98">
        <v>44113</v>
      </c>
      <c r="C655" s="99" t="s">
        <v>1725</v>
      </c>
      <c r="D655" s="670" t="s">
        <v>3047</v>
      </c>
      <c r="E655" s="608" t="s">
        <v>3048</v>
      </c>
      <c r="F655" s="97" t="s">
        <v>314</v>
      </c>
      <c r="G655" s="230" t="s">
        <v>3062</v>
      </c>
      <c r="H655" s="99">
        <v>5</v>
      </c>
      <c r="I655" s="230" t="s">
        <v>3063</v>
      </c>
      <c r="J655" s="95" t="s">
        <v>24</v>
      </c>
      <c r="K655" s="99" t="s">
        <v>3064</v>
      </c>
      <c r="L655" s="102">
        <v>1</v>
      </c>
      <c r="M655" s="99" t="s">
        <v>3065</v>
      </c>
      <c r="N655" s="97" t="s">
        <v>62</v>
      </c>
      <c r="O655" s="97" t="s">
        <v>28</v>
      </c>
      <c r="P655" s="103">
        <v>44146</v>
      </c>
      <c r="Q655" s="437">
        <v>44344</v>
      </c>
      <c r="R655" s="104"/>
      <c r="S655" s="671">
        <v>44344</v>
      </c>
      <c r="T655" s="290"/>
      <c r="W655" s="257" t="str">
        <f t="shared" si="153"/>
        <v>Sin</v>
      </c>
      <c r="X655" s="272"/>
      <c r="Z655" s="307"/>
      <c r="AA655" s="246"/>
      <c r="AD655" s="348" t="str">
        <f t="shared" si="154"/>
        <v>Sin</v>
      </c>
      <c r="AE655" s="272"/>
      <c r="AG655" s="307"/>
      <c r="AK655" s="348" t="str">
        <f t="shared" si="155"/>
        <v>Sin</v>
      </c>
      <c r="AL655" s="272"/>
      <c r="AN655" s="307"/>
      <c r="AO655" s="246"/>
      <c r="AR655" s="348" t="str">
        <f t="shared" si="156"/>
        <v>Sin</v>
      </c>
      <c r="AS655" s="272"/>
      <c r="AU655" s="307"/>
      <c r="AV655" s="246"/>
      <c r="AY655" s="348" t="str">
        <f t="shared" si="157"/>
        <v>Sin</v>
      </c>
      <c r="AZ655" s="272"/>
      <c r="BB655" s="307"/>
      <c r="BC655" s="246"/>
      <c r="BD655" s="273"/>
      <c r="BF655" s="273" t="str">
        <f t="shared" si="158"/>
        <v>Sin</v>
      </c>
      <c r="BG655" s="272"/>
      <c r="BJ655" s="163" t="str">
        <f t="shared" si="159"/>
        <v>Sin</v>
      </c>
      <c r="BK655" s="311"/>
      <c r="BL655" s="349"/>
      <c r="BM655" s="311"/>
      <c r="BN655" s="285"/>
      <c r="BO655" s="285"/>
      <c r="BP655" s="166" t="str">
        <f t="shared" si="160"/>
        <v/>
      </c>
      <c r="BS655" s="307"/>
      <c r="BT655" s="246"/>
    </row>
    <row r="656" spans="1:72" s="230" customFormat="1" ht="45" customHeight="1" x14ac:dyDescent="0.25">
      <c r="A656" s="319" t="s">
        <v>18</v>
      </c>
      <c r="B656" s="98">
        <v>44113</v>
      </c>
      <c r="C656" s="99" t="s">
        <v>1725</v>
      </c>
      <c r="D656" s="670" t="s">
        <v>3047</v>
      </c>
      <c r="E656" s="608" t="s">
        <v>3048</v>
      </c>
      <c r="F656" s="97" t="s">
        <v>323</v>
      </c>
      <c r="G656" s="230" t="s">
        <v>3062</v>
      </c>
      <c r="H656" s="99">
        <v>6</v>
      </c>
      <c r="I656" s="99" t="s">
        <v>3057</v>
      </c>
      <c r="J656" s="95" t="s">
        <v>24</v>
      </c>
      <c r="K656" s="99" t="s">
        <v>3054</v>
      </c>
      <c r="L656" s="102">
        <v>1</v>
      </c>
      <c r="M656" s="99" t="s">
        <v>3058</v>
      </c>
      <c r="N656" s="97" t="s">
        <v>28</v>
      </c>
      <c r="O656" s="97" t="s">
        <v>28</v>
      </c>
      <c r="P656" s="103">
        <v>44146</v>
      </c>
      <c r="Q656" s="437">
        <v>44510</v>
      </c>
      <c r="R656" s="104"/>
      <c r="S656" s="671">
        <v>44510</v>
      </c>
      <c r="T656" s="290"/>
      <c r="W656" s="257" t="str">
        <f t="shared" si="153"/>
        <v>Sin</v>
      </c>
      <c r="X656" s="272"/>
      <c r="Z656" s="307"/>
      <c r="AA656" s="246"/>
      <c r="AD656" s="348" t="str">
        <f t="shared" si="154"/>
        <v>Sin</v>
      </c>
      <c r="AE656" s="272"/>
      <c r="AG656" s="307"/>
      <c r="AK656" s="348" t="str">
        <f t="shared" si="155"/>
        <v>Sin</v>
      </c>
      <c r="AL656" s="272"/>
      <c r="AN656" s="307"/>
      <c r="AO656" s="246"/>
      <c r="AR656" s="348" t="str">
        <f t="shared" si="156"/>
        <v>Sin</v>
      </c>
      <c r="AS656" s="272"/>
      <c r="AU656" s="307"/>
      <c r="AV656" s="246"/>
      <c r="AY656" s="348" t="str">
        <f t="shared" si="157"/>
        <v>Sin</v>
      </c>
      <c r="AZ656" s="272"/>
      <c r="BB656" s="307"/>
      <c r="BC656" s="246"/>
      <c r="BD656" s="273"/>
      <c r="BF656" s="273" t="str">
        <f t="shared" si="158"/>
        <v>Sin</v>
      </c>
      <c r="BG656" s="272"/>
      <c r="BJ656" s="163" t="str">
        <f t="shared" si="159"/>
        <v>Sin</v>
      </c>
      <c r="BK656" s="311"/>
      <c r="BL656" s="349"/>
      <c r="BM656" s="311"/>
      <c r="BN656" s="285"/>
      <c r="BO656" s="285"/>
      <c r="BP656" s="166" t="str">
        <f t="shared" si="160"/>
        <v/>
      </c>
      <c r="BS656" s="307"/>
      <c r="BT656" s="246"/>
    </row>
    <row r="657" spans="1:72" s="230" customFormat="1" ht="45" customHeight="1" x14ac:dyDescent="0.25">
      <c r="A657" s="319" t="s">
        <v>18</v>
      </c>
      <c r="B657" s="98">
        <v>44113</v>
      </c>
      <c r="C657" s="99" t="s">
        <v>1725</v>
      </c>
      <c r="D657" s="670" t="s">
        <v>3047</v>
      </c>
      <c r="E657" s="608" t="s">
        <v>3048</v>
      </c>
      <c r="F657" s="97" t="s">
        <v>314</v>
      </c>
      <c r="G657" s="99" t="s">
        <v>3066</v>
      </c>
      <c r="H657" s="99">
        <v>7</v>
      </c>
      <c r="I657" s="186" t="s">
        <v>3067</v>
      </c>
      <c r="J657" s="95" t="s">
        <v>24</v>
      </c>
      <c r="K657" s="99" t="s">
        <v>3068</v>
      </c>
      <c r="L657" s="102">
        <v>1</v>
      </c>
      <c r="M657" s="99" t="s">
        <v>3069</v>
      </c>
      <c r="N657" s="97" t="s">
        <v>62</v>
      </c>
      <c r="O657" s="97" t="s">
        <v>28</v>
      </c>
      <c r="P657" s="103">
        <v>44146</v>
      </c>
      <c r="Q657" s="437">
        <v>44510</v>
      </c>
      <c r="R657" s="104"/>
      <c r="S657" s="671">
        <v>44510</v>
      </c>
      <c r="T657" s="290"/>
      <c r="W657" s="257" t="str">
        <f t="shared" si="153"/>
        <v>Sin</v>
      </c>
      <c r="X657" s="272"/>
      <c r="Z657" s="307"/>
      <c r="AA657" s="246"/>
      <c r="AD657" s="348" t="str">
        <f t="shared" si="154"/>
        <v>Sin</v>
      </c>
      <c r="AE657" s="272"/>
      <c r="AG657" s="307"/>
      <c r="AK657" s="348" t="str">
        <f t="shared" si="155"/>
        <v>Sin</v>
      </c>
      <c r="AL657" s="272"/>
      <c r="AN657" s="307"/>
      <c r="AO657" s="246"/>
      <c r="AR657" s="348" t="str">
        <f t="shared" si="156"/>
        <v>Sin</v>
      </c>
      <c r="AS657" s="272"/>
      <c r="AU657" s="307"/>
      <c r="AV657" s="246"/>
      <c r="AY657" s="348" t="str">
        <f t="shared" si="157"/>
        <v>Sin</v>
      </c>
      <c r="AZ657" s="272"/>
      <c r="BB657" s="307"/>
      <c r="BC657" s="246"/>
      <c r="BD657" s="273"/>
      <c r="BF657" s="273" t="str">
        <f t="shared" si="158"/>
        <v>Sin</v>
      </c>
      <c r="BG657" s="272"/>
      <c r="BJ657" s="163" t="str">
        <f t="shared" si="159"/>
        <v>Sin</v>
      </c>
      <c r="BK657" s="311"/>
      <c r="BL657" s="349"/>
      <c r="BM657" s="311"/>
      <c r="BN657" s="285"/>
      <c r="BO657" s="285"/>
      <c r="BP657" s="166" t="str">
        <f t="shared" si="160"/>
        <v/>
      </c>
      <c r="BS657" s="307"/>
      <c r="BT657" s="246"/>
    </row>
    <row r="658" spans="1:72" s="230" customFormat="1" ht="45" customHeight="1" x14ac:dyDescent="0.25">
      <c r="A658" s="319" t="s">
        <v>18</v>
      </c>
      <c r="B658" s="98">
        <v>44113</v>
      </c>
      <c r="C658" s="99" t="s">
        <v>1725</v>
      </c>
      <c r="D658" s="670" t="s">
        <v>3047</v>
      </c>
      <c r="E658" s="608" t="s">
        <v>3048</v>
      </c>
      <c r="F658" s="97" t="s">
        <v>314</v>
      </c>
      <c r="G658" s="99" t="s">
        <v>3066</v>
      </c>
      <c r="H658" s="99">
        <v>8</v>
      </c>
      <c r="I658" s="186" t="s">
        <v>3070</v>
      </c>
      <c r="J658" s="95" t="s">
        <v>24</v>
      </c>
      <c r="K658" s="99" t="s">
        <v>3071</v>
      </c>
      <c r="L658" s="102">
        <v>2</v>
      </c>
      <c r="M658" s="99" t="s">
        <v>3072</v>
      </c>
      <c r="N658" s="97" t="s">
        <v>62</v>
      </c>
      <c r="O658" s="97" t="s">
        <v>28</v>
      </c>
      <c r="P658" s="103">
        <v>44146</v>
      </c>
      <c r="Q658" s="103">
        <v>44510</v>
      </c>
      <c r="R658" s="104"/>
      <c r="S658" s="142">
        <v>44510</v>
      </c>
      <c r="T658" s="290"/>
      <c r="W658" s="257" t="str">
        <f t="shared" si="153"/>
        <v>Sin</v>
      </c>
      <c r="X658" s="272"/>
      <c r="Z658" s="307"/>
      <c r="AA658" s="246"/>
      <c r="AD658" s="348" t="str">
        <f t="shared" si="154"/>
        <v>Sin</v>
      </c>
      <c r="AE658" s="272"/>
      <c r="AG658" s="307"/>
      <c r="AK658" s="348" t="str">
        <f t="shared" si="155"/>
        <v>Sin</v>
      </c>
      <c r="AL658" s="272"/>
      <c r="AN658" s="307"/>
      <c r="AO658" s="246"/>
      <c r="AR658" s="348" t="str">
        <f t="shared" si="156"/>
        <v>Sin</v>
      </c>
      <c r="AS658" s="272"/>
      <c r="AU658" s="307"/>
      <c r="AV658" s="246"/>
      <c r="AY658" s="348" t="str">
        <f t="shared" si="157"/>
        <v>Sin</v>
      </c>
      <c r="AZ658" s="272"/>
      <c r="BB658" s="307"/>
      <c r="BC658" s="246"/>
      <c r="BD658" s="273"/>
      <c r="BF658" s="273" t="str">
        <f t="shared" si="158"/>
        <v>Sin</v>
      </c>
      <c r="BG658" s="272"/>
      <c r="BJ658" s="163" t="str">
        <f t="shared" si="159"/>
        <v>Sin</v>
      </c>
      <c r="BK658" s="311"/>
      <c r="BL658" s="349"/>
      <c r="BM658" s="311"/>
      <c r="BN658" s="285"/>
      <c r="BO658" s="285"/>
      <c r="BP658" s="166" t="str">
        <f t="shared" si="160"/>
        <v/>
      </c>
      <c r="BS658" s="307"/>
      <c r="BT658" s="246"/>
    </row>
    <row r="659" spans="1:72" s="230" customFormat="1" ht="45" customHeight="1" x14ac:dyDescent="0.25">
      <c r="A659" s="651" t="s">
        <v>18</v>
      </c>
      <c r="B659" s="537">
        <v>44113</v>
      </c>
      <c r="C659" s="429" t="s">
        <v>1725</v>
      </c>
      <c r="D659" s="672" t="s">
        <v>3047</v>
      </c>
      <c r="E659" s="673" t="s">
        <v>3048</v>
      </c>
      <c r="F659" s="674" t="s">
        <v>309</v>
      </c>
      <c r="G659" s="429" t="s">
        <v>3073</v>
      </c>
      <c r="H659" s="429">
        <v>10</v>
      </c>
      <c r="I659" s="558" t="s">
        <v>3074</v>
      </c>
      <c r="J659" s="95" t="s">
        <v>24</v>
      </c>
      <c r="K659" s="429" t="s">
        <v>3075</v>
      </c>
      <c r="L659" s="675">
        <v>1</v>
      </c>
      <c r="M659" s="429" t="s">
        <v>3076</v>
      </c>
      <c r="N659" s="674" t="s">
        <v>28</v>
      </c>
      <c r="O659" s="674" t="s">
        <v>28</v>
      </c>
      <c r="P659" s="103">
        <v>44146</v>
      </c>
      <c r="Q659" s="437">
        <v>44510</v>
      </c>
      <c r="R659" s="411"/>
      <c r="S659" s="671">
        <v>44510</v>
      </c>
      <c r="T659" s="290"/>
      <c r="W659" s="257" t="str">
        <f t="shared" ref="W659:W693" si="161">IF(T659="","Sin",IF(T659&gt;=$S659,IF(V659=100%,"OK","ROJO"),IF(V659&lt;($T659-$P659)/($S659-$P659),"ROJO",IF(V659=100%,"OK","AMARILLO"))))</f>
        <v>Sin</v>
      </c>
      <c r="X659" s="272"/>
      <c r="Z659" s="307"/>
      <c r="AA659" s="246"/>
      <c r="AD659" s="348" t="str">
        <f t="shared" ref="AD659:AD693" si="162">IF(AA659="","Sin",IF(AA659&gt;=$S659,IF(AC659=100%,"OK","ROJO"),IF(AC659&lt;(AA659-$P659)/($S659-$P659),"ROJO",IF(AC659=100%,"OK","AMARILLO"))))</f>
        <v>Sin</v>
      </c>
      <c r="AE659" s="272"/>
      <c r="AG659" s="307"/>
      <c r="AK659" s="348" t="str">
        <f t="shared" si="155"/>
        <v>Sin</v>
      </c>
      <c r="AL659" s="272"/>
      <c r="AN659" s="307"/>
      <c r="AO659" s="246"/>
      <c r="AR659" s="348" t="str">
        <f t="shared" ref="AR659:AR693" si="163">IF(AO659="","Sin",IF(AO659&gt;=$S659,IF(AQ659=100%,"OK","ROJO"),IF(AQ659&lt;(AO659-$P659)/($S659-$P659),"ROJO",IF(AQ659=100%,"OK","AMARILLO"))))</f>
        <v>Sin</v>
      </c>
      <c r="AS659" s="272"/>
      <c r="AU659" s="307"/>
      <c r="AV659" s="246"/>
      <c r="AY659" s="348" t="str">
        <f t="shared" ref="AY659:AY693" si="164">IF(AV659="","Sin",IF(AV659&gt;=$S659,IF(AX659=100%,"OK","ROJO"),IF(AX659&lt;(AV659-$P659)/($S659-$P659),"ROJO",IF(AX659=100%,"OK","AMARILLO"))))</f>
        <v>Sin</v>
      </c>
      <c r="AZ659" s="272"/>
      <c r="BB659" s="307"/>
      <c r="BC659" s="246"/>
      <c r="BD659" s="273"/>
      <c r="BF659" s="273" t="str">
        <f t="shared" ref="BF659:BF693" si="165">IF(BC659="","Sin",IF(BC659&gt;=$S659,IF(BE659=100%,"OK","ROJO"),IF(BE659&lt;(BC659-$P659)/($S659-$P659),"ROJO",IF(BE659=100%,"OK","AMARILLO"))))</f>
        <v>Sin</v>
      </c>
      <c r="BG659" s="272"/>
      <c r="BJ659" s="163" t="str">
        <f t="shared" ref="BJ659:BJ693" si="166">IF(E659="","",IF(OR(V659=100%,AC659=100%,AJ659=100%,AQ659=100%,AX659=100%,BE659=100%),100%,IF(T659="","Sin",MAX(V659,AC659,AJ659,AQ659,AX659,BE659))))</f>
        <v>Sin</v>
      </c>
      <c r="BK659" s="311"/>
      <c r="BL659" s="349"/>
      <c r="BM659" s="311"/>
      <c r="BN659" s="285"/>
      <c r="BO659" s="285"/>
      <c r="BP659" s="166" t="str">
        <f t="shared" ref="BP659:BP693" si="167">IF(BJ659=100%,IF(BM659="SI",IF(BN659="SI","Cerrada",IF(BN659="NO","Inefectiva",IF(A659="Auditoria Externa","Cumplida","Pendiente"))),"Cumplida"),"")</f>
        <v/>
      </c>
      <c r="BS659" s="307"/>
      <c r="BT659" s="246"/>
    </row>
    <row r="660" spans="1:72" s="230" customFormat="1" ht="45" customHeight="1" x14ac:dyDescent="0.25">
      <c r="A660" s="319" t="s">
        <v>18</v>
      </c>
      <c r="B660" s="98">
        <v>44113</v>
      </c>
      <c r="C660" s="99" t="s">
        <v>1725</v>
      </c>
      <c r="D660" s="670" t="s">
        <v>3047</v>
      </c>
      <c r="E660" s="608" t="s">
        <v>3048</v>
      </c>
      <c r="F660" s="97" t="s">
        <v>323</v>
      </c>
      <c r="G660" s="186" t="s">
        <v>3077</v>
      </c>
      <c r="H660" s="99">
        <v>11</v>
      </c>
      <c r="I660" s="99" t="s">
        <v>3078</v>
      </c>
      <c r="J660" s="95" t="s">
        <v>24</v>
      </c>
      <c r="K660" s="99" t="s">
        <v>3075</v>
      </c>
      <c r="L660" s="102">
        <v>1</v>
      </c>
      <c r="M660" s="99" t="s">
        <v>3079</v>
      </c>
      <c r="N660" s="97" t="s">
        <v>28</v>
      </c>
      <c r="O660" s="97" t="s">
        <v>28</v>
      </c>
      <c r="P660" s="103">
        <v>44146</v>
      </c>
      <c r="Q660" s="437">
        <v>44344</v>
      </c>
      <c r="R660" s="104"/>
      <c r="S660" s="671">
        <v>44344</v>
      </c>
      <c r="T660" s="290"/>
      <c r="W660" s="257" t="str">
        <f t="shared" si="161"/>
        <v>Sin</v>
      </c>
      <c r="X660" s="272"/>
      <c r="Z660" s="307"/>
      <c r="AA660" s="246"/>
      <c r="AD660" s="348" t="str">
        <f t="shared" si="162"/>
        <v>Sin</v>
      </c>
      <c r="AE660" s="272"/>
      <c r="AG660" s="307"/>
      <c r="AK660" s="348" t="str">
        <f t="shared" si="155"/>
        <v>Sin</v>
      </c>
      <c r="AL660" s="272"/>
      <c r="AN660" s="307"/>
      <c r="AO660" s="246"/>
      <c r="AR660" s="348" t="str">
        <f t="shared" si="163"/>
        <v>Sin</v>
      </c>
      <c r="AS660" s="272"/>
      <c r="AU660" s="307"/>
      <c r="AV660" s="246"/>
      <c r="AY660" s="348" t="str">
        <f t="shared" si="164"/>
        <v>Sin</v>
      </c>
      <c r="AZ660" s="272"/>
      <c r="BB660" s="307"/>
      <c r="BC660" s="246"/>
      <c r="BD660" s="273"/>
      <c r="BF660" s="273" t="str">
        <f t="shared" si="165"/>
        <v>Sin</v>
      </c>
      <c r="BG660" s="272"/>
      <c r="BJ660" s="163" t="str">
        <f t="shared" si="166"/>
        <v>Sin</v>
      </c>
      <c r="BK660" s="311"/>
      <c r="BL660" s="349"/>
      <c r="BM660" s="311"/>
      <c r="BN660" s="285"/>
      <c r="BO660" s="285"/>
      <c r="BP660" s="166" t="str">
        <f t="shared" si="167"/>
        <v/>
      </c>
      <c r="BS660" s="307"/>
      <c r="BT660" s="246"/>
    </row>
    <row r="661" spans="1:72" s="230" customFormat="1" ht="45" customHeight="1" x14ac:dyDescent="0.25">
      <c r="A661" s="319" t="s">
        <v>18</v>
      </c>
      <c r="B661" s="98">
        <v>44113</v>
      </c>
      <c r="C661" s="99" t="s">
        <v>1725</v>
      </c>
      <c r="D661" s="670" t="s">
        <v>3047</v>
      </c>
      <c r="E661" s="608" t="s">
        <v>3048</v>
      </c>
      <c r="F661" s="97" t="s">
        <v>314</v>
      </c>
      <c r="G661" s="99" t="s">
        <v>3080</v>
      </c>
      <c r="H661" s="99">
        <v>12</v>
      </c>
      <c r="I661" s="99" t="s">
        <v>3081</v>
      </c>
      <c r="J661" s="95" t="s">
        <v>24</v>
      </c>
      <c r="K661" s="99" t="s">
        <v>3064</v>
      </c>
      <c r="L661" s="102">
        <v>1</v>
      </c>
      <c r="M661" s="99" t="s">
        <v>3082</v>
      </c>
      <c r="N661" s="97" t="s">
        <v>62</v>
      </c>
      <c r="O661" s="97" t="s">
        <v>28</v>
      </c>
      <c r="P661" s="103">
        <v>44146</v>
      </c>
      <c r="Q661" s="437">
        <v>44510</v>
      </c>
      <c r="R661" s="104"/>
      <c r="S661" s="671">
        <v>44510</v>
      </c>
      <c r="T661" s="290"/>
      <c r="W661" s="257" t="str">
        <f t="shared" si="161"/>
        <v>Sin</v>
      </c>
      <c r="X661" s="272"/>
      <c r="Z661" s="307"/>
      <c r="AA661" s="246"/>
      <c r="AD661" s="348" t="str">
        <f t="shared" si="162"/>
        <v>Sin</v>
      </c>
      <c r="AE661" s="272"/>
      <c r="AG661" s="307"/>
      <c r="AK661" s="348" t="str">
        <f t="shared" si="155"/>
        <v>Sin</v>
      </c>
      <c r="AL661" s="272"/>
      <c r="AN661" s="307"/>
      <c r="AO661" s="246"/>
      <c r="AR661" s="348" t="str">
        <f t="shared" si="163"/>
        <v>Sin</v>
      </c>
      <c r="AS661" s="272"/>
      <c r="AU661" s="307"/>
      <c r="AV661" s="246"/>
      <c r="AY661" s="348" t="str">
        <f t="shared" si="164"/>
        <v>Sin</v>
      </c>
      <c r="AZ661" s="272"/>
      <c r="BB661" s="307"/>
      <c r="BC661" s="246"/>
      <c r="BD661" s="273"/>
      <c r="BF661" s="273" t="str">
        <f t="shared" si="165"/>
        <v>Sin</v>
      </c>
      <c r="BG661" s="272"/>
      <c r="BJ661" s="163" t="str">
        <f t="shared" si="166"/>
        <v>Sin</v>
      </c>
      <c r="BK661" s="311"/>
      <c r="BL661" s="349"/>
      <c r="BM661" s="311"/>
      <c r="BN661" s="285"/>
      <c r="BO661" s="285"/>
      <c r="BP661" s="166" t="str">
        <f t="shared" si="167"/>
        <v/>
      </c>
      <c r="BS661" s="307"/>
      <c r="BT661" s="246"/>
    </row>
    <row r="662" spans="1:72" s="230" customFormat="1" ht="45" customHeight="1" x14ac:dyDescent="0.25">
      <c r="A662" s="95" t="s">
        <v>18</v>
      </c>
      <c r="B662" s="316">
        <v>44113</v>
      </c>
      <c r="C662" s="169" t="s">
        <v>3083</v>
      </c>
      <c r="D662" s="95" t="s">
        <v>3047</v>
      </c>
      <c r="E662" s="337" t="s">
        <v>3084</v>
      </c>
      <c r="F662" s="95" t="s">
        <v>314</v>
      </c>
      <c r="G662" s="95" t="s">
        <v>3085</v>
      </c>
      <c r="H662" s="169">
        <v>1</v>
      </c>
      <c r="I662" s="169" t="s">
        <v>3086</v>
      </c>
      <c r="J662" s="95" t="s">
        <v>24</v>
      </c>
      <c r="K662" s="169" t="s">
        <v>3087</v>
      </c>
      <c r="L662" s="102">
        <v>1</v>
      </c>
      <c r="M662" s="169" t="s">
        <v>3088</v>
      </c>
      <c r="N662" s="95" t="s">
        <v>36</v>
      </c>
      <c r="O662" s="95" t="s">
        <v>62</v>
      </c>
      <c r="P662" s="338">
        <v>44146</v>
      </c>
      <c r="Q662" s="339">
        <v>44510</v>
      </c>
      <c r="R662" s="340"/>
      <c r="S662" s="341">
        <v>44510</v>
      </c>
      <c r="T662" s="290"/>
      <c r="W662" s="257" t="str">
        <f t="shared" si="161"/>
        <v>Sin</v>
      </c>
      <c r="X662" s="272"/>
      <c r="Z662" s="307"/>
      <c r="AA662" s="246"/>
      <c r="AD662" s="348" t="str">
        <f t="shared" si="162"/>
        <v>Sin</v>
      </c>
      <c r="AE662" s="272"/>
      <c r="AG662" s="307"/>
      <c r="AK662" s="348" t="str">
        <f t="shared" ref="AK662:AK693" si="168">IF(AH662="","Sin",IF(AH662&gt;=$S662,IF(AJ662=100%,"OK","ROJO"),IF(AJ662&lt;(AH662-$P662)/($S662-$P662),"ROJO",IF(AJ662=100%,"OK","AMARILLO"))))</f>
        <v>Sin</v>
      </c>
      <c r="AL662" s="272"/>
      <c r="AN662" s="307"/>
      <c r="AO662" s="246"/>
      <c r="AR662" s="348" t="str">
        <f t="shared" si="163"/>
        <v>Sin</v>
      </c>
      <c r="AS662" s="272"/>
      <c r="AU662" s="307"/>
      <c r="AV662" s="246"/>
      <c r="AY662" s="348" t="str">
        <f t="shared" si="164"/>
        <v>Sin</v>
      </c>
      <c r="AZ662" s="272"/>
      <c r="BB662" s="307"/>
      <c r="BC662" s="246"/>
      <c r="BD662" s="273"/>
      <c r="BF662" s="273" t="str">
        <f t="shared" si="165"/>
        <v>Sin</v>
      </c>
      <c r="BG662" s="272"/>
      <c r="BJ662" s="163" t="str">
        <f t="shared" si="166"/>
        <v>Sin</v>
      </c>
      <c r="BK662" s="311"/>
      <c r="BL662" s="349"/>
      <c r="BM662" s="311"/>
      <c r="BN662" s="285"/>
      <c r="BO662" s="285"/>
      <c r="BP662" s="166" t="str">
        <f t="shared" si="167"/>
        <v/>
      </c>
      <c r="BS662" s="307"/>
      <c r="BT662" s="246"/>
    </row>
    <row r="663" spans="1:72" s="552" customFormat="1" ht="45" customHeight="1" x14ac:dyDescent="0.25">
      <c r="A663" s="95" t="s">
        <v>18</v>
      </c>
      <c r="B663" s="316">
        <v>44113</v>
      </c>
      <c r="C663" s="169" t="s">
        <v>3089</v>
      </c>
      <c r="D663" s="95" t="s">
        <v>3047</v>
      </c>
      <c r="E663" s="337" t="s">
        <v>3090</v>
      </c>
      <c r="F663" s="95" t="s">
        <v>315</v>
      </c>
      <c r="G663" s="175" t="s">
        <v>3091</v>
      </c>
      <c r="H663" s="169">
        <v>1</v>
      </c>
      <c r="I663" s="175" t="s">
        <v>3092</v>
      </c>
      <c r="J663" s="95" t="s">
        <v>24</v>
      </c>
      <c r="K663" s="169" t="s">
        <v>3093</v>
      </c>
      <c r="L663" s="253">
        <v>1</v>
      </c>
      <c r="M663" s="169" t="s">
        <v>3094</v>
      </c>
      <c r="N663" s="95" t="s">
        <v>114</v>
      </c>
      <c r="O663" s="159" t="s">
        <v>114</v>
      </c>
      <c r="P663" s="338">
        <v>44146</v>
      </c>
      <c r="Q663" s="338">
        <v>44510</v>
      </c>
      <c r="R663" s="340"/>
      <c r="S663" s="342">
        <v>44510</v>
      </c>
      <c r="T663" s="290"/>
      <c r="U663" s="230"/>
      <c r="V663" s="230"/>
      <c r="W663" s="257" t="str">
        <f t="shared" si="161"/>
        <v>Sin</v>
      </c>
      <c r="X663" s="272"/>
      <c r="Y663" s="230"/>
      <c r="Z663" s="307"/>
      <c r="AA663" s="246"/>
      <c r="AB663" s="230"/>
      <c r="AC663" s="230"/>
      <c r="AD663" s="348" t="str">
        <f t="shared" si="162"/>
        <v>Sin</v>
      </c>
      <c r="AE663" s="272"/>
      <c r="AF663" s="230"/>
      <c r="AG663" s="307"/>
      <c r="AH663" s="230"/>
      <c r="AI663" s="230"/>
      <c r="AJ663" s="230"/>
      <c r="AK663" s="348" t="str">
        <f t="shared" si="168"/>
        <v>Sin</v>
      </c>
      <c r="AL663" s="272"/>
      <c r="AM663" s="230"/>
      <c r="AN663" s="307"/>
      <c r="AO663" s="246"/>
      <c r="AP663" s="230"/>
      <c r="AQ663" s="230"/>
      <c r="AR663" s="348" t="str">
        <f t="shared" si="163"/>
        <v>Sin</v>
      </c>
      <c r="AS663" s="272"/>
      <c r="AT663" s="230"/>
      <c r="AU663" s="307"/>
      <c r="AV663" s="246"/>
      <c r="AW663" s="230"/>
      <c r="AX663" s="230"/>
      <c r="AY663" s="348" t="str">
        <f t="shared" si="164"/>
        <v>Sin</v>
      </c>
      <c r="AZ663" s="272"/>
      <c r="BA663" s="230"/>
      <c r="BB663" s="307"/>
      <c r="BC663" s="246"/>
      <c r="BD663" s="273"/>
      <c r="BE663" s="230"/>
      <c r="BF663" s="273" t="str">
        <f t="shared" si="165"/>
        <v>Sin</v>
      </c>
      <c r="BG663" s="272"/>
      <c r="BH663" s="230"/>
      <c r="BI663" s="676"/>
      <c r="BJ663" s="163" t="str">
        <f t="shared" si="166"/>
        <v>Sin</v>
      </c>
      <c r="BK663" s="311"/>
      <c r="BL663" s="349"/>
      <c r="BM663" s="311"/>
      <c r="BN663" s="285"/>
      <c r="BO663" s="285"/>
      <c r="BP663" s="166" t="str">
        <f t="shared" si="167"/>
        <v/>
      </c>
      <c r="BQ663" s="230"/>
      <c r="BR663" s="230"/>
      <c r="BS663" s="307"/>
      <c r="BT663" s="246"/>
    </row>
    <row r="664" spans="1:72" s="552" customFormat="1" ht="45" customHeight="1" x14ac:dyDescent="0.25">
      <c r="A664" s="95" t="s">
        <v>18</v>
      </c>
      <c r="B664" s="316">
        <v>44113</v>
      </c>
      <c r="C664" s="169" t="s">
        <v>3095</v>
      </c>
      <c r="D664" s="95" t="s">
        <v>3047</v>
      </c>
      <c r="E664" s="337" t="s">
        <v>3096</v>
      </c>
      <c r="F664" s="95" t="s">
        <v>314</v>
      </c>
      <c r="G664" s="169" t="s">
        <v>3097</v>
      </c>
      <c r="H664" s="169">
        <v>1</v>
      </c>
      <c r="I664" s="169" t="s">
        <v>3098</v>
      </c>
      <c r="J664" s="95" t="s">
        <v>24</v>
      </c>
      <c r="K664" s="169" t="s">
        <v>3099</v>
      </c>
      <c r="L664" s="102">
        <v>1</v>
      </c>
      <c r="M664" s="169" t="s">
        <v>3100</v>
      </c>
      <c r="N664" s="95" t="s">
        <v>62</v>
      </c>
      <c r="O664" s="159" t="s">
        <v>62</v>
      </c>
      <c r="P664" s="338">
        <v>44146</v>
      </c>
      <c r="Q664" s="338">
        <v>44510</v>
      </c>
      <c r="R664" s="340"/>
      <c r="S664" s="342">
        <v>44510</v>
      </c>
      <c r="T664" s="290"/>
      <c r="U664" s="230"/>
      <c r="V664" s="230"/>
      <c r="W664" s="257" t="str">
        <f t="shared" si="161"/>
        <v>Sin</v>
      </c>
      <c r="X664" s="272"/>
      <c r="Y664" s="230"/>
      <c r="Z664" s="307"/>
      <c r="AA664" s="246"/>
      <c r="AB664" s="230"/>
      <c r="AC664" s="230"/>
      <c r="AD664" s="348" t="str">
        <f t="shared" si="162"/>
        <v>Sin</v>
      </c>
      <c r="AE664" s="272"/>
      <c r="AF664" s="230"/>
      <c r="AG664" s="307"/>
      <c r="AH664" s="230"/>
      <c r="AI664" s="230"/>
      <c r="AJ664" s="230"/>
      <c r="AK664" s="348" t="str">
        <f t="shared" si="168"/>
        <v>Sin</v>
      </c>
      <c r="AL664" s="272"/>
      <c r="AM664" s="230"/>
      <c r="AN664" s="307"/>
      <c r="AO664" s="246"/>
      <c r="AP664" s="230"/>
      <c r="AQ664" s="230"/>
      <c r="AR664" s="348" t="str">
        <f t="shared" si="163"/>
        <v>Sin</v>
      </c>
      <c r="AS664" s="272"/>
      <c r="AT664" s="230"/>
      <c r="AU664" s="307"/>
      <c r="AV664" s="246"/>
      <c r="AW664" s="230"/>
      <c r="AX664" s="230"/>
      <c r="AY664" s="348" t="str">
        <f t="shared" si="164"/>
        <v>Sin</v>
      </c>
      <c r="AZ664" s="272"/>
      <c r="BA664" s="230"/>
      <c r="BB664" s="307"/>
      <c r="BC664" s="246"/>
      <c r="BD664" s="273"/>
      <c r="BE664" s="230"/>
      <c r="BF664" s="273" t="str">
        <f t="shared" si="165"/>
        <v>Sin</v>
      </c>
      <c r="BG664" s="272"/>
      <c r="BH664" s="230"/>
      <c r="BI664" s="676"/>
      <c r="BJ664" s="163" t="str">
        <f t="shared" si="166"/>
        <v>Sin</v>
      </c>
      <c r="BK664" s="311"/>
      <c r="BL664" s="349"/>
      <c r="BM664" s="311"/>
      <c r="BN664" s="285"/>
      <c r="BO664" s="285"/>
      <c r="BP664" s="166" t="str">
        <f t="shared" si="167"/>
        <v/>
      </c>
      <c r="BQ664" s="230"/>
      <c r="BR664" s="230"/>
      <c r="BS664" s="307"/>
      <c r="BT664" s="246"/>
    </row>
    <row r="665" spans="1:72" s="230" customFormat="1" ht="54.75" customHeight="1" x14ac:dyDescent="0.25">
      <c r="A665" s="308" t="s">
        <v>18</v>
      </c>
      <c r="B665" s="343">
        <v>44113</v>
      </c>
      <c r="C665" s="344" t="s">
        <v>3101</v>
      </c>
      <c r="D665" s="308" t="s">
        <v>3047</v>
      </c>
      <c r="E665" s="344" t="s">
        <v>3102</v>
      </c>
      <c r="F665" s="308" t="s">
        <v>314</v>
      </c>
      <c r="G665" s="344" t="s">
        <v>3103</v>
      </c>
      <c r="H665" s="344">
        <v>1</v>
      </c>
      <c r="I665" s="344" t="s">
        <v>3104</v>
      </c>
      <c r="J665" s="308" t="s">
        <v>24</v>
      </c>
      <c r="K665" s="344" t="s">
        <v>3105</v>
      </c>
      <c r="L665" s="102">
        <v>3</v>
      </c>
      <c r="M665" s="344" t="s">
        <v>3106</v>
      </c>
      <c r="N665" s="308" t="s">
        <v>62</v>
      </c>
      <c r="O665" s="345" t="s">
        <v>62</v>
      </c>
      <c r="P665" s="346">
        <v>44146</v>
      </c>
      <c r="Q665" s="346">
        <v>44511</v>
      </c>
      <c r="R665" s="347"/>
      <c r="S665" s="346">
        <v>44511</v>
      </c>
      <c r="T665" s="329">
        <v>44256</v>
      </c>
      <c r="U665" s="285" t="s">
        <v>3722</v>
      </c>
      <c r="V665" s="229">
        <v>0.33</v>
      </c>
      <c r="W665" s="257" t="str">
        <f t="shared" si="161"/>
        <v>AMARILLO</v>
      </c>
      <c r="X665" s="284">
        <v>44258</v>
      </c>
      <c r="Y665" s="313" t="s">
        <v>3723</v>
      </c>
      <c r="Z665" s="230" t="s">
        <v>1666</v>
      </c>
      <c r="AA665" s="246"/>
      <c r="AD665" s="348" t="str">
        <f t="shared" si="162"/>
        <v>Sin</v>
      </c>
      <c r="AE665" s="272"/>
      <c r="AG665" s="307"/>
      <c r="AK665" s="348" t="str">
        <f t="shared" si="168"/>
        <v>Sin</v>
      </c>
      <c r="AL665" s="272"/>
      <c r="AN665" s="307"/>
      <c r="AO665" s="246"/>
      <c r="AR665" s="348" t="str">
        <f t="shared" si="163"/>
        <v>Sin</v>
      </c>
      <c r="AS665" s="272"/>
      <c r="AU665" s="307"/>
      <c r="AV665" s="246"/>
      <c r="AY665" s="348" t="str">
        <f t="shared" si="164"/>
        <v>Sin</v>
      </c>
      <c r="AZ665" s="272"/>
      <c r="BB665" s="307"/>
      <c r="BC665" s="246"/>
      <c r="BD665" s="273"/>
      <c r="BF665" s="273" t="str">
        <f t="shared" si="165"/>
        <v>Sin</v>
      </c>
      <c r="BG665" s="272"/>
      <c r="BJ665" s="163">
        <f t="shared" si="166"/>
        <v>0.33</v>
      </c>
      <c r="BK665" s="311"/>
      <c r="BL665" s="349"/>
      <c r="BM665" s="311"/>
      <c r="BN665" s="285"/>
      <c r="BO665" s="285"/>
      <c r="BP665" s="166" t="str">
        <f t="shared" si="167"/>
        <v/>
      </c>
      <c r="BS665" s="307"/>
      <c r="BT665" s="246"/>
    </row>
    <row r="666" spans="1:72" s="552" customFormat="1" ht="45" customHeight="1" x14ac:dyDescent="0.25">
      <c r="A666" s="95" t="s">
        <v>18</v>
      </c>
      <c r="B666" s="316">
        <v>44113</v>
      </c>
      <c r="C666" s="169" t="s">
        <v>3107</v>
      </c>
      <c r="D666" s="95" t="s">
        <v>3047</v>
      </c>
      <c r="E666" s="337" t="s">
        <v>3108</v>
      </c>
      <c r="F666" s="95" t="s">
        <v>314</v>
      </c>
      <c r="G666" s="169" t="s">
        <v>3109</v>
      </c>
      <c r="H666" s="169">
        <v>1</v>
      </c>
      <c r="I666" s="169" t="s">
        <v>3110</v>
      </c>
      <c r="J666" s="95" t="s">
        <v>24</v>
      </c>
      <c r="K666" s="169" t="s">
        <v>3111</v>
      </c>
      <c r="L666" s="102">
        <v>1</v>
      </c>
      <c r="M666" s="169" t="s">
        <v>3112</v>
      </c>
      <c r="N666" s="95" t="s">
        <v>62</v>
      </c>
      <c r="O666" s="95" t="s">
        <v>62</v>
      </c>
      <c r="P666" s="338">
        <v>44146</v>
      </c>
      <c r="Q666" s="338">
        <v>44510</v>
      </c>
      <c r="R666" s="340"/>
      <c r="S666" s="342">
        <v>44510</v>
      </c>
      <c r="T666" s="290"/>
      <c r="U666" s="230"/>
      <c r="V666" s="230"/>
      <c r="W666" s="257" t="str">
        <f t="shared" si="161"/>
        <v>Sin</v>
      </c>
      <c r="X666" s="272"/>
      <c r="Y666" s="230"/>
      <c r="Z666" s="307"/>
      <c r="AA666" s="246"/>
      <c r="AB666" s="230"/>
      <c r="AC666" s="230"/>
      <c r="AD666" s="348" t="str">
        <f t="shared" si="162"/>
        <v>Sin</v>
      </c>
      <c r="AE666" s="272"/>
      <c r="AF666" s="230"/>
      <c r="AG666" s="307"/>
      <c r="AH666" s="230"/>
      <c r="AI666" s="230"/>
      <c r="AJ666" s="230"/>
      <c r="AK666" s="348" t="str">
        <f t="shared" si="168"/>
        <v>Sin</v>
      </c>
      <c r="AL666" s="272"/>
      <c r="AM666" s="230"/>
      <c r="AN666" s="307"/>
      <c r="AO666" s="246"/>
      <c r="AP666" s="230"/>
      <c r="AQ666" s="230"/>
      <c r="AR666" s="348" t="str">
        <f t="shared" si="163"/>
        <v>Sin</v>
      </c>
      <c r="AS666" s="272"/>
      <c r="AT666" s="230"/>
      <c r="AU666" s="307"/>
      <c r="AV666" s="246"/>
      <c r="AW666" s="230"/>
      <c r="AX666" s="230"/>
      <c r="AY666" s="348" t="str">
        <f t="shared" si="164"/>
        <v>Sin</v>
      </c>
      <c r="AZ666" s="272"/>
      <c r="BA666" s="230"/>
      <c r="BB666" s="307"/>
      <c r="BC666" s="246"/>
      <c r="BD666" s="273"/>
      <c r="BE666" s="230"/>
      <c r="BF666" s="273" t="str">
        <f t="shared" si="165"/>
        <v>Sin</v>
      </c>
      <c r="BG666" s="272"/>
      <c r="BH666" s="230"/>
      <c r="BI666" s="676"/>
      <c r="BJ666" s="163" t="str">
        <f t="shared" si="166"/>
        <v>Sin</v>
      </c>
      <c r="BK666" s="311"/>
      <c r="BL666" s="349"/>
      <c r="BM666" s="311"/>
      <c r="BN666" s="285"/>
      <c r="BO666" s="285"/>
      <c r="BP666" s="166" t="str">
        <f t="shared" si="167"/>
        <v/>
      </c>
      <c r="BQ666" s="230"/>
      <c r="BR666" s="230"/>
      <c r="BS666" s="307"/>
      <c r="BT666" s="246"/>
    </row>
    <row r="667" spans="1:72" s="230" customFormat="1" ht="46.5" customHeight="1" x14ac:dyDescent="0.25">
      <c r="A667" s="308" t="s">
        <v>18</v>
      </c>
      <c r="B667" s="343">
        <v>44113</v>
      </c>
      <c r="C667" s="344" t="s">
        <v>3113</v>
      </c>
      <c r="D667" s="308" t="s">
        <v>3047</v>
      </c>
      <c r="E667" s="344" t="s">
        <v>3114</v>
      </c>
      <c r="F667" s="308" t="s">
        <v>314</v>
      </c>
      <c r="G667" s="344" t="s">
        <v>3115</v>
      </c>
      <c r="H667" s="344">
        <v>1</v>
      </c>
      <c r="I667" s="344" t="s">
        <v>3116</v>
      </c>
      <c r="J667" s="308" t="s">
        <v>24</v>
      </c>
      <c r="K667" s="344" t="s">
        <v>3117</v>
      </c>
      <c r="L667" s="102">
        <v>3</v>
      </c>
      <c r="M667" s="344" t="s">
        <v>3118</v>
      </c>
      <c r="N667" s="308" t="s">
        <v>62</v>
      </c>
      <c r="O667" s="308" t="s">
        <v>62</v>
      </c>
      <c r="P667" s="346">
        <v>44146</v>
      </c>
      <c r="Q667" s="346">
        <v>44510</v>
      </c>
      <c r="R667" s="347"/>
      <c r="S667" s="346">
        <v>44510</v>
      </c>
      <c r="T667" s="329">
        <v>44256</v>
      </c>
      <c r="U667" s="285" t="s">
        <v>3722</v>
      </c>
      <c r="V667" s="229">
        <v>0.33</v>
      </c>
      <c r="W667" s="257" t="str">
        <f t="shared" si="161"/>
        <v>AMARILLO</v>
      </c>
      <c r="X667" s="284">
        <v>44258</v>
      </c>
      <c r="Y667" s="313" t="s">
        <v>3723</v>
      </c>
      <c r="Z667" s="230" t="s">
        <v>1666</v>
      </c>
      <c r="AA667" s="246"/>
      <c r="AD667" s="348" t="str">
        <f t="shared" si="162"/>
        <v>Sin</v>
      </c>
      <c r="AE667" s="272"/>
      <c r="AG667" s="307"/>
      <c r="AK667" s="348" t="str">
        <f t="shared" si="168"/>
        <v>Sin</v>
      </c>
      <c r="AL667" s="272"/>
      <c r="AN667" s="307"/>
      <c r="AO667" s="246"/>
      <c r="AR667" s="348" t="str">
        <f t="shared" si="163"/>
        <v>Sin</v>
      </c>
      <c r="AS667" s="272"/>
      <c r="AU667" s="307"/>
      <c r="AV667" s="246"/>
      <c r="AY667" s="348" t="str">
        <f t="shared" si="164"/>
        <v>Sin</v>
      </c>
      <c r="AZ667" s="272"/>
      <c r="BB667" s="307"/>
      <c r="BC667" s="246"/>
      <c r="BD667" s="273"/>
      <c r="BF667" s="273" t="str">
        <f t="shared" si="165"/>
        <v>Sin</v>
      </c>
      <c r="BG667" s="272"/>
      <c r="BJ667" s="163">
        <f t="shared" si="166"/>
        <v>0.33</v>
      </c>
      <c r="BK667" s="311"/>
      <c r="BL667" s="349"/>
      <c r="BM667" s="311"/>
      <c r="BN667" s="285"/>
      <c r="BO667" s="285"/>
      <c r="BP667" s="166" t="str">
        <f t="shared" si="167"/>
        <v/>
      </c>
      <c r="BS667" s="307"/>
      <c r="BT667" s="246"/>
    </row>
    <row r="668" spans="1:72" s="552" customFormat="1" ht="45" customHeight="1" x14ac:dyDescent="0.25">
      <c r="A668" s="319" t="s">
        <v>18</v>
      </c>
      <c r="B668" s="98">
        <v>44113</v>
      </c>
      <c r="C668" s="99" t="s">
        <v>3119</v>
      </c>
      <c r="D668" s="670" t="s">
        <v>3047</v>
      </c>
      <c r="E668" s="608" t="s">
        <v>3120</v>
      </c>
      <c r="F668" s="97" t="s">
        <v>314</v>
      </c>
      <c r="G668" s="99" t="s">
        <v>3121</v>
      </c>
      <c r="H668" s="99">
        <v>1</v>
      </c>
      <c r="I668" s="186" t="s">
        <v>3122</v>
      </c>
      <c r="J668" s="95" t="s">
        <v>24</v>
      </c>
      <c r="K668" s="99" t="s">
        <v>3051</v>
      </c>
      <c r="L668" s="102">
        <v>1</v>
      </c>
      <c r="M668" s="99" t="s">
        <v>3123</v>
      </c>
      <c r="N668" s="97" t="s">
        <v>62</v>
      </c>
      <c r="O668" s="677" t="s">
        <v>28</v>
      </c>
      <c r="P668" s="103">
        <v>44146</v>
      </c>
      <c r="Q668" s="103">
        <v>44510</v>
      </c>
      <c r="R668" s="104"/>
      <c r="S668" s="142">
        <v>44510</v>
      </c>
      <c r="T668" s="290"/>
      <c r="U668" s="230"/>
      <c r="V668" s="230"/>
      <c r="W668" s="257" t="str">
        <f t="shared" si="161"/>
        <v>Sin</v>
      </c>
      <c r="X668" s="272"/>
      <c r="Y668" s="230"/>
      <c r="Z668" s="307"/>
      <c r="AA668" s="246"/>
      <c r="AB668" s="230"/>
      <c r="AC668" s="230"/>
      <c r="AD668" s="348" t="str">
        <f t="shared" si="162"/>
        <v>Sin</v>
      </c>
      <c r="AE668" s="272"/>
      <c r="AF668" s="230"/>
      <c r="AG668" s="307"/>
      <c r="AH668" s="230"/>
      <c r="AI668" s="230"/>
      <c r="AJ668" s="230"/>
      <c r="AK668" s="348" t="str">
        <f t="shared" si="168"/>
        <v>Sin</v>
      </c>
      <c r="AL668" s="272"/>
      <c r="AM668" s="230"/>
      <c r="AN668" s="307"/>
      <c r="AO668" s="246"/>
      <c r="AP668" s="230"/>
      <c r="AQ668" s="230"/>
      <c r="AR668" s="348" t="str">
        <f t="shared" si="163"/>
        <v>Sin</v>
      </c>
      <c r="AS668" s="272"/>
      <c r="AT668" s="230"/>
      <c r="AU668" s="307"/>
      <c r="AV668" s="246"/>
      <c r="AW668" s="230"/>
      <c r="AX668" s="230"/>
      <c r="AY668" s="348" t="str">
        <f t="shared" si="164"/>
        <v>Sin</v>
      </c>
      <c r="AZ668" s="272"/>
      <c r="BA668" s="230"/>
      <c r="BB668" s="307"/>
      <c r="BC668" s="246"/>
      <c r="BD668" s="273"/>
      <c r="BE668" s="230"/>
      <c r="BF668" s="273" t="str">
        <f t="shared" si="165"/>
        <v>Sin</v>
      </c>
      <c r="BG668" s="272"/>
      <c r="BH668" s="230"/>
      <c r="BI668" s="676"/>
      <c r="BJ668" s="163" t="str">
        <f t="shared" si="166"/>
        <v>Sin</v>
      </c>
      <c r="BK668" s="311"/>
      <c r="BL668" s="349"/>
      <c r="BM668" s="311"/>
      <c r="BN668" s="285"/>
      <c r="BO668" s="285"/>
      <c r="BP668" s="166" t="str">
        <f t="shared" si="167"/>
        <v/>
      </c>
      <c r="BQ668" s="230"/>
      <c r="BR668" s="230"/>
      <c r="BS668" s="307"/>
      <c r="BT668" s="246"/>
    </row>
    <row r="669" spans="1:72" s="552" customFormat="1" ht="45" customHeight="1" x14ac:dyDescent="0.25">
      <c r="A669" s="319" t="s">
        <v>18</v>
      </c>
      <c r="B669" s="98">
        <v>44113</v>
      </c>
      <c r="C669" s="99" t="s">
        <v>3119</v>
      </c>
      <c r="D669" s="670" t="s">
        <v>3047</v>
      </c>
      <c r="E669" s="608" t="s">
        <v>3120</v>
      </c>
      <c r="F669" s="97" t="s">
        <v>309</v>
      </c>
      <c r="G669" s="99" t="s">
        <v>3121</v>
      </c>
      <c r="H669" s="99">
        <v>2</v>
      </c>
      <c r="I669" s="186" t="s">
        <v>3124</v>
      </c>
      <c r="J669" s="95" t="s">
        <v>24</v>
      </c>
      <c r="K669" s="99" t="s">
        <v>3075</v>
      </c>
      <c r="L669" s="102">
        <v>1</v>
      </c>
      <c r="M669" s="99" t="s">
        <v>3125</v>
      </c>
      <c r="N669" s="97" t="s">
        <v>28</v>
      </c>
      <c r="O669" s="677" t="s">
        <v>28</v>
      </c>
      <c r="P669" s="103">
        <v>44146</v>
      </c>
      <c r="Q669" s="103">
        <v>44510</v>
      </c>
      <c r="R669" s="104"/>
      <c r="S669" s="142">
        <v>44510</v>
      </c>
      <c r="T669" s="290"/>
      <c r="U669" s="230"/>
      <c r="V669" s="230"/>
      <c r="W669" s="257" t="str">
        <f t="shared" si="161"/>
        <v>Sin</v>
      </c>
      <c r="X669" s="272"/>
      <c r="Y669" s="230"/>
      <c r="Z669" s="307"/>
      <c r="AA669" s="246"/>
      <c r="AB669" s="230"/>
      <c r="AC669" s="230"/>
      <c r="AD669" s="348" t="str">
        <f t="shared" si="162"/>
        <v>Sin</v>
      </c>
      <c r="AE669" s="272"/>
      <c r="AF669" s="230"/>
      <c r="AG669" s="307"/>
      <c r="AH669" s="230"/>
      <c r="AI669" s="230"/>
      <c r="AJ669" s="230"/>
      <c r="AK669" s="348" t="str">
        <f t="shared" si="168"/>
        <v>Sin</v>
      </c>
      <c r="AL669" s="272"/>
      <c r="AM669" s="230"/>
      <c r="AN669" s="307"/>
      <c r="AO669" s="246"/>
      <c r="AP669" s="230"/>
      <c r="AQ669" s="230"/>
      <c r="AR669" s="348" t="str">
        <f t="shared" si="163"/>
        <v>Sin</v>
      </c>
      <c r="AS669" s="272"/>
      <c r="AT669" s="230"/>
      <c r="AU669" s="307"/>
      <c r="AV669" s="246"/>
      <c r="AW669" s="230"/>
      <c r="AX669" s="230"/>
      <c r="AY669" s="348" t="str">
        <f t="shared" si="164"/>
        <v>Sin</v>
      </c>
      <c r="AZ669" s="272"/>
      <c r="BA669" s="230"/>
      <c r="BB669" s="307"/>
      <c r="BC669" s="246"/>
      <c r="BD669" s="273"/>
      <c r="BE669" s="230"/>
      <c r="BF669" s="273" t="str">
        <f t="shared" si="165"/>
        <v>Sin</v>
      </c>
      <c r="BG669" s="272"/>
      <c r="BH669" s="230"/>
      <c r="BI669" s="676"/>
      <c r="BJ669" s="163" t="str">
        <f t="shared" si="166"/>
        <v>Sin</v>
      </c>
      <c r="BK669" s="311"/>
      <c r="BL669" s="349"/>
      <c r="BM669" s="311"/>
      <c r="BN669" s="285"/>
      <c r="BO669" s="285"/>
      <c r="BP669" s="166" t="str">
        <f t="shared" si="167"/>
        <v/>
      </c>
      <c r="BQ669" s="230"/>
      <c r="BR669" s="230"/>
      <c r="BS669" s="307"/>
      <c r="BT669" s="246"/>
    </row>
    <row r="670" spans="1:72" s="230" customFormat="1" ht="41.25" customHeight="1" x14ac:dyDescent="0.25">
      <c r="A670" s="308" t="s">
        <v>18</v>
      </c>
      <c r="B670" s="343">
        <v>44113</v>
      </c>
      <c r="C670" s="344" t="s">
        <v>3126</v>
      </c>
      <c r="D670" s="308" t="s">
        <v>3047</v>
      </c>
      <c r="E670" s="350" t="s">
        <v>3127</v>
      </c>
      <c r="F670" s="308" t="s">
        <v>314</v>
      </c>
      <c r="G670" s="175" t="s">
        <v>3128</v>
      </c>
      <c r="H670" s="344">
        <v>1</v>
      </c>
      <c r="I670" s="308" t="s">
        <v>3116</v>
      </c>
      <c r="J670" s="308" t="s">
        <v>24</v>
      </c>
      <c r="K670" s="230" t="s">
        <v>3129</v>
      </c>
      <c r="L670" s="102">
        <v>3</v>
      </c>
      <c r="M670" s="344" t="s">
        <v>3118</v>
      </c>
      <c r="N670" s="308" t="s">
        <v>62</v>
      </c>
      <c r="O670" s="345" t="s">
        <v>62</v>
      </c>
      <c r="P670" s="346">
        <v>44146</v>
      </c>
      <c r="Q670" s="346">
        <v>44510</v>
      </c>
      <c r="R670" s="351"/>
      <c r="S670" s="346">
        <v>44510</v>
      </c>
      <c r="T670" s="329">
        <v>44256</v>
      </c>
      <c r="U670" s="285" t="s">
        <v>3722</v>
      </c>
      <c r="V670" s="229">
        <v>0.33</v>
      </c>
      <c r="W670" s="257" t="str">
        <f t="shared" si="161"/>
        <v>AMARILLO</v>
      </c>
      <c r="X670" s="284">
        <v>44258</v>
      </c>
      <c r="Y670" s="313" t="s">
        <v>3723</v>
      </c>
      <c r="Z670" s="230" t="s">
        <v>1666</v>
      </c>
      <c r="AA670" s="246"/>
      <c r="AD670" s="348" t="str">
        <f t="shared" si="162"/>
        <v>Sin</v>
      </c>
      <c r="AE670" s="272"/>
      <c r="AG670" s="307"/>
      <c r="AK670" s="348" t="str">
        <f t="shared" si="168"/>
        <v>Sin</v>
      </c>
      <c r="AL670" s="272"/>
      <c r="AN670" s="307"/>
      <c r="AO670" s="246"/>
      <c r="AR670" s="348" t="str">
        <f t="shared" si="163"/>
        <v>Sin</v>
      </c>
      <c r="AS670" s="272"/>
      <c r="AU670" s="307"/>
      <c r="AV670" s="246"/>
      <c r="AY670" s="348" t="str">
        <f t="shared" si="164"/>
        <v>Sin</v>
      </c>
      <c r="AZ670" s="272"/>
      <c r="BB670" s="307"/>
      <c r="BC670" s="246"/>
      <c r="BD670" s="273"/>
      <c r="BF670" s="273" t="str">
        <f t="shared" si="165"/>
        <v>Sin</v>
      </c>
      <c r="BG670" s="272"/>
      <c r="BJ670" s="163">
        <f t="shared" si="166"/>
        <v>0.33</v>
      </c>
      <c r="BK670" s="311"/>
      <c r="BL670" s="349"/>
      <c r="BM670" s="311"/>
      <c r="BN670" s="285"/>
      <c r="BO670" s="285"/>
      <c r="BP670" s="166" t="str">
        <f t="shared" si="167"/>
        <v/>
      </c>
      <c r="BS670" s="307"/>
      <c r="BT670" s="246"/>
    </row>
    <row r="671" spans="1:72" s="230" customFormat="1" ht="39" customHeight="1" x14ac:dyDescent="0.25">
      <c r="A671" s="308" t="s">
        <v>18</v>
      </c>
      <c r="B671" s="343">
        <v>44113</v>
      </c>
      <c r="C671" s="344" t="s">
        <v>3126</v>
      </c>
      <c r="D671" s="308" t="s">
        <v>3047</v>
      </c>
      <c r="E671" s="350" t="s">
        <v>3127</v>
      </c>
      <c r="F671" s="308" t="s">
        <v>314</v>
      </c>
      <c r="G671" s="308" t="s">
        <v>3130</v>
      </c>
      <c r="H671" s="344">
        <v>2</v>
      </c>
      <c r="I671" s="308" t="s">
        <v>3131</v>
      </c>
      <c r="J671" s="308" t="s">
        <v>24</v>
      </c>
      <c r="K671" s="561" t="s">
        <v>3132</v>
      </c>
      <c r="L671" s="102">
        <v>1</v>
      </c>
      <c r="M671" s="308" t="s">
        <v>3132</v>
      </c>
      <c r="N671" s="308" t="s">
        <v>62</v>
      </c>
      <c r="O671" s="345" t="s">
        <v>62</v>
      </c>
      <c r="P671" s="346">
        <v>44146</v>
      </c>
      <c r="Q671" s="346">
        <v>44510</v>
      </c>
      <c r="R671" s="351"/>
      <c r="S671" s="346">
        <v>44510</v>
      </c>
      <c r="T671" s="309">
        <v>44256</v>
      </c>
      <c r="U671" s="285" t="s">
        <v>3720</v>
      </c>
      <c r="V671" s="229">
        <v>0.3</v>
      </c>
      <c r="W671" s="257" t="str">
        <f t="shared" si="161"/>
        <v>ROJO</v>
      </c>
      <c r="X671" s="284">
        <v>44258</v>
      </c>
      <c r="Y671" s="313" t="s">
        <v>3721</v>
      </c>
      <c r="Z671" s="230" t="s">
        <v>1666</v>
      </c>
      <c r="AA671" s="246"/>
      <c r="AD671" s="348" t="str">
        <f t="shared" si="162"/>
        <v>Sin</v>
      </c>
      <c r="AE671" s="272"/>
      <c r="AG671" s="307"/>
      <c r="AK671" s="348" t="str">
        <f t="shared" si="168"/>
        <v>Sin</v>
      </c>
      <c r="AL671" s="272"/>
      <c r="AN671" s="307"/>
      <c r="AO671" s="246"/>
      <c r="AR671" s="348" t="str">
        <f t="shared" si="163"/>
        <v>Sin</v>
      </c>
      <c r="AS671" s="272"/>
      <c r="AU671" s="307"/>
      <c r="AV671" s="246"/>
      <c r="AY671" s="348" t="str">
        <f t="shared" si="164"/>
        <v>Sin</v>
      </c>
      <c r="AZ671" s="272"/>
      <c r="BB671" s="307"/>
      <c r="BC671" s="246"/>
      <c r="BD671" s="273"/>
      <c r="BF671" s="273" t="str">
        <f t="shared" si="165"/>
        <v>Sin</v>
      </c>
      <c r="BG671" s="272"/>
      <c r="BJ671" s="163">
        <f t="shared" si="166"/>
        <v>0.3</v>
      </c>
      <c r="BK671" s="311"/>
      <c r="BL671" s="349"/>
      <c r="BM671" s="311"/>
      <c r="BN671" s="285"/>
      <c r="BO671" s="285"/>
      <c r="BP671" s="166" t="str">
        <f t="shared" si="167"/>
        <v/>
      </c>
      <c r="BS671" s="307"/>
      <c r="BT671" s="246"/>
    </row>
    <row r="672" spans="1:72" s="230" customFormat="1" ht="41.25" customHeight="1" x14ac:dyDescent="0.25">
      <c r="A672" s="308" t="s">
        <v>18</v>
      </c>
      <c r="B672" s="343">
        <v>44113</v>
      </c>
      <c r="C672" s="344" t="s">
        <v>3133</v>
      </c>
      <c r="D672" s="308" t="s">
        <v>3047</v>
      </c>
      <c r="E672" s="350" t="s">
        <v>3134</v>
      </c>
      <c r="F672" s="308" t="s">
        <v>314</v>
      </c>
      <c r="G672" s="175" t="s">
        <v>3128</v>
      </c>
      <c r="H672" s="344">
        <v>1</v>
      </c>
      <c r="I672" s="308" t="s">
        <v>3116</v>
      </c>
      <c r="J672" s="308" t="s">
        <v>24</v>
      </c>
      <c r="K672" s="230" t="s">
        <v>3129</v>
      </c>
      <c r="L672" s="102">
        <v>3</v>
      </c>
      <c r="M672" s="344" t="s">
        <v>3118</v>
      </c>
      <c r="N672" s="308" t="s">
        <v>62</v>
      </c>
      <c r="O672" s="345" t="s">
        <v>62</v>
      </c>
      <c r="P672" s="346">
        <v>44146</v>
      </c>
      <c r="Q672" s="346">
        <v>44510</v>
      </c>
      <c r="R672" s="351"/>
      <c r="S672" s="346">
        <v>44510</v>
      </c>
      <c r="T672" s="329">
        <v>44256</v>
      </c>
      <c r="U672" s="285" t="s">
        <v>3722</v>
      </c>
      <c r="V672" s="229">
        <v>0.33</v>
      </c>
      <c r="W672" s="257" t="str">
        <f t="shared" si="161"/>
        <v>AMARILLO</v>
      </c>
      <c r="X672" s="284">
        <v>44258</v>
      </c>
      <c r="Y672" s="313" t="s">
        <v>3723</v>
      </c>
      <c r="Z672" s="230" t="s">
        <v>1666</v>
      </c>
      <c r="AA672" s="246"/>
      <c r="AD672" s="348" t="str">
        <f t="shared" si="162"/>
        <v>Sin</v>
      </c>
      <c r="AE672" s="272"/>
      <c r="AG672" s="307"/>
      <c r="AK672" s="348" t="str">
        <f t="shared" si="168"/>
        <v>Sin</v>
      </c>
      <c r="AL672" s="272"/>
      <c r="AN672" s="307"/>
      <c r="AO672" s="246"/>
      <c r="AR672" s="348" t="str">
        <f t="shared" si="163"/>
        <v>Sin</v>
      </c>
      <c r="AS672" s="272"/>
      <c r="AU672" s="307"/>
      <c r="AV672" s="246"/>
      <c r="AY672" s="348" t="str">
        <f t="shared" si="164"/>
        <v>Sin</v>
      </c>
      <c r="AZ672" s="272"/>
      <c r="BB672" s="307"/>
      <c r="BC672" s="246"/>
      <c r="BD672" s="273"/>
      <c r="BF672" s="273" t="str">
        <f t="shared" si="165"/>
        <v>Sin</v>
      </c>
      <c r="BG672" s="272"/>
      <c r="BJ672" s="163">
        <f t="shared" si="166"/>
        <v>0.33</v>
      </c>
      <c r="BK672" s="311"/>
      <c r="BL672" s="349"/>
      <c r="BM672" s="311"/>
      <c r="BN672" s="285"/>
      <c r="BO672" s="285"/>
      <c r="BP672" s="166" t="str">
        <f t="shared" si="167"/>
        <v/>
      </c>
      <c r="BS672" s="307"/>
      <c r="BT672" s="246"/>
    </row>
    <row r="673" spans="1:72" s="230" customFormat="1" ht="49.5" customHeight="1" x14ac:dyDescent="0.25">
      <c r="A673" s="308" t="s">
        <v>18</v>
      </c>
      <c r="B673" s="343">
        <v>44113</v>
      </c>
      <c r="C673" s="344" t="s">
        <v>3133</v>
      </c>
      <c r="D673" s="308" t="s">
        <v>3047</v>
      </c>
      <c r="E673" s="350" t="s">
        <v>3134</v>
      </c>
      <c r="F673" s="308" t="s">
        <v>314</v>
      </c>
      <c r="G673" s="561" t="s">
        <v>3130</v>
      </c>
      <c r="H673" s="344">
        <v>2</v>
      </c>
      <c r="I673" s="308" t="s">
        <v>3131</v>
      </c>
      <c r="J673" s="308" t="s">
        <v>24</v>
      </c>
      <c r="K673" s="561" t="s">
        <v>3132</v>
      </c>
      <c r="L673" s="102">
        <v>1</v>
      </c>
      <c r="M673" s="308" t="s">
        <v>3132</v>
      </c>
      <c r="N673" s="308" t="s">
        <v>62</v>
      </c>
      <c r="O673" s="345" t="s">
        <v>62</v>
      </c>
      <c r="P673" s="346">
        <v>44146</v>
      </c>
      <c r="Q673" s="346">
        <v>44510</v>
      </c>
      <c r="R673" s="351"/>
      <c r="S673" s="346">
        <v>44510</v>
      </c>
      <c r="T673" s="309">
        <v>44256</v>
      </c>
      <c r="U673" s="285" t="s">
        <v>3720</v>
      </c>
      <c r="V673" s="229">
        <v>0.3</v>
      </c>
      <c r="W673" s="257" t="str">
        <f t="shared" si="161"/>
        <v>ROJO</v>
      </c>
      <c r="X673" s="284">
        <v>44258</v>
      </c>
      <c r="Y673" s="310" t="s">
        <v>3721</v>
      </c>
      <c r="Z673" s="230" t="s">
        <v>1666</v>
      </c>
      <c r="AA673" s="246"/>
      <c r="AD673" s="348" t="str">
        <f t="shared" si="162"/>
        <v>Sin</v>
      </c>
      <c r="AE673" s="272"/>
      <c r="AG673" s="307"/>
      <c r="AK673" s="348" t="str">
        <f t="shared" si="168"/>
        <v>Sin</v>
      </c>
      <c r="AL673" s="272"/>
      <c r="AN673" s="307"/>
      <c r="AO673" s="246"/>
      <c r="AR673" s="348" t="str">
        <f t="shared" si="163"/>
        <v>Sin</v>
      </c>
      <c r="AS673" s="272"/>
      <c r="AU673" s="307"/>
      <c r="AV673" s="246"/>
      <c r="AY673" s="348" t="str">
        <f t="shared" si="164"/>
        <v>Sin</v>
      </c>
      <c r="AZ673" s="272"/>
      <c r="BB673" s="307"/>
      <c r="BC673" s="246"/>
      <c r="BD673" s="273"/>
      <c r="BF673" s="273" t="str">
        <f t="shared" si="165"/>
        <v>Sin</v>
      </c>
      <c r="BG673" s="272"/>
      <c r="BJ673" s="163">
        <f t="shared" si="166"/>
        <v>0.3</v>
      </c>
      <c r="BK673" s="311"/>
      <c r="BL673" s="349"/>
      <c r="BM673" s="311"/>
      <c r="BN673" s="285"/>
      <c r="BO673" s="285"/>
      <c r="BP673" s="166" t="str">
        <f t="shared" si="167"/>
        <v/>
      </c>
      <c r="BS673" s="307"/>
      <c r="BT673" s="246"/>
    </row>
    <row r="674" spans="1:72" s="552" customFormat="1" ht="45" customHeight="1" x14ac:dyDescent="0.25">
      <c r="A674" s="95" t="s">
        <v>18</v>
      </c>
      <c r="B674" s="316">
        <v>44113</v>
      </c>
      <c r="C674" s="169" t="s">
        <v>1108</v>
      </c>
      <c r="D674" s="95" t="s">
        <v>3047</v>
      </c>
      <c r="E674" s="352" t="s">
        <v>3135</v>
      </c>
      <c r="F674" s="95" t="s">
        <v>314</v>
      </c>
      <c r="G674" s="169" t="s">
        <v>3136</v>
      </c>
      <c r="H674" s="169">
        <v>1</v>
      </c>
      <c r="I674" s="169" t="s">
        <v>3137</v>
      </c>
      <c r="J674" s="95" t="s">
        <v>24</v>
      </c>
      <c r="K674" s="169" t="s">
        <v>3138</v>
      </c>
      <c r="L674" s="102">
        <v>1</v>
      </c>
      <c r="M674" s="169" t="s">
        <v>3139</v>
      </c>
      <c r="N674" s="95" t="s">
        <v>62</v>
      </c>
      <c r="O674" s="159" t="s">
        <v>62</v>
      </c>
      <c r="P674" s="338">
        <v>44146</v>
      </c>
      <c r="Q674" s="338">
        <v>44510</v>
      </c>
      <c r="R674" s="340"/>
      <c r="S674" s="342">
        <v>44510</v>
      </c>
      <c r="T674" s="290"/>
      <c r="U674" s="230"/>
      <c r="V674" s="230"/>
      <c r="W674" s="257" t="str">
        <f t="shared" si="161"/>
        <v>Sin</v>
      </c>
      <c r="X674" s="272"/>
      <c r="Y674" s="230"/>
      <c r="Z674" s="307"/>
      <c r="AA674" s="246"/>
      <c r="AB674" s="230"/>
      <c r="AC674" s="230"/>
      <c r="AD674" s="348" t="str">
        <f t="shared" si="162"/>
        <v>Sin</v>
      </c>
      <c r="AE674" s="272"/>
      <c r="AF674" s="230"/>
      <c r="AG674" s="307"/>
      <c r="AH674" s="230"/>
      <c r="AI674" s="230"/>
      <c r="AJ674" s="230"/>
      <c r="AK674" s="348" t="str">
        <f t="shared" si="168"/>
        <v>Sin</v>
      </c>
      <c r="AL674" s="272"/>
      <c r="AM674" s="230"/>
      <c r="AN674" s="307"/>
      <c r="AO674" s="246"/>
      <c r="AP674" s="230"/>
      <c r="AQ674" s="230"/>
      <c r="AR674" s="348" t="str">
        <f t="shared" si="163"/>
        <v>Sin</v>
      </c>
      <c r="AS674" s="272"/>
      <c r="AT674" s="230"/>
      <c r="AU674" s="307"/>
      <c r="AV674" s="246"/>
      <c r="AW674" s="230"/>
      <c r="AX674" s="230"/>
      <c r="AY674" s="348" t="str">
        <f t="shared" si="164"/>
        <v>Sin</v>
      </c>
      <c r="AZ674" s="272"/>
      <c r="BA674" s="230"/>
      <c r="BB674" s="307"/>
      <c r="BC674" s="246"/>
      <c r="BD674" s="273"/>
      <c r="BE674" s="230"/>
      <c r="BF674" s="273" t="str">
        <f t="shared" si="165"/>
        <v>Sin</v>
      </c>
      <c r="BG674" s="272"/>
      <c r="BH674" s="230"/>
      <c r="BI674" s="676"/>
      <c r="BJ674" s="163" t="str">
        <f t="shared" si="166"/>
        <v>Sin</v>
      </c>
      <c r="BK674" s="311"/>
      <c r="BL674" s="349"/>
      <c r="BM674" s="311"/>
      <c r="BN674" s="285"/>
      <c r="BO674" s="285"/>
      <c r="BP674" s="166" t="str">
        <f t="shared" si="167"/>
        <v/>
      </c>
      <c r="BQ674" s="230"/>
      <c r="BR674" s="230"/>
      <c r="BS674" s="307"/>
      <c r="BT674" s="246"/>
    </row>
    <row r="675" spans="1:72" s="552" customFormat="1" ht="45" customHeight="1" x14ac:dyDescent="0.25">
      <c r="A675" s="95" t="s">
        <v>18</v>
      </c>
      <c r="B675" s="316">
        <v>44113</v>
      </c>
      <c r="C675" s="169" t="s">
        <v>3140</v>
      </c>
      <c r="D675" s="95" t="s">
        <v>3047</v>
      </c>
      <c r="E675" s="337" t="s">
        <v>3141</v>
      </c>
      <c r="F675" s="95" t="s">
        <v>314</v>
      </c>
      <c r="G675" s="169" t="s">
        <v>3136</v>
      </c>
      <c r="H675" s="169">
        <v>1</v>
      </c>
      <c r="I675" s="169" t="s">
        <v>3142</v>
      </c>
      <c r="J675" s="95" t="s">
        <v>24</v>
      </c>
      <c r="K675" s="169" t="s">
        <v>3138</v>
      </c>
      <c r="L675" s="102">
        <v>1</v>
      </c>
      <c r="M675" s="169" t="s">
        <v>3143</v>
      </c>
      <c r="N675" s="95" t="s">
        <v>62</v>
      </c>
      <c r="O675" s="159" t="s">
        <v>62</v>
      </c>
      <c r="P675" s="338">
        <v>44146</v>
      </c>
      <c r="Q675" s="338">
        <v>44510</v>
      </c>
      <c r="R675" s="262"/>
      <c r="S675" s="342">
        <v>44510</v>
      </c>
      <c r="T675" s="290"/>
      <c r="U675" s="230"/>
      <c r="V675" s="230"/>
      <c r="W675" s="257" t="str">
        <f t="shared" si="161"/>
        <v>Sin</v>
      </c>
      <c r="X675" s="272"/>
      <c r="Y675" s="230"/>
      <c r="Z675" s="307"/>
      <c r="AA675" s="246"/>
      <c r="AB675" s="230"/>
      <c r="AC675" s="230"/>
      <c r="AD675" s="348" t="str">
        <f t="shared" si="162"/>
        <v>Sin</v>
      </c>
      <c r="AE675" s="272"/>
      <c r="AF675" s="230"/>
      <c r="AG675" s="307"/>
      <c r="AH675" s="230"/>
      <c r="AI675" s="230"/>
      <c r="AJ675" s="230"/>
      <c r="AK675" s="348" t="str">
        <f t="shared" si="168"/>
        <v>Sin</v>
      </c>
      <c r="AL675" s="272"/>
      <c r="AM675" s="230"/>
      <c r="AN675" s="307"/>
      <c r="AO675" s="246"/>
      <c r="AP675" s="230"/>
      <c r="AQ675" s="230"/>
      <c r="AR675" s="348" t="str">
        <f t="shared" si="163"/>
        <v>Sin</v>
      </c>
      <c r="AS675" s="272"/>
      <c r="AT675" s="230"/>
      <c r="AU675" s="307"/>
      <c r="AV675" s="246"/>
      <c r="AW675" s="230"/>
      <c r="AX675" s="230"/>
      <c r="AY675" s="348" t="str">
        <f t="shared" si="164"/>
        <v>Sin</v>
      </c>
      <c r="AZ675" s="272"/>
      <c r="BA675" s="230"/>
      <c r="BB675" s="307"/>
      <c r="BC675" s="246"/>
      <c r="BD675" s="273"/>
      <c r="BE675" s="230"/>
      <c r="BF675" s="273" t="str">
        <f t="shared" si="165"/>
        <v>Sin</v>
      </c>
      <c r="BG675" s="272"/>
      <c r="BH675" s="230"/>
      <c r="BI675" s="676"/>
      <c r="BJ675" s="163" t="str">
        <f t="shared" si="166"/>
        <v>Sin</v>
      </c>
      <c r="BK675" s="311"/>
      <c r="BL675" s="349"/>
      <c r="BM675" s="311"/>
      <c r="BN675" s="285"/>
      <c r="BO675" s="285"/>
      <c r="BP675" s="166" t="str">
        <f t="shared" si="167"/>
        <v/>
      </c>
      <c r="BQ675" s="230"/>
      <c r="BR675" s="230"/>
      <c r="BS675" s="307"/>
      <c r="BT675" s="246"/>
    </row>
    <row r="676" spans="1:72" s="552" customFormat="1" ht="45" customHeight="1" x14ac:dyDescent="0.25">
      <c r="A676" s="95" t="s">
        <v>18</v>
      </c>
      <c r="B676" s="316">
        <v>44113</v>
      </c>
      <c r="C676" s="169" t="s">
        <v>3144</v>
      </c>
      <c r="D676" s="95" t="s">
        <v>3047</v>
      </c>
      <c r="E676" s="337" t="s">
        <v>3145</v>
      </c>
      <c r="F676" s="95" t="s">
        <v>314</v>
      </c>
      <c r="G676" s="169" t="s">
        <v>3146</v>
      </c>
      <c r="H676" s="169">
        <v>1</v>
      </c>
      <c r="I676" s="169" t="s">
        <v>3147</v>
      </c>
      <c r="J676" s="95" t="s">
        <v>24</v>
      </c>
      <c r="K676" s="169" t="s">
        <v>3148</v>
      </c>
      <c r="L676" s="102">
        <v>1</v>
      </c>
      <c r="M676" s="169" t="s">
        <v>3149</v>
      </c>
      <c r="N676" s="95" t="s">
        <v>62</v>
      </c>
      <c r="O676" s="159" t="s">
        <v>62</v>
      </c>
      <c r="P676" s="338">
        <v>44146</v>
      </c>
      <c r="Q676" s="338">
        <v>44510</v>
      </c>
      <c r="R676" s="262"/>
      <c r="S676" s="342">
        <v>44510</v>
      </c>
      <c r="T676" s="290"/>
      <c r="U676" s="230"/>
      <c r="V676" s="230"/>
      <c r="W676" s="257" t="str">
        <f t="shared" si="161"/>
        <v>Sin</v>
      </c>
      <c r="X676" s="272"/>
      <c r="Y676" s="230"/>
      <c r="Z676" s="307"/>
      <c r="AA676" s="246"/>
      <c r="AB676" s="230"/>
      <c r="AC676" s="230"/>
      <c r="AD676" s="348" t="str">
        <f t="shared" si="162"/>
        <v>Sin</v>
      </c>
      <c r="AE676" s="272"/>
      <c r="AF676" s="230"/>
      <c r="AG676" s="307"/>
      <c r="AH676" s="230"/>
      <c r="AI676" s="230"/>
      <c r="AJ676" s="230"/>
      <c r="AK676" s="348" t="str">
        <f t="shared" si="168"/>
        <v>Sin</v>
      </c>
      <c r="AL676" s="272"/>
      <c r="AM676" s="230"/>
      <c r="AN676" s="307"/>
      <c r="AO676" s="246"/>
      <c r="AP676" s="230"/>
      <c r="AQ676" s="230"/>
      <c r="AR676" s="348" t="str">
        <f t="shared" si="163"/>
        <v>Sin</v>
      </c>
      <c r="AS676" s="272"/>
      <c r="AT676" s="230"/>
      <c r="AU676" s="307"/>
      <c r="AV676" s="246"/>
      <c r="AW676" s="230"/>
      <c r="AX676" s="230"/>
      <c r="AY676" s="348" t="str">
        <f t="shared" si="164"/>
        <v>Sin</v>
      </c>
      <c r="AZ676" s="272"/>
      <c r="BA676" s="230"/>
      <c r="BB676" s="307"/>
      <c r="BC676" s="246"/>
      <c r="BD676" s="273"/>
      <c r="BE676" s="230"/>
      <c r="BF676" s="273" t="str">
        <f t="shared" si="165"/>
        <v>Sin</v>
      </c>
      <c r="BG676" s="272"/>
      <c r="BH676" s="230"/>
      <c r="BI676" s="676"/>
      <c r="BJ676" s="163" t="str">
        <f t="shared" si="166"/>
        <v>Sin</v>
      </c>
      <c r="BK676" s="311"/>
      <c r="BL676" s="349"/>
      <c r="BM676" s="311"/>
      <c r="BN676" s="285"/>
      <c r="BO676" s="285"/>
      <c r="BP676" s="166" t="str">
        <f t="shared" si="167"/>
        <v/>
      </c>
      <c r="BQ676" s="230"/>
      <c r="BR676" s="230"/>
      <c r="BS676" s="307"/>
      <c r="BT676" s="246"/>
    </row>
    <row r="677" spans="1:72" s="552" customFormat="1" ht="45" customHeight="1" x14ac:dyDescent="0.25">
      <c r="A677" s="319" t="s">
        <v>18</v>
      </c>
      <c r="B677" s="98">
        <v>44113</v>
      </c>
      <c r="C677" s="99" t="s">
        <v>40</v>
      </c>
      <c r="D677" s="670" t="s">
        <v>3047</v>
      </c>
      <c r="E677" s="608" t="s">
        <v>3150</v>
      </c>
      <c r="F677" s="230" t="s">
        <v>314</v>
      </c>
      <c r="G677" s="186" t="s">
        <v>3151</v>
      </c>
      <c r="H677" s="230">
        <v>1</v>
      </c>
      <c r="I677" s="186" t="s">
        <v>3152</v>
      </c>
      <c r="J677" s="95" t="s">
        <v>24</v>
      </c>
      <c r="K677" s="230" t="s">
        <v>3051</v>
      </c>
      <c r="L677" s="102">
        <v>1</v>
      </c>
      <c r="M677" s="230" t="s">
        <v>3153</v>
      </c>
      <c r="N677" s="230" t="s">
        <v>62</v>
      </c>
      <c r="O677" s="677" t="s">
        <v>28</v>
      </c>
      <c r="P677" s="338">
        <v>44146</v>
      </c>
      <c r="Q677" s="338">
        <v>44510</v>
      </c>
      <c r="R677" s="230"/>
      <c r="S677" s="342">
        <v>44510</v>
      </c>
      <c r="T677" s="290"/>
      <c r="U677" s="230"/>
      <c r="V677" s="230"/>
      <c r="W677" s="257" t="str">
        <f t="shared" si="161"/>
        <v>Sin</v>
      </c>
      <c r="X677" s="272"/>
      <c r="Y677" s="230"/>
      <c r="Z677" s="307"/>
      <c r="AA677" s="246"/>
      <c r="AB677" s="230"/>
      <c r="AC677" s="230"/>
      <c r="AD677" s="348" t="str">
        <f t="shared" si="162"/>
        <v>Sin</v>
      </c>
      <c r="AE677" s="272"/>
      <c r="AF677" s="230"/>
      <c r="AG677" s="307"/>
      <c r="AH677" s="230"/>
      <c r="AI677" s="230"/>
      <c r="AJ677" s="230"/>
      <c r="AK677" s="348" t="str">
        <f t="shared" si="168"/>
        <v>Sin</v>
      </c>
      <c r="AL677" s="272"/>
      <c r="AM677" s="230"/>
      <c r="AN677" s="307"/>
      <c r="AO677" s="246"/>
      <c r="AP677" s="230"/>
      <c r="AQ677" s="230"/>
      <c r="AR677" s="348" t="str">
        <f t="shared" si="163"/>
        <v>Sin</v>
      </c>
      <c r="AS677" s="272"/>
      <c r="AT677" s="230"/>
      <c r="AU677" s="307"/>
      <c r="AV677" s="246"/>
      <c r="AW677" s="230"/>
      <c r="AX677" s="230"/>
      <c r="AY677" s="348" t="str">
        <f t="shared" si="164"/>
        <v>Sin</v>
      </c>
      <c r="AZ677" s="272"/>
      <c r="BA677" s="230"/>
      <c r="BB677" s="307"/>
      <c r="BC677" s="246"/>
      <c r="BD677" s="273"/>
      <c r="BE677" s="230"/>
      <c r="BF677" s="273" t="str">
        <f t="shared" si="165"/>
        <v>Sin</v>
      </c>
      <c r="BG677" s="272"/>
      <c r="BH677" s="230"/>
      <c r="BI677" s="676"/>
      <c r="BJ677" s="163" t="str">
        <f t="shared" si="166"/>
        <v>Sin</v>
      </c>
      <c r="BK677" s="311"/>
      <c r="BL677" s="349"/>
      <c r="BM677" s="311"/>
      <c r="BN677" s="285"/>
      <c r="BO677" s="285"/>
      <c r="BP677" s="166" t="str">
        <f t="shared" si="167"/>
        <v/>
      </c>
      <c r="BQ677" s="230"/>
      <c r="BR677" s="230"/>
      <c r="BS677" s="307"/>
      <c r="BT677" s="246"/>
    </row>
    <row r="678" spans="1:72" s="552" customFormat="1" ht="45" customHeight="1" x14ac:dyDescent="0.25">
      <c r="A678" s="319" t="s">
        <v>18</v>
      </c>
      <c r="B678" s="98">
        <v>44113</v>
      </c>
      <c r="C678" s="99" t="s">
        <v>40</v>
      </c>
      <c r="D678" s="670" t="s">
        <v>3047</v>
      </c>
      <c r="E678" s="608" t="s">
        <v>3150</v>
      </c>
      <c r="F678" s="97" t="s">
        <v>309</v>
      </c>
      <c r="G678" s="186" t="s">
        <v>3154</v>
      </c>
      <c r="H678" s="230">
        <v>2</v>
      </c>
      <c r="I678" s="186" t="s">
        <v>3155</v>
      </c>
      <c r="J678" s="95" t="s">
        <v>24</v>
      </c>
      <c r="K678" s="99" t="s">
        <v>3075</v>
      </c>
      <c r="L678" s="102">
        <v>1</v>
      </c>
      <c r="M678" s="230" t="s">
        <v>3156</v>
      </c>
      <c r="N678" s="97" t="s">
        <v>28</v>
      </c>
      <c r="O678" s="677" t="s">
        <v>28</v>
      </c>
      <c r="P678" s="338">
        <v>44146</v>
      </c>
      <c r="Q678" s="338">
        <v>44510</v>
      </c>
      <c r="R678" s="230"/>
      <c r="S678" s="342">
        <v>44510</v>
      </c>
      <c r="T678" s="290"/>
      <c r="U678" s="230"/>
      <c r="V678" s="230"/>
      <c r="W678" s="257" t="str">
        <f t="shared" si="161"/>
        <v>Sin</v>
      </c>
      <c r="X678" s="272"/>
      <c r="Y678" s="230"/>
      <c r="Z678" s="307"/>
      <c r="AA678" s="246"/>
      <c r="AB678" s="230"/>
      <c r="AC678" s="230"/>
      <c r="AD678" s="348" t="str">
        <f t="shared" si="162"/>
        <v>Sin</v>
      </c>
      <c r="AE678" s="272"/>
      <c r="AF678" s="230"/>
      <c r="AG678" s="307"/>
      <c r="AH678" s="230"/>
      <c r="AI678" s="230"/>
      <c r="AJ678" s="230"/>
      <c r="AK678" s="348" t="str">
        <f t="shared" si="168"/>
        <v>Sin</v>
      </c>
      <c r="AL678" s="272"/>
      <c r="AM678" s="230"/>
      <c r="AN678" s="307"/>
      <c r="AO678" s="246"/>
      <c r="AP678" s="230"/>
      <c r="AQ678" s="230"/>
      <c r="AR678" s="348" t="str">
        <f t="shared" si="163"/>
        <v>Sin</v>
      </c>
      <c r="AS678" s="272"/>
      <c r="AT678" s="230"/>
      <c r="AU678" s="307"/>
      <c r="AV678" s="246"/>
      <c r="AW678" s="230"/>
      <c r="AX678" s="230"/>
      <c r="AY678" s="348" t="str">
        <f t="shared" si="164"/>
        <v>Sin</v>
      </c>
      <c r="AZ678" s="272"/>
      <c r="BA678" s="230"/>
      <c r="BB678" s="307"/>
      <c r="BC678" s="246"/>
      <c r="BD678" s="273"/>
      <c r="BE678" s="230"/>
      <c r="BF678" s="273" t="str">
        <f t="shared" si="165"/>
        <v>Sin</v>
      </c>
      <c r="BG678" s="272"/>
      <c r="BH678" s="230"/>
      <c r="BI678" s="676"/>
      <c r="BJ678" s="163" t="str">
        <f t="shared" si="166"/>
        <v>Sin</v>
      </c>
      <c r="BK678" s="311"/>
      <c r="BL678" s="349"/>
      <c r="BM678" s="311"/>
      <c r="BN678" s="285"/>
      <c r="BO678" s="285"/>
      <c r="BP678" s="166" t="str">
        <f t="shared" si="167"/>
        <v/>
      </c>
      <c r="BQ678" s="230"/>
      <c r="BR678" s="230"/>
      <c r="BS678" s="307"/>
      <c r="BT678" s="246"/>
    </row>
    <row r="679" spans="1:72" s="552" customFormat="1" ht="45" customHeight="1" x14ac:dyDescent="0.25">
      <c r="A679" s="319" t="s">
        <v>18</v>
      </c>
      <c r="B679" s="98">
        <v>44113</v>
      </c>
      <c r="C679" s="99" t="s">
        <v>3157</v>
      </c>
      <c r="D679" s="670" t="s">
        <v>3047</v>
      </c>
      <c r="E679" s="608" t="s">
        <v>3158</v>
      </c>
      <c r="F679" s="230" t="s">
        <v>314</v>
      </c>
      <c r="G679" s="186" t="s">
        <v>3159</v>
      </c>
      <c r="H679" s="230">
        <v>1</v>
      </c>
      <c r="I679" s="230" t="s">
        <v>3160</v>
      </c>
      <c r="J679" s="95" t="s">
        <v>24</v>
      </c>
      <c r="K679" s="230" t="s">
        <v>3161</v>
      </c>
      <c r="L679" s="102">
        <v>1</v>
      </c>
      <c r="M679" s="230" t="s">
        <v>3162</v>
      </c>
      <c r="N679" s="230" t="s">
        <v>62</v>
      </c>
      <c r="O679" s="677" t="s">
        <v>62</v>
      </c>
      <c r="P679" s="338">
        <v>44146</v>
      </c>
      <c r="Q679" s="338">
        <v>44510</v>
      </c>
      <c r="R679" s="230"/>
      <c r="S679" s="342">
        <v>44510</v>
      </c>
      <c r="T679" s="290"/>
      <c r="U679" s="230"/>
      <c r="V679" s="230"/>
      <c r="W679" s="257" t="str">
        <f t="shared" si="161"/>
        <v>Sin</v>
      </c>
      <c r="X679" s="272"/>
      <c r="Y679" s="230"/>
      <c r="Z679" s="307"/>
      <c r="AA679" s="246"/>
      <c r="AB679" s="230"/>
      <c r="AC679" s="230"/>
      <c r="AD679" s="348" t="str">
        <f t="shared" si="162"/>
        <v>Sin</v>
      </c>
      <c r="AE679" s="272"/>
      <c r="AF679" s="230"/>
      <c r="AG679" s="307"/>
      <c r="AH679" s="230"/>
      <c r="AI679" s="230"/>
      <c r="AJ679" s="230"/>
      <c r="AK679" s="348" t="str">
        <f t="shared" si="168"/>
        <v>Sin</v>
      </c>
      <c r="AL679" s="272"/>
      <c r="AM679" s="230"/>
      <c r="AN679" s="307"/>
      <c r="AO679" s="246"/>
      <c r="AP679" s="230"/>
      <c r="AQ679" s="230"/>
      <c r="AR679" s="348" t="str">
        <f t="shared" si="163"/>
        <v>Sin</v>
      </c>
      <c r="AS679" s="272"/>
      <c r="AT679" s="230"/>
      <c r="AU679" s="307"/>
      <c r="AV679" s="246"/>
      <c r="AW679" s="230"/>
      <c r="AX679" s="230"/>
      <c r="AY679" s="348" t="str">
        <f t="shared" si="164"/>
        <v>Sin</v>
      </c>
      <c r="AZ679" s="272"/>
      <c r="BA679" s="230"/>
      <c r="BB679" s="307"/>
      <c r="BC679" s="246"/>
      <c r="BD679" s="273"/>
      <c r="BE679" s="230"/>
      <c r="BF679" s="273" t="str">
        <f t="shared" si="165"/>
        <v>Sin</v>
      </c>
      <c r="BG679" s="272"/>
      <c r="BH679" s="230"/>
      <c r="BI679" s="676"/>
      <c r="BJ679" s="163" t="str">
        <f t="shared" si="166"/>
        <v>Sin</v>
      </c>
      <c r="BK679" s="311"/>
      <c r="BL679" s="349"/>
      <c r="BM679" s="311"/>
      <c r="BN679" s="285"/>
      <c r="BO679" s="285"/>
      <c r="BP679" s="166" t="str">
        <f t="shared" si="167"/>
        <v/>
      </c>
      <c r="BQ679" s="230"/>
      <c r="BR679" s="230"/>
      <c r="BS679" s="307"/>
      <c r="BT679" s="246"/>
    </row>
    <row r="680" spans="1:72" s="552" customFormat="1" ht="45" customHeight="1" x14ac:dyDescent="0.25">
      <c r="A680" s="319" t="s">
        <v>18</v>
      </c>
      <c r="B680" s="98">
        <v>44113</v>
      </c>
      <c r="C680" s="99" t="s">
        <v>3157</v>
      </c>
      <c r="D680" s="670" t="s">
        <v>3047</v>
      </c>
      <c r="E680" s="608" t="s">
        <v>3158</v>
      </c>
      <c r="F680" s="230" t="s">
        <v>314</v>
      </c>
      <c r="G680" s="186" t="s">
        <v>3159</v>
      </c>
      <c r="H680" s="230">
        <v>2</v>
      </c>
      <c r="I680" s="230" t="s">
        <v>3163</v>
      </c>
      <c r="J680" s="95" t="s">
        <v>24</v>
      </c>
      <c r="K680" s="230" t="s">
        <v>3051</v>
      </c>
      <c r="L680" s="102">
        <v>1</v>
      </c>
      <c r="M680" s="230" t="s">
        <v>3164</v>
      </c>
      <c r="N680" s="230" t="s">
        <v>62</v>
      </c>
      <c r="O680" s="677" t="s">
        <v>28</v>
      </c>
      <c r="P680" s="338">
        <v>44146</v>
      </c>
      <c r="Q680" s="338">
        <v>44510</v>
      </c>
      <c r="R680" s="230"/>
      <c r="S680" s="342">
        <v>44510</v>
      </c>
      <c r="T680" s="290"/>
      <c r="U680" s="230"/>
      <c r="V680" s="230"/>
      <c r="W680" s="257" t="str">
        <f t="shared" si="161"/>
        <v>Sin</v>
      </c>
      <c r="X680" s="272"/>
      <c r="Y680" s="230"/>
      <c r="Z680" s="307"/>
      <c r="AA680" s="246"/>
      <c r="AB680" s="230"/>
      <c r="AC680" s="230"/>
      <c r="AD680" s="348" t="str">
        <f t="shared" si="162"/>
        <v>Sin</v>
      </c>
      <c r="AE680" s="272"/>
      <c r="AF680" s="230"/>
      <c r="AG680" s="307"/>
      <c r="AH680" s="230"/>
      <c r="AI680" s="230"/>
      <c r="AJ680" s="230"/>
      <c r="AK680" s="348" t="str">
        <f t="shared" si="168"/>
        <v>Sin</v>
      </c>
      <c r="AL680" s="272"/>
      <c r="AM680" s="230"/>
      <c r="AN680" s="307"/>
      <c r="AO680" s="246"/>
      <c r="AP680" s="230"/>
      <c r="AQ680" s="230"/>
      <c r="AR680" s="348" t="str">
        <f t="shared" si="163"/>
        <v>Sin</v>
      </c>
      <c r="AS680" s="272"/>
      <c r="AT680" s="230"/>
      <c r="AU680" s="307"/>
      <c r="AV680" s="246"/>
      <c r="AW680" s="230"/>
      <c r="AX680" s="230"/>
      <c r="AY680" s="348" t="str">
        <f t="shared" si="164"/>
        <v>Sin</v>
      </c>
      <c r="AZ680" s="272"/>
      <c r="BA680" s="230"/>
      <c r="BB680" s="307"/>
      <c r="BC680" s="246"/>
      <c r="BD680" s="273"/>
      <c r="BE680" s="230"/>
      <c r="BF680" s="273" t="str">
        <f t="shared" si="165"/>
        <v>Sin</v>
      </c>
      <c r="BG680" s="272"/>
      <c r="BH680" s="230"/>
      <c r="BI680" s="676"/>
      <c r="BJ680" s="163" t="str">
        <f t="shared" si="166"/>
        <v>Sin</v>
      </c>
      <c r="BK680" s="311"/>
      <c r="BL680" s="349"/>
      <c r="BM680" s="311"/>
      <c r="BN680" s="285"/>
      <c r="BO680" s="285"/>
      <c r="BP680" s="166" t="str">
        <f t="shared" si="167"/>
        <v/>
      </c>
      <c r="BQ680" s="230"/>
      <c r="BR680" s="230"/>
      <c r="BS680" s="307"/>
      <c r="BT680" s="246"/>
    </row>
    <row r="681" spans="1:72" s="552" customFormat="1" ht="45" customHeight="1" x14ac:dyDescent="0.25">
      <c r="A681" s="319" t="s">
        <v>18</v>
      </c>
      <c r="B681" s="98">
        <v>44113</v>
      </c>
      <c r="C681" s="99" t="s">
        <v>3157</v>
      </c>
      <c r="D681" s="670" t="s">
        <v>3047</v>
      </c>
      <c r="E681" s="608" t="s">
        <v>3158</v>
      </c>
      <c r="F681" s="97" t="s">
        <v>309</v>
      </c>
      <c r="G681" s="186" t="s">
        <v>3159</v>
      </c>
      <c r="H681" s="230">
        <v>3</v>
      </c>
      <c r="I681" s="230" t="s">
        <v>3165</v>
      </c>
      <c r="J681" s="95" t="s">
        <v>24</v>
      </c>
      <c r="K681" s="99" t="s">
        <v>3075</v>
      </c>
      <c r="L681" s="102">
        <v>1</v>
      </c>
      <c r="M681" s="99" t="s">
        <v>3076</v>
      </c>
      <c r="N681" s="97" t="s">
        <v>28</v>
      </c>
      <c r="O681" s="677" t="s">
        <v>28</v>
      </c>
      <c r="P681" s="338">
        <v>44146</v>
      </c>
      <c r="Q681" s="338">
        <v>44510</v>
      </c>
      <c r="R681" s="230"/>
      <c r="S681" s="342">
        <v>44510</v>
      </c>
      <c r="T681" s="290"/>
      <c r="U681" s="230"/>
      <c r="V681" s="230"/>
      <c r="W681" s="257" t="str">
        <f t="shared" si="161"/>
        <v>Sin</v>
      </c>
      <c r="X681" s="272"/>
      <c r="Y681" s="230"/>
      <c r="Z681" s="307"/>
      <c r="AA681" s="246"/>
      <c r="AB681" s="230"/>
      <c r="AC681" s="230"/>
      <c r="AD681" s="348" t="str">
        <f t="shared" si="162"/>
        <v>Sin</v>
      </c>
      <c r="AE681" s="272"/>
      <c r="AF681" s="230"/>
      <c r="AG681" s="307"/>
      <c r="AH681" s="230"/>
      <c r="AI681" s="230"/>
      <c r="AJ681" s="230"/>
      <c r="AK681" s="348" t="str">
        <f t="shared" si="168"/>
        <v>Sin</v>
      </c>
      <c r="AL681" s="272"/>
      <c r="AM681" s="230"/>
      <c r="AN681" s="307"/>
      <c r="AO681" s="246"/>
      <c r="AP681" s="230"/>
      <c r="AQ681" s="230"/>
      <c r="AR681" s="348" t="str">
        <f t="shared" si="163"/>
        <v>Sin</v>
      </c>
      <c r="AS681" s="272"/>
      <c r="AT681" s="230"/>
      <c r="AU681" s="307"/>
      <c r="AV681" s="246"/>
      <c r="AW681" s="230"/>
      <c r="AX681" s="230"/>
      <c r="AY681" s="348" t="str">
        <f t="shared" si="164"/>
        <v>Sin</v>
      </c>
      <c r="AZ681" s="272"/>
      <c r="BA681" s="230"/>
      <c r="BB681" s="307"/>
      <c r="BC681" s="246"/>
      <c r="BD681" s="273"/>
      <c r="BE681" s="230"/>
      <c r="BF681" s="273" t="str">
        <f t="shared" si="165"/>
        <v>Sin</v>
      </c>
      <c r="BG681" s="272"/>
      <c r="BH681" s="230"/>
      <c r="BI681" s="676"/>
      <c r="BJ681" s="163" t="str">
        <f t="shared" si="166"/>
        <v>Sin</v>
      </c>
      <c r="BK681" s="311"/>
      <c r="BL681" s="349"/>
      <c r="BM681" s="311"/>
      <c r="BN681" s="285"/>
      <c r="BO681" s="285"/>
      <c r="BP681" s="166" t="str">
        <f t="shared" si="167"/>
        <v/>
      </c>
      <c r="BQ681" s="230"/>
      <c r="BR681" s="230"/>
      <c r="BS681" s="307"/>
      <c r="BT681" s="246"/>
    </row>
    <row r="682" spans="1:72" s="552" customFormat="1" ht="45" customHeight="1" x14ac:dyDescent="0.25">
      <c r="A682" s="319" t="s">
        <v>18</v>
      </c>
      <c r="B682" s="98">
        <v>44113</v>
      </c>
      <c r="C682" s="99" t="s">
        <v>3157</v>
      </c>
      <c r="D682" s="670" t="s">
        <v>3047</v>
      </c>
      <c r="E682" s="608" t="s">
        <v>3158</v>
      </c>
      <c r="F682" s="97" t="s">
        <v>309</v>
      </c>
      <c r="G682" s="186" t="s">
        <v>3159</v>
      </c>
      <c r="H682" s="230">
        <v>4</v>
      </c>
      <c r="I682" s="230" t="s">
        <v>3166</v>
      </c>
      <c r="J682" s="95" t="s">
        <v>24</v>
      </c>
      <c r="K682" s="230" t="s">
        <v>2651</v>
      </c>
      <c r="L682" s="102">
        <v>1</v>
      </c>
      <c r="M682" s="230" t="s">
        <v>3167</v>
      </c>
      <c r="N682" s="97" t="s">
        <v>28</v>
      </c>
      <c r="O682" s="677" t="s">
        <v>28</v>
      </c>
      <c r="P682" s="338">
        <v>44146</v>
      </c>
      <c r="Q682" s="231">
        <v>44461</v>
      </c>
      <c r="R682" s="230"/>
      <c r="S682" s="678">
        <v>44461</v>
      </c>
      <c r="T682" s="290"/>
      <c r="U682" s="230"/>
      <c r="V682" s="230"/>
      <c r="W682" s="257" t="str">
        <f t="shared" si="161"/>
        <v>Sin</v>
      </c>
      <c r="X682" s="272"/>
      <c r="Y682" s="230"/>
      <c r="Z682" s="307"/>
      <c r="AA682" s="246"/>
      <c r="AB682" s="230"/>
      <c r="AC682" s="230"/>
      <c r="AD682" s="348" t="str">
        <f t="shared" si="162"/>
        <v>Sin</v>
      </c>
      <c r="AE682" s="272"/>
      <c r="AF682" s="230"/>
      <c r="AG682" s="307"/>
      <c r="AH682" s="230"/>
      <c r="AI682" s="230"/>
      <c r="AJ682" s="230"/>
      <c r="AK682" s="348" t="str">
        <f t="shared" si="168"/>
        <v>Sin</v>
      </c>
      <c r="AL682" s="272"/>
      <c r="AM682" s="230"/>
      <c r="AN682" s="307"/>
      <c r="AO682" s="246"/>
      <c r="AP682" s="230"/>
      <c r="AQ682" s="230"/>
      <c r="AR682" s="348" t="str">
        <f t="shared" si="163"/>
        <v>Sin</v>
      </c>
      <c r="AS682" s="272"/>
      <c r="AT682" s="230"/>
      <c r="AU682" s="307"/>
      <c r="AV682" s="246"/>
      <c r="AW682" s="230"/>
      <c r="AX682" s="230"/>
      <c r="AY682" s="348" t="str">
        <f t="shared" si="164"/>
        <v>Sin</v>
      </c>
      <c r="AZ682" s="272"/>
      <c r="BA682" s="230"/>
      <c r="BB682" s="307"/>
      <c r="BC682" s="246"/>
      <c r="BD682" s="273"/>
      <c r="BE682" s="230"/>
      <c r="BF682" s="273" t="str">
        <f t="shared" si="165"/>
        <v>Sin</v>
      </c>
      <c r="BG682" s="272"/>
      <c r="BH682" s="230"/>
      <c r="BI682" s="676"/>
      <c r="BJ682" s="163" t="str">
        <f t="shared" si="166"/>
        <v>Sin</v>
      </c>
      <c r="BK682" s="311"/>
      <c r="BL682" s="349"/>
      <c r="BM682" s="311"/>
      <c r="BN682" s="285"/>
      <c r="BO682" s="285"/>
      <c r="BP682" s="166" t="str">
        <f t="shared" si="167"/>
        <v/>
      </c>
      <c r="BQ682" s="230"/>
      <c r="BR682" s="230"/>
      <c r="BS682" s="307"/>
      <c r="BT682" s="246"/>
    </row>
    <row r="683" spans="1:72" s="552" customFormat="1" ht="45" customHeight="1" x14ac:dyDescent="0.25">
      <c r="A683" s="95" t="s">
        <v>18</v>
      </c>
      <c r="B683" s="316">
        <v>44113</v>
      </c>
      <c r="C683" s="169" t="s">
        <v>3168</v>
      </c>
      <c r="D683" s="95" t="s">
        <v>3047</v>
      </c>
      <c r="E683" s="337" t="s">
        <v>3169</v>
      </c>
      <c r="F683" s="95" t="s">
        <v>315</v>
      </c>
      <c r="G683" s="230" t="s">
        <v>3170</v>
      </c>
      <c r="H683" s="230">
        <v>1</v>
      </c>
      <c r="I683" s="138" t="s">
        <v>3171</v>
      </c>
      <c r="J683" s="95" t="s">
        <v>24</v>
      </c>
      <c r="K683" s="230" t="s">
        <v>3171</v>
      </c>
      <c r="L683" s="230">
        <v>1</v>
      </c>
      <c r="M683" s="230" t="s">
        <v>3171</v>
      </c>
      <c r="N683" s="95" t="s">
        <v>114</v>
      </c>
      <c r="O683" s="159" t="s">
        <v>114</v>
      </c>
      <c r="P683" s="338">
        <v>44146</v>
      </c>
      <c r="Q683" s="338">
        <v>44510</v>
      </c>
      <c r="R683" s="354"/>
      <c r="S683" s="342">
        <v>44510</v>
      </c>
      <c r="T683" s="290"/>
      <c r="U683" s="230"/>
      <c r="V683" s="230"/>
      <c r="W683" s="257" t="str">
        <f t="shared" si="161"/>
        <v>Sin</v>
      </c>
      <c r="X683" s="272"/>
      <c r="Y683" s="230"/>
      <c r="Z683" s="307"/>
      <c r="AA683" s="246"/>
      <c r="AB683" s="230"/>
      <c r="AC683" s="230"/>
      <c r="AD683" s="348" t="str">
        <f t="shared" si="162"/>
        <v>Sin</v>
      </c>
      <c r="AE683" s="272"/>
      <c r="AF683" s="230"/>
      <c r="AG683" s="307"/>
      <c r="AH683" s="230"/>
      <c r="AI683" s="230"/>
      <c r="AJ683" s="230"/>
      <c r="AK683" s="348" t="str">
        <f t="shared" si="168"/>
        <v>Sin</v>
      </c>
      <c r="AL683" s="272"/>
      <c r="AM683" s="230"/>
      <c r="AN683" s="307"/>
      <c r="AO683" s="246"/>
      <c r="AP683" s="230"/>
      <c r="AQ683" s="230"/>
      <c r="AR683" s="348" t="str">
        <f t="shared" si="163"/>
        <v>Sin</v>
      </c>
      <c r="AS683" s="272"/>
      <c r="AT683" s="230"/>
      <c r="AU683" s="307"/>
      <c r="AV683" s="246"/>
      <c r="AW683" s="230"/>
      <c r="AX683" s="230"/>
      <c r="AY683" s="348" t="str">
        <f t="shared" si="164"/>
        <v>Sin</v>
      </c>
      <c r="AZ683" s="272"/>
      <c r="BA683" s="230"/>
      <c r="BB683" s="307"/>
      <c r="BC683" s="246"/>
      <c r="BD683" s="273"/>
      <c r="BE683" s="230"/>
      <c r="BF683" s="273" t="str">
        <f t="shared" si="165"/>
        <v>Sin</v>
      </c>
      <c r="BG683" s="272"/>
      <c r="BH683" s="230"/>
      <c r="BI683" s="676"/>
      <c r="BJ683" s="163" t="str">
        <f t="shared" si="166"/>
        <v>Sin</v>
      </c>
      <c r="BK683" s="311"/>
      <c r="BL683" s="349"/>
      <c r="BM683" s="311"/>
      <c r="BN683" s="285"/>
      <c r="BO683" s="285"/>
      <c r="BP683" s="166" t="str">
        <f t="shared" si="167"/>
        <v/>
      </c>
      <c r="BQ683" s="230"/>
      <c r="BR683" s="230"/>
      <c r="BS683" s="307"/>
      <c r="BT683" s="246"/>
    </row>
    <row r="684" spans="1:72" s="230" customFormat="1" ht="54.75" customHeight="1" x14ac:dyDescent="0.25">
      <c r="A684" s="308" t="s">
        <v>18</v>
      </c>
      <c r="B684" s="343">
        <v>44113</v>
      </c>
      <c r="C684" s="344" t="s">
        <v>3172</v>
      </c>
      <c r="D684" s="308" t="s">
        <v>3047</v>
      </c>
      <c r="E684" s="350" t="s">
        <v>3173</v>
      </c>
      <c r="F684" s="308" t="s">
        <v>314</v>
      </c>
      <c r="G684" s="230" t="s">
        <v>3174</v>
      </c>
      <c r="H684" s="230">
        <v>1</v>
      </c>
      <c r="I684" s="175" t="s">
        <v>3131</v>
      </c>
      <c r="J684" s="308" t="s">
        <v>24</v>
      </c>
      <c r="K684" s="175" t="s">
        <v>3175</v>
      </c>
      <c r="L684" s="102">
        <v>1</v>
      </c>
      <c r="M684" s="353" t="s">
        <v>3176</v>
      </c>
      <c r="N684" s="308" t="s">
        <v>62</v>
      </c>
      <c r="O684" s="308" t="s">
        <v>62</v>
      </c>
      <c r="P684" s="346">
        <v>44146</v>
      </c>
      <c r="Q684" s="346">
        <v>44510</v>
      </c>
      <c r="R684" s="354"/>
      <c r="S684" s="346">
        <v>44510</v>
      </c>
      <c r="T684" s="309">
        <v>44256</v>
      </c>
      <c r="U684" s="285" t="s">
        <v>3720</v>
      </c>
      <c r="V684" s="229">
        <v>0.3</v>
      </c>
      <c r="W684" s="257" t="str">
        <f t="shared" si="161"/>
        <v>ROJO</v>
      </c>
      <c r="X684" s="284">
        <v>44258</v>
      </c>
      <c r="Y684" s="310" t="s">
        <v>3721</v>
      </c>
      <c r="Z684" s="230" t="s">
        <v>1666</v>
      </c>
      <c r="AA684" s="246"/>
      <c r="AD684" s="348" t="str">
        <f t="shared" si="162"/>
        <v>Sin</v>
      </c>
      <c r="AE684" s="272"/>
      <c r="AG684" s="307"/>
      <c r="AK684" s="348" t="str">
        <f t="shared" si="168"/>
        <v>Sin</v>
      </c>
      <c r="AL684" s="272"/>
      <c r="AN684" s="307"/>
      <c r="AO684" s="246"/>
      <c r="AR684" s="348" t="str">
        <f t="shared" si="163"/>
        <v>Sin</v>
      </c>
      <c r="AS684" s="272"/>
      <c r="AU684" s="307"/>
      <c r="AV684" s="246"/>
      <c r="AY684" s="348" t="str">
        <f t="shared" si="164"/>
        <v>Sin</v>
      </c>
      <c r="AZ684" s="272"/>
      <c r="BB684" s="307"/>
      <c r="BC684" s="246"/>
      <c r="BD684" s="273"/>
      <c r="BF684" s="273" t="str">
        <f t="shared" si="165"/>
        <v>Sin</v>
      </c>
      <c r="BG684" s="272"/>
      <c r="BJ684" s="163">
        <f t="shared" si="166"/>
        <v>0.3</v>
      </c>
      <c r="BK684" s="311"/>
      <c r="BL684" s="349"/>
      <c r="BM684" s="311"/>
      <c r="BN684" s="285"/>
      <c r="BO684" s="285"/>
      <c r="BP684" s="166" t="str">
        <f t="shared" si="167"/>
        <v/>
      </c>
      <c r="BS684" s="307"/>
      <c r="BT684" s="246"/>
    </row>
    <row r="685" spans="1:72" s="552" customFormat="1" ht="45" customHeight="1" x14ac:dyDescent="0.25">
      <c r="A685" s="95" t="s">
        <v>18</v>
      </c>
      <c r="B685" s="316">
        <v>44113</v>
      </c>
      <c r="C685" s="169" t="s">
        <v>3172</v>
      </c>
      <c r="D685" s="95" t="s">
        <v>3047</v>
      </c>
      <c r="E685" s="337" t="s">
        <v>3173</v>
      </c>
      <c r="F685" s="95" t="s">
        <v>314</v>
      </c>
      <c r="G685" s="175" t="s">
        <v>3177</v>
      </c>
      <c r="H685" s="230">
        <v>2</v>
      </c>
      <c r="I685" s="175" t="s">
        <v>3178</v>
      </c>
      <c r="J685" s="95" t="s">
        <v>24</v>
      </c>
      <c r="K685" s="230" t="s">
        <v>3179</v>
      </c>
      <c r="L685" s="230">
        <v>1</v>
      </c>
      <c r="M685" s="230" t="s">
        <v>3180</v>
      </c>
      <c r="N685" s="95" t="s">
        <v>62</v>
      </c>
      <c r="O685" s="95" t="s">
        <v>62</v>
      </c>
      <c r="P685" s="338">
        <v>44146</v>
      </c>
      <c r="Q685" s="338">
        <v>44510</v>
      </c>
      <c r="R685" s="354"/>
      <c r="S685" s="342">
        <v>44510</v>
      </c>
      <c r="T685" s="290"/>
      <c r="U685" s="230"/>
      <c r="V685" s="230"/>
      <c r="W685" s="257" t="str">
        <f t="shared" si="161"/>
        <v>Sin</v>
      </c>
      <c r="X685" s="272"/>
      <c r="Y685" s="230"/>
      <c r="Z685" s="307"/>
      <c r="AA685" s="246"/>
      <c r="AB685" s="230"/>
      <c r="AC685" s="230"/>
      <c r="AD685" s="348" t="str">
        <f t="shared" si="162"/>
        <v>Sin</v>
      </c>
      <c r="AE685" s="272"/>
      <c r="AF685" s="230"/>
      <c r="AG685" s="307"/>
      <c r="AH685" s="230"/>
      <c r="AI685" s="230"/>
      <c r="AJ685" s="230"/>
      <c r="AK685" s="348" t="str">
        <f t="shared" si="168"/>
        <v>Sin</v>
      </c>
      <c r="AL685" s="272"/>
      <c r="AM685" s="230"/>
      <c r="AN685" s="307"/>
      <c r="AO685" s="246"/>
      <c r="AP685" s="230"/>
      <c r="AQ685" s="230"/>
      <c r="AR685" s="348" t="str">
        <f t="shared" si="163"/>
        <v>Sin</v>
      </c>
      <c r="AS685" s="272"/>
      <c r="AT685" s="230"/>
      <c r="AU685" s="307"/>
      <c r="AV685" s="246"/>
      <c r="AW685" s="230"/>
      <c r="AX685" s="230"/>
      <c r="AY685" s="348" t="str">
        <f t="shared" si="164"/>
        <v>Sin</v>
      </c>
      <c r="AZ685" s="272"/>
      <c r="BA685" s="230"/>
      <c r="BB685" s="307"/>
      <c r="BC685" s="246"/>
      <c r="BD685" s="273"/>
      <c r="BE685" s="230"/>
      <c r="BF685" s="273" t="str">
        <f t="shared" si="165"/>
        <v>Sin</v>
      </c>
      <c r="BG685" s="272"/>
      <c r="BH685" s="230"/>
      <c r="BI685" s="676"/>
      <c r="BJ685" s="163" t="str">
        <f t="shared" si="166"/>
        <v>Sin</v>
      </c>
      <c r="BK685" s="311"/>
      <c r="BL685" s="349"/>
      <c r="BM685" s="311"/>
      <c r="BN685" s="285"/>
      <c r="BO685" s="285"/>
      <c r="BP685" s="166" t="str">
        <f t="shared" si="167"/>
        <v/>
      </c>
      <c r="BQ685" s="230"/>
      <c r="BR685" s="230"/>
      <c r="BS685" s="307"/>
      <c r="BT685" s="246"/>
    </row>
    <row r="686" spans="1:72" s="230" customFormat="1" ht="47.25" customHeight="1" x14ac:dyDescent="0.25">
      <c r="A686" s="308" t="s">
        <v>18</v>
      </c>
      <c r="B686" s="343">
        <v>44113</v>
      </c>
      <c r="C686" s="344" t="s">
        <v>3172</v>
      </c>
      <c r="D686" s="308" t="s">
        <v>3047</v>
      </c>
      <c r="E686" s="350" t="s">
        <v>3173</v>
      </c>
      <c r="F686" s="308" t="s">
        <v>314</v>
      </c>
      <c r="G686" s="175" t="s">
        <v>3177</v>
      </c>
      <c r="H686" s="230">
        <v>3</v>
      </c>
      <c r="I686" s="175" t="s">
        <v>3181</v>
      </c>
      <c r="J686" s="308" t="s">
        <v>24</v>
      </c>
      <c r="K686" s="230" t="s">
        <v>3182</v>
      </c>
      <c r="L686" s="230">
        <v>1</v>
      </c>
      <c r="M686" s="230" t="s">
        <v>3183</v>
      </c>
      <c r="N686" s="308" t="s">
        <v>62</v>
      </c>
      <c r="O686" s="308" t="s">
        <v>62</v>
      </c>
      <c r="P686" s="346">
        <v>44146</v>
      </c>
      <c r="Q686" s="346">
        <v>44510</v>
      </c>
      <c r="R686" s="354"/>
      <c r="S686" s="346">
        <v>44510</v>
      </c>
      <c r="T686" s="329">
        <v>44256</v>
      </c>
      <c r="U686" s="285" t="s">
        <v>3722</v>
      </c>
      <c r="V686" s="229">
        <v>1</v>
      </c>
      <c r="W686" s="257" t="str">
        <f t="shared" si="161"/>
        <v>OK</v>
      </c>
      <c r="X686" s="284">
        <v>44258</v>
      </c>
      <c r="Y686" s="313" t="s">
        <v>3723</v>
      </c>
      <c r="Z686" s="230" t="s">
        <v>1666</v>
      </c>
      <c r="AA686" s="246"/>
      <c r="AD686" s="348" t="str">
        <f t="shared" si="162"/>
        <v>Sin</v>
      </c>
      <c r="AE686" s="272"/>
      <c r="AG686" s="307"/>
      <c r="AK686" s="348" t="str">
        <f t="shared" si="168"/>
        <v>Sin</v>
      </c>
      <c r="AL686" s="272"/>
      <c r="AN686" s="307"/>
      <c r="AO686" s="246"/>
      <c r="AR686" s="348" t="str">
        <f t="shared" si="163"/>
        <v>Sin</v>
      </c>
      <c r="AS686" s="272"/>
      <c r="AU686" s="307"/>
      <c r="AV686" s="246"/>
      <c r="AY686" s="348" t="str">
        <f t="shared" si="164"/>
        <v>Sin</v>
      </c>
      <c r="AZ686" s="272"/>
      <c r="BB686" s="307"/>
      <c r="BC686" s="246"/>
      <c r="BD686" s="273"/>
      <c r="BF686" s="273" t="str">
        <f t="shared" si="165"/>
        <v>Sin</v>
      </c>
      <c r="BG686" s="272"/>
      <c r="BJ686" s="163">
        <f t="shared" si="166"/>
        <v>1</v>
      </c>
      <c r="BK686" s="311" t="s">
        <v>233</v>
      </c>
      <c r="BL686" s="349" t="s">
        <v>233</v>
      </c>
      <c r="BM686" s="311" t="s">
        <v>233</v>
      </c>
      <c r="BN686" s="285"/>
      <c r="BO686" s="285"/>
      <c r="BP686" s="166" t="str">
        <f t="shared" si="167"/>
        <v>Pendiente</v>
      </c>
      <c r="BS686" s="307"/>
      <c r="BT686" s="246"/>
    </row>
    <row r="687" spans="1:72" s="230" customFormat="1" ht="42" customHeight="1" x14ac:dyDescent="0.25">
      <c r="A687" s="95" t="s">
        <v>51</v>
      </c>
      <c r="B687" s="231">
        <v>44158</v>
      </c>
      <c r="C687" s="230">
        <v>1</v>
      </c>
      <c r="D687" s="230" t="s">
        <v>3463</v>
      </c>
      <c r="E687" s="192" t="s">
        <v>3464</v>
      </c>
      <c r="F687" s="230" t="s">
        <v>313</v>
      </c>
      <c r="G687" s="173" t="s">
        <v>3753</v>
      </c>
      <c r="H687" s="230">
        <v>1</v>
      </c>
      <c r="I687" s="173" t="s">
        <v>3466</v>
      </c>
      <c r="J687" s="232" t="s">
        <v>88</v>
      </c>
      <c r="K687" s="233" t="s">
        <v>3467</v>
      </c>
      <c r="L687" s="229">
        <v>1</v>
      </c>
      <c r="M687" s="234" t="s">
        <v>3754</v>
      </c>
      <c r="N687" s="235" t="s">
        <v>82</v>
      </c>
      <c r="O687" s="235" t="s">
        <v>82</v>
      </c>
      <c r="P687" s="355">
        <v>44186</v>
      </c>
      <c r="Q687" s="356">
        <v>44368</v>
      </c>
      <c r="R687" s="138">
        <v>0</v>
      </c>
      <c r="S687" s="103">
        <f t="shared" ref="S687:S693" si="169">Q687+R687</f>
        <v>44368</v>
      </c>
      <c r="T687" s="283">
        <v>44223</v>
      </c>
      <c r="U687" s="230" t="s">
        <v>4673</v>
      </c>
      <c r="V687" s="229">
        <v>0.2</v>
      </c>
      <c r="W687" s="257" t="str">
        <f t="shared" si="161"/>
        <v>ROJO</v>
      </c>
      <c r="X687" s="283">
        <v>44252</v>
      </c>
      <c r="Y687" s="230" t="s">
        <v>4674</v>
      </c>
      <c r="Z687" s="307" t="s">
        <v>3935</v>
      </c>
      <c r="AA687" s="246"/>
      <c r="AD687" s="348" t="str">
        <f t="shared" si="162"/>
        <v>Sin</v>
      </c>
      <c r="AE687" s="272"/>
      <c r="AG687" s="307"/>
      <c r="AK687" s="348" t="str">
        <f t="shared" si="168"/>
        <v>Sin</v>
      </c>
      <c r="AL687" s="272"/>
      <c r="AN687" s="307"/>
      <c r="AO687" s="246"/>
      <c r="AR687" s="348" t="str">
        <f t="shared" si="163"/>
        <v>Sin</v>
      </c>
      <c r="AS687" s="272"/>
      <c r="AU687" s="307"/>
      <c r="AV687" s="246"/>
      <c r="AY687" s="348" t="str">
        <f t="shared" si="164"/>
        <v>Sin</v>
      </c>
      <c r="AZ687" s="272"/>
      <c r="BB687" s="307"/>
      <c r="BC687" s="246"/>
      <c r="BD687" s="273"/>
      <c r="BF687" s="273" t="str">
        <f t="shared" si="165"/>
        <v>Sin</v>
      </c>
      <c r="BG687" s="272"/>
      <c r="BI687" s="307"/>
      <c r="BJ687" s="163">
        <f t="shared" si="166"/>
        <v>0.2</v>
      </c>
      <c r="BK687" s="311"/>
      <c r="BL687" s="349"/>
      <c r="BM687" s="311"/>
      <c r="BN687" s="285"/>
      <c r="BO687" s="285"/>
      <c r="BP687" s="166" t="str">
        <f t="shared" si="167"/>
        <v/>
      </c>
      <c r="BS687" s="307"/>
    </row>
    <row r="688" spans="1:72" s="230" customFormat="1" ht="44.25" customHeight="1" thickBot="1" x14ac:dyDescent="0.3">
      <c r="A688" s="95" t="s">
        <v>51</v>
      </c>
      <c r="B688" s="231">
        <v>44158</v>
      </c>
      <c r="C688" s="230">
        <v>1</v>
      </c>
      <c r="D688" s="230" t="s">
        <v>3463</v>
      </c>
      <c r="E688" s="192" t="s">
        <v>3464</v>
      </c>
      <c r="F688" s="230" t="s">
        <v>313</v>
      </c>
      <c r="G688" s="173" t="s">
        <v>3465</v>
      </c>
      <c r="H688" s="230">
        <v>2</v>
      </c>
      <c r="I688" s="173" t="s">
        <v>3469</v>
      </c>
      <c r="J688" s="232" t="s">
        <v>88</v>
      </c>
      <c r="K688" s="233" t="s">
        <v>3470</v>
      </c>
      <c r="L688" s="229">
        <v>1</v>
      </c>
      <c r="M688" s="234" t="s">
        <v>3468</v>
      </c>
      <c r="N688" s="235" t="s">
        <v>82</v>
      </c>
      <c r="O688" s="235" t="s">
        <v>82</v>
      </c>
      <c r="P688" s="236">
        <v>44248</v>
      </c>
      <c r="Q688" s="237">
        <v>44315</v>
      </c>
      <c r="R688" s="138">
        <v>0</v>
      </c>
      <c r="S688" s="103">
        <f t="shared" si="169"/>
        <v>44315</v>
      </c>
      <c r="T688" s="782">
        <v>44315</v>
      </c>
      <c r="U688" s="483" t="s">
        <v>4761</v>
      </c>
      <c r="V688" s="90">
        <v>1</v>
      </c>
      <c r="W688" s="115" t="str">
        <f t="shared" si="161"/>
        <v>OK</v>
      </c>
      <c r="X688" s="272"/>
      <c r="Z688" s="307"/>
      <c r="AA688" s="246"/>
      <c r="AD688" s="348" t="str">
        <f t="shared" si="162"/>
        <v>Sin</v>
      </c>
      <c r="AE688" s="272"/>
      <c r="AG688" s="307"/>
      <c r="AK688" s="348" t="str">
        <f t="shared" si="168"/>
        <v>Sin</v>
      </c>
      <c r="AL688" s="272"/>
      <c r="AN688" s="307"/>
      <c r="AO688" s="246"/>
      <c r="AR688" s="348" t="str">
        <f t="shared" si="163"/>
        <v>Sin</v>
      </c>
      <c r="AS688" s="272"/>
      <c r="AU688" s="307"/>
      <c r="AV688" s="246"/>
      <c r="AY688" s="348" t="str">
        <f t="shared" si="164"/>
        <v>Sin</v>
      </c>
      <c r="AZ688" s="272"/>
      <c r="BB688" s="307"/>
      <c r="BC688" s="246"/>
      <c r="BD688" s="273"/>
      <c r="BF688" s="273" t="str">
        <f t="shared" si="165"/>
        <v>Sin</v>
      </c>
      <c r="BG688" s="272"/>
      <c r="BI688" s="307"/>
      <c r="BJ688" s="163">
        <f t="shared" si="166"/>
        <v>1</v>
      </c>
      <c r="BK688" s="311"/>
      <c r="BL688" s="349"/>
      <c r="BM688" s="311"/>
      <c r="BN688" s="285"/>
      <c r="BO688" s="285"/>
      <c r="BP688" s="166" t="str">
        <f t="shared" si="167"/>
        <v>Cumplida</v>
      </c>
      <c r="BS688" s="307"/>
    </row>
    <row r="689" spans="1:72" s="230" customFormat="1" ht="44.25" customHeight="1" x14ac:dyDescent="0.25">
      <c r="A689" s="95" t="s">
        <v>51</v>
      </c>
      <c r="B689" s="231">
        <v>44158</v>
      </c>
      <c r="C689" s="230">
        <v>2</v>
      </c>
      <c r="D689" s="230" t="s">
        <v>3463</v>
      </c>
      <c r="E689" s="192" t="s">
        <v>3471</v>
      </c>
      <c r="F689" s="175" t="s">
        <v>101</v>
      </c>
      <c r="G689" s="173" t="s">
        <v>3472</v>
      </c>
      <c r="H689" s="230">
        <v>1</v>
      </c>
      <c r="I689" s="173" t="s">
        <v>3473</v>
      </c>
      <c r="J689" s="203" t="s">
        <v>135</v>
      </c>
      <c r="K689" s="238" t="s">
        <v>3474</v>
      </c>
      <c r="L689" s="229">
        <v>1</v>
      </c>
      <c r="M689" s="239" t="s">
        <v>3475</v>
      </c>
      <c r="N689" s="175" t="s">
        <v>101</v>
      </c>
      <c r="O689" s="175" t="s">
        <v>101</v>
      </c>
      <c r="P689" s="183">
        <v>44172</v>
      </c>
      <c r="Q689" s="240">
        <v>44536</v>
      </c>
      <c r="R689" s="138">
        <v>0</v>
      </c>
      <c r="S689" s="103">
        <f t="shared" si="169"/>
        <v>44536</v>
      </c>
      <c r="T689" s="283"/>
      <c r="W689" s="257" t="str">
        <f t="shared" si="161"/>
        <v>Sin</v>
      </c>
      <c r="X689" s="272"/>
      <c r="Z689" s="307"/>
      <c r="AA689" s="246"/>
      <c r="AD689" s="348" t="str">
        <f t="shared" si="162"/>
        <v>Sin</v>
      </c>
      <c r="AE689" s="272"/>
      <c r="AG689" s="307"/>
      <c r="AK689" s="348" t="str">
        <f t="shared" si="168"/>
        <v>Sin</v>
      </c>
      <c r="AL689" s="272"/>
      <c r="AN689" s="307"/>
      <c r="AO689" s="246"/>
      <c r="AR689" s="348" t="str">
        <f t="shared" si="163"/>
        <v>Sin</v>
      </c>
      <c r="AS689" s="272"/>
      <c r="AU689" s="307"/>
      <c r="AV689" s="246"/>
      <c r="AY689" s="348" t="str">
        <f t="shared" si="164"/>
        <v>Sin</v>
      </c>
      <c r="AZ689" s="272"/>
      <c r="BB689" s="307"/>
      <c r="BC689" s="246"/>
      <c r="BD689" s="273"/>
      <c r="BF689" s="273" t="str">
        <f t="shared" si="165"/>
        <v>Sin</v>
      </c>
      <c r="BG689" s="272"/>
      <c r="BI689" s="307"/>
      <c r="BJ689" s="163" t="str">
        <f t="shared" si="166"/>
        <v>Sin</v>
      </c>
      <c r="BK689" s="311"/>
      <c r="BL689" s="349"/>
      <c r="BM689" s="311"/>
      <c r="BN689" s="285"/>
      <c r="BO689" s="285"/>
      <c r="BP689" s="166" t="str">
        <f t="shared" si="167"/>
        <v/>
      </c>
      <c r="BS689" s="307"/>
    </row>
    <row r="690" spans="1:72" s="230" customFormat="1" ht="44.25" customHeight="1" x14ac:dyDescent="0.25">
      <c r="A690" s="95" t="s">
        <v>51</v>
      </c>
      <c r="B690" s="231">
        <v>44158</v>
      </c>
      <c r="C690" s="230">
        <v>2</v>
      </c>
      <c r="D690" s="230" t="s">
        <v>3463</v>
      </c>
      <c r="E690" s="192" t="s">
        <v>3471</v>
      </c>
      <c r="F690" s="175" t="s">
        <v>101</v>
      </c>
      <c r="G690" s="173" t="s">
        <v>3472</v>
      </c>
      <c r="H690" s="230">
        <v>2</v>
      </c>
      <c r="I690" s="173" t="s">
        <v>3476</v>
      </c>
      <c r="J690" s="182" t="s">
        <v>135</v>
      </c>
      <c r="K690" s="241" t="s">
        <v>3474</v>
      </c>
      <c r="L690" s="242">
        <v>2</v>
      </c>
      <c r="M690" s="239" t="s">
        <v>3477</v>
      </c>
      <c r="N690" s="175" t="s">
        <v>101</v>
      </c>
      <c r="O690" s="175" t="s">
        <v>101</v>
      </c>
      <c r="P690" s="183">
        <v>44172</v>
      </c>
      <c r="Q690" s="240">
        <v>44536</v>
      </c>
      <c r="R690" s="138">
        <v>0</v>
      </c>
      <c r="S690" s="103">
        <f t="shared" si="169"/>
        <v>44536</v>
      </c>
      <c r="T690" s="283"/>
      <c r="W690" s="257" t="str">
        <f t="shared" si="161"/>
        <v>Sin</v>
      </c>
      <c r="X690" s="272"/>
      <c r="Z690" s="307"/>
      <c r="AA690" s="246"/>
      <c r="AD690" s="348" t="str">
        <f t="shared" si="162"/>
        <v>Sin</v>
      </c>
      <c r="AE690" s="272"/>
      <c r="AG690" s="307"/>
      <c r="AK690" s="348" t="str">
        <f t="shared" si="168"/>
        <v>Sin</v>
      </c>
      <c r="AL690" s="272"/>
      <c r="AN690" s="307"/>
      <c r="AO690" s="246"/>
      <c r="AR690" s="348" t="str">
        <f t="shared" si="163"/>
        <v>Sin</v>
      </c>
      <c r="AS690" s="272"/>
      <c r="AU690" s="307"/>
      <c r="AV690" s="246"/>
      <c r="AY690" s="348" t="str">
        <f t="shared" si="164"/>
        <v>Sin</v>
      </c>
      <c r="AZ690" s="272"/>
      <c r="BB690" s="307"/>
      <c r="BC690" s="246"/>
      <c r="BD690" s="273"/>
      <c r="BF690" s="273" t="str">
        <f t="shared" si="165"/>
        <v>Sin</v>
      </c>
      <c r="BG690" s="272"/>
      <c r="BI690" s="307"/>
      <c r="BJ690" s="163" t="str">
        <f t="shared" si="166"/>
        <v>Sin</v>
      </c>
      <c r="BK690" s="311"/>
      <c r="BL690" s="349"/>
      <c r="BM690" s="311"/>
      <c r="BN690" s="285"/>
      <c r="BO690" s="285"/>
      <c r="BP690" s="166" t="str">
        <f t="shared" si="167"/>
        <v/>
      </c>
      <c r="BS690" s="307"/>
    </row>
    <row r="691" spans="1:72" s="230" customFormat="1" ht="44.25" customHeight="1" x14ac:dyDescent="0.25">
      <c r="A691" s="95" t="s">
        <v>51</v>
      </c>
      <c r="B691" s="231">
        <v>44158</v>
      </c>
      <c r="C691" s="230">
        <v>3</v>
      </c>
      <c r="D691" s="230" t="s">
        <v>3463</v>
      </c>
      <c r="E691" s="192" t="s">
        <v>3478</v>
      </c>
      <c r="F691" s="175" t="s">
        <v>101</v>
      </c>
      <c r="G691" s="173" t="s">
        <v>3479</v>
      </c>
      <c r="H691" s="230">
        <v>1</v>
      </c>
      <c r="I691" s="173" t="s">
        <v>3480</v>
      </c>
      <c r="J691" s="175" t="s">
        <v>135</v>
      </c>
      <c r="K691" s="241" t="s">
        <v>3481</v>
      </c>
      <c r="L691" s="242">
        <v>4</v>
      </c>
      <c r="M691" s="239" t="s">
        <v>3482</v>
      </c>
      <c r="N691" s="175" t="s">
        <v>101</v>
      </c>
      <c r="O691" s="175" t="s">
        <v>101</v>
      </c>
      <c r="P691" s="183">
        <v>44172</v>
      </c>
      <c r="Q691" s="240">
        <v>44536</v>
      </c>
      <c r="R691" s="138">
        <v>0</v>
      </c>
      <c r="S691" s="103">
        <f t="shared" si="169"/>
        <v>44536</v>
      </c>
      <c r="T691" s="283"/>
      <c r="W691" s="257" t="str">
        <f t="shared" si="161"/>
        <v>Sin</v>
      </c>
      <c r="X691" s="272"/>
      <c r="Z691" s="307"/>
      <c r="AA691" s="246"/>
      <c r="AD691" s="348" t="str">
        <f t="shared" si="162"/>
        <v>Sin</v>
      </c>
      <c r="AE691" s="272"/>
      <c r="AG691" s="307"/>
      <c r="AK691" s="348" t="str">
        <f t="shared" si="168"/>
        <v>Sin</v>
      </c>
      <c r="AL691" s="272"/>
      <c r="AN691" s="307"/>
      <c r="AO691" s="246"/>
      <c r="AR691" s="348" t="str">
        <f t="shared" si="163"/>
        <v>Sin</v>
      </c>
      <c r="AS691" s="272"/>
      <c r="AU691" s="307"/>
      <c r="AV691" s="246"/>
      <c r="AY691" s="348" t="str">
        <f t="shared" si="164"/>
        <v>Sin</v>
      </c>
      <c r="AZ691" s="272"/>
      <c r="BB691" s="307"/>
      <c r="BC691" s="246"/>
      <c r="BD691" s="273"/>
      <c r="BF691" s="273" t="str">
        <f t="shared" si="165"/>
        <v>Sin</v>
      </c>
      <c r="BG691" s="272"/>
      <c r="BI691" s="307"/>
      <c r="BJ691" s="163" t="str">
        <f t="shared" si="166"/>
        <v>Sin</v>
      </c>
      <c r="BK691" s="311"/>
      <c r="BL691" s="349"/>
      <c r="BM691" s="311"/>
      <c r="BN691" s="285"/>
      <c r="BO691" s="285"/>
      <c r="BP691" s="166" t="str">
        <f t="shared" si="167"/>
        <v/>
      </c>
      <c r="BS691" s="307"/>
    </row>
    <row r="692" spans="1:72" s="230" customFormat="1" ht="44.25" customHeight="1" x14ac:dyDescent="0.25">
      <c r="A692" s="95" t="s">
        <v>51</v>
      </c>
      <c r="B692" s="231">
        <v>44158</v>
      </c>
      <c r="C692" s="230">
        <v>4</v>
      </c>
      <c r="D692" s="230" t="s">
        <v>3463</v>
      </c>
      <c r="E692" s="192" t="s">
        <v>3483</v>
      </c>
      <c r="F692" s="175" t="s">
        <v>316</v>
      </c>
      <c r="G692" s="173" t="s">
        <v>3484</v>
      </c>
      <c r="H692" s="230">
        <v>1</v>
      </c>
      <c r="I692" s="173" t="s">
        <v>3485</v>
      </c>
      <c r="J692" s="138" t="s">
        <v>24</v>
      </c>
      <c r="K692" s="241" t="s">
        <v>3486</v>
      </c>
      <c r="L692" s="229">
        <v>1</v>
      </c>
      <c r="M692" s="241" t="s">
        <v>3487</v>
      </c>
      <c r="N692" s="241" t="s">
        <v>3488</v>
      </c>
      <c r="O692" s="241" t="s">
        <v>3488</v>
      </c>
      <c r="P692" s="183">
        <v>44228</v>
      </c>
      <c r="Q692" s="240">
        <v>44530</v>
      </c>
      <c r="R692" s="138">
        <v>0</v>
      </c>
      <c r="S692" s="103">
        <f t="shared" si="169"/>
        <v>44530</v>
      </c>
      <c r="T692" s="283"/>
      <c r="W692" s="257" t="str">
        <f t="shared" si="161"/>
        <v>Sin</v>
      </c>
      <c r="X692" s="272"/>
      <c r="Z692" s="307"/>
      <c r="AA692" s="246"/>
      <c r="AD692" s="348" t="str">
        <f t="shared" si="162"/>
        <v>Sin</v>
      </c>
      <c r="AE692" s="272"/>
      <c r="AG692" s="307"/>
      <c r="AK692" s="348" t="str">
        <f t="shared" si="168"/>
        <v>Sin</v>
      </c>
      <c r="AL692" s="272"/>
      <c r="AN692" s="307"/>
      <c r="AO692" s="246"/>
      <c r="AR692" s="348" t="str">
        <f t="shared" si="163"/>
        <v>Sin</v>
      </c>
      <c r="AS692" s="272"/>
      <c r="AU692" s="307"/>
      <c r="AV692" s="246"/>
      <c r="AY692" s="348" t="str">
        <f t="shared" si="164"/>
        <v>Sin</v>
      </c>
      <c r="AZ692" s="272"/>
      <c r="BB692" s="307"/>
      <c r="BC692" s="246"/>
      <c r="BD692" s="273"/>
      <c r="BF692" s="273" t="str">
        <f t="shared" si="165"/>
        <v>Sin</v>
      </c>
      <c r="BG692" s="272"/>
      <c r="BI692" s="307"/>
      <c r="BJ692" s="163" t="str">
        <f t="shared" si="166"/>
        <v>Sin</v>
      </c>
      <c r="BK692" s="311"/>
      <c r="BL692" s="349"/>
      <c r="BM692" s="311"/>
      <c r="BN692" s="285"/>
      <c r="BO692" s="285"/>
      <c r="BP692" s="166" t="str">
        <f t="shared" si="167"/>
        <v/>
      </c>
      <c r="BS692" s="307"/>
    </row>
    <row r="693" spans="1:72" s="230" customFormat="1" ht="44.25" customHeight="1" x14ac:dyDescent="0.25">
      <c r="A693" s="95" t="s">
        <v>51</v>
      </c>
      <c r="B693" s="231">
        <v>44158</v>
      </c>
      <c r="C693" s="230">
        <v>5</v>
      </c>
      <c r="D693" s="230" t="s">
        <v>3463</v>
      </c>
      <c r="E693" s="192" t="s">
        <v>3489</v>
      </c>
      <c r="F693" s="175" t="s">
        <v>82</v>
      </c>
      <c r="G693" s="173" t="s">
        <v>3490</v>
      </c>
      <c r="H693" s="230">
        <v>1</v>
      </c>
      <c r="I693" s="173" t="s">
        <v>3491</v>
      </c>
      <c r="J693" s="138" t="s">
        <v>88</v>
      </c>
      <c r="K693" s="241" t="s">
        <v>3492</v>
      </c>
      <c r="L693" s="229">
        <v>1</v>
      </c>
      <c r="M693" s="357" t="s">
        <v>3493</v>
      </c>
      <c r="N693" s="358" t="s">
        <v>82</v>
      </c>
      <c r="O693" s="358" t="s">
        <v>82</v>
      </c>
      <c r="P693" s="355">
        <v>44217</v>
      </c>
      <c r="Q693" s="356">
        <v>44248</v>
      </c>
      <c r="R693" s="138">
        <v>0</v>
      </c>
      <c r="S693" s="103">
        <f t="shared" si="169"/>
        <v>44248</v>
      </c>
      <c r="T693" s="283">
        <v>44223</v>
      </c>
      <c r="U693" s="230" t="s">
        <v>4675</v>
      </c>
      <c r="V693" s="229">
        <v>1</v>
      </c>
      <c r="W693" s="257" t="str">
        <f t="shared" si="161"/>
        <v>OK</v>
      </c>
      <c r="X693" s="283">
        <v>44252</v>
      </c>
      <c r="Y693" s="230" t="s">
        <v>4676</v>
      </c>
      <c r="Z693" s="307" t="s">
        <v>3935</v>
      </c>
      <c r="AA693" s="246"/>
      <c r="AD693" s="348" t="str">
        <f t="shared" si="162"/>
        <v>Sin</v>
      </c>
      <c r="AE693" s="272"/>
      <c r="AG693" s="307"/>
      <c r="AK693" s="348" t="str">
        <f t="shared" si="168"/>
        <v>Sin</v>
      </c>
      <c r="AL693" s="272"/>
      <c r="AN693" s="307"/>
      <c r="AO693" s="246"/>
      <c r="AR693" s="348" t="str">
        <f t="shared" si="163"/>
        <v>Sin</v>
      </c>
      <c r="AS693" s="272"/>
      <c r="AU693" s="307"/>
      <c r="AV693" s="246"/>
      <c r="AY693" s="348" t="str">
        <f t="shared" si="164"/>
        <v>Sin</v>
      </c>
      <c r="AZ693" s="272"/>
      <c r="BB693" s="307"/>
      <c r="BC693" s="246"/>
      <c r="BD693" s="273"/>
      <c r="BF693" s="273" t="str">
        <f t="shared" si="165"/>
        <v>Sin</v>
      </c>
      <c r="BG693" s="272"/>
      <c r="BI693" s="307"/>
      <c r="BJ693" s="163">
        <f t="shared" si="166"/>
        <v>1</v>
      </c>
      <c r="BK693" s="311"/>
      <c r="BL693" s="349"/>
      <c r="BM693" s="311"/>
      <c r="BN693" s="285"/>
      <c r="BO693" s="285"/>
      <c r="BP693" s="166" t="str">
        <f t="shared" si="167"/>
        <v>Cumplida</v>
      </c>
      <c r="BS693" s="307"/>
    </row>
    <row r="694" spans="1:72" s="230" customFormat="1" ht="45" customHeight="1" x14ac:dyDescent="0.25">
      <c r="A694" s="97" t="s">
        <v>18</v>
      </c>
      <c r="B694" s="98">
        <v>44165</v>
      </c>
      <c r="C694" s="99" t="s">
        <v>3241</v>
      </c>
      <c r="D694" s="100" t="s">
        <v>3242</v>
      </c>
      <c r="E694" s="143" t="s">
        <v>3243</v>
      </c>
      <c r="F694" s="97" t="s">
        <v>322</v>
      </c>
      <c r="G694" s="101" t="s">
        <v>3244</v>
      </c>
      <c r="H694" s="99">
        <v>1</v>
      </c>
      <c r="I694" s="101" t="s">
        <v>3245</v>
      </c>
      <c r="J694" s="95" t="s">
        <v>24</v>
      </c>
      <c r="K694" s="145" t="s">
        <v>3246</v>
      </c>
      <c r="L694" s="102">
        <v>1</v>
      </c>
      <c r="M694" s="147" t="s">
        <v>3247</v>
      </c>
      <c r="N694" s="149" t="s">
        <v>101</v>
      </c>
      <c r="O694" s="149" t="s">
        <v>101</v>
      </c>
      <c r="P694" s="152">
        <v>44228</v>
      </c>
      <c r="Q694" s="142">
        <v>44439</v>
      </c>
      <c r="R694" s="104"/>
      <c r="S694" s="142">
        <f t="shared" ref="S694:S723" si="170">IFERROR(Q694+R694,0)</f>
        <v>44439</v>
      </c>
      <c r="T694" s="290"/>
      <c r="W694" s="257" t="str">
        <f t="shared" ref="W694:W721" si="171">IF(T694="","Sin",IF(T694&gt;=$S694,IF(V694=100%,"OK","ROJO"),IF(V694&lt;($T694-$P694)/($S694-$P694),"ROJO",IF(V694=100%,"OK","AMARILLO"))))</f>
        <v>Sin</v>
      </c>
      <c r="X694" s="272"/>
      <c r="Z694" s="307"/>
      <c r="AA694" s="246"/>
      <c r="AD694" s="348" t="str">
        <f t="shared" ref="AD694:AD721" si="172">IF(AA694="","Sin",IF(AA694&gt;=$S694,IF(AC694=100%,"OK","ROJO"),IF(AC694&lt;(AA694-$P694)/($S694-$P694),"ROJO",IF(AC694=100%,"OK","AMARILLO"))))</f>
        <v>Sin</v>
      </c>
      <c r="AE694" s="272"/>
      <c r="AG694" s="307"/>
      <c r="AK694" s="348" t="str">
        <f t="shared" ref="AK694:AK724" si="173">IF(AH694="","Sin",IF(AH694&gt;=$S694,IF(AJ694=100%,"OK","ROJO"),IF(AJ694&lt;(AH694-$P694)/($S694-$P694),"ROJO",IF(AJ694=100%,"OK","AMARILLO"))))</f>
        <v>Sin</v>
      </c>
      <c r="AL694" s="272"/>
      <c r="AN694" s="307"/>
      <c r="AO694" s="246"/>
      <c r="AR694" s="348" t="str">
        <f t="shared" ref="AR694:AR721" si="174">IF(AO694="","Sin",IF(AO694&gt;=$S694,IF(AQ694=100%,"OK","ROJO"),IF(AQ694&lt;(AO694-$P694)/($S694-$P694),"ROJO",IF(AQ694=100%,"OK","AMARILLO"))))</f>
        <v>Sin</v>
      </c>
      <c r="AS694" s="272"/>
      <c r="AU694" s="307"/>
      <c r="AV694" s="246"/>
      <c r="AY694" s="348" t="str">
        <f t="shared" ref="AY694:AY721" si="175">IF(AV694="","Sin",IF(AV694&gt;=$S694,IF(AX694=100%,"OK","ROJO"),IF(AX694&lt;(AV694-$P694)/($S694-$P694),"ROJO",IF(AX694=100%,"OK","AMARILLO"))))</f>
        <v>Sin</v>
      </c>
      <c r="AZ694" s="272"/>
      <c r="BB694" s="307"/>
      <c r="BC694" s="246"/>
      <c r="BD694" s="273"/>
      <c r="BF694" s="273" t="str">
        <f t="shared" ref="BF694:BF721" si="176">IF(BC694="","Sin",IF(BC694&gt;=$S694,IF(BE694=100%,"OK","ROJO"),IF(BE694&lt;(BC694-$P694)/($S694-$P694),"ROJO",IF(BE694=100%,"OK","AMARILLO"))))</f>
        <v>Sin</v>
      </c>
      <c r="BG694" s="272"/>
      <c r="BI694" s="307"/>
      <c r="BJ694" s="163" t="str">
        <f t="shared" ref="BJ694:BJ721" si="177">IF(E694="","",IF(OR(V694=100%,AC694=100%,AJ694=100%,AQ694=100%,AX694=100%,BE694=100%),100%,IF(T694="","Sin",MAX(V694,AC694,AJ694,AQ694,AX694,BE694))))</f>
        <v>Sin</v>
      </c>
      <c r="BK694" s="311"/>
      <c r="BL694" s="349"/>
      <c r="BM694" s="311"/>
      <c r="BN694" s="285"/>
      <c r="BO694" s="285"/>
      <c r="BP694" s="166" t="str">
        <f t="shared" ref="BP694:BP721" si="178">IF(BJ694=100%,IF(BM694="SI",IF(BN694="SI","Cerrada",IF(BN694="NO","Inefectiva",IF(A694="Auditoria Externa","Cumplida","Pendiente"))),"Cumplida"),"")</f>
        <v/>
      </c>
      <c r="BS694" s="307"/>
      <c r="BT694" s="246"/>
    </row>
    <row r="695" spans="1:72" s="230" customFormat="1" ht="45" customHeight="1" x14ac:dyDescent="0.25">
      <c r="A695" s="97" t="s">
        <v>18</v>
      </c>
      <c r="B695" s="98">
        <v>44165</v>
      </c>
      <c r="C695" s="99" t="s">
        <v>3248</v>
      </c>
      <c r="D695" s="100" t="s">
        <v>3242</v>
      </c>
      <c r="E695" s="143" t="s">
        <v>3249</v>
      </c>
      <c r="F695" s="97" t="s">
        <v>322</v>
      </c>
      <c r="G695" s="101" t="s">
        <v>3244</v>
      </c>
      <c r="H695" s="99">
        <v>1</v>
      </c>
      <c r="I695" s="101" t="s">
        <v>3250</v>
      </c>
      <c r="J695" s="95" t="s">
        <v>24</v>
      </c>
      <c r="K695" s="145" t="s">
        <v>3251</v>
      </c>
      <c r="L695" s="102">
        <v>1</v>
      </c>
      <c r="M695" s="147" t="s">
        <v>3252</v>
      </c>
      <c r="N695" s="149" t="s">
        <v>101</v>
      </c>
      <c r="O695" s="149" t="s">
        <v>101</v>
      </c>
      <c r="P695" s="153">
        <v>44198</v>
      </c>
      <c r="Q695" s="154">
        <v>44439</v>
      </c>
      <c r="R695" s="104"/>
      <c r="S695" s="142">
        <f t="shared" si="170"/>
        <v>44439</v>
      </c>
      <c r="T695" s="290"/>
      <c r="W695" s="257" t="str">
        <f t="shared" si="171"/>
        <v>Sin</v>
      </c>
      <c r="X695" s="272"/>
      <c r="Z695" s="307"/>
      <c r="AA695" s="246"/>
      <c r="AD695" s="348" t="str">
        <f t="shared" si="172"/>
        <v>Sin</v>
      </c>
      <c r="AE695" s="272"/>
      <c r="AG695" s="307"/>
      <c r="AK695" s="348" t="str">
        <f t="shared" si="173"/>
        <v>Sin</v>
      </c>
      <c r="AL695" s="272"/>
      <c r="AN695" s="307"/>
      <c r="AO695" s="246"/>
      <c r="AR695" s="348" t="str">
        <f t="shared" si="174"/>
        <v>Sin</v>
      </c>
      <c r="AS695" s="272"/>
      <c r="AU695" s="307"/>
      <c r="AV695" s="246"/>
      <c r="AY695" s="348" t="str">
        <f t="shared" si="175"/>
        <v>Sin</v>
      </c>
      <c r="AZ695" s="272"/>
      <c r="BB695" s="307"/>
      <c r="BC695" s="246"/>
      <c r="BD695" s="273"/>
      <c r="BF695" s="273" t="str">
        <f t="shared" si="176"/>
        <v>Sin</v>
      </c>
      <c r="BG695" s="272"/>
      <c r="BI695" s="307"/>
      <c r="BJ695" s="163" t="str">
        <f t="shared" si="177"/>
        <v>Sin</v>
      </c>
      <c r="BK695" s="311"/>
      <c r="BL695" s="349"/>
      <c r="BM695" s="311"/>
      <c r="BN695" s="285"/>
      <c r="BO695" s="285"/>
      <c r="BP695" s="166" t="str">
        <f t="shared" si="178"/>
        <v/>
      </c>
      <c r="BS695" s="307"/>
      <c r="BT695" s="246"/>
    </row>
    <row r="696" spans="1:72" s="230" customFormat="1" ht="45" customHeight="1" x14ac:dyDescent="0.25">
      <c r="A696" s="97" t="s">
        <v>18</v>
      </c>
      <c r="B696" s="98">
        <v>44165</v>
      </c>
      <c r="C696" s="99" t="s">
        <v>3248</v>
      </c>
      <c r="D696" s="100" t="s">
        <v>3242</v>
      </c>
      <c r="E696" s="143" t="s">
        <v>3249</v>
      </c>
      <c r="F696" s="97" t="s">
        <v>322</v>
      </c>
      <c r="G696" s="101" t="s">
        <v>3253</v>
      </c>
      <c r="H696" s="99">
        <v>2</v>
      </c>
      <c r="I696" s="101" t="s">
        <v>3254</v>
      </c>
      <c r="J696" s="95" t="s">
        <v>24</v>
      </c>
      <c r="K696" s="146" t="s">
        <v>3255</v>
      </c>
      <c r="L696" s="102">
        <v>2</v>
      </c>
      <c r="M696" s="99" t="s">
        <v>3256</v>
      </c>
      <c r="N696" s="97" t="s">
        <v>101</v>
      </c>
      <c r="O696" s="97" t="s">
        <v>101</v>
      </c>
      <c r="P696" s="103">
        <v>44198</v>
      </c>
      <c r="Q696" s="142">
        <v>44439</v>
      </c>
      <c r="R696" s="104"/>
      <c r="S696" s="142">
        <f t="shared" si="170"/>
        <v>44439</v>
      </c>
      <c r="T696" s="290"/>
      <c r="W696" s="257" t="str">
        <f t="shared" si="171"/>
        <v>Sin</v>
      </c>
      <c r="X696" s="272"/>
      <c r="Z696" s="307"/>
      <c r="AA696" s="246"/>
      <c r="AD696" s="348" t="str">
        <f t="shared" si="172"/>
        <v>Sin</v>
      </c>
      <c r="AE696" s="272"/>
      <c r="AG696" s="307"/>
      <c r="AK696" s="348" t="str">
        <f t="shared" si="173"/>
        <v>Sin</v>
      </c>
      <c r="AL696" s="272"/>
      <c r="AN696" s="307"/>
      <c r="AO696" s="246"/>
      <c r="AR696" s="348" t="str">
        <f t="shared" si="174"/>
        <v>Sin</v>
      </c>
      <c r="AS696" s="272"/>
      <c r="AU696" s="307"/>
      <c r="AV696" s="246"/>
      <c r="AY696" s="348" t="str">
        <f t="shared" si="175"/>
        <v>Sin</v>
      </c>
      <c r="AZ696" s="272"/>
      <c r="BB696" s="307"/>
      <c r="BC696" s="246"/>
      <c r="BD696" s="273"/>
      <c r="BF696" s="273" t="str">
        <f t="shared" si="176"/>
        <v>Sin</v>
      </c>
      <c r="BG696" s="272"/>
      <c r="BI696" s="307"/>
      <c r="BJ696" s="163" t="str">
        <f t="shared" si="177"/>
        <v>Sin</v>
      </c>
      <c r="BK696" s="311"/>
      <c r="BL696" s="349"/>
      <c r="BM696" s="311"/>
      <c r="BN696" s="285"/>
      <c r="BO696" s="285"/>
      <c r="BP696" s="166" t="str">
        <f t="shared" si="178"/>
        <v/>
      </c>
      <c r="BS696" s="307"/>
      <c r="BT696" s="246"/>
    </row>
    <row r="697" spans="1:72" s="230" customFormat="1" ht="45" customHeight="1" x14ac:dyDescent="0.25">
      <c r="A697" s="97" t="s">
        <v>18</v>
      </c>
      <c r="B697" s="98">
        <v>44165</v>
      </c>
      <c r="C697" s="99" t="s">
        <v>3089</v>
      </c>
      <c r="D697" s="100" t="s">
        <v>3242</v>
      </c>
      <c r="E697" s="143" t="s">
        <v>3257</v>
      </c>
      <c r="F697" s="97" t="s">
        <v>315</v>
      </c>
      <c r="G697" s="101" t="s">
        <v>3258</v>
      </c>
      <c r="H697" s="99">
        <v>1</v>
      </c>
      <c r="I697" s="101" t="s">
        <v>3259</v>
      </c>
      <c r="J697" s="95" t="s">
        <v>24</v>
      </c>
      <c r="K697" s="144" t="s">
        <v>3260</v>
      </c>
      <c r="L697" s="102">
        <v>1</v>
      </c>
      <c r="M697" s="99" t="s">
        <v>3261</v>
      </c>
      <c r="N697" s="97" t="s">
        <v>48</v>
      </c>
      <c r="O697" s="97" t="s">
        <v>48</v>
      </c>
      <c r="P697" s="103">
        <v>44180</v>
      </c>
      <c r="Q697" s="142">
        <v>44409</v>
      </c>
      <c r="R697" s="104"/>
      <c r="S697" s="142">
        <f t="shared" si="170"/>
        <v>44409</v>
      </c>
      <c r="T697" s="290"/>
      <c r="W697" s="257" t="str">
        <f t="shared" si="171"/>
        <v>Sin</v>
      </c>
      <c r="X697" s="272"/>
      <c r="Z697" s="307"/>
      <c r="AA697" s="246"/>
      <c r="AD697" s="348" t="str">
        <f t="shared" si="172"/>
        <v>Sin</v>
      </c>
      <c r="AE697" s="272"/>
      <c r="AG697" s="307"/>
      <c r="AK697" s="348" t="str">
        <f t="shared" si="173"/>
        <v>Sin</v>
      </c>
      <c r="AL697" s="272"/>
      <c r="AN697" s="307"/>
      <c r="AO697" s="246"/>
      <c r="AR697" s="348" t="str">
        <f t="shared" si="174"/>
        <v>Sin</v>
      </c>
      <c r="AS697" s="272"/>
      <c r="AU697" s="307"/>
      <c r="AV697" s="246"/>
      <c r="AY697" s="348" t="str">
        <f t="shared" si="175"/>
        <v>Sin</v>
      </c>
      <c r="AZ697" s="272"/>
      <c r="BB697" s="307"/>
      <c r="BC697" s="246"/>
      <c r="BD697" s="273"/>
      <c r="BF697" s="273" t="str">
        <f t="shared" si="176"/>
        <v>Sin</v>
      </c>
      <c r="BG697" s="272"/>
      <c r="BI697" s="307"/>
      <c r="BJ697" s="163" t="str">
        <f t="shared" si="177"/>
        <v>Sin</v>
      </c>
      <c r="BK697" s="311"/>
      <c r="BL697" s="349"/>
      <c r="BM697" s="311"/>
      <c r="BN697" s="285"/>
      <c r="BO697" s="285"/>
      <c r="BP697" s="166" t="str">
        <f t="shared" si="178"/>
        <v/>
      </c>
      <c r="BS697" s="307"/>
      <c r="BT697" s="246"/>
    </row>
    <row r="698" spans="1:72" s="230" customFormat="1" ht="45" customHeight="1" x14ac:dyDescent="0.25">
      <c r="A698" s="97" t="s">
        <v>18</v>
      </c>
      <c r="B698" s="98">
        <v>44165</v>
      </c>
      <c r="C698" s="99" t="s">
        <v>3262</v>
      </c>
      <c r="D698" s="100" t="s">
        <v>3242</v>
      </c>
      <c r="E698" s="143" t="s">
        <v>3263</v>
      </c>
      <c r="F698" s="97" t="s">
        <v>322</v>
      </c>
      <c r="G698" s="101" t="s">
        <v>3264</v>
      </c>
      <c r="H698" s="99">
        <v>1</v>
      </c>
      <c r="I698" s="101" t="s">
        <v>3265</v>
      </c>
      <c r="J698" s="95" t="s">
        <v>24</v>
      </c>
      <c r="K698" s="144" t="s">
        <v>3266</v>
      </c>
      <c r="L698" s="102">
        <v>1</v>
      </c>
      <c r="M698" s="144" t="s">
        <v>3267</v>
      </c>
      <c r="N698" s="150" t="s">
        <v>101</v>
      </c>
      <c r="O698" s="150" t="s">
        <v>101</v>
      </c>
      <c r="P698" s="103">
        <v>44198</v>
      </c>
      <c r="Q698" s="142">
        <v>44439</v>
      </c>
      <c r="R698" s="104"/>
      <c r="S698" s="142">
        <f t="shared" si="170"/>
        <v>44439</v>
      </c>
      <c r="T698" s="290"/>
      <c r="W698" s="257" t="str">
        <f t="shared" si="171"/>
        <v>Sin</v>
      </c>
      <c r="X698" s="272"/>
      <c r="Z698" s="307"/>
      <c r="AA698" s="246"/>
      <c r="AD698" s="348" t="str">
        <f t="shared" si="172"/>
        <v>Sin</v>
      </c>
      <c r="AE698" s="272"/>
      <c r="AG698" s="307"/>
      <c r="AK698" s="348" t="str">
        <f t="shared" si="173"/>
        <v>Sin</v>
      </c>
      <c r="AL698" s="272"/>
      <c r="AN698" s="307"/>
      <c r="AO698" s="246"/>
      <c r="AR698" s="348" t="str">
        <f t="shared" si="174"/>
        <v>Sin</v>
      </c>
      <c r="AS698" s="272"/>
      <c r="AU698" s="307"/>
      <c r="AV698" s="246"/>
      <c r="AY698" s="348" t="str">
        <f t="shared" si="175"/>
        <v>Sin</v>
      </c>
      <c r="AZ698" s="272"/>
      <c r="BB698" s="307"/>
      <c r="BC698" s="246"/>
      <c r="BD698" s="273"/>
      <c r="BF698" s="273" t="str">
        <f t="shared" si="176"/>
        <v>Sin</v>
      </c>
      <c r="BG698" s="272"/>
      <c r="BI698" s="307"/>
      <c r="BJ698" s="163" t="str">
        <f t="shared" si="177"/>
        <v>Sin</v>
      </c>
      <c r="BK698" s="311"/>
      <c r="BL698" s="349"/>
      <c r="BM698" s="311"/>
      <c r="BN698" s="285"/>
      <c r="BO698" s="285"/>
      <c r="BP698" s="166" t="str">
        <f t="shared" si="178"/>
        <v/>
      </c>
      <c r="BS698" s="307"/>
      <c r="BT698" s="246"/>
    </row>
    <row r="699" spans="1:72" s="230" customFormat="1" ht="45" customHeight="1" x14ac:dyDescent="0.25">
      <c r="A699" s="97" t="s">
        <v>18</v>
      </c>
      <c r="B699" s="98">
        <v>44165</v>
      </c>
      <c r="C699" s="99" t="s">
        <v>3133</v>
      </c>
      <c r="D699" s="100" t="s">
        <v>3242</v>
      </c>
      <c r="E699" s="143" t="s">
        <v>3273</v>
      </c>
      <c r="F699" s="97" t="s">
        <v>322</v>
      </c>
      <c r="G699" s="101" t="s">
        <v>3274</v>
      </c>
      <c r="H699" s="99">
        <v>1</v>
      </c>
      <c r="I699" s="101" t="s">
        <v>3275</v>
      </c>
      <c r="J699" s="95" t="s">
        <v>24</v>
      </c>
      <c r="K699" s="144" t="s">
        <v>3276</v>
      </c>
      <c r="L699" s="102">
        <v>1</v>
      </c>
      <c r="M699" s="148" t="s">
        <v>3277</v>
      </c>
      <c r="N699" s="150" t="s">
        <v>101</v>
      </c>
      <c r="O699" s="150" t="s">
        <v>101</v>
      </c>
      <c r="P699" s="152">
        <v>44198</v>
      </c>
      <c r="Q699" s="142">
        <v>44439</v>
      </c>
      <c r="R699" s="104"/>
      <c r="S699" s="142">
        <f t="shared" si="170"/>
        <v>44439</v>
      </c>
      <c r="T699" s="290"/>
      <c r="W699" s="257" t="str">
        <f t="shared" si="171"/>
        <v>Sin</v>
      </c>
      <c r="X699" s="272"/>
      <c r="Z699" s="307"/>
      <c r="AA699" s="246"/>
      <c r="AD699" s="348" t="str">
        <f t="shared" si="172"/>
        <v>Sin</v>
      </c>
      <c r="AE699" s="272"/>
      <c r="AG699" s="307"/>
      <c r="AK699" s="348" t="str">
        <f t="shared" si="173"/>
        <v>Sin</v>
      </c>
      <c r="AL699" s="272"/>
      <c r="AN699" s="307"/>
      <c r="AO699" s="246"/>
      <c r="AR699" s="348" t="str">
        <f t="shared" si="174"/>
        <v>Sin</v>
      </c>
      <c r="AS699" s="272"/>
      <c r="AU699" s="307"/>
      <c r="AV699" s="246"/>
      <c r="AY699" s="348" t="str">
        <f t="shared" si="175"/>
        <v>Sin</v>
      </c>
      <c r="AZ699" s="272"/>
      <c r="BB699" s="307"/>
      <c r="BC699" s="246"/>
      <c r="BD699" s="273"/>
      <c r="BF699" s="273" t="str">
        <f t="shared" si="176"/>
        <v>Sin</v>
      </c>
      <c r="BG699" s="272"/>
      <c r="BI699" s="307"/>
      <c r="BJ699" s="163" t="str">
        <f t="shared" si="177"/>
        <v>Sin</v>
      </c>
      <c r="BK699" s="311"/>
      <c r="BL699" s="349"/>
      <c r="BM699" s="311"/>
      <c r="BN699" s="285"/>
      <c r="BO699" s="285"/>
      <c r="BP699" s="166" t="str">
        <f t="shared" si="178"/>
        <v/>
      </c>
      <c r="BS699" s="307"/>
      <c r="BT699" s="246"/>
    </row>
    <row r="700" spans="1:72" s="230" customFormat="1" ht="45" customHeight="1" x14ac:dyDescent="0.25">
      <c r="A700" s="97" t="s">
        <v>18</v>
      </c>
      <c r="B700" s="98">
        <v>44165</v>
      </c>
      <c r="C700" s="99" t="s">
        <v>3278</v>
      </c>
      <c r="D700" s="100" t="s">
        <v>3242</v>
      </c>
      <c r="E700" s="101" t="s">
        <v>3279</v>
      </c>
      <c r="F700" s="97" t="s">
        <v>322</v>
      </c>
      <c r="G700" s="101" t="s">
        <v>3280</v>
      </c>
      <c r="H700" s="99">
        <v>1</v>
      </c>
      <c r="I700" s="101" t="s">
        <v>3281</v>
      </c>
      <c r="J700" s="95" t="s">
        <v>24</v>
      </c>
      <c r="K700" s="99" t="s">
        <v>3282</v>
      </c>
      <c r="L700" s="102">
        <v>1</v>
      </c>
      <c r="M700" s="99" t="s">
        <v>3283</v>
      </c>
      <c r="N700" s="97" t="s">
        <v>101</v>
      </c>
      <c r="O700" s="97" t="s">
        <v>101</v>
      </c>
      <c r="P700" s="103">
        <v>44198</v>
      </c>
      <c r="Q700" s="103">
        <v>44439</v>
      </c>
      <c r="R700" s="104"/>
      <c r="S700" s="142">
        <f t="shared" si="170"/>
        <v>44439</v>
      </c>
      <c r="T700" s="290"/>
      <c r="W700" s="257" t="str">
        <f t="shared" si="171"/>
        <v>Sin</v>
      </c>
      <c r="X700" s="272"/>
      <c r="Z700" s="307"/>
      <c r="AA700" s="246"/>
      <c r="AD700" s="348" t="str">
        <f t="shared" si="172"/>
        <v>Sin</v>
      </c>
      <c r="AE700" s="272"/>
      <c r="AG700" s="307"/>
      <c r="AK700" s="348" t="str">
        <f t="shared" si="173"/>
        <v>Sin</v>
      </c>
      <c r="AL700" s="272"/>
      <c r="AN700" s="307"/>
      <c r="AO700" s="246"/>
      <c r="AR700" s="348" t="str">
        <f t="shared" si="174"/>
        <v>Sin</v>
      </c>
      <c r="AS700" s="272"/>
      <c r="AU700" s="307"/>
      <c r="AV700" s="246"/>
      <c r="AY700" s="348" t="str">
        <f t="shared" si="175"/>
        <v>Sin</v>
      </c>
      <c r="AZ700" s="272"/>
      <c r="BB700" s="307"/>
      <c r="BC700" s="246"/>
      <c r="BD700" s="273"/>
      <c r="BF700" s="273" t="str">
        <f t="shared" si="176"/>
        <v>Sin</v>
      </c>
      <c r="BG700" s="272"/>
      <c r="BI700" s="307"/>
      <c r="BJ700" s="163" t="str">
        <f t="shared" si="177"/>
        <v>Sin</v>
      </c>
      <c r="BK700" s="311"/>
      <c r="BL700" s="349"/>
      <c r="BM700" s="311"/>
      <c r="BN700" s="285"/>
      <c r="BO700" s="285"/>
      <c r="BP700" s="166" t="str">
        <f t="shared" si="178"/>
        <v/>
      </c>
      <c r="BS700" s="307"/>
      <c r="BT700" s="246"/>
    </row>
    <row r="701" spans="1:72" s="230" customFormat="1" ht="45" customHeight="1" x14ac:dyDescent="0.25">
      <c r="A701" s="97" t="s">
        <v>18</v>
      </c>
      <c r="B701" s="98">
        <v>44165</v>
      </c>
      <c r="C701" s="99" t="s">
        <v>3278</v>
      </c>
      <c r="D701" s="100" t="s">
        <v>3242</v>
      </c>
      <c r="E701" s="101" t="s">
        <v>3279</v>
      </c>
      <c r="F701" s="97" t="s">
        <v>322</v>
      </c>
      <c r="G701" s="101" t="s">
        <v>3280</v>
      </c>
      <c r="H701" s="99">
        <v>2</v>
      </c>
      <c r="I701" s="101" t="s">
        <v>3284</v>
      </c>
      <c r="J701" s="95" t="s">
        <v>24</v>
      </c>
      <c r="K701" s="99" t="s">
        <v>3285</v>
      </c>
      <c r="L701" s="102">
        <v>2</v>
      </c>
      <c r="M701" s="99" t="s">
        <v>3286</v>
      </c>
      <c r="N701" s="97" t="s">
        <v>101</v>
      </c>
      <c r="O701" s="97" t="s">
        <v>101</v>
      </c>
      <c r="P701" s="103">
        <v>44198</v>
      </c>
      <c r="Q701" s="103">
        <v>44529</v>
      </c>
      <c r="R701" s="104"/>
      <c r="S701" s="142">
        <f t="shared" si="170"/>
        <v>44529</v>
      </c>
      <c r="T701" s="290"/>
      <c r="W701" s="257" t="str">
        <f t="shared" si="171"/>
        <v>Sin</v>
      </c>
      <c r="X701" s="272"/>
      <c r="Z701" s="307"/>
      <c r="AA701" s="246"/>
      <c r="AD701" s="348" t="str">
        <f t="shared" si="172"/>
        <v>Sin</v>
      </c>
      <c r="AE701" s="272"/>
      <c r="AG701" s="307"/>
      <c r="AK701" s="348" t="str">
        <f t="shared" si="173"/>
        <v>Sin</v>
      </c>
      <c r="AL701" s="272"/>
      <c r="AN701" s="307"/>
      <c r="AO701" s="246"/>
      <c r="AR701" s="348" t="str">
        <f t="shared" si="174"/>
        <v>Sin</v>
      </c>
      <c r="AS701" s="272"/>
      <c r="AU701" s="307"/>
      <c r="AV701" s="246"/>
      <c r="AY701" s="348" t="str">
        <f t="shared" si="175"/>
        <v>Sin</v>
      </c>
      <c r="AZ701" s="272"/>
      <c r="BB701" s="307"/>
      <c r="BC701" s="246"/>
      <c r="BD701" s="273"/>
      <c r="BF701" s="273" t="str">
        <f t="shared" si="176"/>
        <v>Sin</v>
      </c>
      <c r="BG701" s="272"/>
      <c r="BI701" s="307"/>
      <c r="BJ701" s="163" t="str">
        <f t="shared" si="177"/>
        <v>Sin</v>
      </c>
      <c r="BK701" s="311"/>
      <c r="BL701" s="349"/>
      <c r="BM701" s="311"/>
      <c r="BN701" s="285"/>
      <c r="BO701" s="285"/>
      <c r="BP701" s="166" t="str">
        <f t="shared" si="178"/>
        <v/>
      </c>
      <c r="BS701" s="307"/>
      <c r="BT701" s="246"/>
    </row>
    <row r="702" spans="1:72" s="230" customFormat="1" ht="45" customHeight="1" x14ac:dyDescent="0.25">
      <c r="A702" s="97" t="s">
        <v>18</v>
      </c>
      <c r="B702" s="98">
        <v>44165</v>
      </c>
      <c r="C702" s="99" t="s">
        <v>3287</v>
      </c>
      <c r="D702" s="100" t="s">
        <v>3242</v>
      </c>
      <c r="E702" s="101" t="s">
        <v>3288</v>
      </c>
      <c r="F702" s="97" t="s">
        <v>322</v>
      </c>
      <c r="G702" s="101" t="s">
        <v>3289</v>
      </c>
      <c r="H702" s="99">
        <v>1</v>
      </c>
      <c r="I702" s="101" t="s">
        <v>3290</v>
      </c>
      <c r="J702" s="95" t="s">
        <v>24</v>
      </c>
      <c r="K702" s="99" t="s">
        <v>3291</v>
      </c>
      <c r="L702" s="80">
        <v>1</v>
      </c>
      <c r="M702" s="99" t="s">
        <v>3292</v>
      </c>
      <c r="N702" s="97" t="s">
        <v>101</v>
      </c>
      <c r="O702" s="97" t="s">
        <v>101</v>
      </c>
      <c r="P702" s="103">
        <v>44198</v>
      </c>
      <c r="Q702" s="103">
        <v>44529</v>
      </c>
      <c r="R702" s="104"/>
      <c r="S702" s="142">
        <f t="shared" si="170"/>
        <v>44529</v>
      </c>
      <c r="T702" s="290"/>
      <c r="W702" s="257" t="str">
        <f t="shared" si="171"/>
        <v>Sin</v>
      </c>
      <c r="X702" s="272"/>
      <c r="Z702" s="307"/>
      <c r="AA702" s="246"/>
      <c r="AD702" s="348" t="str">
        <f t="shared" si="172"/>
        <v>Sin</v>
      </c>
      <c r="AE702" s="272"/>
      <c r="AG702" s="307"/>
      <c r="AK702" s="348" t="str">
        <f t="shared" si="173"/>
        <v>Sin</v>
      </c>
      <c r="AL702" s="272"/>
      <c r="AN702" s="307"/>
      <c r="AO702" s="246"/>
      <c r="AR702" s="348" t="str">
        <f t="shared" si="174"/>
        <v>Sin</v>
      </c>
      <c r="AS702" s="272"/>
      <c r="AU702" s="307"/>
      <c r="AV702" s="246"/>
      <c r="AY702" s="348" t="str">
        <f t="shared" si="175"/>
        <v>Sin</v>
      </c>
      <c r="AZ702" s="272"/>
      <c r="BB702" s="307"/>
      <c r="BC702" s="246"/>
      <c r="BD702" s="273"/>
      <c r="BF702" s="273" t="str">
        <f t="shared" si="176"/>
        <v>Sin</v>
      </c>
      <c r="BG702" s="272"/>
      <c r="BI702" s="307"/>
      <c r="BJ702" s="163" t="str">
        <f t="shared" si="177"/>
        <v>Sin</v>
      </c>
      <c r="BK702" s="311"/>
      <c r="BL702" s="349"/>
      <c r="BM702" s="311"/>
      <c r="BN702" s="285"/>
      <c r="BO702" s="285"/>
      <c r="BP702" s="166" t="str">
        <f t="shared" si="178"/>
        <v/>
      </c>
      <c r="BS702" s="307"/>
      <c r="BT702" s="246"/>
    </row>
    <row r="703" spans="1:72" s="230" customFormat="1" ht="45" customHeight="1" x14ac:dyDescent="0.25">
      <c r="A703" s="97" t="s">
        <v>18</v>
      </c>
      <c r="B703" s="98">
        <v>44165</v>
      </c>
      <c r="C703" s="99" t="s">
        <v>3287</v>
      </c>
      <c r="D703" s="100" t="s">
        <v>3242</v>
      </c>
      <c r="E703" s="101" t="s">
        <v>3288</v>
      </c>
      <c r="F703" s="97" t="s">
        <v>322</v>
      </c>
      <c r="G703" s="101" t="s">
        <v>3289</v>
      </c>
      <c r="H703" s="99">
        <v>2</v>
      </c>
      <c r="I703" s="101" t="s">
        <v>3293</v>
      </c>
      <c r="J703" s="95" t="s">
        <v>24</v>
      </c>
      <c r="K703" s="99" t="s">
        <v>3294</v>
      </c>
      <c r="L703" s="102">
        <v>2</v>
      </c>
      <c r="M703" s="99" t="s">
        <v>3295</v>
      </c>
      <c r="N703" s="97" t="s">
        <v>101</v>
      </c>
      <c r="O703" s="97" t="s">
        <v>101</v>
      </c>
      <c r="P703" s="103">
        <v>44198</v>
      </c>
      <c r="Q703" s="103">
        <v>44529</v>
      </c>
      <c r="R703" s="104"/>
      <c r="S703" s="142">
        <f t="shared" si="170"/>
        <v>44529</v>
      </c>
      <c r="T703" s="290"/>
      <c r="W703" s="257" t="str">
        <f t="shared" si="171"/>
        <v>Sin</v>
      </c>
      <c r="X703" s="272"/>
      <c r="Z703" s="307"/>
      <c r="AA703" s="246"/>
      <c r="AD703" s="348" t="str">
        <f t="shared" si="172"/>
        <v>Sin</v>
      </c>
      <c r="AE703" s="272"/>
      <c r="AG703" s="307"/>
      <c r="AK703" s="348" t="str">
        <f t="shared" si="173"/>
        <v>Sin</v>
      </c>
      <c r="AL703" s="272"/>
      <c r="AN703" s="307"/>
      <c r="AO703" s="246"/>
      <c r="AR703" s="348" t="str">
        <f t="shared" si="174"/>
        <v>Sin</v>
      </c>
      <c r="AS703" s="272"/>
      <c r="AU703" s="307"/>
      <c r="AV703" s="246"/>
      <c r="AY703" s="348" t="str">
        <f t="shared" si="175"/>
        <v>Sin</v>
      </c>
      <c r="AZ703" s="272"/>
      <c r="BB703" s="307"/>
      <c r="BC703" s="246"/>
      <c r="BD703" s="273"/>
      <c r="BF703" s="273" t="str">
        <f t="shared" si="176"/>
        <v>Sin</v>
      </c>
      <c r="BG703" s="272"/>
      <c r="BI703" s="307"/>
      <c r="BJ703" s="163" t="str">
        <f t="shared" si="177"/>
        <v>Sin</v>
      </c>
      <c r="BK703" s="311"/>
      <c r="BL703" s="349"/>
      <c r="BM703" s="311"/>
      <c r="BN703" s="285"/>
      <c r="BO703" s="285"/>
      <c r="BP703" s="166" t="str">
        <f t="shared" si="178"/>
        <v/>
      </c>
      <c r="BS703" s="307"/>
      <c r="BT703" s="246"/>
    </row>
    <row r="704" spans="1:72" s="230" customFormat="1" ht="45" customHeight="1" x14ac:dyDescent="0.25">
      <c r="A704" s="97" t="s">
        <v>18</v>
      </c>
      <c r="B704" s="98">
        <v>44165</v>
      </c>
      <c r="C704" s="99" t="s">
        <v>1108</v>
      </c>
      <c r="D704" s="100" t="s">
        <v>3242</v>
      </c>
      <c r="E704" s="101" t="s">
        <v>3296</v>
      </c>
      <c r="F704" s="97" t="s">
        <v>322</v>
      </c>
      <c r="G704" s="101" t="s">
        <v>3297</v>
      </c>
      <c r="H704" s="99">
        <v>1</v>
      </c>
      <c r="I704" s="101" t="s">
        <v>3298</v>
      </c>
      <c r="J704" s="95" t="s">
        <v>24</v>
      </c>
      <c r="K704" s="99" t="s">
        <v>3299</v>
      </c>
      <c r="L704" s="102">
        <v>1</v>
      </c>
      <c r="M704" s="99" t="s">
        <v>3299</v>
      </c>
      <c r="N704" s="97" t="s">
        <v>101</v>
      </c>
      <c r="O704" s="97" t="s">
        <v>101</v>
      </c>
      <c r="P704" s="103">
        <v>44198</v>
      </c>
      <c r="Q704" s="103">
        <v>44529</v>
      </c>
      <c r="R704" s="104"/>
      <c r="S704" s="142">
        <f t="shared" si="170"/>
        <v>44529</v>
      </c>
      <c r="T704" s="290"/>
      <c r="W704" s="257" t="str">
        <f t="shared" si="171"/>
        <v>Sin</v>
      </c>
      <c r="X704" s="272"/>
      <c r="Z704" s="307"/>
      <c r="AA704" s="246"/>
      <c r="AD704" s="348" t="str">
        <f t="shared" si="172"/>
        <v>Sin</v>
      </c>
      <c r="AE704" s="272"/>
      <c r="AG704" s="307"/>
      <c r="AK704" s="348" t="str">
        <f t="shared" si="173"/>
        <v>Sin</v>
      </c>
      <c r="AL704" s="272"/>
      <c r="AN704" s="307"/>
      <c r="AO704" s="246"/>
      <c r="AR704" s="348" t="str">
        <f t="shared" si="174"/>
        <v>Sin</v>
      </c>
      <c r="AS704" s="272"/>
      <c r="AU704" s="307"/>
      <c r="AV704" s="246"/>
      <c r="AY704" s="348" t="str">
        <f t="shared" si="175"/>
        <v>Sin</v>
      </c>
      <c r="AZ704" s="272"/>
      <c r="BB704" s="307"/>
      <c r="BC704" s="246"/>
      <c r="BD704" s="273"/>
      <c r="BF704" s="273" t="str">
        <f t="shared" si="176"/>
        <v>Sin</v>
      </c>
      <c r="BG704" s="272"/>
      <c r="BI704" s="307"/>
      <c r="BJ704" s="163" t="str">
        <f t="shared" si="177"/>
        <v>Sin</v>
      </c>
      <c r="BK704" s="311"/>
      <c r="BL704" s="349"/>
      <c r="BM704" s="311"/>
      <c r="BN704" s="285"/>
      <c r="BO704" s="285"/>
      <c r="BP704" s="166" t="str">
        <f t="shared" si="178"/>
        <v/>
      </c>
      <c r="BS704" s="307"/>
      <c r="BT704" s="246"/>
    </row>
    <row r="705" spans="1:72" s="230" customFormat="1" ht="45" customHeight="1" x14ac:dyDescent="0.25">
      <c r="A705" s="97" t="s">
        <v>18</v>
      </c>
      <c r="B705" s="98">
        <v>44165</v>
      </c>
      <c r="C705" s="99" t="s">
        <v>3140</v>
      </c>
      <c r="D705" s="100" t="s">
        <v>3242</v>
      </c>
      <c r="E705" s="101" t="s">
        <v>3300</v>
      </c>
      <c r="F705" s="97" t="s">
        <v>322</v>
      </c>
      <c r="G705" s="101" t="s">
        <v>3269</v>
      </c>
      <c r="H705" s="99">
        <v>1</v>
      </c>
      <c r="I705" s="101" t="s">
        <v>3301</v>
      </c>
      <c r="J705" s="95" t="s">
        <v>24</v>
      </c>
      <c r="K705" s="99" t="s">
        <v>3266</v>
      </c>
      <c r="L705" s="102">
        <v>1</v>
      </c>
      <c r="M705" s="99" t="s">
        <v>3302</v>
      </c>
      <c r="N705" s="97" t="s">
        <v>101</v>
      </c>
      <c r="O705" s="97" t="s">
        <v>101</v>
      </c>
      <c r="P705" s="103">
        <v>44198</v>
      </c>
      <c r="Q705" s="103">
        <v>44439</v>
      </c>
      <c r="R705" s="104"/>
      <c r="S705" s="142">
        <f t="shared" si="170"/>
        <v>44439</v>
      </c>
      <c r="T705" s="290"/>
      <c r="W705" s="257" t="str">
        <f t="shared" si="171"/>
        <v>Sin</v>
      </c>
      <c r="X705" s="272"/>
      <c r="Z705" s="307"/>
      <c r="AA705" s="246"/>
      <c r="AD705" s="348" t="str">
        <f t="shared" si="172"/>
        <v>Sin</v>
      </c>
      <c r="AE705" s="272"/>
      <c r="AG705" s="307"/>
      <c r="AK705" s="348" t="str">
        <f t="shared" si="173"/>
        <v>Sin</v>
      </c>
      <c r="AL705" s="272"/>
      <c r="AN705" s="307"/>
      <c r="AO705" s="246"/>
      <c r="AR705" s="348" t="str">
        <f t="shared" si="174"/>
        <v>Sin</v>
      </c>
      <c r="AS705" s="272"/>
      <c r="AU705" s="307"/>
      <c r="AV705" s="246"/>
      <c r="AY705" s="348" t="str">
        <f t="shared" si="175"/>
        <v>Sin</v>
      </c>
      <c r="AZ705" s="272"/>
      <c r="BB705" s="307"/>
      <c r="BC705" s="246"/>
      <c r="BD705" s="273"/>
      <c r="BF705" s="273" t="str">
        <f t="shared" si="176"/>
        <v>Sin</v>
      </c>
      <c r="BG705" s="272"/>
      <c r="BI705" s="307"/>
      <c r="BJ705" s="163" t="str">
        <f t="shared" si="177"/>
        <v>Sin</v>
      </c>
      <c r="BK705" s="311"/>
      <c r="BL705" s="349"/>
      <c r="BM705" s="311"/>
      <c r="BN705" s="285"/>
      <c r="BO705" s="285"/>
      <c r="BP705" s="166" t="str">
        <f t="shared" si="178"/>
        <v/>
      </c>
      <c r="BS705" s="307"/>
      <c r="BT705" s="246"/>
    </row>
    <row r="706" spans="1:72" s="230" customFormat="1" ht="45" customHeight="1" x14ac:dyDescent="0.25">
      <c r="A706" s="97" t="s">
        <v>18</v>
      </c>
      <c r="B706" s="98">
        <v>44165</v>
      </c>
      <c r="C706" s="99" t="s">
        <v>3144</v>
      </c>
      <c r="D706" s="100" t="s">
        <v>3242</v>
      </c>
      <c r="E706" s="101" t="s">
        <v>3303</v>
      </c>
      <c r="F706" s="97" t="s">
        <v>322</v>
      </c>
      <c r="G706" s="101" t="s">
        <v>3304</v>
      </c>
      <c r="H706" s="99">
        <v>1</v>
      </c>
      <c r="I706" s="101" t="s">
        <v>3305</v>
      </c>
      <c r="J706" s="95" t="s">
        <v>24</v>
      </c>
      <c r="K706" s="99" t="s">
        <v>3306</v>
      </c>
      <c r="L706" s="102">
        <v>1</v>
      </c>
      <c r="M706" s="99" t="s">
        <v>3307</v>
      </c>
      <c r="N706" s="97" t="s">
        <v>101</v>
      </c>
      <c r="O706" s="97" t="s">
        <v>101</v>
      </c>
      <c r="P706" s="103">
        <v>44198</v>
      </c>
      <c r="Q706" s="103">
        <v>44529</v>
      </c>
      <c r="R706" s="104"/>
      <c r="S706" s="142">
        <f t="shared" si="170"/>
        <v>44529</v>
      </c>
      <c r="T706" s="290"/>
      <c r="W706" s="257" t="str">
        <f t="shared" si="171"/>
        <v>Sin</v>
      </c>
      <c r="X706" s="272"/>
      <c r="Z706" s="307"/>
      <c r="AA706" s="246"/>
      <c r="AD706" s="348" t="str">
        <f t="shared" si="172"/>
        <v>Sin</v>
      </c>
      <c r="AE706" s="272"/>
      <c r="AG706" s="307"/>
      <c r="AK706" s="348" t="str">
        <f t="shared" si="173"/>
        <v>Sin</v>
      </c>
      <c r="AL706" s="272"/>
      <c r="AN706" s="307"/>
      <c r="AO706" s="246"/>
      <c r="AR706" s="348" t="str">
        <f t="shared" si="174"/>
        <v>Sin</v>
      </c>
      <c r="AS706" s="272"/>
      <c r="AU706" s="307"/>
      <c r="AV706" s="246"/>
      <c r="AY706" s="348" t="str">
        <f t="shared" si="175"/>
        <v>Sin</v>
      </c>
      <c r="AZ706" s="272"/>
      <c r="BB706" s="307"/>
      <c r="BC706" s="246"/>
      <c r="BD706" s="273"/>
      <c r="BF706" s="273" t="str">
        <f t="shared" si="176"/>
        <v>Sin</v>
      </c>
      <c r="BG706" s="272"/>
      <c r="BI706" s="307"/>
      <c r="BJ706" s="163" t="str">
        <f t="shared" si="177"/>
        <v>Sin</v>
      </c>
      <c r="BK706" s="311"/>
      <c r="BL706" s="349"/>
      <c r="BM706" s="311"/>
      <c r="BN706" s="285"/>
      <c r="BO706" s="285"/>
      <c r="BP706" s="166" t="str">
        <f t="shared" si="178"/>
        <v/>
      </c>
      <c r="BS706" s="307"/>
      <c r="BT706" s="246"/>
    </row>
    <row r="707" spans="1:72" s="230" customFormat="1" ht="45" customHeight="1" x14ac:dyDescent="0.25">
      <c r="A707" s="97" t="s">
        <v>18</v>
      </c>
      <c r="B707" s="98">
        <v>44165</v>
      </c>
      <c r="C707" s="99" t="s">
        <v>3308</v>
      </c>
      <c r="D707" s="100" t="s">
        <v>3242</v>
      </c>
      <c r="E707" s="101" t="s">
        <v>3309</v>
      </c>
      <c r="F707" s="97" t="s">
        <v>322</v>
      </c>
      <c r="G707" s="101" t="s">
        <v>3310</v>
      </c>
      <c r="H707" s="99">
        <v>1</v>
      </c>
      <c r="I707" s="101" t="s">
        <v>3311</v>
      </c>
      <c r="J707" s="95" t="s">
        <v>24</v>
      </c>
      <c r="K707" s="99" t="s">
        <v>3312</v>
      </c>
      <c r="L707" s="102">
        <v>1</v>
      </c>
      <c r="M707" s="99" t="s">
        <v>3312</v>
      </c>
      <c r="N707" s="97" t="s">
        <v>101</v>
      </c>
      <c r="O707" s="97" t="s">
        <v>101</v>
      </c>
      <c r="P707" s="103">
        <v>44198</v>
      </c>
      <c r="Q707" s="103">
        <v>44529</v>
      </c>
      <c r="R707" s="104"/>
      <c r="S707" s="142">
        <f t="shared" si="170"/>
        <v>44529</v>
      </c>
      <c r="T707" s="290"/>
      <c r="W707" s="257" t="str">
        <f t="shared" si="171"/>
        <v>Sin</v>
      </c>
      <c r="X707" s="272"/>
      <c r="Z707" s="307"/>
      <c r="AA707" s="246"/>
      <c r="AD707" s="348" t="str">
        <f t="shared" si="172"/>
        <v>Sin</v>
      </c>
      <c r="AE707" s="272"/>
      <c r="AG707" s="307"/>
      <c r="AK707" s="348" t="str">
        <f t="shared" si="173"/>
        <v>Sin</v>
      </c>
      <c r="AL707" s="272"/>
      <c r="AN707" s="307"/>
      <c r="AO707" s="246"/>
      <c r="AR707" s="348" t="str">
        <f t="shared" si="174"/>
        <v>Sin</v>
      </c>
      <c r="AS707" s="272"/>
      <c r="AU707" s="307"/>
      <c r="AV707" s="246"/>
      <c r="AY707" s="348" t="str">
        <f t="shared" si="175"/>
        <v>Sin</v>
      </c>
      <c r="AZ707" s="272"/>
      <c r="BB707" s="307"/>
      <c r="BC707" s="246"/>
      <c r="BD707" s="273"/>
      <c r="BF707" s="273" t="str">
        <f t="shared" si="176"/>
        <v>Sin</v>
      </c>
      <c r="BG707" s="272"/>
      <c r="BI707" s="307"/>
      <c r="BJ707" s="163" t="str">
        <f t="shared" si="177"/>
        <v>Sin</v>
      </c>
      <c r="BK707" s="311"/>
      <c r="BL707" s="349"/>
      <c r="BM707" s="311"/>
      <c r="BN707" s="285"/>
      <c r="BO707" s="285"/>
      <c r="BP707" s="166" t="str">
        <f t="shared" si="178"/>
        <v/>
      </c>
      <c r="BS707" s="307"/>
    </row>
    <row r="708" spans="1:72" s="230" customFormat="1" ht="45" customHeight="1" x14ac:dyDescent="0.25">
      <c r="A708" s="97" t="s">
        <v>18</v>
      </c>
      <c r="B708" s="98">
        <v>44165</v>
      </c>
      <c r="C708" s="99" t="s">
        <v>3308</v>
      </c>
      <c r="D708" s="100" t="s">
        <v>3242</v>
      </c>
      <c r="E708" s="101" t="s">
        <v>3309</v>
      </c>
      <c r="F708" s="97" t="s">
        <v>322</v>
      </c>
      <c r="G708" s="101" t="s">
        <v>3313</v>
      </c>
      <c r="H708" s="99">
        <v>2</v>
      </c>
      <c r="I708" s="101" t="s">
        <v>3314</v>
      </c>
      <c r="J708" s="95" t="s">
        <v>24</v>
      </c>
      <c r="K708" s="99" t="s">
        <v>3315</v>
      </c>
      <c r="L708" s="102">
        <v>1</v>
      </c>
      <c r="M708" s="99" t="s">
        <v>3315</v>
      </c>
      <c r="N708" s="97" t="s">
        <v>101</v>
      </c>
      <c r="O708" s="97" t="s">
        <v>101</v>
      </c>
      <c r="P708" s="103">
        <v>44198</v>
      </c>
      <c r="Q708" s="103">
        <v>44529</v>
      </c>
      <c r="R708" s="104"/>
      <c r="S708" s="142">
        <f t="shared" si="170"/>
        <v>44529</v>
      </c>
      <c r="T708" s="290"/>
      <c r="W708" s="257" t="str">
        <f t="shared" si="171"/>
        <v>Sin</v>
      </c>
      <c r="X708" s="272"/>
      <c r="Z708" s="307"/>
      <c r="AA708" s="246"/>
      <c r="AD708" s="348" t="str">
        <f t="shared" si="172"/>
        <v>Sin</v>
      </c>
      <c r="AE708" s="272"/>
      <c r="AG708" s="307"/>
      <c r="AK708" s="348" t="str">
        <f t="shared" si="173"/>
        <v>Sin</v>
      </c>
      <c r="AL708" s="272"/>
      <c r="AN708" s="307"/>
      <c r="AO708" s="246"/>
      <c r="AR708" s="348" t="str">
        <f t="shared" si="174"/>
        <v>Sin</v>
      </c>
      <c r="AS708" s="272"/>
      <c r="AU708" s="307"/>
      <c r="AV708" s="246"/>
      <c r="AY708" s="348" t="str">
        <f t="shared" si="175"/>
        <v>Sin</v>
      </c>
      <c r="AZ708" s="272"/>
      <c r="BB708" s="307"/>
      <c r="BC708" s="246"/>
      <c r="BD708" s="273"/>
      <c r="BF708" s="273" t="str">
        <f t="shared" si="176"/>
        <v>Sin</v>
      </c>
      <c r="BG708" s="272"/>
      <c r="BI708" s="307"/>
      <c r="BJ708" s="163" t="str">
        <f t="shared" si="177"/>
        <v>Sin</v>
      </c>
      <c r="BK708" s="311"/>
      <c r="BL708" s="349"/>
      <c r="BM708" s="311"/>
      <c r="BN708" s="285"/>
      <c r="BO708" s="285"/>
      <c r="BP708" s="166" t="str">
        <f t="shared" si="178"/>
        <v/>
      </c>
      <c r="BS708" s="307"/>
    </row>
    <row r="709" spans="1:72" s="230" customFormat="1" ht="45" customHeight="1" x14ac:dyDescent="0.25">
      <c r="A709" s="97" t="s">
        <v>18</v>
      </c>
      <c r="B709" s="98">
        <v>44165</v>
      </c>
      <c r="C709" s="99" t="s">
        <v>3316</v>
      </c>
      <c r="D709" s="100" t="s">
        <v>3242</v>
      </c>
      <c r="E709" s="101" t="s">
        <v>3317</v>
      </c>
      <c r="F709" s="97" t="s">
        <v>322</v>
      </c>
      <c r="G709" s="101" t="s">
        <v>3310</v>
      </c>
      <c r="H709" s="99">
        <v>1</v>
      </c>
      <c r="I709" s="101" t="s">
        <v>3311</v>
      </c>
      <c r="J709" s="95" t="s">
        <v>24</v>
      </c>
      <c r="K709" s="99" t="s">
        <v>3312</v>
      </c>
      <c r="L709" s="102">
        <v>1</v>
      </c>
      <c r="M709" s="99" t="s">
        <v>3312</v>
      </c>
      <c r="N709" s="97" t="s">
        <v>101</v>
      </c>
      <c r="O709" s="97" t="s">
        <v>101</v>
      </c>
      <c r="P709" s="103">
        <v>44198</v>
      </c>
      <c r="Q709" s="103">
        <v>44529</v>
      </c>
      <c r="R709" s="104"/>
      <c r="S709" s="142">
        <f t="shared" si="170"/>
        <v>44529</v>
      </c>
      <c r="T709" s="290"/>
      <c r="W709" s="257" t="str">
        <f t="shared" si="171"/>
        <v>Sin</v>
      </c>
      <c r="X709" s="272"/>
      <c r="Z709" s="307"/>
      <c r="AA709" s="246"/>
      <c r="AD709" s="348" t="str">
        <f t="shared" si="172"/>
        <v>Sin</v>
      </c>
      <c r="AE709" s="272"/>
      <c r="AG709" s="307"/>
      <c r="AK709" s="348" t="str">
        <f t="shared" si="173"/>
        <v>Sin</v>
      </c>
      <c r="AL709" s="272"/>
      <c r="AN709" s="307"/>
      <c r="AO709" s="246"/>
      <c r="AR709" s="348" t="str">
        <f t="shared" si="174"/>
        <v>Sin</v>
      </c>
      <c r="AS709" s="272"/>
      <c r="AU709" s="307"/>
      <c r="AV709" s="246"/>
      <c r="AY709" s="348" t="str">
        <f t="shared" si="175"/>
        <v>Sin</v>
      </c>
      <c r="AZ709" s="272"/>
      <c r="BB709" s="307"/>
      <c r="BC709" s="246"/>
      <c r="BD709" s="273"/>
      <c r="BF709" s="273" t="str">
        <f t="shared" si="176"/>
        <v>Sin</v>
      </c>
      <c r="BG709" s="272"/>
      <c r="BI709" s="307"/>
      <c r="BJ709" s="163" t="str">
        <f t="shared" si="177"/>
        <v>Sin</v>
      </c>
      <c r="BK709" s="311"/>
      <c r="BL709" s="349"/>
      <c r="BM709" s="311"/>
      <c r="BN709" s="285"/>
      <c r="BO709" s="285"/>
      <c r="BP709" s="166" t="str">
        <f t="shared" si="178"/>
        <v/>
      </c>
      <c r="BS709" s="307"/>
    </row>
    <row r="710" spans="1:72" s="230" customFormat="1" ht="45" customHeight="1" x14ac:dyDescent="0.25">
      <c r="A710" s="97" t="s">
        <v>18</v>
      </c>
      <c r="B710" s="98">
        <v>44165</v>
      </c>
      <c r="C710" s="99" t="s">
        <v>3316</v>
      </c>
      <c r="D710" s="100" t="s">
        <v>3242</v>
      </c>
      <c r="E710" s="101" t="s">
        <v>3317</v>
      </c>
      <c r="F710" s="97" t="s">
        <v>322</v>
      </c>
      <c r="G710" s="101" t="s">
        <v>3318</v>
      </c>
      <c r="H710" s="99">
        <v>2</v>
      </c>
      <c r="I710" s="101" t="s">
        <v>3319</v>
      </c>
      <c r="J710" s="95" t="s">
        <v>24</v>
      </c>
      <c r="K710" s="99" t="s">
        <v>3320</v>
      </c>
      <c r="L710" s="102">
        <v>1</v>
      </c>
      <c r="M710" s="99" t="s">
        <v>3321</v>
      </c>
      <c r="N710" s="97" t="s">
        <v>101</v>
      </c>
      <c r="O710" s="97" t="s">
        <v>101</v>
      </c>
      <c r="P710" s="103">
        <v>44198</v>
      </c>
      <c r="Q710" s="103">
        <v>44529</v>
      </c>
      <c r="R710" s="104"/>
      <c r="S710" s="142">
        <f t="shared" si="170"/>
        <v>44529</v>
      </c>
      <c r="T710" s="290"/>
      <c r="W710" s="257" t="str">
        <f t="shared" si="171"/>
        <v>Sin</v>
      </c>
      <c r="X710" s="272"/>
      <c r="Z710" s="307"/>
      <c r="AA710" s="246"/>
      <c r="AD710" s="348" t="str">
        <f t="shared" si="172"/>
        <v>Sin</v>
      </c>
      <c r="AE710" s="272"/>
      <c r="AG710" s="307"/>
      <c r="AK710" s="348" t="str">
        <f t="shared" si="173"/>
        <v>Sin</v>
      </c>
      <c r="AL710" s="272"/>
      <c r="AN710" s="307"/>
      <c r="AO710" s="246"/>
      <c r="AR710" s="348" t="str">
        <f t="shared" si="174"/>
        <v>Sin</v>
      </c>
      <c r="AS710" s="272"/>
      <c r="AU710" s="307"/>
      <c r="AV710" s="246"/>
      <c r="AY710" s="348" t="str">
        <f t="shared" si="175"/>
        <v>Sin</v>
      </c>
      <c r="AZ710" s="272"/>
      <c r="BB710" s="307"/>
      <c r="BC710" s="246"/>
      <c r="BD710" s="273"/>
      <c r="BF710" s="273" t="str">
        <f t="shared" si="176"/>
        <v>Sin</v>
      </c>
      <c r="BG710" s="272"/>
      <c r="BI710" s="307"/>
      <c r="BJ710" s="163" t="str">
        <f t="shared" si="177"/>
        <v>Sin</v>
      </c>
      <c r="BK710" s="311"/>
      <c r="BL710" s="349"/>
      <c r="BM710" s="311"/>
      <c r="BN710" s="285"/>
      <c r="BO710" s="285"/>
      <c r="BP710" s="166" t="str">
        <f t="shared" si="178"/>
        <v/>
      </c>
      <c r="BS710" s="307"/>
    </row>
    <row r="711" spans="1:72" s="230" customFormat="1" ht="45" customHeight="1" x14ac:dyDescent="0.25">
      <c r="A711" s="97" t="s">
        <v>18</v>
      </c>
      <c r="B711" s="98">
        <v>44165</v>
      </c>
      <c r="C711" s="99" t="s">
        <v>3322</v>
      </c>
      <c r="D711" s="100" t="s">
        <v>3242</v>
      </c>
      <c r="E711" s="101" t="s">
        <v>3323</v>
      </c>
      <c r="F711" s="97" t="s">
        <v>322</v>
      </c>
      <c r="G711" s="101" t="s">
        <v>3324</v>
      </c>
      <c r="H711" s="99">
        <v>1</v>
      </c>
      <c r="I711" s="101" t="s">
        <v>3325</v>
      </c>
      <c r="J711" s="95" t="s">
        <v>24</v>
      </c>
      <c r="K711" s="99" t="s">
        <v>3326</v>
      </c>
      <c r="L711" s="102">
        <v>1</v>
      </c>
      <c r="M711" s="99" t="s">
        <v>3327</v>
      </c>
      <c r="N711" s="97" t="s">
        <v>101</v>
      </c>
      <c r="O711" s="97" t="s">
        <v>101</v>
      </c>
      <c r="P711" s="103">
        <v>44199</v>
      </c>
      <c r="Q711" s="103">
        <v>44530</v>
      </c>
      <c r="R711" s="104"/>
      <c r="S711" s="142">
        <f t="shared" si="170"/>
        <v>44530</v>
      </c>
      <c r="T711" s="290"/>
      <c r="W711" s="257" t="str">
        <f t="shared" si="171"/>
        <v>Sin</v>
      </c>
      <c r="X711" s="272"/>
      <c r="Z711" s="307"/>
      <c r="AA711" s="246"/>
      <c r="AD711" s="348" t="str">
        <f t="shared" si="172"/>
        <v>Sin</v>
      </c>
      <c r="AE711" s="272"/>
      <c r="AG711" s="307"/>
      <c r="AK711" s="348" t="str">
        <f t="shared" si="173"/>
        <v>Sin</v>
      </c>
      <c r="AL711" s="272"/>
      <c r="AN711" s="307"/>
      <c r="AO711" s="246"/>
      <c r="AR711" s="348" t="str">
        <f t="shared" si="174"/>
        <v>Sin</v>
      </c>
      <c r="AS711" s="272"/>
      <c r="AU711" s="307"/>
      <c r="AV711" s="246"/>
      <c r="AY711" s="348" t="str">
        <f t="shared" si="175"/>
        <v>Sin</v>
      </c>
      <c r="AZ711" s="272"/>
      <c r="BB711" s="307"/>
      <c r="BC711" s="246"/>
      <c r="BD711" s="273"/>
      <c r="BF711" s="273" t="str">
        <f t="shared" si="176"/>
        <v>Sin</v>
      </c>
      <c r="BG711" s="272"/>
      <c r="BI711" s="307"/>
      <c r="BJ711" s="163" t="str">
        <f t="shared" si="177"/>
        <v>Sin</v>
      </c>
      <c r="BK711" s="311"/>
      <c r="BL711" s="349"/>
      <c r="BM711" s="311"/>
      <c r="BN711" s="285"/>
      <c r="BO711" s="285"/>
      <c r="BP711" s="166" t="str">
        <f t="shared" si="178"/>
        <v/>
      </c>
      <c r="BS711" s="307"/>
    </row>
    <row r="712" spans="1:72" s="230" customFormat="1" ht="45" customHeight="1" x14ac:dyDescent="0.25">
      <c r="A712" s="97" t="s">
        <v>18</v>
      </c>
      <c r="B712" s="98">
        <v>44165</v>
      </c>
      <c r="C712" s="99" t="s">
        <v>3328</v>
      </c>
      <c r="D712" s="100" t="s">
        <v>3242</v>
      </c>
      <c r="E712" s="101" t="s">
        <v>3329</v>
      </c>
      <c r="F712" s="97" t="s">
        <v>322</v>
      </c>
      <c r="G712" s="101" t="s">
        <v>3330</v>
      </c>
      <c r="H712" s="99">
        <v>1</v>
      </c>
      <c r="I712" s="101" t="s">
        <v>3331</v>
      </c>
      <c r="J712" s="95" t="s">
        <v>24</v>
      </c>
      <c r="K712" s="99" t="s">
        <v>3332</v>
      </c>
      <c r="L712" s="102">
        <v>1</v>
      </c>
      <c r="M712" s="99" t="s">
        <v>3332</v>
      </c>
      <c r="N712" s="97" t="s">
        <v>101</v>
      </c>
      <c r="O712" s="97" t="s">
        <v>101</v>
      </c>
      <c r="P712" s="103">
        <v>44199</v>
      </c>
      <c r="Q712" s="103">
        <v>44530</v>
      </c>
      <c r="R712" s="104"/>
      <c r="S712" s="142">
        <f t="shared" si="170"/>
        <v>44530</v>
      </c>
      <c r="T712" s="290"/>
      <c r="W712" s="257" t="str">
        <f t="shared" si="171"/>
        <v>Sin</v>
      </c>
      <c r="X712" s="272"/>
      <c r="Z712" s="307"/>
      <c r="AA712" s="246"/>
      <c r="AD712" s="348" t="str">
        <f t="shared" si="172"/>
        <v>Sin</v>
      </c>
      <c r="AE712" s="272"/>
      <c r="AG712" s="307"/>
      <c r="AK712" s="348" t="str">
        <f t="shared" si="173"/>
        <v>Sin</v>
      </c>
      <c r="AL712" s="272"/>
      <c r="AN712" s="307"/>
      <c r="AO712" s="246"/>
      <c r="AR712" s="348" t="str">
        <f t="shared" si="174"/>
        <v>Sin</v>
      </c>
      <c r="AS712" s="272"/>
      <c r="AU712" s="307"/>
      <c r="AV712" s="246"/>
      <c r="AY712" s="348" t="str">
        <f t="shared" si="175"/>
        <v>Sin</v>
      </c>
      <c r="AZ712" s="272"/>
      <c r="BB712" s="307"/>
      <c r="BC712" s="246"/>
      <c r="BD712" s="273"/>
      <c r="BF712" s="273" t="str">
        <f t="shared" si="176"/>
        <v>Sin</v>
      </c>
      <c r="BG712" s="272"/>
      <c r="BI712" s="307"/>
      <c r="BJ712" s="163" t="str">
        <f t="shared" si="177"/>
        <v>Sin</v>
      </c>
      <c r="BK712" s="311"/>
      <c r="BL712" s="349"/>
      <c r="BM712" s="311"/>
      <c r="BN712" s="285"/>
      <c r="BO712" s="285"/>
      <c r="BP712" s="166" t="str">
        <f t="shared" si="178"/>
        <v/>
      </c>
      <c r="BS712" s="307"/>
    </row>
    <row r="713" spans="1:72" s="230" customFormat="1" ht="45" customHeight="1" x14ac:dyDescent="0.25">
      <c r="A713" s="97" t="s">
        <v>18</v>
      </c>
      <c r="B713" s="98">
        <v>44165</v>
      </c>
      <c r="C713" s="99" t="s">
        <v>3333</v>
      </c>
      <c r="D713" s="100" t="s">
        <v>3242</v>
      </c>
      <c r="E713" s="101" t="s">
        <v>3334</v>
      </c>
      <c r="F713" s="97" t="s">
        <v>315</v>
      </c>
      <c r="G713" s="101" t="s">
        <v>3335</v>
      </c>
      <c r="H713" s="99">
        <v>1</v>
      </c>
      <c r="I713" s="101" t="s">
        <v>3336</v>
      </c>
      <c r="J713" s="95" t="s">
        <v>24</v>
      </c>
      <c r="K713" s="99" t="s">
        <v>3337</v>
      </c>
      <c r="L713" s="102">
        <v>1</v>
      </c>
      <c r="M713" s="99" t="s">
        <v>3338</v>
      </c>
      <c r="N713" s="97" t="s">
        <v>48</v>
      </c>
      <c r="O713" s="97" t="s">
        <v>48</v>
      </c>
      <c r="P713" s="103">
        <v>44180</v>
      </c>
      <c r="Q713" s="103">
        <v>44423</v>
      </c>
      <c r="R713" s="104"/>
      <c r="S713" s="142">
        <f t="shared" si="170"/>
        <v>44423</v>
      </c>
      <c r="T713" s="290"/>
      <c r="W713" s="257" t="str">
        <f t="shared" si="171"/>
        <v>Sin</v>
      </c>
      <c r="X713" s="272"/>
      <c r="Z713" s="307"/>
      <c r="AA713" s="246"/>
      <c r="AD713" s="348" t="str">
        <f t="shared" si="172"/>
        <v>Sin</v>
      </c>
      <c r="AE713" s="272"/>
      <c r="AG713" s="307"/>
      <c r="AK713" s="348" t="str">
        <f t="shared" si="173"/>
        <v>Sin</v>
      </c>
      <c r="AL713" s="272"/>
      <c r="AN713" s="307"/>
      <c r="AO713" s="246"/>
      <c r="AR713" s="348" t="str">
        <f t="shared" si="174"/>
        <v>Sin</v>
      </c>
      <c r="AS713" s="272"/>
      <c r="AU713" s="307"/>
      <c r="AV713" s="246"/>
      <c r="AY713" s="348" t="str">
        <f t="shared" si="175"/>
        <v>Sin</v>
      </c>
      <c r="AZ713" s="272"/>
      <c r="BB713" s="307"/>
      <c r="BC713" s="246"/>
      <c r="BD713" s="273"/>
      <c r="BF713" s="273" t="str">
        <f t="shared" si="176"/>
        <v>Sin</v>
      </c>
      <c r="BG713" s="272"/>
      <c r="BI713" s="307"/>
      <c r="BJ713" s="163" t="str">
        <f t="shared" si="177"/>
        <v>Sin</v>
      </c>
      <c r="BK713" s="311"/>
      <c r="BL713" s="349"/>
      <c r="BM713" s="311"/>
      <c r="BN713" s="285"/>
      <c r="BO713" s="285"/>
      <c r="BP713" s="166" t="str">
        <f t="shared" si="178"/>
        <v/>
      </c>
      <c r="BS713" s="307"/>
    </row>
    <row r="714" spans="1:72" s="230" customFormat="1" ht="45" customHeight="1" x14ac:dyDescent="0.25">
      <c r="A714" s="97" t="s">
        <v>18</v>
      </c>
      <c r="B714" s="98">
        <v>44165</v>
      </c>
      <c r="C714" s="99" t="s">
        <v>3333</v>
      </c>
      <c r="D714" s="100" t="s">
        <v>3242</v>
      </c>
      <c r="E714" s="101" t="s">
        <v>3334</v>
      </c>
      <c r="F714" s="97" t="s">
        <v>315</v>
      </c>
      <c r="G714" s="101" t="s">
        <v>3335</v>
      </c>
      <c r="H714" s="99">
        <v>2</v>
      </c>
      <c r="I714" s="101" t="s">
        <v>3339</v>
      </c>
      <c r="J714" s="95" t="s">
        <v>24</v>
      </c>
      <c r="K714" s="99" t="s">
        <v>3340</v>
      </c>
      <c r="L714" s="102">
        <v>1</v>
      </c>
      <c r="M714" s="99" t="s">
        <v>3341</v>
      </c>
      <c r="N714" s="97" t="s">
        <v>48</v>
      </c>
      <c r="O714" s="97" t="s">
        <v>48</v>
      </c>
      <c r="P714" s="103">
        <v>44180</v>
      </c>
      <c r="Q714" s="103">
        <v>44529</v>
      </c>
      <c r="R714" s="104"/>
      <c r="S714" s="142">
        <f t="shared" si="170"/>
        <v>44529</v>
      </c>
      <c r="T714" s="290"/>
      <c r="W714" s="257" t="str">
        <f t="shared" si="171"/>
        <v>Sin</v>
      </c>
      <c r="X714" s="272"/>
      <c r="Z714" s="307"/>
      <c r="AA714" s="246"/>
      <c r="AD714" s="348" t="str">
        <f t="shared" si="172"/>
        <v>Sin</v>
      </c>
      <c r="AE714" s="272"/>
      <c r="AG714" s="307"/>
      <c r="AK714" s="348" t="str">
        <f t="shared" si="173"/>
        <v>Sin</v>
      </c>
      <c r="AL714" s="272"/>
      <c r="AN714" s="307"/>
      <c r="AO714" s="246"/>
      <c r="AR714" s="348" t="str">
        <f t="shared" si="174"/>
        <v>Sin</v>
      </c>
      <c r="AS714" s="272"/>
      <c r="AU714" s="307"/>
      <c r="AV714" s="246"/>
      <c r="AY714" s="348" t="str">
        <f t="shared" si="175"/>
        <v>Sin</v>
      </c>
      <c r="AZ714" s="272"/>
      <c r="BB714" s="307"/>
      <c r="BC714" s="246"/>
      <c r="BD714" s="273"/>
      <c r="BF714" s="273" t="str">
        <f t="shared" si="176"/>
        <v>Sin</v>
      </c>
      <c r="BG714" s="272"/>
      <c r="BI714" s="307"/>
      <c r="BJ714" s="163" t="str">
        <f t="shared" si="177"/>
        <v>Sin</v>
      </c>
      <c r="BK714" s="311"/>
      <c r="BL714" s="349"/>
      <c r="BM714" s="311"/>
      <c r="BN714" s="285"/>
      <c r="BO714" s="285"/>
      <c r="BP714" s="166" t="str">
        <f t="shared" si="178"/>
        <v/>
      </c>
      <c r="BS714" s="307"/>
    </row>
    <row r="715" spans="1:72" s="230" customFormat="1" ht="45" customHeight="1" x14ac:dyDescent="0.25">
      <c r="A715" s="97" t="s">
        <v>18</v>
      </c>
      <c r="B715" s="98">
        <v>44165</v>
      </c>
      <c r="C715" s="99" t="s">
        <v>3342</v>
      </c>
      <c r="D715" s="100" t="s">
        <v>3242</v>
      </c>
      <c r="E715" s="101" t="s">
        <v>3343</v>
      </c>
      <c r="F715" s="97" t="s">
        <v>315</v>
      </c>
      <c r="G715" s="101" t="s">
        <v>3344</v>
      </c>
      <c r="H715" s="99">
        <v>1</v>
      </c>
      <c r="I715" s="101" t="s">
        <v>3345</v>
      </c>
      <c r="J715" s="95" t="s">
        <v>24</v>
      </c>
      <c r="K715" s="99" t="s">
        <v>3346</v>
      </c>
      <c r="L715" s="102">
        <v>3</v>
      </c>
      <c r="M715" s="99" t="s">
        <v>3347</v>
      </c>
      <c r="N715" s="97" t="s">
        <v>48</v>
      </c>
      <c r="O715" s="97" t="s">
        <v>48</v>
      </c>
      <c r="P715" s="103">
        <v>44180</v>
      </c>
      <c r="Q715" s="103">
        <v>44529</v>
      </c>
      <c r="R715" s="104"/>
      <c r="S715" s="142">
        <f t="shared" si="170"/>
        <v>44529</v>
      </c>
      <c r="T715" s="290"/>
      <c r="W715" s="257" t="str">
        <f t="shared" si="171"/>
        <v>Sin</v>
      </c>
      <c r="X715" s="272"/>
      <c r="Z715" s="307"/>
      <c r="AA715" s="246"/>
      <c r="AD715" s="348" t="str">
        <f t="shared" si="172"/>
        <v>Sin</v>
      </c>
      <c r="AE715" s="272"/>
      <c r="AG715" s="307"/>
      <c r="AK715" s="348" t="str">
        <f t="shared" si="173"/>
        <v>Sin</v>
      </c>
      <c r="AL715" s="272"/>
      <c r="AN715" s="307"/>
      <c r="AO715" s="246"/>
      <c r="AR715" s="348" t="str">
        <f t="shared" si="174"/>
        <v>Sin</v>
      </c>
      <c r="AS715" s="272"/>
      <c r="AU715" s="307"/>
      <c r="AV715" s="246"/>
      <c r="AY715" s="348" t="str">
        <f t="shared" si="175"/>
        <v>Sin</v>
      </c>
      <c r="AZ715" s="272"/>
      <c r="BB715" s="307"/>
      <c r="BC715" s="246"/>
      <c r="BD715" s="273"/>
      <c r="BF715" s="273" t="str">
        <f t="shared" si="176"/>
        <v>Sin</v>
      </c>
      <c r="BG715" s="272"/>
      <c r="BI715" s="307"/>
      <c r="BJ715" s="163" t="str">
        <f t="shared" si="177"/>
        <v>Sin</v>
      </c>
      <c r="BK715" s="311"/>
      <c r="BL715" s="349"/>
      <c r="BM715" s="311"/>
      <c r="BN715" s="285"/>
      <c r="BO715" s="285"/>
      <c r="BP715" s="166" t="str">
        <f t="shared" si="178"/>
        <v/>
      </c>
      <c r="BS715" s="307"/>
    </row>
    <row r="716" spans="1:72" s="230" customFormat="1" ht="45" customHeight="1" x14ac:dyDescent="0.25">
      <c r="A716" s="97" t="s">
        <v>18</v>
      </c>
      <c r="B716" s="98">
        <v>44165</v>
      </c>
      <c r="C716" s="99" t="s">
        <v>3348</v>
      </c>
      <c r="D716" s="100" t="s">
        <v>3242</v>
      </c>
      <c r="E716" s="101" t="s">
        <v>3349</v>
      </c>
      <c r="F716" s="97" t="s">
        <v>315</v>
      </c>
      <c r="G716" s="101" t="s">
        <v>3350</v>
      </c>
      <c r="H716" s="99">
        <v>1</v>
      </c>
      <c r="I716" s="101" t="s">
        <v>3351</v>
      </c>
      <c r="J716" s="95" t="s">
        <v>24</v>
      </c>
      <c r="K716" s="99" t="s">
        <v>3352</v>
      </c>
      <c r="L716" s="102">
        <v>3</v>
      </c>
      <c r="M716" s="99" t="s">
        <v>3353</v>
      </c>
      <c r="N716" s="97" t="s">
        <v>48</v>
      </c>
      <c r="O716" s="97" t="s">
        <v>48</v>
      </c>
      <c r="P716" s="103">
        <v>44180</v>
      </c>
      <c r="Q716" s="103">
        <v>44529</v>
      </c>
      <c r="R716" s="104"/>
      <c r="S716" s="142">
        <f t="shared" si="170"/>
        <v>44529</v>
      </c>
      <c r="T716" s="290"/>
      <c r="W716" s="257" t="str">
        <f t="shared" si="171"/>
        <v>Sin</v>
      </c>
      <c r="X716" s="272"/>
      <c r="Z716" s="307"/>
      <c r="AA716" s="246"/>
      <c r="AD716" s="348" t="str">
        <f t="shared" si="172"/>
        <v>Sin</v>
      </c>
      <c r="AE716" s="272"/>
      <c r="AG716" s="307"/>
      <c r="AK716" s="348" t="str">
        <f t="shared" si="173"/>
        <v>Sin</v>
      </c>
      <c r="AL716" s="272"/>
      <c r="AN716" s="307"/>
      <c r="AO716" s="246"/>
      <c r="AR716" s="348" t="str">
        <f t="shared" si="174"/>
        <v>Sin</v>
      </c>
      <c r="AS716" s="272"/>
      <c r="AU716" s="307"/>
      <c r="AV716" s="246"/>
      <c r="AY716" s="348" t="str">
        <f t="shared" si="175"/>
        <v>Sin</v>
      </c>
      <c r="AZ716" s="272"/>
      <c r="BB716" s="307"/>
      <c r="BC716" s="246"/>
      <c r="BD716" s="273"/>
      <c r="BF716" s="273" t="str">
        <f t="shared" si="176"/>
        <v>Sin</v>
      </c>
      <c r="BG716" s="272"/>
      <c r="BI716" s="307"/>
      <c r="BJ716" s="163" t="str">
        <f t="shared" si="177"/>
        <v>Sin</v>
      </c>
      <c r="BK716" s="311"/>
      <c r="BL716" s="349"/>
      <c r="BM716" s="311"/>
      <c r="BN716" s="285"/>
      <c r="BO716" s="285"/>
      <c r="BP716" s="166" t="str">
        <f t="shared" si="178"/>
        <v/>
      </c>
      <c r="BS716" s="307"/>
    </row>
    <row r="717" spans="1:72" s="230" customFormat="1" ht="45" customHeight="1" x14ac:dyDescent="0.25">
      <c r="A717" s="97" t="s">
        <v>18</v>
      </c>
      <c r="B717" s="98">
        <v>44165</v>
      </c>
      <c r="C717" s="99" t="s">
        <v>3157</v>
      </c>
      <c r="D717" s="100" t="s">
        <v>3242</v>
      </c>
      <c r="E717" s="101" t="s">
        <v>3354</v>
      </c>
      <c r="F717" s="97" t="s">
        <v>322</v>
      </c>
      <c r="G717" s="101" t="s">
        <v>3355</v>
      </c>
      <c r="H717" s="99">
        <v>1</v>
      </c>
      <c r="I717" s="101" t="s">
        <v>3356</v>
      </c>
      <c r="J717" s="95" t="s">
        <v>24</v>
      </c>
      <c r="K717" s="99" t="s">
        <v>3357</v>
      </c>
      <c r="L717" s="102">
        <v>1</v>
      </c>
      <c r="M717" s="99" t="s">
        <v>3358</v>
      </c>
      <c r="N717" s="97" t="s">
        <v>101</v>
      </c>
      <c r="O717" s="97" t="s">
        <v>101</v>
      </c>
      <c r="P717" s="103">
        <v>44199</v>
      </c>
      <c r="Q717" s="103">
        <v>44530</v>
      </c>
      <c r="R717" s="104"/>
      <c r="S717" s="142">
        <f t="shared" si="170"/>
        <v>44530</v>
      </c>
      <c r="T717" s="290"/>
      <c r="W717" s="257" t="str">
        <f t="shared" si="171"/>
        <v>Sin</v>
      </c>
      <c r="X717" s="272"/>
      <c r="Z717" s="307"/>
      <c r="AA717" s="246"/>
      <c r="AD717" s="348" t="str">
        <f t="shared" si="172"/>
        <v>Sin</v>
      </c>
      <c r="AE717" s="272"/>
      <c r="AG717" s="307"/>
      <c r="AK717" s="348" t="str">
        <f t="shared" si="173"/>
        <v>Sin</v>
      </c>
      <c r="AL717" s="272"/>
      <c r="AN717" s="307"/>
      <c r="AO717" s="246"/>
      <c r="AR717" s="348" t="str">
        <f t="shared" si="174"/>
        <v>Sin</v>
      </c>
      <c r="AS717" s="272"/>
      <c r="AU717" s="307"/>
      <c r="AV717" s="246"/>
      <c r="AY717" s="348" t="str">
        <f t="shared" si="175"/>
        <v>Sin</v>
      </c>
      <c r="AZ717" s="272"/>
      <c r="BB717" s="307"/>
      <c r="BC717" s="246"/>
      <c r="BD717" s="273"/>
      <c r="BF717" s="273" t="str">
        <f t="shared" si="176"/>
        <v>Sin</v>
      </c>
      <c r="BG717" s="272"/>
      <c r="BI717" s="307"/>
      <c r="BJ717" s="163" t="str">
        <f t="shared" si="177"/>
        <v>Sin</v>
      </c>
      <c r="BK717" s="311"/>
      <c r="BL717" s="349"/>
      <c r="BM717" s="311"/>
      <c r="BN717" s="285"/>
      <c r="BO717" s="285"/>
      <c r="BP717" s="166" t="str">
        <f t="shared" si="178"/>
        <v/>
      </c>
      <c r="BS717" s="307"/>
    </row>
    <row r="718" spans="1:72" s="230" customFormat="1" ht="45" customHeight="1" x14ac:dyDescent="0.25">
      <c r="A718" s="97" t="s">
        <v>18</v>
      </c>
      <c r="B718" s="98">
        <v>44165</v>
      </c>
      <c r="C718" s="99" t="s">
        <v>3359</v>
      </c>
      <c r="D718" s="100" t="s">
        <v>3242</v>
      </c>
      <c r="E718" s="101" t="s">
        <v>3360</v>
      </c>
      <c r="F718" s="97" t="s">
        <v>322</v>
      </c>
      <c r="G718" s="101" t="s">
        <v>3361</v>
      </c>
      <c r="H718" s="99">
        <v>1</v>
      </c>
      <c r="I718" s="101" t="s">
        <v>3362</v>
      </c>
      <c r="J718" s="95" t="s">
        <v>24</v>
      </c>
      <c r="K718" s="99" t="s">
        <v>3363</v>
      </c>
      <c r="L718" s="80">
        <v>1</v>
      </c>
      <c r="M718" s="99" t="s">
        <v>3364</v>
      </c>
      <c r="N718" s="97" t="s">
        <v>101</v>
      </c>
      <c r="O718" s="97" t="s">
        <v>101</v>
      </c>
      <c r="P718" s="103">
        <v>44199</v>
      </c>
      <c r="Q718" s="103">
        <v>44530</v>
      </c>
      <c r="R718" s="104"/>
      <c r="S718" s="142">
        <f t="shared" si="170"/>
        <v>44530</v>
      </c>
      <c r="T718" s="290"/>
      <c r="W718" s="257" t="str">
        <f t="shared" si="171"/>
        <v>Sin</v>
      </c>
      <c r="X718" s="272"/>
      <c r="Z718" s="307"/>
      <c r="AA718" s="246"/>
      <c r="AD718" s="348" t="str">
        <f t="shared" si="172"/>
        <v>Sin</v>
      </c>
      <c r="AE718" s="272"/>
      <c r="AG718" s="307"/>
      <c r="AK718" s="348" t="str">
        <f t="shared" si="173"/>
        <v>Sin</v>
      </c>
      <c r="AL718" s="272"/>
      <c r="AN718" s="307"/>
      <c r="AO718" s="246"/>
      <c r="AR718" s="348" t="str">
        <f t="shared" si="174"/>
        <v>Sin</v>
      </c>
      <c r="AS718" s="272"/>
      <c r="AU718" s="307"/>
      <c r="AV718" s="246"/>
      <c r="AY718" s="348" t="str">
        <f t="shared" si="175"/>
        <v>Sin</v>
      </c>
      <c r="AZ718" s="272"/>
      <c r="BB718" s="307"/>
      <c r="BC718" s="246"/>
      <c r="BD718" s="273"/>
      <c r="BF718" s="273" t="str">
        <f t="shared" si="176"/>
        <v>Sin</v>
      </c>
      <c r="BG718" s="272"/>
      <c r="BI718" s="307"/>
      <c r="BJ718" s="163" t="str">
        <f t="shared" si="177"/>
        <v>Sin</v>
      </c>
      <c r="BK718" s="311"/>
      <c r="BL718" s="349"/>
      <c r="BM718" s="311"/>
      <c r="BN718" s="285"/>
      <c r="BO718" s="285"/>
      <c r="BP718" s="166" t="str">
        <f t="shared" si="178"/>
        <v/>
      </c>
      <c r="BS718" s="307"/>
    </row>
    <row r="719" spans="1:72" s="230" customFormat="1" ht="45" customHeight="1" x14ac:dyDescent="0.25">
      <c r="A719" s="97" t="s">
        <v>18</v>
      </c>
      <c r="B719" s="98">
        <v>44165</v>
      </c>
      <c r="C719" s="99" t="s">
        <v>3365</v>
      </c>
      <c r="D719" s="100" t="s">
        <v>3242</v>
      </c>
      <c r="E719" s="101" t="s">
        <v>3366</v>
      </c>
      <c r="F719" s="97" t="s">
        <v>322</v>
      </c>
      <c r="G719" s="101" t="s">
        <v>3367</v>
      </c>
      <c r="H719" s="99">
        <v>1</v>
      </c>
      <c r="I719" s="101" t="s">
        <v>3368</v>
      </c>
      <c r="J719" s="95" t="s">
        <v>24</v>
      </c>
      <c r="K719" s="99" t="s">
        <v>3369</v>
      </c>
      <c r="L719" s="80">
        <v>1</v>
      </c>
      <c r="M719" s="99" t="s">
        <v>3370</v>
      </c>
      <c r="N719" s="97" t="s">
        <v>101</v>
      </c>
      <c r="O719" s="97" t="s">
        <v>101</v>
      </c>
      <c r="P719" s="103">
        <v>44199</v>
      </c>
      <c r="Q719" s="103">
        <v>44530</v>
      </c>
      <c r="R719" s="104"/>
      <c r="S719" s="142">
        <f t="shared" si="170"/>
        <v>44530</v>
      </c>
      <c r="T719" s="290"/>
      <c r="W719" s="257" t="str">
        <f t="shared" si="171"/>
        <v>Sin</v>
      </c>
      <c r="X719" s="272"/>
      <c r="Z719" s="307"/>
      <c r="AA719" s="246"/>
      <c r="AD719" s="348" t="str">
        <f t="shared" si="172"/>
        <v>Sin</v>
      </c>
      <c r="AE719" s="272"/>
      <c r="AG719" s="307"/>
      <c r="AK719" s="348" t="str">
        <f t="shared" si="173"/>
        <v>Sin</v>
      </c>
      <c r="AL719" s="272"/>
      <c r="AN719" s="307"/>
      <c r="AO719" s="246"/>
      <c r="AR719" s="348" t="str">
        <f t="shared" si="174"/>
        <v>Sin</v>
      </c>
      <c r="AS719" s="272"/>
      <c r="AU719" s="307"/>
      <c r="AV719" s="246"/>
      <c r="AY719" s="348" t="str">
        <f t="shared" si="175"/>
        <v>Sin</v>
      </c>
      <c r="AZ719" s="272"/>
      <c r="BB719" s="307"/>
      <c r="BC719" s="246"/>
      <c r="BD719" s="273"/>
      <c r="BF719" s="273" t="str">
        <f t="shared" si="176"/>
        <v>Sin</v>
      </c>
      <c r="BG719" s="272"/>
      <c r="BI719" s="307"/>
      <c r="BJ719" s="163" t="str">
        <f t="shared" si="177"/>
        <v>Sin</v>
      </c>
      <c r="BK719" s="311"/>
      <c r="BL719" s="349"/>
      <c r="BM719" s="311"/>
      <c r="BN719" s="285"/>
      <c r="BO719" s="285"/>
      <c r="BP719" s="166" t="str">
        <f t="shared" si="178"/>
        <v/>
      </c>
      <c r="BS719" s="307"/>
    </row>
    <row r="720" spans="1:72" s="230" customFormat="1" ht="45" customHeight="1" x14ac:dyDescent="0.25">
      <c r="A720" s="97" t="s">
        <v>18</v>
      </c>
      <c r="B720" s="98">
        <v>44165</v>
      </c>
      <c r="C720" s="99" t="s">
        <v>3371</v>
      </c>
      <c r="D720" s="100" t="s">
        <v>3242</v>
      </c>
      <c r="E720" s="101" t="s">
        <v>3372</v>
      </c>
      <c r="F720" s="97" t="s">
        <v>322</v>
      </c>
      <c r="G720" s="101" t="s">
        <v>3367</v>
      </c>
      <c r="H720" s="99">
        <v>1</v>
      </c>
      <c r="I720" s="101" t="s">
        <v>3368</v>
      </c>
      <c r="J720" s="95" t="s">
        <v>24</v>
      </c>
      <c r="K720" s="99" t="s">
        <v>3369</v>
      </c>
      <c r="L720" s="80">
        <v>1</v>
      </c>
      <c r="M720" s="99" t="s">
        <v>3373</v>
      </c>
      <c r="N720" s="97" t="s">
        <v>101</v>
      </c>
      <c r="O720" s="97" t="s">
        <v>101</v>
      </c>
      <c r="P720" s="103">
        <v>44199</v>
      </c>
      <c r="Q720" s="103">
        <v>44530</v>
      </c>
      <c r="R720" s="104"/>
      <c r="S720" s="142">
        <f t="shared" si="170"/>
        <v>44530</v>
      </c>
      <c r="T720" s="290"/>
      <c r="W720" s="257" t="str">
        <f t="shared" si="171"/>
        <v>Sin</v>
      </c>
      <c r="X720" s="272"/>
      <c r="Z720" s="307"/>
      <c r="AA720" s="246"/>
      <c r="AD720" s="348" t="str">
        <f t="shared" si="172"/>
        <v>Sin</v>
      </c>
      <c r="AE720" s="272"/>
      <c r="AG720" s="307"/>
      <c r="AK720" s="348" t="str">
        <f t="shared" si="173"/>
        <v>Sin</v>
      </c>
      <c r="AL720" s="272"/>
      <c r="AN720" s="307"/>
      <c r="AO720" s="246"/>
      <c r="AR720" s="348" t="str">
        <f t="shared" si="174"/>
        <v>Sin</v>
      </c>
      <c r="AS720" s="272"/>
      <c r="AU720" s="307"/>
      <c r="AV720" s="246"/>
      <c r="AY720" s="348" t="str">
        <f t="shared" si="175"/>
        <v>Sin</v>
      </c>
      <c r="AZ720" s="272"/>
      <c r="BB720" s="307"/>
      <c r="BC720" s="246"/>
      <c r="BD720" s="273"/>
      <c r="BF720" s="273" t="str">
        <f t="shared" si="176"/>
        <v>Sin</v>
      </c>
      <c r="BG720" s="272"/>
      <c r="BI720" s="307"/>
      <c r="BJ720" s="163" t="str">
        <f t="shared" si="177"/>
        <v>Sin</v>
      </c>
      <c r="BK720" s="311"/>
      <c r="BL720" s="349"/>
      <c r="BM720" s="311"/>
      <c r="BN720" s="285"/>
      <c r="BO720" s="285"/>
      <c r="BP720" s="166" t="str">
        <f t="shared" si="178"/>
        <v/>
      </c>
      <c r="BS720" s="307"/>
    </row>
    <row r="721" spans="1:71" s="230" customFormat="1" ht="45" customHeight="1" x14ac:dyDescent="0.25">
      <c r="A721" s="97" t="s">
        <v>18</v>
      </c>
      <c r="B721" s="98">
        <v>44165</v>
      </c>
      <c r="C721" s="99" t="s">
        <v>3374</v>
      </c>
      <c r="D721" s="100" t="s">
        <v>3242</v>
      </c>
      <c r="E721" s="101" t="s">
        <v>3375</v>
      </c>
      <c r="F721" s="97" t="s">
        <v>322</v>
      </c>
      <c r="G721" s="101" t="s">
        <v>3376</v>
      </c>
      <c r="H721" s="99">
        <v>1</v>
      </c>
      <c r="I721" s="101" t="s">
        <v>3377</v>
      </c>
      <c r="J721" s="99" t="s">
        <v>46</v>
      </c>
      <c r="K721" s="99" t="s">
        <v>3378</v>
      </c>
      <c r="L721" s="102">
        <v>6</v>
      </c>
      <c r="M721" s="99" t="s">
        <v>3379</v>
      </c>
      <c r="N721" s="97" t="s">
        <v>101</v>
      </c>
      <c r="O721" s="97" t="s">
        <v>101</v>
      </c>
      <c r="P721" s="103">
        <v>44199</v>
      </c>
      <c r="Q721" s="103">
        <v>44530</v>
      </c>
      <c r="R721" s="104"/>
      <c r="S721" s="142">
        <f t="shared" si="170"/>
        <v>44530</v>
      </c>
      <c r="T721" s="290"/>
      <c r="W721" s="257" t="str">
        <f t="shared" si="171"/>
        <v>Sin</v>
      </c>
      <c r="X721" s="272"/>
      <c r="Z721" s="307"/>
      <c r="AA721" s="246"/>
      <c r="AD721" s="348" t="str">
        <f t="shared" si="172"/>
        <v>Sin</v>
      </c>
      <c r="AE721" s="272"/>
      <c r="AG721" s="307"/>
      <c r="AK721" s="348" t="str">
        <f t="shared" si="173"/>
        <v>Sin</v>
      </c>
      <c r="AL721" s="272"/>
      <c r="AN721" s="307"/>
      <c r="AO721" s="246"/>
      <c r="AR721" s="348" t="str">
        <f t="shared" si="174"/>
        <v>Sin</v>
      </c>
      <c r="AS721" s="272"/>
      <c r="AU721" s="307"/>
      <c r="AV721" s="246"/>
      <c r="AY721" s="348" t="str">
        <f t="shared" si="175"/>
        <v>Sin</v>
      </c>
      <c r="AZ721" s="272"/>
      <c r="BB721" s="307"/>
      <c r="BC721" s="246"/>
      <c r="BD721" s="273"/>
      <c r="BF721" s="273" t="str">
        <f t="shared" si="176"/>
        <v>Sin</v>
      </c>
      <c r="BG721" s="272"/>
      <c r="BI721" s="307"/>
      <c r="BJ721" s="163" t="str">
        <f t="shared" si="177"/>
        <v>Sin</v>
      </c>
      <c r="BK721" s="311"/>
      <c r="BL721" s="349"/>
      <c r="BM721" s="311"/>
      <c r="BN721" s="285"/>
      <c r="BO721" s="285"/>
      <c r="BP721" s="166" t="str">
        <f t="shared" si="178"/>
        <v/>
      </c>
      <c r="BS721" s="307"/>
    </row>
    <row r="722" spans="1:71" s="230" customFormat="1" ht="45" customHeight="1" x14ac:dyDescent="0.25">
      <c r="A722" s="97" t="s">
        <v>18</v>
      </c>
      <c r="B722" s="98">
        <v>44165</v>
      </c>
      <c r="C722" s="99" t="s">
        <v>3380</v>
      </c>
      <c r="D722" s="100" t="s">
        <v>3242</v>
      </c>
      <c r="E722" s="101" t="s">
        <v>3381</v>
      </c>
      <c r="F722" s="97" t="s">
        <v>322</v>
      </c>
      <c r="G722" s="101" t="s">
        <v>3382</v>
      </c>
      <c r="H722" s="99">
        <v>1</v>
      </c>
      <c r="I722" s="101" t="s">
        <v>3383</v>
      </c>
      <c r="J722" s="99" t="s">
        <v>24</v>
      </c>
      <c r="K722" s="99" t="s">
        <v>3384</v>
      </c>
      <c r="L722" s="80">
        <v>1</v>
      </c>
      <c r="M722" s="99" t="s">
        <v>3385</v>
      </c>
      <c r="N722" s="97" t="s">
        <v>101</v>
      </c>
      <c r="O722" s="97" t="s">
        <v>101</v>
      </c>
      <c r="P722" s="103">
        <v>44199</v>
      </c>
      <c r="Q722" s="103">
        <v>44530</v>
      </c>
      <c r="R722" s="104"/>
      <c r="S722" s="142">
        <f t="shared" si="170"/>
        <v>44530</v>
      </c>
      <c r="T722" s="290"/>
      <c r="W722" s="257" t="str">
        <f t="shared" ref="W722:W785" si="179">IF(T722="","Sin",IF(T722&gt;=$S722,IF(V722=100%,"OK","ROJO"),IF(V722&lt;($T722-$P722)/($S722-$P722),"ROJO",IF(V722=100%,"OK","AMARILLO"))))</f>
        <v>Sin</v>
      </c>
      <c r="X722" s="272"/>
      <c r="Z722" s="307"/>
      <c r="AA722" s="246"/>
      <c r="AD722" s="348" t="str">
        <f t="shared" ref="AD722:AD785" si="180">IF(AA722="","Sin",IF(AA722&gt;=$S722,IF(AC722=100%,"OK","ROJO"),IF(AC722&lt;(AA722-$P722)/($S722-$P722),"ROJO",IF(AC722=100%,"OK","AMARILLO"))))</f>
        <v>Sin</v>
      </c>
      <c r="AE722" s="272"/>
      <c r="AG722" s="307"/>
      <c r="AK722" s="348" t="str">
        <f t="shared" si="173"/>
        <v>Sin</v>
      </c>
      <c r="AL722" s="272"/>
      <c r="AN722" s="307"/>
      <c r="AO722" s="246"/>
      <c r="AR722" s="348" t="str">
        <f t="shared" ref="AR722:AR785" si="181">IF(AO722="","Sin",IF(AO722&gt;=$S722,IF(AQ722=100%,"OK","ROJO"),IF(AQ722&lt;(AO722-$P722)/($S722-$P722),"ROJO",IF(AQ722=100%,"OK","AMARILLO"))))</f>
        <v>Sin</v>
      </c>
      <c r="AS722" s="272"/>
      <c r="AU722" s="307"/>
      <c r="AV722" s="246"/>
      <c r="AY722" s="348" t="str">
        <f t="shared" ref="AY722:AY785" si="182">IF(AV722="","Sin",IF(AV722&gt;=$S722,IF(AX722=100%,"OK","ROJO"),IF(AX722&lt;(AV722-$P722)/($S722-$P722),"ROJO",IF(AX722=100%,"OK","AMARILLO"))))</f>
        <v>Sin</v>
      </c>
      <c r="AZ722" s="272"/>
      <c r="BB722" s="307"/>
      <c r="BC722" s="246"/>
      <c r="BD722" s="273"/>
      <c r="BF722" s="273" t="str">
        <f t="shared" ref="BF722:BF785" si="183">IF(BC722="","Sin",IF(BC722&gt;=$S722,IF(BE722=100%,"OK","ROJO"),IF(BE722&lt;(BC722-$P722)/($S722-$P722),"ROJO",IF(BE722=100%,"OK","AMARILLO"))))</f>
        <v>Sin</v>
      </c>
      <c r="BG722" s="272"/>
      <c r="BI722" s="307"/>
      <c r="BJ722" s="163" t="str">
        <f t="shared" ref="BJ722:BJ785" si="184">IF(E722="","",IF(OR(V722=100%,AC722=100%,AJ722=100%,AQ722=100%,AX722=100%,BE722=100%),100%,IF(T722="","Sin",MAX(V722,AC722,AJ722,AQ722,AX722,BE722))))</f>
        <v>Sin</v>
      </c>
      <c r="BK722" s="311"/>
      <c r="BL722" s="349"/>
      <c r="BM722" s="311"/>
      <c r="BN722" s="285"/>
      <c r="BO722" s="285"/>
      <c r="BP722" s="166" t="str">
        <f t="shared" ref="BP722:BP785" si="185">IF(BJ722=100%,IF(BM722="SI",IF(BN722="SI","Cerrada",IF(BN722="NO","Inefectiva",IF(A722="Auditoria Externa","Cumplida","Pendiente"))),"Cumplida"),"")</f>
        <v/>
      </c>
      <c r="BS722" s="307"/>
    </row>
    <row r="723" spans="1:71" s="230" customFormat="1" ht="45" customHeight="1" x14ac:dyDescent="0.25">
      <c r="A723" s="97" t="s">
        <v>18</v>
      </c>
      <c r="B723" s="98">
        <v>44166</v>
      </c>
      <c r="C723" s="99" t="s">
        <v>3262</v>
      </c>
      <c r="D723" s="100" t="s">
        <v>3242</v>
      </c>
      <c r="E723" s="101" t="s">
        <v>3268</v>
      </c>
      <c r="F723" s="97" t="s">
        <v>322</v>
      </c>
      <c r="G723" s="101" t="s">
        <v>3269</v>
      </c>
      <c r="H723" s="99">
        <v>2</v>
      </c>
      <c r="I723" s="101" t="s">
        <v>3270</v>
      </c>
      <c r="J723" s="95" t="s">
        <v>24</v>
      </c>
      <c r="K723" s="99" t="s">
        <v>3271</v>
      </c>
      <c r="L723" s="102">
        <v>1</v>
      </c>
      <c r="M723" s="99" t="s">
        <v>3272</v>
      </c>
      <c r="N723" s="97" t="s">
        <v>101</v>
      </c>
      <c r="O723" s="97" t="s">
        <v>101</v>
      </c>
      <c r="P723" s="103">
        <v>44198</v>
      </c>
      <c r="Q723" s="103">
        <v>44439</v>
      </c>
      <c r="R723" s="104"/>
      <c r="S723" s="142">
        <f t="shared" si="170"/>
        <v>44439</v>
      </c>
      <c r="T723" s="290"/>
      <c r="W723" s="257" t="str">
        <f t="shared" si="179"/>
        <v>Sin</v>
      </c>
      <c r="X723" s="272"/>
      <c r="Z723" s="307"/>
      <c r="AA723" s="246"/>
      <c r="AD723" s="348" t="str">
        <f t="shared" si="180"/>
        <v>Sin</v>
      </c>
      <c r="AE723" s="272"/>
      <c r="AG723" s="307"/>
      <c r="AK723" s="348" t="str">
        <f t="shared" si="173"/>
        <v>Sin</v>
      </c>
      <c r="AL723" s="272"/>
      <c r="AN723" s="307"/>
      <c r="AO723" s="246"/>
      <c r="AR723" s="348" t="str">
        <f t="shared" si="181"/>
        <v>Sin</v>
      </c>
      <c r="AS723" s="272"/>
      <c r="AU723" s="307"/>
      <c r="AV723" s="246"/>
      <c r="AY723" s="348" t="str">
        <f t="shared" si="182"/>
        <v>Sin</v>
      </c>
      <c r="AZ723" s="272"/>
      <c r="BB723" s="307"/>
      <c r="BC723" s="246"/>
      <c r="BD723" s="273"/>
      <c r="BF723" s="273" t="str">
        <f t="shared" si="183"/>
        <v>Sin</v>
      </c>
      <c r="BG723" s="272"/>
      <c r="BI723" s="307"/>
      <c r="BJ723" s="163" t="str">
        <f t="shared" si="184"/>
        <v>Sin</v>
      </c>
      <c r="BK723" s="311"/>
      <c r="BL723" s="349"/>
      <c r="BM723" s="311"/>
      <c r="BN723" s="285"/>
      <c r="BO723" s="285"/>
      <c r="BP723" s="166" t="str">
        <f t="shared" si="185"/>
        <v/>
      </c>
      <c r="BS723" s="307"/>
    </row>
    <row r="724" spans="1:71" s="230" customFormat="1" ht="45" customHeight="1" x14ac:dyDescent="0.25">
      <c r="A724" s="319" t="s">
        <v>18</v>
      </c>
      <c r="B724" s="98">
        <v>44174</v>
      </c>
      <c r="C724" s="169" t="s">
        <v>3386</v>
      </c>
      <c r="D724" s="319" t="s">
        <v>3387</v>
      </c>
      <c r="E724" s="425" t="s">
        <v>3388</v>
      </c>
      <c r="F724" s="319" t="s">
        <v>1030</v>
      </c>
      <c r="G724" s="321" t="s">
        <v>3389</v>
      </c>
      <c r="H724" s="99" t="s">
        <v>3390</v>
      </c>
      <c r="I724" s="321" t="s">
        <v>3391</v>
      </c>
      <c r="J724" s="321" t="s">
        <v>32</v>
      </c>
      <c r="K724" s="321" t="s">
        <v>3392</v>
      </c>
      <c r="L724" s="321">
        <v>1</v>
      </c>
      <c r="M724" s="321" t="s">
        <v>3393</v>
      </c>
      <c r="N724" s="321" t="s">
        <v>83</v>
      </c>
      <c r="O724" s="321" t="s">
        <v>83</v>
      </c>
      <c r="P724" s="103">
        <v>44174</v>
      </c>
      <c r="Q724" s="103">
        <v>44438</v>
      </c>
      <c r="R724" s="321"/>
      <c r="S724" s="142">
        <v>44438</v>
      </c>
      <c r="T724" s="290"/>
      <c r="W724" s="257" t="str">
        <f t="shared" si="179"/>
        <v>Sin</v>
      </c>
      <c r="X724" s="272"/>
      <c r="Z724" s="307"/>
      <c r="AA724" s="246"/>
      <c r="AD724" s="348" t="str">
        <f t="shared" si="180"/>
        <v>Sin</v>
      </c>
      <c r="AE724" s="272"/>
      <c r="AG724" s="307"/>
      <c r="AK724" s="348" t="str">
        <f t="shared" si="173"/>
        <v>Sin</v>
      </c>
      <c r="AL724" s="272"/>
      <c r="AN724" s="307"/>
      <c r="AO724" s="246"/>
      <c r="AR724" s="348" t="str">
        <f t="shared" si="181"/>
        <v>Sin</v>
      </c>
      <c r="AS724" s="272"/>
      <c r="AU724" s="307"/>
      <c r="AV724" s="246"/>
      <c r="AY724" s="348" t="str">
        <f t="shared" si="182"/>
        <v>Sin</v>
      </c>
      <c r="AZ724" s="272"/>
      <c r="BB724" s="307"/>
      <c r="BC724" s="246"/>
      <c r="BD724" s="273"/>
      <c r="BF724" s="273" t="str">
        <f t="shared" si="183"/>
        <v>Sin</v>
      </c>
      <c r="BG724" s="272"/>
      <c r="BI724" s="307"/>
      <c r="BJ724" s="163" t="str">
        <f t="shared" si="184"/>
        <v>Sin</v>
      </c>
      <c r="BK724" s="311"/>
      <c r="BL724" s="349"/>
      <c r="BM724" s="311"/>
      <c r="BN724" s="285"/>
      <c r="BO724" s="285"/>
      <c r="BP724" s="166" t="str">
        <f t="shared" si="185"/>
        <v/>
      </c>
      <c r="BS724" s="307"/>
    </row>
    <row r="725" spans="1:71" s="230" customFormat="1" ht="45" customHeight="1" x14ac:dyDescent="0.25">
      <c r="A725" s="319" t="s">
        <v>18</v>
      </c>
      <c r="B725" s="98">
        <v>44174</v>
      </c>
      <c r="C725" s="169" t="s">
        <v>3394</v>
      </c>
      <c r="D725" s="319" t="s">
        <v>3387</v>
      </c>
      <c r="E725" s="425" t="s">
        <v>3388</v>
      </c>
      <c r="F725" s="319" t="s">
        <v>1030</v>
      </c>
      <c r="G725" s="321" t="s">
        <v>3395</v>
      </c>
      <c r="H725" s="99" t="s">
        <v>3396</v>
      </c>
      <c r="I725" s="321" t="s">
        <v>3397</v>
      </c>
      <c r="J725" s="321" t="s">
        <v>32</v>
      </c>
      <c r="K725" s="321" t="s">
        <v>3398</v>
      </c>
      <c r="L725" s="321">
        <v>1</v>
      </c>
      <c r="M725" s="321" t="s">
        <v>3399</v>
      </c>
      <c r="N725" s="321" t="s">
        <v>39</v>
      </c>
      <c r="O725" s="321" t="s">
        <v>83</v>
      </c>
      <c r="P725" s="103">
        <v>44174</v>
      </c>
      <c r="Q725" s="103">
        <v>44377</v>
      </c>
      <c r="R725" s="321"/>
      <c r="S725" s="142">
        <v>44377</v>
      </c>
      <c r="T725" s="290"/>
      <c r="W725" s="257" t="str">
        <f t="shared" si="179"/>
        <v>Sin</v>
      </c>
      <c r="X725" s="272"/>
      <c r="Z725" s="307"/>
      <c r="AA725" s="246"/>
      <c r="AD725" s="348" t="str">
        <f t="shared" si="180"/>
        <v>Sin</v>
      </c>
      <c r="AE725" s="272"/>
      <c r="AG725" s="307"/>
      <c r="AK725" s="348" t="str">
        <f t="shared" ref="AK725:AK788" si="186">IF(AH725="","Sin",IF(AH725&gt;=$S725,IF(AJ725=100%,"OK","ROJO"),IF(AJ725&lt;(AH725-$P725)/($S725-$P725),"ROJO",IF(AJ725=100%,"OK","AMARILLO"))))</f>
        <v>Sin</v>
      </c>
      <c r="AL725" s="272"/>
      <c r="AN725" s="307"/>
      <c r="AO725" s="246"/>
      <c r="AR725" s="348" t="str">
        <f t="shared" si="181"/>
        <v>Sin</v>
      </c>
      <c r="AS725" s="272"/>
      <c r="AU725" s="307"/>
      <c r="AV725" s="246"/>
      <c r="AY725" s="348" t="str">
        <f t="shared" si="182"/>
        <v>Sin</v>
      </c>
      <c r="AZ725" s="272"/>
      <c r="BB725" s="307"/>
      <c r="BC725" s="246"/>
      <c r="BD725" s="273"/>
      <c r="BF725" s="273" t="str">
        <f t="shared" si="183"/>
        <v>Sin</v>
      </c>
      <c r="BG725" s="272"/>
      <c r="BI725" s="307"/>
      <c r="BJ725" s="163" t="str">
        <f t="shared" si="184"/>
        <v>Sin</v>
      </c>
      <c r="BK725" s="311"/>
      <c r="BL725" s="349"/>
      <c r="BM725" s="311"/>
      <c r="BN725" s="285"/>
      <c r="BO725" s="285"/>
      <c r="BP725" s="166" t="str">
        <f t="shared" si="185"/>
        <v/>
      </c>
      <c r="BS725" s="307"/>
    </row>
    <row r="726" spans="1:71" s="230" customFormat="1" ht="45" customHeight="1" x14ac:dyDescent="0.25">
      <c r="A726" s="319" t="s">
        <v>18</v>
      </c>
      <c r="B726" s="98">
        <v>44174</v>
      </c>
      <c r="C726" s="169" t="s">
        <v>3386</v>
      </c>
      <c r="D726" s="319" t="s">
        <v>3387</v>
      </c>
      <c r="E726" s="425" t="s">
        <v>3388</v>
      </c>
      <c r="F726" s="319" t="s">
        <v>1030</v>
      </c>
      <c r="G726" s="321" t="s">
        <v>3400</v>
      </c>
      <c r="H726" s="99" t="s">
        <v>3401</v>
      </c>
      <c r="I726" s="321" t="s">
        <v>3402</v>
      </c>
      <c r="J726" s="99" t="s">
        <v>32</v>
      </c>
      <c r="K726" s="321" t="s">
        <v>3403</v>
      </c>
      <c r="L726" s="321">
        <v>12</v>
      </c>
      <c r="M726" s="321" t="s">
        <v>3404</v>
      </c>
      <c r="N726" s="319" t="s">
        <v>39</v>
      </c>
      <c r="O726" s="321" t="s">
        <v>3405</v>
      </c>
      <c r="P726" s="103">
        <v>44174</v>
      </c>
      <c r="Q726" s="103">
        <v>44539</v>
      </c>
      <c r="R726" s="321"/>
      <c r="S726" s="142">
        <v>44539</v>
      </c>
      <c r="T726" s="290"/>
      <c r="W726" s="257" t="str">
        <f t="shared" si="179"/>
        <v>Sin</v>
      </c>
      <c r="X726" s="272"/>
      <c r="Z726" s="307"/>
      <c r="AA726" s="246"/>
      <c r="AD726" s="348" t="str">
        <f t="shared" si="180"/>
        <v>Sin</v>
      </c>
      <c r="AE726" s="272"/>
      <c r="AG726" s="307"/>
      <c r="AK726" s="348" t="str">
        <f t="shared" si="186"/>
        <v>Sin</v>
      </c>
      <c r="AL726" s="272"/>
      <c r="AN726" s="307"/>
      <c r="AO726" s="246"/>
      <c r="AR726" s="348" t="str">
        <f t="shared" si="181"/>
        <v>Sin</v>
      </c>
      <c r="AS726" s="272"/>
      <c r="AU726" s="307"/>
      <c r="AV726" s="246"/>
      <c r="AY726" s="348" t="str">
        <f t="shared" si="182"/>
        <v>Sin</v>
      </c>
      <c r="AZ726" s="272"/>
      <c r="BB726" s="307"/>
      <c r="BC726" s="246"/>
      <c r="BD726" s="273"/>
      <c r="BF726" s="273" t="str">
        <f t="shared" si="183"/>
        <v>Sin</v>
      </c>
      <c r="BG726" s="272"/>
      <c r="BI726" s="307"/>
      <c r="BJ726" s="163" t="str">
        <f t="shared" si="184"/>
        <v>Sin</v>
      </c>
      <c r="BK726" s="311"/>
      <c r="BL726" s="349"/>
      <c r="BM726" s="311"/>
      <c r="BN726" s="285"/>
      <c r="BO726" s="285"/>
      <c r="BP726" s="166" t="str">
        <f t="shared" si="185"/>
        <v/>
      </c>
      <c r="BS726" s="307"/>
    </row>
    <row r="727" spans="1:71" s="230" customFormat="1" ht="45" customHeight="1" x14ac:dyDescent="0.25">
      <c r="A727" s="319" t="s">
        <v>18</v>
      </c>
      <c r="B727" s="98">
        <v>44174</v>
      </c>
      <c r="C727" s="169" t="s">
        <v>1726</v>
      </c>
      <c r="D727" s="319" t="s">
        <v>3387</v>
      </c>
      <c r="E727" s="425" t="s">
        <v>3406</v>
      </c>
      <c r="F727" s="319" t="s">
        <v>1030</v>
      </c>
      <c r="G727" s="321" t="s">
        <v>3407</v>
      </c>
      <c r="H727" s="99">
        <v>1</v>
      </c>
      <c r="I727" s="321" t="s">
        <v>3408</v>
      </c>
      <c r="J727" s="99" t="s">
        <v>32</v>
      </c>
      <c r="K727" s="321" t="s">
        <v>3409</v>
      </c>
      <c r="L727" s="292">
        <v>1</v>
      </c>
      <c r="M727" s="321" t="s">
        <v>3410</v>
      </c>
      <c r="N727" s="319" t="s">
        <v>39</v>
      </c>
      <c r="O727" s="321" t="s">
        <v>3405</v>
      </c>
      <c r="P727" s="103">
        <v>44174</v>
      </c>
      <c r="Q727" s="103">
        <v>44377</v>
      </c>
      <c r="R727" s="104"/>
      <c r="S727" s="142">
        <f>IFERROR(Q727+R727,0)</f>
        <v>44377</v>
      </c>
      <c r="T727" s="290"/>
      <c r="W727" s="257" t="str">
        <f t="shared" si="179"/>
        <v>Sin</v>
      </c>
      <c r="X727" s="272"/>
      <c r="Z727" s="307"/>
      <c r="AA727" s="246"/>
      <c r="AD727" s="348" t="str">
        <f t="shared" si="180"/>
        <v>Sin</v>
      </c>
      <c r="AE727" s="272"/>
      <c r="AG727" s="307"/>
      <c r="AK727" s="348" t="str">
        <f t="shared" si="186"/>
        <v>Sin</v>
      </c>
      <c r="AL727" s="272"/>
      <c r="AN727" s="307"/>
      <c r="AO727" s="246"/>
      <c r="AR727" s="348" t="str">
        <f t="shared" si="181"/>
        <v>Sin</v>
      </c>
      <c r="AS727" s="272"/>
      <c r="AU727" s="307"/>
      <c r="AV727" s="246"/>
      <c r="AY727" s="348" t="str">
        <f t="shared" si="182"/>
        <v>Sin</v>
      </c>
      <c r="AZ727" s="272"/>
      <c r="BB727" s="307"/>
      <c r="BC727" s="246"/>
      <c r="BD727" s="273"/>
      <c r="BF727" s="273" t="str">
        <f t="shared" si="183"/>
        <v>Sin</v>
      </c>
      <c r="BG727" s="272"/>
      <c r="BI727" s="307"/>
      <c r="BJ727" s="163" t="str">
        <f t="shared" si="184"/>
        <v>Sin</v>
      </c>
      <c r="BK727" s="311"/>
      <c r="BL727" s="349"/>
      <c r="BM727" s="311"/>
      <c r="BN727" s="285"/>
      <c r="BO727" s="285"/>
      <c r="BP727" s="166" t="str">
        <f t="shared" si="185"/>
        <v/>
      </c>
      <c r="BS727" s="307"/>
    </row>
    <row r="728" spans="1:71" s="230" customFormat="1" ht="45" customHeight="1" x14ac:dyDescent="0.25">
      <c r="A728" s="319" t="s">
        <v>18</v>
      </c>
      <c r="B728" s="98">
        <v>44174</v>
      </c>
      <c r="C728" s="169" t="s">
        <v>1732</v>
      </c>
      <c r="D728" s="319" t="s">
        <v>3387</v>
      </c>
      <c r="E728" s="425" t="s">
        <v>3411</v>
      </c>
      <c r="F728" s="319" t="s">
        <v>1030</v>
      </c>
      <c r="G728" s="321" t="s">
        <v>3412</v>
      </c>
      <c r="H728" s="99">
        <v>1</v>
      </c>
      <c r="I728" s="321" t="s">
        <v>3408</v>
      </c>
      <c r="J728" s="99" t="s">
        <v>32</v>
      </c>
      <c r="K728" s="321" t="s">
        <v>3409</v>
      </c>
      <c r="L728" s="292">
        <v>1</v>
      </c>
      <c r="M728" s="321" t="s">
        <v>3410</v>
      </c>
      <c r="N728" s="319" t="s">
        <v>39</v>
      </c>
      <c r="O728" s="321" t="s">
        <v>3405</v>
      </c>
      <c r="P728" s="103">
        <v>44174</v>
      </c>
      <c r="Q728" s="103">
        <v>44377</v>
      </c>
      <c r="R728" s="104"/>
      <c r="S728" s="142">
        <f>IFERROR(Q728+R728,0)</f>
        <v>44377</v>
      </c>
      <c r="T728" s="290"/>
      <c r="W728" s="257" t="str">
        <f t="shared" si="179"/>
        <v>Sin</v>
      </c>
      <c r="X728" s="272"/>
      <c r="Z728" s="307"/>
      <c r="AA728" s="246"/>
      <c r="AD728" s="348" t="str">
        <f t="shared" si="180"/>
        <v>Sin</v>
      </c>
      <c r="AE728" s="272"/>
      <c r="AG728" s="307"/>
      <c r="AK728" s="348" t="str">
        <f t="shared" si="186"/>
        <v>Sin</v>
      </c>
      <c r="AL728" s="272"/>
      <c r="AN728" s="307"/>
      <c r="AO728" s="246"/>
      <c r="AR728" s="348" t="str">
        <f t="shared" si="181"/>
        <v>Sin</v>
      </c>
      <c r="AS728" s="272"/>
      <c r="AU728" s="307"/>
      <c r="AV728" s="246"/>
      <c r="AY728" s="348" t="str">
        <f t="shared" si="182"/>
        <v>Sin</v>
      </c>
      <c r="AZ728" s="272"/>
      <c r="BB728" s="307"/>
      <c r="BC728" s="246"/>
      <c r="BD728" s="273"/>
      <c r="BF728" s="273" t="str">
        <f t="shared" si="183"/>
        <v>Sin</v>
      </c>
      <c r="BG728" s="272"/>
      <c r="BI728" s="307"/>
      <c r="BJ728" s="163" t="str">
        <f t="shared" si="184"/>
        <v>Sin</v>
      </c>
      <c r="BK728" s="311"/>
      <c r="BL728" s="349"/>
      <c r="BM728" s="311"/>
      <c r="BN728" s="285"/>
      <c r="BO728" s="285"/>
      <c r="BP728" s="166" t="str">
        <f t="shared" si="185"/>
        <v/>
      </c>
      <c r="BS728" s="307"/>
    </row>
    <row r="729" spans="1:71" s="230" customFormat="1" ht="45" customHeight="1" x14ac:dyDescent="0.25">
      <c r="A729" s="319" t="s">
        <v>18</v>
      </c>
      <c r="B729" s="98">
        <v>44174</v>
      </c>
      <c r="C729" s="169" t="s">
        <v>1733</v>
      </c>
      <c r="D729" s="319" t="s">
        <v>3387</v>
      </c>
      <c r="E729" s="425" t="s">
        <v>3413</v>
      </c>
      <c r="F729" s="319" t="s">
        <v>1030</v>
      </c>
      <c r="G729" s="321" t="s">
        <v>3414</v>
      </c>
      <c r="H729" s="99">
        <v>1</v>
      </c>
      <c r="I729" s="321" t="s">
        <v>3415</v>
      </c>
      <c r="J729" s="99" t="s">
        <v>32</v>
      </c>
      <c r="K729" s="321" t="s">
        <v>3416</v>
      </c>
      <c r="L729" s="99">
        <v>1</v>
      </c>
      <c r="M729" s="321" t="s">
        <v>3417</v>
      </c>
      <c r="N729" s="319" t="s">
        <v>39</v>
      </c>
      <c r="O729" s="321" t="s">
        <v>3405</v>
      </c>
      <c r="P729" s="103">
        <v>44174</v>
      </c>
      <c r="Q729" s="103">
        <v>44377</v>
      </c>
      <c r="R729" s="104"/>
      <c r="S729" s="142">
        <f>IFERROR(Q729+R729,0)</f>
        <v>44377</v>
      </c>
      <c r="T729" s="290"/>
      <c r="W729" s="257" t="str">
        <f t="shared" si="179"/>
        <v>Sin</v>
      </c>
      <c r="X729" s="272"/>
      <c r="Z729" s="307"/>
      <c r="AA729" s="246"/>
      <c r="AD729" s="348" t="str">
        <f t="shared" si="180"/>
        <v>Sin</v>
      </c>
      <c r="AE729" s="272"/>
      <c r="AG729" s="307"/>
      <c r="AK729" s="348" t="str">
        <f t="shared" si="186"/>
        <v>Sin</v>
      </c>
      <c r="AL729" s="272"/>
      <c r="AN729" s="307"/>
      <c r="AO729" s="246"/>
      <c r="AR729" s="348" t="str">
        <f t="shared" si="181"/>
        <v>Sin</v>
      </c>
      <c r="AS729" s="272"/>
      <c r="AU729" s="307"/>
      <c r="AV729" s="246"/>
      <c r="AY729" s="348" t="str">
        <f t="shared" si="182"/>
        <v>Sin</v>
      </c>
      <c r="AZ729" s="272"/>
      <c r="BB729" s="307"/>
      <c r="BC729" s="246"/>
      <c r="BD729" s="273"/>
      <c r="BF729" s="273" t="str">
        <f t="shared" si="183"/>
        <v>Sin</v>
      </c>
      <c r="BG729" s="272"/>
      <c r="BI729" s="307"/>
      <c r="BJ729" s="163" t="str">
        <f t="shared" si="184"/>
        <v>Sin</v>
      </c>
      <c r="BK729" s="311"/>
      <c r="BL729" s="349"/>
      <c r="BM729" s="311"/>
      <c r="BN729" s="285"/>
      <c r="BO729" s="285"/>
      <c r="BP729" s="166" t="str">
        <f t="shared" si="185"/>
        <v/>
      </c>
      <c r="BS729" s="307"/>
    </row>
    <row r="730" spans="1:71" s="230" customFormat="1" ht="45" customHeight="1" x14ac:dyDescent="0.25">
      <c r="A730" s="319" t="s">
        <v>18</v>
      </c>
      <c r="B730" s="98">
        <v>44174</v>
      </c>
      <c r="C730" s="169" t="s">
        <v>3418</v>
      </c>
      <c r="D730" s="319" t="s">
        <v>3387</v>
      </c>
      <c r="E730" s="425" t="s">
        <v>3419</v>
      </c>
      <c r="F730" s="319" t="s">
        <v>1030</v>
      </c>
      <c r="G730" s="321" t="s">
        <v>3420</v>
      </c>
      <c r="H730" s="99" t="s">
        <v>3390</v>
      </c>
      <c r="I730" s="321" t="s">
        <v>3421</v>
      </c>
      <c r="J730" s="99" t="s">
        <v>32</v>
      </c>
      <c r="K730" s="321" t="s">
        <v>3422</v>
      </c>
      <c r="L730" s="99">
        <v>3</v>
      </c>
      <c r="M730" s="321" t="s">
        <v>3423</v>
      </c>
      <c r="N730" s="319" t="s">
        <v>39</v>
      </c>
      <c r="O730" s="321" t="s">
        <v>3424</v>
      </c>
      <c r="P730" s="103">
        <v>44174</v>
      </c>
      <c r="Q730" s="103">
        <v>44377</v>
      </c>
      <c r="R730" s="104"/>
      <c r="S730" s="142">
        <f>IFERROR(Q730+R730,0)</f>
        <v>44377</v>
      </c>
      <c r="T730" s="290"/>
      <c r="W730" s="257" t="str">
        <f t="shared" si="179"/>
        <v>Sin</v>
      </c>
      <c r="X730" s="272"/>
      <c r="Z730" s="307"/>
      <c r="AA730" s="246"/>
      <c r="AD730" s="348" t="str">
        <f t="shared" si="180"/>
        <v>Sin</v>
      </c>
      <c r="AE730" s="272"/>
      <c r="AG730" s="307"/>
      <c r="AK730" s="348" t="str">
        <f t="shared" si="186"/>
        <v>Sin</v>
      </c>
      <c r="AL730" s="272"/>
      <c r="AN730" s="307"/>
      <c r="AO730" s="246"/>
      <c r="AR730" s="348" t="str">
        <f t="shared" si="181"/>
        <v>Sin</v>
      </c>
      <c r="AS730" s="272"/>
      <c r="AU730" s="307"/>
      <c r="AV730" s="246"/>
      <c r="AY730" s="348" t="str">
        <f t="shared" si="182"/>
        <v>Sin</v>
      </c>
      <c r="AZ730" s="272"/>
      <c r="BB730" s="307"/>
      <c r="BC730" s="246"/>
      <c r="BD730" s="273"/>
      <c r="BF730" s="273" t="str">
        <f t="shared" si="183"/>
        <v>Sin</v>
      </c>
      <c r="BG730" s="272"/>
      <c r="BI730" s="307"/>
      <c r="BJ730" s="163" t="str">
        <f t="shared" si="184"/>
        <v>Sin</v>
      </c>
      <c r="BK730" s="311"/>
      <c r="BL730" s="349"/>
      <c r="BM730" s="311"/>
      <c r="BN730" s="285"/>
      <c r="BO730" s="285"/>
      <c r="BP730" s="166" t="str">
        <f t="shared" si="185"/>
        <v/>
      </c>
      <c r="BS730" s="307"/>
    </row>
    <row r="731" spans="1:71" s="230" customFormat="1" ht="45" customHeight="1" x14ac:dyDescent="0.25">
      <c r="A731" s="319" t="s">
        <v>18</v>
      </c>
      <c r="B731" s="98">
        <v>44174</v>
      </c>
      <c r="C731" s="169" t="s">
        <v>3418</v>
      </c>
      <c r="D731" s="319" t="s">
        <v>3387</v>
      </c>
      <c r="E731" s="425" t="s">
        <v>3419</v>
      </c>
      <c r="F731" s="319" t="s">
        <v>1030</v>
      </c>
      <c r="G731" s="321" t="s">
        <v>3420</v>
      </c>
      <c r="H731" s="99" t="s">
        <v>3425</v>
      </c>
      <c r="I731" s="321" t="s">
        <v>3426</v>
      </c>
      <c r="J731" s="99" t="s">
        <v>32</v>
      </c>
      <c r="K731" s="321" t="s">
        <v>3427</v>
      </c>
      <c r="L731" s="99">
        <v>1</v>
      </c>
      <c r="M731" s="321" t="s">
        <v>3428</v>
      </c>
      <c r="N731" s="319" t="s">
        <v>39</v>
      </c>
      <c r="O731" s="321" t="s">
        <v>3405</v>
      </c>
      <c r="P731" s="103">
        <v>44174</v>
      </c>
      <c r="Q731" s="103">
        <v>44539</v>
      </c>
      <c r="R731" s="104"/>
      <c r="S731" s="142">
        <v>44539</v>
      </c>
      <c r="T731" s="290"/>
      <c r="W731" s="257" t="str">
        <f t="shared" si="179"/>
        <v>Sin</v>
      </c>
      <c r="X731" s="272"/>
      <c r="Z731" s="307"/>
      <c r="AA731" s="246"/>
      <c r="AD731" s="348" t="str">
        <f t="shared" si="180"/>
        <v>Sin</v>
      </c>
      <c r="AE731" s="272"/>
      <c r="AG731" s="307"/>
      <c r="AK731" s="348" t="str">
        <f t="shared" si="186"/>
        <v>Sin</v>
      </c>
      <c r="AL731" s="272"/>
      <c r="AN731" s="307"/>
      <c r="AO731" s="246"/>
      <c r="AR731" s="348" t="str">
        <f t="shared" si="181"/>
        <v>Sin</v>
      </c>
      <c r="AS731" s="272"/>
      <c r="AU731" s="307"/>
      <c r="AV731" s="246"/>
      <c r="AY731" s="348" t="str">
        <f t="shared" si="182"/>
        <v>Sin</v>
      </c>
      <c r="AZ731" s="272"/>
      <c r="BB731" s="307"/>
      <c r="BC731" s="246"/>
      <c r="BD731" s="273"/>
      <c r="BF731" s="273" t="str">
        <f t="shared" si="183"/>
        <v>Sin</v>
      </c>
      <c r="BG731" s="272"/>
      <c r="BI731" s="307"/>
      <c r="BJ731" s="163" t="str">
        <f t="shared" si="184"/>
        <v>Sin</v>
      </c>
      <c r="BK731" s="311"/>
      <c r="BL731" s="349"/>
      <c r="BM731" s="311"/>
      <c r="BN731" s="285"/>
      <c r="BO731" s="285"/>
      <c r="BP731" s="166" t="str">
        <f t="shared" si="185"/>
        <v/>
      </c>
      <c r="BS731" s="307"/>
    </row>
    <row r="732" spans="1:71" s="230" customFormat="1" ht="45" customHeight="1" x14ac:dyDescent="0.25">
      <c r="A732" s="319" t="s">
        <v>18</v>
      </c>
      <c r="B732" s="98">
        <v>44174</v>
      </c>
      <c r="C732" s="169" t="s">
        <v>1744</v>
      </c>
      <c r="D732" s="319" t="s">
        <v>3387</v>
      </c>
      <c r="E732" s="425" t="s">
        <v>3429</v>
      </c>
      <c r="F732" s="319" t="s">
        <v>1030</v>
      </c>
      <c r="G732" s="291" t="s">
        <v>3430</v>
      </c>
      <c r="H732" s="99">
        <v>1</v>
      </c>
      <c r="I732" s="321" t="s">
        <v>3431</v>
      </c>
      <c r="J732" s="99" t="s">
        <v>32</v>
      </c>
      <c r="K732" s="321" t="s">
        <v>3432</v>
      </c>
      <c r="L732" s="99">
        <v>1</v>
      </c>
      <c r="M732" s="321" t="s">
        <v>3433</v>
      </c>
      <c r="N732" s="319" t="s">
        <v>39</v>
      </c>
      <c r="O732" s="321" t="s">
        <v>3405</v>
      </c>
      <c r="P732" s="103">
        <v>44174</v>
      </c>
      <c r="Q732" s="103">
        <v>44377</v>
      </c>
      <c r="R732" s="104"/>
      <c r="S732" s="142">
        <f t="shared" ref="S732:S739" si="187">IFERROR(Q732+R732,0)</f>
        <v>44377</v>
      </c>
      <c r="T732" s="290"/>
      <c r="W732" s="257" t="str">
        <f t="shared" si="179"/>
        <v>Sin</v>
      </c>
      <c r="X732" s="272"/>
      <c r="Z732" s="307"/>
      <c r="AA732" s="246"/>
      <c r="AD732" s="348" t="str">
        <f t="shared" si="180"/>
        <v>Sin</v>
      </c>
      <c r="AE732" s="272"/>
      <c r="AG732" s="307"/>
      <c r="AK732" s="348" t="str">
        <f t="shared" si="186"/>
        <v>Sin</v>
      </c>
      <c r="AL732" s="272"/>
      <c r="AN732" s="307"/>
      <c r="AO732" s="246"/>
      <c r="AR732" s="348" t="str">
        <f t="shared" si="181"/>
        <v>Sin</v>
      </c>
      <c r="AS732" s="272"/>
      <c r="AU732" s="307"/>
      <c r="AV732" s="246"/>
      <c r="AY732" s="348" t="str">
        <f t="shared" si="182"/>
        <v>Sin</v>
      </c>
      <c r="AZ732" s="272"/>
      <c r="BB732" s="307"/>
      <c r="BC732" s="246"/>
      <c r="BD732" s="273"/>
      <c r="BF732" s="273" t="str">
        <f t="shared" si="183"/>
        <v>Sin</v>
      </c>
      <c r="BG732" s="272"/>
      <c r="BI732" s="307"/>
      <c r="BJ732" s="163" t="str">
        <f t="shared" si="184"/>
        <v>Sin</v>
      </c>
      <c r="BK732" s="311"/>
      <c r="BL732" s="349"/>
      <c r="BM732" s="311"/>
      <c r="BN732" s="285"/>
      <c r="BO732" s="285"/>
      <c r="BP732" s="166" t="str">
        <f t="shared" si="185"/>
        <v/>
      </c>
      <c r="BS732" s="307"/>
    </row>
    <row r="733" spans="1:71" s="230" customFormat="1" ht="45" customHeight="1" x14ac:dyDescent="0.25">
      <c r="A733" s="319" t="s">
        <v>18</v>
      </c>
      <c r="B733" s="98">
        <v>44174</v>
      </c>
      <c r="C733" s="169" t="s">
        <v>106</v>
      </c>
      <c r="D733" s="319" t="s">
        <v>3387</v>
      </c>
      <c r="E733" s="425" t="s">
        <v>3434</v>
      </c>
      <c r="F733" s="319" t="s">
        <v>1030</v>
      </c>
      <c r="G733" s="321" t="s">
        <v>3435</v>
      </c>
      <c r="H733" s="99">
        <v>1</v>
      </c>
      <c r="I733" s="321" t="s">
        <v>3436</v>
      </c>
      <c r="J733" s="99" t="s">
        <v>24</v>
      </c>
      <c r="K733" s="321" t="s">
        <v>3437</v>
      </c>
      <c r="L733" s="99">
        <v>1</v>
      </c>
      <c r="M733" s="321" t="s">
        <v>3438</v>
      </c>
      <c r="N733" s="319" t="s">
        <v>39</v>
      </c>
      <c r="O733" s="321" t="s">
        <v>3405</v>
      </c>
      <c r="P733" s="103">
        <v>44174</v>
      </c>
      <c r="Q733" s="103">
        <v>44377</v>
      </c>
      <c r="R733" s="104"/>
      <c r="S733" s="142">
        <f t="shared" si="187"/>
        <v>44377</v>
      </c>
      <c r="T733" s="290"/>
      <c r="W733" s="257" t="str">
        <f t="shared" si="179"/>
        <v>Sin</v>
      </c>
      <c r="X733" s="272"/>
      <c r="Z733" s="307"/>
      <c r="AA733" s="246"/>
      <c r="AD733" s="348" t="str">
        <f t="shared" si="180"/>
        <v>Sin</v>
      </c>
      <c r="AE733" s="272"/>
      <c r="AG733" s="307"/>
      <c r="AK733" s="348" t="str">
        <f t="shared" si="186"/>
        <v>Sin</v>
      </c>
      <c r="AL733" s="272"/>
      <c r="AN733" s="307"/>
      <c r="AO733" s="246"/>
      <c r="AR733" s="348" t="str">
        <f t="shared" si="181"/>
        <v>Sin</v>
      </c>
      <c r="AS733" s="272"/>
      <c r="AU733" s="307"/>
      <c r="AV733" s="246"/>
      <c r="AY733" s="348" t="str">
        <f t="shared" si="182"/>
        <v>Sin</v>
      </c>
      <c r="AZ733" s="272"/>
      <c r="BB733" s="307"/>
      <c r="BC733" s="246"/>
      <c r="BD733" s="273"/>
      <c r="BF733" s="273" t="str">
        <f t="shared" si="183"/>
        <v>Sin</v>
      </c>
      <c r="BG733" s="272"/>
      <c r="BI733" s="307"/>
      <c r="BJ733" s="163" t="str">
        <f t="shared" si="184"/>
        <v>Sin</v>
      </c>
      <c r="BK733" s="311"/>
      <c r="BL733" s="349"/>
      <c r="BM733" s="311"/>
      <c r="BN733" s="285"/>
      <c r="BO733" s="285"/>
      <c r="BP733" s="166" t="str">
        <f t="shared" si="185"/>
        <v/>
      </c>
      <c r="BS733" s="307"/>
    </row>
    <row r="734" spans="1:71" s="230" customFormat="1" ht="45" customHeight="1" x14ac:dyDescent="0.25">
      <c r="A734" s="319" t="s">
        <v>18</v>
      </c>
      <c r="B734" s="98">
        <v>44174</v>
      </c>
      <c r="C734" s="169" t="s">
        <v>3439</v>
      </c>
      <c r="D734" s="319" t="s">
        <v>3387</v>
      </c>
      <c r="E734" s="425" t="s">
        <v>3440</v>
      </c>
      <c r="F734" s="319" t="s">
        <v>1030</v>
      </c>
      <c r="G734" s="321" t="s">
        <v>3441</v>
      </c>
      <c r="H734" s="99" t="s">
        <v>3390</v>
      </c>
      <c r="I734" s="321" t="s">
        <v>3442</v>
      </c>
      <c r="J734" s="99" t="s">
        <v>24</v>
      </c>
      <c r="K734" s="321" t="s">
        <v>3443</v>
      </c>
      <c r="L734" s="99" t="s">
        <v>3444</v>
      </c>
      <c r="M734" s="321" t="s">
        <v>3445</v>
      </c>
      <c r="N734" s="319" t="s">
        <v>39</v>
      </c>
      <c r="O734" s="321" t="s">
        <v>3405</v>
      </c>
      <c r="P734" s="103">
        <v>44174</v>
      </c>
      <c r="Q734" s="103">
        <v>44346</v>
      </c>
      <c r="R734" s="104"/>
      <c r="S734" s="142">
        <f t="shared" si="187"/>
        <v>44346</v>
      </c>
      <c r="T734" s="290"/>
      <c r="W734" s="257" t="str">
        <f t="shared" si="179"/>
        <v>Sin</v>
      </c>
      <c r="X734" s="272"/>
      <c r="Z734" s="307"/>
      <c r="AA734" s="246"/>
      <c r="AD734" s="348" t="str">
        <f t="shared" si="180"/>
        <v>Sin</v>
      </c>
      <c r="AE734" s="272"/>
      <c r="AG734" s="307"/>
      <c r="AK734" s="348" t="str">
        <f t="shared" si="186"/>
        <v>Sin</v>
      </c>
      <c r="AL734" s="272"/>
      <c r="AN734" s="307"/>
      <c r="AO734" s="246"/>
      <c r="AR734" s="348" t="str">
        <f t="shared" si="181"/>
        <v>Sin</v>
      </c>
      <c r="AS734" s="272"/>
      <c r="AU734" s="307"/>
      <c r="AV734" s="246"/>
      <c r="AY734" s="348" t="str">
        <f t="shared" si="182"/>
        <v>Sin</v>
      </c>
      <c r="AZ734" s="272"/>
      <c r="BB734" s="307"/>
      <c r="BC734" s="246"/>
      <c r="BD734" s="273"/>
      <c r="BF734" s="273" t="str">
        <f t="shared" si="183"/>
        <v>Sin</v>
      </c>
      <c r="BG734" s="272"/>
      <c r="BI734" s="307"/>
      <c r="BJ734" s="163" t="str">
        <f t="shared" si="184"/>
        <v>Sin</v>
      </c>
      <c r="BK734" s="311"/>
      <c r="BL734" s="349"/>
      <c r="BM734" s="311"/>
      <c r="BN734" s="285"/>
      <c r="BO734" s="285"/>
      <c r="BP734" s="166" t="str">
        <f t="shared" si="185"/>
        <v/>
      </c>
      <c r="BS734" s="307"/>
    </row>
    <row r="735" spans="1:71" s="230" customFormat="1" ht="45" customHeight="1" x14ac:dyDescent="0.25">
      <c r="A735" s="319" t="s">
        <v>18</v>
      </c>
      <c r="B735" s="98">
        <v>44174</v>
      </c>
      <c r="C735" s="169" t="s">
        <v>3439</v>
      </c>
      <c r="D735" s="319" t="s">
        <v>3387</v>
      </c>
      <c r="E735" s="425" t="s">
        <v>3440</v>
      </c>
      <c r="F735" s="319" t="s">
        <v>1030</v>
      </c>
      <c r="G735" s="321" t="s">
        <v>3441</v>
      </c>
      <c r="H735" s="99" t="s">
        <v>3425</v>
      </c>
      <c r="I735" s="321" t="s">
        <v>3446</v>
      </c>
      <c r="J735" s="99" t="s">
        <v>24</v>
      </c>
      <c r="K735" s="321" t="s">
        <v>3447</v>
      </c>
      <c r="L735" s="99">
        <v>1</v>
      </c>
      <c r="M735" s="321" t="s">
        <v>3448</v>
      </c>
      <c r="N735" s="319" t="s">
        <v>39</v>
      </c>
      <c r="O735" s="321" t="s">
        <v>3405</v>
      </c>
      <c r="P735" s="103">
        <v>44174</v>
      </c>
      <c r="Q735" s="103">
        <v>44377</v>
      </c>
      <c r="R735" s="104"/>
      <c r="S735" s="142">
        <f t="shared" si="187"/>
        <v>44377</v>
      </c>
      <c r="T735" s="290"/>
      <c r="W735" s="257" t="str">
        <f t="shared" si="179"/>
        <v>Sin</v>
      </c>
      <c r="X735" s="272"/>
      <c r="Z735" s="307"/>
      <c r="AA735" s="246"/>
      <c r="AD735" s="348" t="str">
        <f t="shared" si="180"/>
        <v>Sin</v>
      </c>
      <c r="AE735" s="272"/>
      <c r="AG735" s="307"/>
      <c r="AK735" s="348" t="str">
        <f t="shared" si="186"/>
        <v>Sin</v>
      </c>
      <c r="AL735" s="272"/>
      <c r="AN735" s="307"/>
      <c r="AO735" s="246"/>
      <c r="AR735" s="348" t="str">
        <f t="shared" si="181"/>
        <v>Sin</v>
      </c>
      <c r="AS735" s="272"/>
      <c r="AU735" s="307"/>
      <c r="AV735" s="246"/>
      <c r="AY735" s="348" t="str">
        <f t="shared" si="182"/>
        <v>Sin</v>
      </c>
      <c r="AZ735" s="272"/>
      <c r="BB735" s="307"/>
      <c r="BC735" s="246"/>
      <c r="BD735" s="273"/>
      <c r="BF735" s="273" t="str">
        <f t="shared" si="183"/>
        <v>Sin</v>
      </c>
      <c r="BG735" s="272"/>
      <c r="BI735" s="307"/>
      <c r="BJ735" s="163" t="str">
        <f t="shared" si="184"/>
        <v>Sin</v>
      </c>
      <c r="BK735" s="311"/>
      <c r="BL735" s="349"/>
      <c r="BM735" s="311"/>
      <c r="BN735" s="285"/>
      <c r="BO735" s="285"/>
      <c r="BP735" s="166" t="str">
        <f t="shared" si="185"/>
        <v/>
      </c>
      <c r="BS735" s="307"/>
    </row>
    <row r="736" spans="1:71" s="230" customFormat="1" ht="45" customHeight="1" x14ac:dyDescent="0.25">
      <c r="A736" s="319" t="s">
        <v>18</v>
      </c>
      <c r="B736" s="98">
        <v>44174</v>
      </c>
      <c r="C736" s="169" t="s">
        <v>104</v>
      </c>
      <c r="D736" s="319" t="s">
        <v>3387</v>
      </c>
      <c r="E736" s="425" t="s">
        <v>3449</v>
      </c>
      <c r="F736" s="319" t="s">
        <v>1030</v>
      </c>
      <c r="G736" s="321" t="s">
        <v>3450</v>
      </c>
      <c r="H736" s="99" t="s">
        <v>3390</v>
      </c>
      <c r="I736" s="321" t="s">
        <v>3451</v>
      </c>
      <c r="J736" s="99" t="s">
        <v>24</v>
      </c>
      <c r="K736" s="321" t="s">
        <v>3452</v>
      </c>
      <c r="L736" s="99">
        <v>1</v>
      </c>
      <c r="M736" s="321" t="s">
        <v>3453</v>
      </c>
      <c r="N736" s="319" t="s">
        <v>39</v>
      </c>
      <c r="O736" s="321" t="s">
        <v>3405</v>
      </c>
      <c r="P736" s="103">
        <v>44174</v>
      </c>
      <c r="Q736" s="103">
        <v>44377</v>
      </c>
      <c r="R736" s="104"/>
      <c r="S736" s="142">
        <f t="shared" si="187"/>
        <v>44377</v>
      </c>
      <c r="T736" s="290"/>
      <c r="W736" s="257" t="str">
        <f t="shared" si="179"/>
        <v>Sin</v>
      </c>
      <c r="X736" s="272"/>
      <c r="Z736" s="307"/>
      <c r="AA736" s="246"/>
      <c r="AD736" s="348" t="str">
        <f t="shared" si="180"/>
        <v>Sin</v>
      </c>
      <c r="AE736" s="272"/>
      <c r="AG736" s="307"/>
      <c r="AK736" s="348" t="str">
        <f t="shared" si="186"/>
        <v>Sin</v>
      </c>
      <c r="AL736" s="272"/>
      <c r="AN736" s="307"/>
      <c r="AO736" s="246"/>
      <c r="AR736" s="348" t="str">
        <f t="shared" si="181"/>
        <v>Sin</v>
      </c>
      <c r="AS736" s="272"/>
      <c r="AU736" s="307"/>
      <c r="AV736" s="246"/>
      <c r="AY736" s="348" t="str">
        <f t="shared" si="182"/>
        <v>Sin</v>
      </c>
      <c r="AZ736" s="272"/>
      <c r="BB736" s="307"/>
      <c r="BC736" s="246"/>
      <c r="BD736" s="273"/>
      <c r="BF736" s="273" t="str">
        <f t="shared" si="183"/>
        <v>Sin</v>
      </c>
      <c r="BG736" s="272"/>
      <c r="BI736" s="307"/>
      <c r="BJ736" s="163" t="str">
        <f t="shared" si="184"/>
        <v>Sin</v>
      </c>
      <c r="BK736" s="311"/>
      <c r="BL736" s="349"/>
      <c r="BM736" s="311"/>
      <c r="BN736" s="285"/>
      <c r="BO736" s="285"/>
      <c r="BP736" s="166" t="str">
        <f t="shared" si="185"/>
        <v/>
      </c>
      <c r="BS736" s="307"/>
    </row>
    <row r="737" spans="1:72" s="230" customFormat="1" ht="45" customHeight="1" x14ac:dyDescent="0.25">
      <c r="A737" s="319" t="s">
        <v>18</v>
      </c>
      <c r="B737" s="98">
        <v>44174</v>
      </c>
      <c r="C737" s="169" t="s">
        <v>104</v>
      </c>
      <c r="D737" s="319" t="s">
        <v>3387</v>
      </c>
      <c r="E737" s="425" t="s">
        <v>3449</v>
      </c>
      <c r="F737" s="319" t="s">
        <v>1030</v>
      </c>
      <c r="G737" s="321" t="s">
        <v>3450</v>
      </c>
      <c r="H737" s="99" t="s">
        <v>3425</v>
      </c>
      <c r="I737" s="321" t="s">
        <v>3454</v>
      </c>
      <c r="J737" s="99" t="s">
        <v>24</v>
      </c>
      <c r="K737" s="321" t="s">
        <v>3455</v>
      </c>
      <c r="L737" s="99">
        <v>4</v>
      </c>
      <c r="M737" s="321" t="s">
        <v>3456</v>
      </c>
      <c r="N737" s="319" t="s">
        <v>39</v>
      </c>
      <c r="O737" s="321" t="s">
        <v>3405</v>
      </c>
      <c r="P737" s="103">
        <v>44174</v>
      </c>
      <c r="Q737" s="103">
        <v>44539</v>
      </c>
      <c r="R737" s="104"/>
      <c r="S737" s="142">
        <f t="shared" si="187"/>
        <v>44539</v>
      </c>
      <c r="T737" s="290"/>
      <c r="W737" s="257" t="str">
        <f t="shared" si="179"/>
        <v>Sin</v>
      </c>
      <c r="X737" s="272"/>
      <c r="Z737" s="307"/>
      <c r="AA737" s="246"/>
      <c r="AD737" s="348" t="str">
        <f t="shared" si="180"/>
        <v>Sin</v>
      </c>
      <c r="AE737" s="272"/>
      <c r="AG737" s="307"/>
      <c r="AK737" s="348" t="str">
        <f t="shared" si="186"/>
        <v>Sin</v>
      </c>
      <c r="AL737" s="272"/>
      <c r="AN737" s="307"/>
      <c r="AO737" s="246"/>
      <c r="AR737" s="348" t="str">
        <f t="shared" si="181"/>
        <v>Sin</v>
      </c>
      <c r="AS737" s="272"/>
      <c r="AU737" s="307"/>
      <c r="AV737" s="246"/>
      <c r="AY737" s="348" t="str">
        <f t="shared" si="182"/>
        <v>Sin</v>
      </c>
      <c r="AZ737" s="272"/>
      <c r="BB737" s="307"/>
      <c r="BC737" s="246"/>
      <c r="BD737" s="273"/>
      <c r="BF737" s="273" t="str">
        <f t="shared" si="183"/>
        <v>Sin</v>
      </c>
      <c r="BG737" s="272"/>
      <c r="BI737" s="307"/>
      <c r="BJ737" s="163" t="str">
        <f t="shared" si="184"/>
        <v>Sin</v>
      </c>
      <c r="BK737" s="311"/>
      <c r="BL737" s="349"/>
      <c r="BM737" s="311"/>
      <c r="BN737" s="285"/>
      <c r="BO737" s="285"/>
      <c r="BP737" s="166" t="str">
        <f t="shared" si="185"/>
        <v/>
      </c>
      <c r="BS737" s="307"/>
    </row>
    <row r="738" spans="1:72" s="230" customFormat="1" ht="45" customHeight="1" x14ac:dyDescent="0.25">
      <c r="A738" s="319" t="s">
        <v>18</v>
      </c>
      <c r="B738" s="98">
        <v>44174</v>
      </c>
      <c r="C738" s="169" t="s">
        <v>108</v>
      </c>
      <c r="D738" s="319" t="s">
        <v>3387</v>
      </c>
      <c r="E738" s="425" t="s">
        <v>3457</v>
      </c>
      <c r="F738" s="319" t="s">
        <v>1030</v>
      </c>
      <c r="G738" s="321" t="s">
        <v>3458</v>
      </c>
      <c r="H738" s="99" t="s">
        <v>3390</v>
      </c>
      <c r="I738" s="321" t="s">
        <v>3459</v>
      </c>
      <c r="J738" s="99" t="s">
        <v>24</v>
      </c>
      <c r="K738" s="321" t="s">
        <v>3452</v>
      </c>
      <c r="L738" s="99">
        <v>1</v>
      </c>
      <c r="M738" s="321" t="s">
        <v>3453</v>
      </c>
      <c r="N738" s="319" t="s">
        <v>39</v>
      </c>
      <c r="O738" s="321" t="s">
        <v>3405</v>
      </c>
      <c r="P738" s="103">
        <v>44174</v>
      </c>
      <c r="Q738" s="103">
        <v>44377</v>
      </c>
      <c r="R738" s="104"/>
      <c r="S738" s="142">
        <f t="shared" si="187"/>
        <v>44377</v>
      </c>
      <c r="T738" s="290"/>
      <c r="W738" s="257" t="str">
        <f t="shared" si="179"/>
        <v>Sin</v>
      </c>
      <c r="X738" s="272"/>
      <c r="Z738" s="307"/>
      <c r="AA738" s="246"/>
      <c r="AD738" s="348" t="str">
        <f t="shared" si="180"/>
        <v>Sin</v>
      </c>
      <c r="AE738" s="272"/>
      <c r="AG738" s="307"/>
      <c r="AK738" s="348" t="str">
        <f t="shared" si="186"/>
        <v>Sin</v>
      </c>
      <c r="AL738" s="272"/>
      <c r="AN738" s="307"/>
      <c r="AO738" s="246"/>
      <c r="AR738" s="348" t="str">
        <f t="shared" si="181"/>
        <v>Sin</v>
      </c>
      <c r="AS738" s="272"/>
      <c r="AU738" s="307"/>
      <c r="AV738" s="246"/>
      <c r="AY738" s="348" t="str">
        <f t="shared" si="182"/>
        <v>Sin</v>
      </c>
      <c r="AZ738" s="272"/>
      <c r="BB738" s="307"/>
      <c r="BC738" s="246"/>
      <c r="BD738" s="273"/>
      <c r="BF738" s="273" t="str">
        <f t="shared" si="183"/>
        <v>Sin</v>
      </c>
      <c r="BG738" s="272"/>
      <c r="BI738" s="307"/>
      <c r="BJ738" s="163" t="str">
        <f t="shared" si="184"/>
        <v>Sin</v>
      </c>
      <c r="BK738" s="311"/>
      <c r="BL738" s="349"/>
      <c r="BM738" s="311"/>
      <c r="BN738" s="285"/>
      <c r="BO738" s="285"/>
      <c r="BP738" s="166" t="str">
        <f t="shared" si="185"/>
        <v/>
      </c>
      <c r="BS738" s="307"/>
    </row>
    <row r="739" spans="1:72" s="230" customFormat="1" ht="45" customHeight="1" x14ac:dyDescent="0.25">
      <c r="A739" s="319" t="s">
        <v>18</v>
      </c>
      <c r="B739" s="98">
        <v>44174</v>
      </c>
      <c r="C739" s="169" t="s">
        <v>108</v>
      </c>
      <c r="D739" s="319" t="s">
        <v>3387</v>
      </c>
      <c r="E739" s="425" t="s">
        <v>3457</v>
      </c>
      <c r="F739" s="319" t="s">
        <v>1030</v>
      </c>
      <c r="G739" s="321" t="s">
        <v>3458</v>
      </c>
      <c r="H739" s="99" t="s">
        <v>3425</v>
      </c>
      <c r="I739" s="321" t="s">
        <v>3454</v>
      </c>
      <c r="J739" s="99" t="s">
        <v>24</v>
      </c>
      <c r="K739" s="321" t="s">
        <v>3460</v>
      </c>
      <c r="L739" s="99">
        <v>4</v>
      </c>
      <c r="M739" s="321" t="s">
        <v>3456</v>
      </c>
      <c r="N739" s="319" t="s">
        <v>39</v>
      </c>
      <c r="O739" s="321" t="s">
        <v>3405</v>
      </c>
      <c r="P739" s="103">
        <v>44174</v>
      </c>
      <c r="Q739" s="103">
        <v>44539</v>
      </c>
      <c r="R739" s="104"/>
      <c r="S739" s="142">
        <f t="shared" si="187"/>
        <v>44539</v>
      </c>
      <c r="T739" s="290"/>
      <c r="W739" s="257" t="str">
        <f t="shared" si="179"/>
        <v>Sin</v>
      </c>
      <c r="X739" s="272"/>
      <c r="Z739" s="307"/>
      <c r="AA739" s="246"/>
      <c r="AD739" s="348" t="str">
        <f t="shared" si="180"/>
        <v>Sin</v>
      </c>
      <c r="AE739" s="272"/>
      <c r="AG739" s="307"/>
      <c r="AK739" s="348" t="str">
        <f t="shared" si="186"/>
        <v>Sin</v>
      </c>
      <c r="AL739" s="272"/>
      <c r="AN739" s="307"/>
      <c r="AO739" s="246"/>
      <c r="AR739" s="348" t="str">
        <f t="shared" si="181"/>
        <v>Sin</v>
      </c>
      <c r="AS739" s="272"/>
      <c r="AU739" s="307"/>
      <c r="AV739" s="246"/>
      <c r="AY739" s="348" t="str">
        <f t="shared" si="182"/>
        <v>Sin</v>
      </c>
      <c r="AZ739" s="272"/>
      <c r="BB739" s="307"/>
      <c r="BC739" s="246"/>
      <c r="BD739" s="273"/>
      <c r="BF739" s="273" t="str">
        <f t="shared" si="183"/>
        <v>Sin</v>
      </c>
      <c r="BG739" s="272"/>
      <c r="BI739" s="307"/>
      <c r="BJ739" s="163" t="str">
        <f t="shared" si="184"/>
        <v>Sin</v>
      </c>
      <c r="BK739" s="311"/>
      <c r="BL739" s="349"/>
      <c r="BM739" s="311"/>
      <c r="BN739" s="285"/>
      <c r="BO739" s="285"/>
      <c r="BP739" s="166" t="str">
        <f t="shared" si="185"/>
        <v/>
      </c>
      <c r="BS739" s="307"/>
    </row>
    <row r="740" spans="1:72" s="230" customFormat="1" ht="45" customHeight="1" x14ac:dyDescent="0.25">
      <c r="A740" s="95" t="s">
        <v>51</v>
      </c>
      <c r="B740" s="231">
        <v>44182</v>
      </c>
      <c r="C740" s="188" t="s">
        <v>3494</v>
      </c>
      <c r="D740" s="230" t="s">
        <v>3495</v>
      </c>
      <c r="E740" s="173" t="s">
        <v>3496</v>
      </c>
      <c r="F740" s="207" t="s">
        <v>101</v>
      </c>
      <c r="G740" s="199" t="s">
        <v>3497</v>
      </c>
      <c r="H740" s="188">
        <v>1</v>
      </c>
      <c r="I740" s="199" t="s">
        <v>3498</v>
      </c>
      <c r="J740" s="95" t="s">
        <v>24</v>
      </c>
      <c r="K740" s="207" t="s">
        <v>3499</v>
      </c>
      <c r="L740" s="188">
        <v>1</v>
      </c>
      <c r="M740" s="207" t="s">
        <v>3500</v>
      </c>
      <c r="N740" s="243" t="s">
        <v>101</v>
      </c>
      <c r="O740" s="244" t="s">
        <v>101</v>
      </c>
      <c r="P740" s="189">
        <v>43842</v>
      </c>
      <c r="Q740" s="189">
        <v>44546</v>
      </c>
      <c r="R740" s="138">
        <v>0</v>
      </c>
      <c r="S740" s="245">
        <f t="shared" ref="S740:S803" si="188">Q740+R740</f>
        <v>44546</v>
      </c>
      <c r="T740" s="283"/>
      <c r="W740" s="257" t="str">
        <f t="shared" si="179"/>
        <v>Sin</v>
      </c>
      <c r="X740" s="272"/>
      <c r="Y740" s="273"/>
      <c r="Z740" s="307"/>
      <c r="AA740" s="246"/>
      <c r="AD740" s="348" t="str">
        <f t="shared" si="180"/>
        <v>Sin</v>
      </c>
      <c r="AE740" s="272"/>
      <c r="AG740" s="307"/>
      <c r="AH740" s="272"/>
      <c r="AK740" s="348" t="str">
        <f t="shared" si="186"/>
        <v>Sin</v>
      </c>
      <c r="AL740" s="272"/>
      <c r="AN740" s="307"/>
      <c r="AO740" s="246"/>
      <c r="AP740" s="246"/>
      <c r="AR740" s="348" t="str">
        <f t="shared" si="181"/>
        <v>Sin</v>
      </c>
      <c r="AS740" s="272"/>
      <c r="AU740" s="470"/>
      <c r="AV740" s="246"/>
      <c r="AY740" s="348" t="str">
        <f t="shared" si="182"/>
        <v>Sin</v>
      </c>
      <c r="AZ740" s="272"/>
      <c r="BB740" s="307"/>
      <c r="BC740" s="246"/>
      <c r="BD740" s="273"/>
      <c r="BF740" s="273" t="str">
        <f t="shared" si="183"/>
        <v>Sin</v>
      </c>
      <c r="BG740" s="272"/>
      <c r="BI740" s="307"/>
      <c r="BJ740" s="163" t="str">
        <f t="shared" si="184"/>
        <v>Sin</v>
      </c>
      <c r="BK740" s="311"/>
      <c r="BL740" s="349"/>
      <c r="BM740" s="311"/>
      <c r="BN740" s="285"/>
      <c r="BO740" s="285"/>
      <c r="BP740" s="132" t="str">
        <f t="shared" si="185"/>
        <v/>
      </c>
      <c r="BS740" s="307"/>
      <c r="BT740" s="246"/>
    </row>
    <row r="741" spans="1:72" s="230" customFormat="1" ht="45" customHeight="1" x14ac:dyDescent="0.25">
      <c r="A741" s="95" t="s">
        <v>51</v>
      </c>
      <c r="B741" s="231">
        <v>44182</v>
      </c>
      <c r="C741" s="188" t="s">
        <v>3494</v>
      </c>
      <c r="D741" s="230" t="s">
        <v>3495</v>
      </c>
      <c r="E741" s="173" t="s">
        <v>3496</v>
      </c>
      <c r="F741" s="207" t="s">
        <v>101</v>
      </c>
      <c r="G741" s="199" t="s">
        <v>3497</v>
      </c>
      <c r="H741" s="188">
        <v>2</v>
      </c>
      <c r="I741" s="199" t="s">
        <v>3501</v>
      </c>
      <c r="J741" s="95" t="s">
        <v>24</v>
      </c>
      <c r="K741" s="207" t="s">
        <v>3502</v>
      </c>
      <c r="L741" s="188">
        <v>1</v>
      </c>
      <c r="M741" s="207" t="s">
        <v>3503</v>
      </c>
      <c r="N741" s="243" t="s">
        <v>101</v>
      </c>
      <c r="O741" s="244" t="s">
        <v>101</v>
      </c>
      <c r="P741" s="189">
        <v>43842</v>
      </c>
      <c r="Q741" s="189">
        <v>44546</v>
      </c>
      <c r="R741" s="138">
        <v>0</v>
      </c>
      <c r="S741" s="245">
        <f t="shared" si="188"/>
        <v>44546</v>
      </c>
      <c r="T741" s="283"/>
      <c r="W741" s="257" t="str">
        <f t="shared" si="179"/>
        <v>Sin</v>
      </c>
      <c r="X741" s="272"/>
      <c r="Y741" s="273"/>
      <c r="Z741" s="307"/>
      <c r="AA741" s="246"/>
      <c r="AD741" s="348" t="str">
        <f t="shared" si="180"/>
        <v>Sin</v>
      </c>
      <c r="AE741" s="272"/>
      <c r="AG741" s="307"/>
      <c r="AH741" s="272"/>
      <c r="AK741" s="348" t="str">
        <f t="shared" si="186"/>
        <v>Sin</v>
      </c>
      <c r="AL741" s="272"/>
      <c r="AN741" s="307"/>
      <c r="AO741" s="246"/>
      <c r="AP741" s="246"/>
      <c r="AR741" s="348" t="str">
        <f t="shared" si="181"/>
        <v>Sin</v>
      </c>
      <c r="AS741" s="272"/>
      <c r="AU741" s="470"/>
      <c r="AV741" s="246"/>
      <c r="AY741" s="348" t="str">
        <f t="shared" si="182"/>
        <v>Sin</v>
      </c>
      <c r="AZ741" s="272"/>
      <c r="BB741" s="307"/>
      <c r="BC741" s="246"/>
      <c r="BD741" s="273"/>
      <c r="BF741" s="273" t="str">
        <f t="shared" si="183"/>
        <v>Sin</v>
      </c>
      <c r="BG741" s="272"/>
      <c r="BI741" s="307"/>
      <c r="BJ741" s="163" t="str">
        <f t="shared" si="184"/>
        <v>Sin</v>
      </c>
      <c r="BK741" s="311"/>
      <c r="BL741" s="349"/>
      <c r="BM741" s="311"/>
      <c r="BN741" s="285"/>
      <c r="BO741" s="285"/>
      <c r="BP741" s="132" t="str">
        <f t="shared" si="185"/>
        <v/>
      </c>
      <c r="BS741" s="307"/>
      <c r="BT741" s="246"/>
    </row>
    <row r="742" spans="1:72" s="230" customFormat="1" ht="45" customHeight="1" x14ac:dyDescent="0.25">
      <c r="A742" s="95" t="s">
        <v>51</v>
      </c>
      <c r="B742" s="231">
        <v>44182</v>
      </c>
      <c r="C742" s="188" t="s">
        <v>3494</v>
      </c>
      <c r="D742" s="230" t="s">
        <v>3495</v>
      </c>
      <c r="E742" s="173" t="s">
        <v>3496</v>
      </c>
      <c r="F742" s="207" t="s">
        <v>101</v>
      </c>
      <c r="G742" s="199" t="s">
        <v>3497</v>
      </c>
      <c r="H742" s="188">
        <v>3</v>
      </c>
      <c r="I742" s="199" t="s">
        <v>3504</v>
      </c>
      <c r="J742" s="95" t="s">
        <v>24</v>
      </c>
      <c r="K742" s="207" t="s">
        <v>3505</v>
      </c>
      <c r="L742" s="188">
        <v>12</v>
      </c>
      <c r="M742" s="207" t="s">
        <v>3506</v>
      </c>
      <c r="N742" s="243" t="s">
        <v>101</v>
      </c>
      <c r="O742" s="244" t="s">
        <v>101</v>
      </c>
      <c r="P742" s="189">
        <v>43842</v>
      </c>
      <c r="Q742" s="189">
        <v>44546</v>
      </c>
      <c r="R742" s="138">
        <v>0</v>
      </c>
      <c r="S742" s="245">
        <f t="shared" si="188"/>
        <v>44546</v>
      </c>
      <c r="T742" s="283"/>
      <c r="W742" s="257" t="str">
        <f t="shared" si="179"/>
        <v>Sin</v>
      </c>
      <c r="X742" s="272"/>
      <c r="Y742" s="273"/>
      <c r="Z742" s="307"/>
      <c r="AA742" s="246"/>
      <c r="AD742" s="348" t="str">
        <f t="shared" si="180"/>
        <v>Sin</v>
      </c>
      <c r="AE742" s="272"/>
      <c r="AG742" s="307"/>
      <c r="AH742" s="272"/>
      <c r="AK742" s="348" t="str">
        <f t="shared" si="186"/>
        <v>Sin</v>
      </c>
      <c r="AL742" s="272"/>
      <c r="AN742" s="307"/>
      <c r="AO742" s="246"/>
      <c r="AP742" s="246"/>
      <c r="AR742" s="348" t="str">
        <f t="shared" si="181"/>
        <v>Sin</v>
      </c>
      <c r="AS742" s="272"/>
      <c r="AU742" s="470"/>
      <c r="AV742" s="246"/>
      <c r="AY742" s="348" t="str">
        <f t="shared" si="182"/>
        <v>Sin</v>
      </c>
      <c r="AZ742" s="272"/>
      <c r="BB742" s="307"/>
      <c r="BC742" s="246"/>
      <c r="BD742" s="273"/>
      <c r="BF742" s="273" t="str">
        <f t="shared" si="183"/>
        <v>Sin</v>
      </c>
      <c r="BG742" s="272"/>
      <c r="BI742" s="307"/>
      <c r="BJ742" s="163" t="str">
        <f t="shared" si="184"/>
        <v>Sin</v>
      </c>
      <c r="BK742" s="311"/>
      <c r="BL742" s="349"/>
      <c r="BM742" s="311"/>
      <c r="BN742" s="285"/>
      <c r="BO742" s="285"/>
      <c r="BP742" s="132" t="str">
        <f t="shared" si="185"/>
        <v/>
      </c>
      <c r="BS742" s="307"/>
      <c r="BT742" s="246"/>
    </row>
    <row r="743" spans="1:72" s="230" customFormat="1" ht="45" customHeight="1" x14ac:dyDescent="0.25">
      <c r="A743" s="95" t="s">
        <v>51</v>
      </c>
      <c r="B743" s="231">
        <v>44182</v>
      </c>
      <c r="C743" s="188" t="s">
        <v>3494</v>
      </c>
      <c r="D743" s="230" t="s">
        <v>3495</v>
      </c>
      <c r="E743" s="173" t="s">
        <v>3496</v>
      </c>
      <c r="F743" s="207" t="s">
        <v>101</v>
      </c>
      <c r="G743" s="199" t="s">
        <v>3497</v>
      </c>
      <c r="H743" s="188">
        <v>4</v>
      </c>
      <c r="I743" s="199" t="s">
        <v>3507</v>
      </c>
      <c r="J743" s="95" t="s">
        <v>24</v>
      </c>
      <c r="K743" s="207" t="s">
        <v>3508</v>
      </c>
      <c r="L743" s="188">
        <v>1</v>
      </c>
      <c r="M743" s="207" t="s">
        <v>3509</v>
      </c>
      <c r="N743" s="243" t="s">
        <v>101</v>
      </c>
      <c r="O743" s="244" t="s">
        <v>101</v>
      </c>
      <c r="P743" s="189">
        <v>43842</v>
      </c>
      <c r="Q743" s="189">
        <v>44546</v>
      </c>
      <c r="R743" s="138">
        <v>0</v>
      </c>
      <c r="S743" s="245">
        <f t="shared" si="188"/>
        <v>44546</v>
      </c>
      <c r="T743" s="283"/>
      <c r="W743" s="257" t="str">
        <f t="shared" si="179"/>
        <v>Sin</v>
      </c>
      <c r="X743" s="272"/>
      <c r="Y743" s="273"/>
      <c r="Z743" s="307"/>
      <c r="AA743" s="246"/>
      <c r="AD743" s="348" t="str">
        <f t="shared" si="180"/>
        <v>Sin</v>
      </c>
      <c r="AE743" s="272"/>
      <c r="AG743" s="307"/>
      <c r="AH743" s="272"/>
      <c r="AK743" s="348" t="str">
        <f t="shared" si="186"/>
        <v>Sin</v>
      </c>
      <c r="AL743" s="272"/>
      <c r="AN743" s="307"/>
      <c r="AO743" s="246"/>
      <c r="AP743" s="246"/>
      <c r="AR743" s="348" t="str">
        <f t="shared" si="181"/>
        <v>Sin</v>
      </c>
      <c r="AS743" s="272"/>
      <c r="AU743" s="470"/>
      <c r="AV743" s="246"/>
      <c r="AY743" s="348" t="str">
        <f t="shared" si="182"/>
        <v>Sin</v>
      </c>
      <c r="AZ743" s="272"/>
      <c r="BB743" s="307"/>
      <c r="BC743" s="246"/>
      <c r="BD743" s="273"/>
      <c r="BF743" s="273" t="str">
        <f t="shared" si="183"/>
        <v>Sin</v>
      </c>
      <c r="BG743" s="272"/>
      <c r="BI743" s="307"/>
      <c r="BJ743" s="163" t="str">
        <f t="shared" si="184"/>
        <v>Sin</v>
      </c>
      <c r="BK743" s="311"/>
      <c r="BL743" s="349"/>
      <c r="BM743" s="311"/>
      <c r="BN743" s="285"/>
      <c r="BO743" s="285"/>
      <c r="BP743" s="132" t="str">
        <f t="shared" si="185"/>
        <v/>
      </c>
      <c r="BS743" s="307"/>
      <c r="BT743" s="246"/>
    </row>
    <row r="744" spans="1:72" s="230" customFormat="1" ht="45" customHeight="1" x14ac:dyDescent="0.25">
      <c r="A744" s="95" t="s">
        <v>51</v>
      </c>
      <c r="B744" s="231">
        <v>44182</v>
      </c>
      <c r="C744" s="188" t="s">
        <v>3531</v>
      </c>
      <c r="D744" s="230" t="s">
        <v>3495</v>
      </c>
      <c r="E744" s="173" t="s">
        <v>3532</v>
      </c>
      <c r="F744" s="207" t="s">
        <v>48</v>
      </c>
      <c r="G744" s="199" t="s">
        <v>3533</v>
      </c>
      <c r="H744" s="188">
        <v>1</v>
      </c>
      <c r="I744" s="199" t="s">
        <v>3534</v>
      </c>
      <c r="J744" s="95" t="s">
        <v>24</v>
      </c>
      <c r="K744" s="207" t="s">
        <v>3535</v>
      </c>
      <c r="L744" s="188">
        <v>1</v>
      </c>
      <c r="M744" s="207" t="s">
        <v>3536</v>
      </c>
      <c r="N744" s="243" t="s">
        <v>48</v>
      </c>
      <c r="O744" s="244" t="s">
        <v>48</v>
      </c>
      <c r="P744" s="189">
        <v>44182</v>
      </c>
      <c r="Q744" s="189">
        <v>44546</v>
      </c>
      <c r="R744" s="138">
        <v>0</v>
      </c>
      <c r="S744" s="245">
        <f t="shared" si="188"/>
        <v>44546</v>
      </c>
      <c r="T744" s="284"/>
      <c r="W744" s="257" t="str">
        <f t="shared" si="179"/>
        <v>Sin</v>
      </c>
      <c r="X744" s="272"/>
      <c r="Y744" s="273"/>
      <c r="Z744" s="307"/>
      <c r="AA744" s="246"/>
      <c r="AD744" s="348" t="str">
        <f t="shared" si="180"/>
        <v>Sin</v>
      </c>
      <c r="AE744" s="272"/>
      <c r="AG744" s="307"/>
      <c r="AH744" s="272"/>
      <c r="AK744" s="348" t="str">
        <f t="shared" si="186"/>
        <v>Sin</v>
      </c>
      <c r="AL744" s="272"/>
      <c r="AN744" s="307"/>
      <c r="AO744" s="246"/>
      <c r="AP744" s="246"/>
      <c r="AR744" s="348" t="str">
        <f t="shared" si="181"/>
        <v>Sin</v>
      </c>
      <c r="AS744" s="272"/>
      <c r="AU744" s="470"/>
      <c r="AV744" s="246"/>
      <c r="AY744" s="348" t="str">
        <f t="shared" si="182"/>
        <v>Sin</v>
      </c>
      <c r="AZ744" s="272"/>
      <c r="BB744" s="307"/>
      <c r="BC744" s="246"/>
      <c r="BD744" s="273"/>
      <c r="BF744" s="273" t="str">
        <f t="shared" si="183"/>
        <v>Sin</v>
      </c>
      <c r="BG744" s="272"/>
      <c r="BI744" s="307"/>
      <c r="BJ744" s="163" t="str">
        <f t="shared" si="184"/>
        <v>Sin</v>
      </c>
      <c r="BK744" s="311"/>
      <c r="BL744" s="349"/>
      <c r="BM744" s="311"/>
      <c r="BN744" s="285"/>
      <c r="BO744" s="285"/>
      <c r="BP744" s="132" t="str">
        <f t="shared" si="185"/>
        <v/>
      </c>
      <c r="BS744" s="307"/>
      <c r="BT744" s="246"/>
    </row>
    <row r="745" spans="1:72" s="230" customFormat="1" ht="45" customHeight="1" x14ac:dyDescent="0.25">
      <c r="A745" s="95" t="s">
        <v>51</v>
      </c>
      <c r="B745" s="231">
        <v>44182</v>
      </c>
      <c r="C745" s="188" t="s">
        <v>3537</v>
      </c>
      <c r="D745" s="230" t="s">
        <v>3495</v>
      </c>
      <c r="E745" s="247" t="s">
        <v>3538</v>
      </c>
      <c r="F745" s="207" t="s">
        <v>48</v>
      </c>
      <c r="G745" s="199" t="s">
        <v>3539</v>
      </c>
      <c r="H745" s="188">
        <v>1</v>
      </c>
      <c r="I745" s="199" t="s">
        <v>3540</v>
      </c>
      <c r="J745" s="95" t="s">
        <v>24</v>
      </c>
      <c r="K745" s="207" t="s">
        <v>3541</v>
      </c>
      <c r="L745" s="188">
        <v>1</v>
      </c>
      <c r="M745" s="207" t="s">
        <v>3542</v>
      </c>
      <c r="N745" s="243" t="s">
        <v>48</v>
      </c>
      <c r="O745" s="244" t="s">
        <v>48</v>
      </c>
      <c r="P745" s="189">
        <v>44201</v>
      </c>
      <c r="Q745" s="189">
        <v>44381</v>
      </c>
      <c r="R745" s="138">
        <v>0</v>
      </c>
      <c r="S745" s="245">
        <f t="shared" si="188"/>
        <v>44381</v>
      </c>
      <c r="T745" s="283"/>
      <c r="W745" s="257" t="str">
        <f t="shared" si="179"/>
        <v>Sin</v>
      </c>
      <c r="X745" s="272"/>
      <c r="Y745" s="273"/>
      <c r="Z745" s="307"/>
      <c r="AA745" s="246"/>
      <c r="AD745" s="348" t="str">
        <f t="shared" si="180"/>
        <v>Sin</v>
      </c>
      <c r="AE745" s="272"/>
      <c r="AG745" s="307"/>
      <c r="AH745" s="272"/>
      <c r="AK745" s="348" t="str">
        <f t="shared" si="186"/>
        <v>Sin</v>
      </c>
      <c r="AL745" s="272"/>
      <c r="AN745" s="307"/>
      <c r="AO745" s="246"/>
      <c r="AP745" s="246"/>
      <c r="AR745" s="348" t="str">
        <f t="shared" si="181"/>
        <v>Sin</v>
      </c>
      <c r="AS745" s="272"/>
      <c r="AU745" s="470"/>
      <c r="AV745" s="246"/>
      <c r="AY745" s="348" t="str">
        <f t="shared" si="182"/>
        <v>Sin</v>
      </c>
      <c r="AZ745" s="272"/>
      <c r="BB745" s="307"/>
      <c r="BC745" s="246"/>
      <c r="BD745" s="273"/>
      <c r="BF745" s="273" t="str">
        <f t="shared" si="183"/>
        <v>Sin</v>
      </c>
      <c r="BG745" s="272"/>
      <c r="BI745" s="307"/>
      <c r="BJ745" s="163" t="str">
        <f t="shared" si="184"/>
        <v>Sin</v>
      </c>
      <c r="BK745" s="311"/>
      <c r="BL745" s="349"/>
      <c r="BM745" s="311"/>
      <c r="BN745" s="285"/>
      <c r="BO745" s="285"/>
      <c r="BP745" s="132" t="str">
        <f t="shared" si="185"/>
        <v/>
      </c>
      <c r="BS745" s="307"/>
      <c r="BT745" s="246"/>
    </row>
    <row r="746" spans="1:72" s="230" customFormat="1" ht="45" customHeight="1" x14ac:dyDescent="0.25">
      <c r="A746" s="95" t="s">
        <v>51</v>
      </c>
      <c r="B746" s="231">
        <v>44182</v>
      </c>
      <c r="C746" s="188" t="s">
        <v>3543</v>
      </c>
      <c r="D746" s="230" t="s">
        <v>3495</v>
      </c>
      <c r="E746" s="173" t="s">
        <v>3544</v>
      </c>
      <c r="F746" s="207" t="s">
        <v>48</v>
      </c>
      <c r="G746" s="199" t="s">
        <v>3545</v>
      </c>
      <c r="H746" s="188">
        <v>1</v>
      </c>
      <c r="I746" s="199" t="s">
        <v>3546</v>
      </c>
      <c r="J746" s="95" t="s">
        <v>24</v>
      </c>
      <c r="K746" s="207" t="s">
        <v>3547</v>
      </c>
      <c r="L746" s="188">
        <v>1</v>
      </c>
      <c r="M746" s="207" t="s">
        <v>3548</v>
      </c>
      <c r="N746" s="243" t="s">
        <v>48</v>
      </c>
      <c r="O746" s="244" t="s">
        <v>48</v>
      </c>
      <c r="P746" s="189">
        <v>44201</v>
      </c>
      <c r="Q746" s="189">
        <v>44381</v>
      </c>
      <c r="R746" s="138">
        <v>0</v>
      </c>
      <c r="S746" s="245">
        <f t="shared" si="188"/>
        <v>44381</v>
      </c>
      <c r="T746" s="283"/>
      <c r="W746" s="257" t="str">
        <f t="shared" si="179"/>
        <v>Sin</v>
      </c>
      <c r="X746" s="272"/>
      <c r="Y746" s="273"/>
      <c r="Z746" s="307"/>
      <c r="AA746" s="246"/>
      <c r="AD746" s="348" t="str">
        <f t="shared" si="180"/>
        <v>Sin</v>
      </c>
      <c r="AE746" s="272"/>
      <c r="AG746" s="307"/>
      <c r="AH746" s="272"/>
      <c r="AK746" s="348" t="str">
        <f t="shared" si="186"/>
        <v>Sin</v>
      </c>
      <c r="AL746" s="272"/>
      <c r="AN746" s="307"/>
      <c r="AO746" s="246"/>
      <c r="AP746" s="246"/>
      <c r="AR746" s="348" t="str">
        <f t="shared" si="181"/>
        <v>Sin</v>
      </c>
      <c r="AS746" s="272"/>
      <c r="AU746" s="470"/>
      <c r="AV746" s="246"/>
      <c r="AY746" s="348" t="str">
        <f t="shared" si="182"/>
        <v>Sin</v>
      </c>
      <c r="AZ746" s="272"/>
      <c r="BB746" s="307"/>
      <c r="BC746" s="246"/>
      <c r="BD746" s="273"/>
      <c r="BF746" s="273" t="str">
        <f t="shared" si="183"/>
        <v>Sin</v>
      </c>
      <c r="BG746" s="272"/>
      <c r="BI746" s="307"/>
      <c r="BJ746" s="163" t="str">
        <f t="shared" si="184"/>
        <v>Sin</v>
      </c>
      <c r="BK746" s="311"/>
      <c r="BL746" s="349"/>
      <c r="BM746" s="311"/>
      <c r="BN746" s="285"/>
      <c r="BO746" s="285"/>
      <c r="BP746" s="132" t="str">
        <f t="shared" si="185"/>
        <v/>
      </c>
      <c r="BS746" s="307"/>
      <c r="BT746" s="246"/>
    </row>
    <row r="747" spans="1:72" s="230" customFormat="1" ht="45" customHeight="1" x14ac:dyDescent="0.25">
      <c r="A747" s="95" t="s">
        <v>51</v>
      </c>
      <c r="B747" s="231">
        <v>44182</v>
      </c>
      <c r="C747" s="188" t="s">
        <v>3549</v>
      </c>
      <c r="D747" s="230" t="s">
        <v>3495</v>
      </c>
      <c r="E747" s="173" t="s">
        <v>3550</v>
      </c>
      <c r="F747" s="207" t="s">
        <v>48</v>
      </c>
      <c r="G747" s="199" t="s">
        <v>3551</v>
      </c>
      <c r="H747" s="188">
        <v>1</v>
      </c>
      <c r="I747" s="199" t="s">
        <v>3552</v>
      </c>
      <c r="J747" s="95" t="s">
        <v>24</v>
      </c>
      <c r="K747" s="207" t="s">
        <v>3553</v>
      </c>
      <c r="L747" s="188">
        <v>1</v>
      </c>
      <c r="M747" s="207" t="s">
        <v>3554</v>
      </c>
      <c r="N747" s="243" t="s">
        <v>48</v>
      </c>
      <c r="O747" s="244" t="s">
        <v>48</v>
      </c>
      <c r="P747" s="193">
        <v>44228</v>
      </c>
      <c r="Q747" s="190">
        <v>44531</v>
      </c>
      <c r="R747" s="194">
        <v>0</v>
      </c>
      <c r="S747" s="245">
        <f t="shared" si="188"/>
        <v>44531</v>
      </c>
      <c r="T747" s="283"/>
      <c r="W747" s="257" t="str">
        <f t="shared" si="179"/>
        <v>Sin</v>
      </c>
      <c r="X747" s="272"/>
      <c r="Z747" s="307"/>
      <c r="AA747" s="246"/>
      <c r="AD747" s="348" t="str">
        <f t="shared" si="180"/>
        <v>Sin</v>
      </c>
      <c r="AE747" s="272"/>
      <c r="AG747" s="307"/>
      <c r="AK747" s="348" t="str">
        <f t="shared" si="186"/>
        <v>Sin</v>
      </c>
      <c r="AL747" s="272"/>
      <c r="AN747" s="307"/>
      <c r="AO747" s="246"/>
      <c r="AR747" s="348" t="str">
        <f t="shared" si="181"/>
        <v>Sin</v>
      </c>
      <c r="AS747" s="272"/>
      <c r="AU747" s="307"/>
      <c r="AV747" s="246"/>
      <c r="AY747" s="348" t="str">
        <f t="shared" si="182"/>
        <v>Sin</v>
      </c>
      <c r="AZ747" s="272"/>
      <c r="BB747" s="307"/>
      <c r="BC747" s="246"/>
      <c r="BD747" s="273"/>
      <c r="BF747" s="273" t="str">
        <f t="shared" si="183"/>
        <v>Sin</v>
      </c>
      <c r="BG747" s="272"/>
      <c r="BI747" s="307"/>
      <c r="BJ747" s="163" t="str">
        <f t="shared" si="184"/>
        <v>Sin</v>
      </c>
      <c r="BK747" s="311"/>
      <c r="BL747" s="349"/>
      <c r="BM747" s="311"/>
      <c r="BN747" s="285"/>
      <c r="BO747" s="285"/>
      <c r="BP747" s="132" t="str">
        <f t="shared" si="185"/>
        <v/>
      </c>
      <c r="BS747" s="307"/>
      <c r="BT747" s="246"/>
    </row>
    <row r="748" spans="1:72" s="230" customFormat="1" ht="45" customHeight="1" x14ac:dyDescent="0.25">
      <c r="A748" s="95" t="s">
        <v>51</v>
      </c>
      <c r="B748" s="231">
        <v>44182</v>
      </c>
      <c r="C748" s="188" t="s">
        <v>3549</v>
      </c>
      <c r="D748" s="230" t="s">
        <v>3495</v>
      </c>
      <c r="E748" s="173" t="s">
        <v>3550</v>
      </c>
      <c r="F748" s="207" t="s">
        <v>48</v>
      </c>
      <c r="G748" s="199" t="s">
        <v>3555</v>
      </c>
      <c r="H748" s="188">
        <v>2</v>
      </c>
      <c r="I748" s="199" t="s">
        <v>3556</v>
      </c>
      <c r="J748" s="95" t="s">
        <v>24</v>
      </c>
      <c r="K748" s="207" t="s">
        <v>3557</v>
      </c>
      <c r="L748" s="188">
        <v>1</v>
      </c>
      <c r="M748" s="207" t="s">
        <v>3558</v>
      </c>
      <c r="N748" s="243" t="s">
        <v>48</v>
      </c>
      <c r="O748" s="244" t="s">
        <v>48</v>
      </c>
      <c r="P748" s="189">
        <v>44228</v>
      </c>
      <c r="Q748" s="190">
        <v>44531</v>
      </c>
      <c r="R748" s="138">
        <v>0</v>
      </c>
      <c r="S748" s="245">
        <f t="shared" si="188"/>
        <v>44531</v>
      </c>
      <c r="T748" s="283"/>
      <c r="W748" s="257" t="str">
        <f t="shared" si="179"/>
        <v>Sin</v>
      </c>
      <c r="X748" s="272"/>
      <c r="Z748" s="307"/>
      <c r="AA748" s="246"/>
      <c r="AD748" s="348" t="str">
        <f t="shared" si="180"/>
        <v>Sin</v>
      </c>
      <c r="AE748" s="272"/>
      <c r="AG748" s="307"/>
      <c r="AK748" s="348" t="str">
        <f t="shared" si="186"/>
        <v>Sin</v>
      </c>
      <c r="AL748" s="272"/>
      <c r="AN748" s="307"/>
      <c r="AO748" s="246"/>
      <c r="AR748" s="348" t="str">
        <f t="shared" si="181"/>
        <v>Sin</v>
      </c>
      <c r="AS748" s="272"/>
      <c r="AU748" s="307"/>
      <c r="AV748" s="246"/>
      <c r="AY748" s="348" t="str">
        <f t="shared" si="182"/>
        <v>Sin</v>
      </c>
      <c r="AZ748" s="272"/>
      <c r="BB748" s="307"/>
      <c r="BC748" s="246"/>
      <c r="BD748" s="273"/>
      <c r="BF748" s="273" t="str">
        <f t="shared" si="183"/>
        <v>Sin</v>
      </c>
      <c r="BG748" s="272"/>
      <c r="BI748" s="307"/>
      <c r="BJ748" s="163" t="str">
        <f t="shared" si="184"/>
        <v>Sin</v>
      </c>
      <c r="BK748" s="311"/>
      <c r="BL748" s="349"/>
      <c r="BM748" s="311"/>
      <c r="BN748" s="285"/>
      <c r="BO748" s="285"/>
      <c r="BP748" s="166" t="str">
        <f t="shared" si="185"/>
        <v/>
      </c>
      <c r="BS748" s="307"/>
      <c r="BT748" s="246"/>
    </row>
    <row r="749" spans="1:72" s="230" customFormat="1" ht="45" customHeight="1" x14ac:dyDescent="0.25">
      <c r="A749" s="95" t="s">
        <v>51</v>
      </c>
      <c r="B749" s="231">
        <v>44182</v>
      </c>
      <c r="C749" s="188" t="s">
        <v>3559</v>
      </c>
      <c r="D749" s="230" t="s">
        <v>3495</v>
      </c>
      <c r="E749" s="173" t="s">
        <v>3560</v>
      </c>
      <c r="F749" s="207" t="s">
        <v>48</v>
      </c>
      <c r="G749" s="199" t="s">
        <v>3561</v>
      </c>
      <c r="H749" s="188">
        <v>1</v>
      </c>
      <c r="I749" s="199" t="s">
        <v>3562</v>
      </c>
      <c r="J749" s="95" t="s">
        <v>24</v>
      </c>
      <c r="K749" s="207" t="s">
        <v>3563</v>
      </c>
      <c r="L749" s="188">
        <v>1</v>
      </c>
      <c r="M749" s="207" t="s">
        <v>3564</v>
      </c>
      <c r="N749" s="243" t="s">
        <v>48</v>
      </c>
      <c r="O749" s="244" t="s">
        <v>48</v>
      </c>
      <c r="P749" s="189">
        <v>44228</v>
      </c>
      <c r="Q749" s="190">
        <v>44531</v>
      </c>
      <c r="R749" s="138">
        <v>0</v>
      </c>
      <c r="S749" s="245">
        <f t="shared" si="188"/>
        <v>44531</v>
      </c>
      <c r="T749" s="283"/>
      <c r="W749" s="257" t="str">
        <f t="shared" si="179"/>
        <v>Sin</v>
      </c>
      <c r="X749" s="272"/>
      <c r="Z749" s="307"/>
      <c r="AA749" s="246"/>
      <c r="AD749" s="348" t="str">
        <f t="shared" si="180"/>
        <v>Sin</v>
      </c>
      <c r="AE749" s="272"/>
      <c r="AG749" s="307"/>
      <c r="AK749" s="348" t="str">
        <f t="shared" si="186"/>
        <v>Sin</v>
      </c>
      <c r="AL749" s="272"/>
      <c r="AN749" s="307"/>
      <c r="AO749" s="246"/>
      <c r="AR749" s="348" t="str">
        <f t="shared" si="181"/>
        <v>Sin</v>
      </c>
      <c r="AS749" s="272"/>
      <c r="AU749" s="307"/>
      <c r="AV749" s="246"/>
      <c r="AY749" s="348" t="str">
        <f t="shared" si="182"/>
        <v>Sin</v>
      </c>
      <c r="AZ749" s="272"/>
      <c r="BB749" s="307"/>
      <c r="BC749" s="246"/>
      <c r="BD749" s="273"/>
      <c r="BF749" s="273" t="str">
        <f t="shared" si="183"/>
        <v>Sin</v>
      </c>
      <c r="BG749" s="272"/>
      <c r="BI749" s="307"/>
      <c r="BJ749" s="163" t="str">
        <f t="shared" si="184"/>
        <v>Sin</v>
      </c>
      <c r="BK749" s="311"/>
      <c r="BL749" s="349"/>
      <c r="BM749" s="311"/>
      <c r="BN749" s="285"/>
      <c r="BO749" s="285"/>
      <c r="BP749" s="166" t="str">
        <f t="shared" si="185"/>
        <v/>
      </c>
      <c r="BS749" s="307"/>
      <c r="BT749" s="246"/>
    </row>
    <row r="750" spans="1:72" s="230" customFormat="1" ht="45" customHeight="1" x14ac:dyDescent="0.25">
      <c r="A750" s="95" t="s">
        <v>51</v>
      </c>
      <c r="B750" s="231">
        <v>44182</v>
      </c>
      <c r="C750" s="188" t="s">
        <v>3565</v>
      </c>
      <c r="D750" s="230" t="s">
        <v>3495</v>
      </c>
      <c r="E750" s="184" t="s">
        <v>3566</v>
      </c>
      <c r="F750" s="207" t="s">
        <v>48</v>
      </c>
      <c r="G750" s="199" t="s">
        <v>3567</v>
      </c>
      <c r="H750" s="188">
        <v>1</v>
      </c>
      <c r="I750" s="199" t="s">
        <v>3568</v>
      </c>
      <c r="J750" s="95" t="s">
        <v>24</v>
      </c>
      <c r="K750" s="207" t="s">
        <v>3569</v>
      </c>
      <c r="L750" s="188">
        <v>1</v>
      </c>
      <c r="M750" s="207" t="s">
        <v>3570</v>
      </c>
      <c r="N750" s="243" t="s">
        <v>48</v>
      </c>
      <c r="O750" s="244" t="s">
        <v>48</v>
      </c>
      <c r="P750" s="189">
        <v>44182</v>
      </c>
      <c r="Q750" s="190">
        <v>44377</v>
      </c>
      <c r="R750" s="138">
        <v>0</v>
      </c>
      <c r="S750" s="245">
        <f t="shared" si="188"/>
        <v>44377</v>
      </c>
      <c r="T750" s="283"/>
      <c r="W750" s="257" t="str">
        <f t="shared" si="179"/>
        <v>Sin</v>
      </c>
      <c r="X750" s="272"/>
      <c r="Z750" s="307"/>
      <c r="AA750" s="246"/>
      <c r="AD750" s="348" t="str">
        <f t="shared" si="180"/>
        <v>Sin</v>
      </c>
      <c r="AE750" s="272"/>
      <c r="AG750" s="307"/>
      <c r="AK750" s="348" t="str">
        <f t="shared" si="186"/>
        <v>Sin</v>
      </c>
      <c r="AL750" s="272"/>
      <c r="AN750" s="307"/>
      <c r="AO750" s="246"/>
      <c r="AR750" s="348" t="str">
        <f t="shared" si="181"/>
        <v>Sin</v>
      </c>
      <c r="AS750" s="272"/>
      <c r="AU750" s="307"/>
      <c r="AV750" s="246"/>
      <c r="AY750" s="348" t="str">
        <f t="shared" si="182"/>
        <v>Sin</v>
      </c>
      <c r="AZ750" s="272"/>
      <c r="BB750" s="307"/>
      <c r="BC750" s="246"/>
      <c r="BD750" s="273"/>
      <c r="BF750" s="273" t="str">
        <f t="shared" si="183"/>
        <v>Sin</v>
      </c>
      <c r="BG750" s="272"/>
      <c r="BI750" s="307"/>
      <c r="BJ750" s="163" t="str">
        <f t="shared" si="184"/>
        <v>Sin</v>
      </c>
      <c r="BK750" s="311"/>
      <c r="BL750" s="349"/>
      <c r="BM750" s="311"/>
      <c r="BN750" s="285"/>
      <c r="BO750" s="285"/>
      <c r="BP750" s="166" t="str">
        <f t="shared" si="185"/>
        <v/>
      </c>
      <c r="BS750" s="307"/>
      <c r="BT750" s="246"/>
    </row>
    <row r="751" spans="1:72" s="230" customFormat="1" ht="45" customHeight="1" x14ac:dyDescent="0.25">
      <c r="A751" s="95" t="s">
        <v>51</v>
      </c>
      <c r="B751" s="231">
        <v>44182</v>
      </c>
      <c r="C751" s="188" t="s">
        <v>3565</v>
      </c>
      <c r="D751" s="230" t="s">
        <v>3495</v>
      </c>
      <c r="E751" s="184" t="s">
        <v>3566</v>
      </c>
      <c r="F751" s="207" t="s">
        <v>48</v>
      </c>
      <c r="G751" s="199" t="s">
        <v>3571</v>
      </c>
      <c r="H751" s="188">
        <v>2</v>
      </c>
      <c r="I751" s="199" t="s">
        <v>3572</v>
      </c>
      <c r="J751" s="95" t="s">
        <v>24</v>
      </c>
      <c r="K751" s="207" t="s">
        <v>3573</v>
      </c>
      <c r="L751" s="188">
        <v>12</v>
      </c>
      <c r="M751" s="207" t="s">
        <v>3574</v>
      </c>
      <c r="N751" s="243" t="s">
        <v>48</v>
      </c>
      <c r="O751" s="244" t="s">
        <v>48</v>
      </c>
      <c r="P751" s="189">
        <v>44182</v>
      </c>
      <c r="Q751" s="190">
        <v>44377</v>
      </c>
      <c r="R751" s="138">
        <v>0</v>
      </c>
      <c r="S751" s="245">
        <f t="shared" si="188"/>
        <v>44377</v>
      </c>
      <c r="T751" s="283"/>
      <c r="W751" s="257" t="str">
        <f t="shared" si="179"/>
        <v>Sin</v>
      </c>
      <c r="X751" s="272"/>
      <c r="Z751" s="307"/>
      <c r="AA751" s="246"/>
      <c r="AD751" s="348" t="str">
        <f t="shared" si="180"/>
        <v>Sin</v>
      </c>
      <c r="AE751" s="272"/>
      <c r="AG751" s="307"/>
      <c r="AK751" s="348" t="str">
        <f t="shared" si="186"/>
        <v>Sin</v>
      </c>
      <c r="AL751" s="272"/>
      <c r="AN751" s="307"/>
      <c r="AO751" s="246"/>
      <c r="AR751" s="348" t="str">
        <f t="shared" si="181"/>
        <v>Sin</v>
      </c>
      <c r="AS751" s="272"/>
      <c r="AU751" s="307"/>
      <c r="AV751" s="246"/>
      <c r="AY751" s="348" t="str">
        <f t="shared" si="182"/>
        <v>Sin</v>
      </c>
      <c r="AZ751" s="272"/>
      <c r="BB751" s="307"/>
      <c r="BC751" s="246"/>
      <c r="BD751" s="273"/>
      <c r="BF751" s="273" t="str">
        <f t="shared" si="183"/>
        <v>Sin</v>
      </c>
      <c r="BG751" s="272"/>
      <c r="BI751" s="307"/>
      <c r="BJ751" s="163" t="str">
        <f t="shared" si="184"/>
        <v>Sin</v>
      </c>
      <c r="BK751" s="311"/>
      <c r="BL751" s="349"/>
      <c r="BM751" s="311"/>
      <c r="BN751" s="285"/>
      <c r="BO751" s="285"/>
      <c r="BP751" s="166" t="str">
        <f t="shared" si="185"/>
        <v/>
      </c>
      <c r="BS751" s="307"/>
      <c r="BT751" s="246"/>
    </row>
    <row r="752" spans="1:72" s="230" customFormat="1" ht="45" customHeight="1" x14ac:dyDescent="0.25">
      <c r="A752" s="95" t="s">
        <v>51</v>
      </c>
      <c r="B752" s="231">
        <v>44182</v>
      </c>
      <c r="C752" s="188" t="s">
        <v>3575</v>
      </c>
      <c r="D752" s="230" t="s">
        <v>3495</v>
      </c>
      <c r="E752" s="184" t="s">
        <v>3576</v>
      </c>
      <c r="F752" s="207" t="s">
        <v>48</v>
      </c>
      <c r="G752" s="199" t="s">
        <v>3577</v>
      </c>
      <c r="H752" s="188">
        <v>1</v>
      </c>
      <c r="I752" s="199" t="s">
        <v>3578</v>
      </c>
      <c r="J752" s="95" t="s">
        <v>24</v>
      </c>
      <c r="K752" s="207" t="s">
        <v>3579</v>
      </c>
      <c r="L752" s="188">
        <v>1</v>
      </c>
      <c r="M752" s="207" t="s">
        <v>3580</v>
      </c>
      <c r="N752" s="243" t="s">
        <v>48</v>
      </c>
      <c r="O752" s="244" t="s">
        <v>48</v>
      </c>
      <c r="P752" s="189">
        <v>44182</v>
      </c>
      <c r="Q752" s="190">
        <v>44377</v>
      </c>
      <c r="R752" s="138">
        <v>0</v>
      </c>
      <c r="S752" s="245">
        <f t="shared" si="188"/>
        <v>44377</v>
      </c>
      <c r="T752" s="283"/>
      <c r="W752" s="257" t="str">
        <f t="shared" si="179"/>
        <v>Sin</v>
      </c>
      <c r="X752" s="272"/>
      <c r="Z752" s="307"/>
      <c r="AA752" s="246"/>
      <c r="AD752" s="348" t="str">
        <f t="shared" si="180"/>
        <v>Sin</v>
      </c>
      <c r="AE752" s="272"/>
      <c r="AG752" s="307"/>
      <c r="AK752" s="348" t="str">
        <f t="shared" si="186"/>
        <v>Sin</v>
      </c>
      <c r="AL752" s="272"/>
      <c r="AN752" s="307"/>
      <c r="AO752" s="246"/>
      <c r="AR752" s="348" t="str">
        <f t="shared" si="181"/>
        <v>Sin</v>
      </c>
      <c r="AS752" s="272"/>
      <c r="AU752" s="307"/>
      <c r="AV752" s="246"/>
      <c r="AY752" s="348" t="str">
        <f t="shared" si="182"/>
        <v>Sin</v>
      </c>
      <c r="AZ752" s="272"/>
      <c r="BB752" s="307"/>
      <c r="BC752" s="246"/>
      <c r="BD752" s="273"/>
      <c r="BF752" s="273" t="str">
        <f t="shared" si="183"/>
        <v>Sin</v>
      </c>
      <c r="BG752" s="272"/>
      <c r="BI752" s="307"/>
      <c r="BJ752" s="163" t="str">
        <f t="shared" si="184"/>
        <v>Sin</v>
      </c>
      <c r="BK752" s="311"/>
      <c r="BL752" s="349"/>
      <c r="BM752" s="311"/>
      <c r="BN752" s="285"/>
      <c r="BO752" s="285"/>
      <c r="BP752" s="166" t="str">
        <f t="shared" si="185"/>
        <v/>
      </c>
      <c r="BS752" s="307"/>
      <c r="BT752" s="246"/>
    </row>
    <row r="753" spans="1:72" s="230" customFormat="1" ht="45" customHeight="1" x14ac:dyDescent="0.25">
      <c r="A753" s="95" t="s">
        <v>51</v>
      </c>
      <c r="B753" s="231">
        <v>44182</v>
      </c>
      <c r="C753" s="188" t="s">
        <v>3581</v>
      </c>
      <c r="D753" s="230" t="s">
        <v>3495</v>
      </c>
      <c r="E753" s="184" t="s">
        <v>3582</v>
      </c>
      <c r="F753" s="207" t="s">
        <v>48</v>
      </c>
      <c r="G753" s="199" t="s">
        <v>3583</v>
      </c>
      <c r="H753" s="188">
        <v>1</v>
      </c>
      <c r="I753" s="199" t="s">
        <v>3584</v>
      </c>
      <c r="J753" s="95" t="s">
        <v>24</v>
      </c>
      <c r="K753" s="207" t="s">
        <v>3585</v>
      </c>
      <c r="L753" s="188">
        <v>1</v>
      </c>
      <c r="M753" s="207" t="s">
        <v>3586</v>
      </c>
      <c r="N753" s="243" t="s">
        <v>48</v>
      </c>
      <c r="O753" s="244" t="s">
        <v>48</v>
      </c>
      <c r="P753" s="189">
        <v>44182</v>
      </c>
      <c r="Q753" s="190">
        <v>44377</v>
      </c>
      <c r="R753" s="138">
        <v>0</v>
      </c>
      <c r="S753" s="245">
        <f t="shared" si="188"/>
        <v>44377</v>
      </c>
      <c r="T753" s="283"/>
      <c r="W753" s="257" t="str">
        <f t="shared" si="179"/>
        <v>Sin</v>
      </c>
      <c r="X753" s="272"/>
      <c r="Z753" s="307"/>
      <c r="AA753" s="246"/>
      <c r="AD753" s="348" t="str">
        <f t="shared" si="180"/>
        <v>Sin</v>
      </c>
      <c r="AE753" s="272"/>
      <c r="AG753" s="307"/>
      <c r="AK753" s="348" t="str">
        <f t="shared" si="186"/>
        <v>Sin</v>
      </c>
      <c r="AL753" s="272"/>
      <c r="AN753" s="307"/>
      <c r="AO753" s="246"/>
      <c r="AR753" s="348" t="str">
        <f t="shared" si="181"/>
        <v>Sin</v>
      </c>
      <c r="AS753" s="272"/>
      <c r="AU753" s="307"/>
      <c r="AV753" s="246"/>
      <c r="AY753" s="348" t="str">
        <f t="shared" si="182"/>
        <v>Sin</v>
      </c>
      <c r="AZ753" s="272"/>
      <c r="BB753" s="307"/>
      <c r="BC753" s="246"/>
      <c r="BD753" s="273"/>
      <c r="BF753" s="273" t="str">
        <f t="shared" si="183"/>
        <v>Sin</v>
      </c>
      <c r="BG753" s="272"/>
      <c r="BI753" s="307"/>
      <c r="BJ753" s="163" t="str">
        <f t="shared" si="184"/>
        <v>Sin</v>
      </c>
      <c r="BK753" s="311"/>
      <c r="BL753" s="349"/>
      <c r="BM753" s="311"/>
      <c r="BN753" s="285"/>
      <c r="BO753" s="285"/>
      <c r="BP753" s="166" t="str">
        <f t="shared" si="185"/>
        <v/>
      </c>
      <c r="BS753" s="307"/>
      <c r="BT753" s="246"/>
    </row>
    <row r="754" spans="1:72" s="230" customFormat="1" ht="45" customHeight="1" x14ac:dyDescent="0.25">
      <c r="A754" s="95" t="s">
        <v>51</v>
      </c>
      <c r="B754" s="231">
        <v>44182</v>
      </c>
      <c r="C754" s="188" t="s">
        <v>3510</v>
      </c>
      <c r="D754" s="230" t="s">
        <v>3495</v>
      </c>
      <c r="E754" s="173" t="s">
        <v>3511</v>
      </c>
      <c r="F754" s="207" t="s">
        <v>101</v>
      </c>
      <c r="G754" s="199" t="s">
        <v>3497</v>
      </c>
      <c r="H754" s="188">
        <v>1</v>
      </c>
      <c r="I754" s="199" t="s">
        <v>3498</v>
      </c>
      <c r="J754" s="95" t="s">
        <v>24</v>
      </c>
      <c r="K754" s="207" t="s">
        <v>3499</v>
      </c>
      <c r="L754" s="188">
        <v>1</v>
      </c>
      <c r="M754" s="207" t="s">
        <v>3500</v>
      </c>
      <c r="N754" s="243" t="s">
        <v>101</v>
      </c>
      <c r="O754" s="244" t="s">
        <v>101</v>
      </c>
      <c r="P754" s="189">
        <v>43842</v>
      </c>
      <c r="Q754" s="190">
        <v>44546</v>
      </c>
      <c r="R754" s="138">
        <v>0</v>
      </c>
      <c r="S754" s="245">
        <f t="shared" si="188"/>
        <v>44546</v>
      </c>
      <c r="T754" s="283"/>
      <c r="W754" s="257" t="str">
        <f t="shared" si="179"/>
        <v>Sin</v>
      </c>
      <c r="X754" s="272"/>
      <c r="Z754" s="307"/>
      <c r="AA754" s="246"/>
      <c r="AD754" s="348" t="str">
        <f t="shared" si="180"/>
        <v>Sin</v>
      </c>
      <c r="AE754" s="272"/>
      <c r="AG754" s="307"/>
      <c r="AK754" s="348" t="str">
        <f t="shared" si="186"/>
        <v>Sin</v>
      </c>
      <c r="AL754" s="272"/>
      <c r="AN754" s="307"/>
      <c r="AO754" s="246"/>
      <c r="AR754" s="348" t="str">
        <f t="shared" si="181"/>
        <v>Sin</v>
      </c>
      <c r="AS754" s="272"/>
      <c r="AU754" s="307"/>
      <c r="AV754" s="246"/>
      <c r="AY754" s="348" t="str">
        <f t="shared" si="182"/>
        <v>Sin</v>
      </c>
      <c r="AZ754" s="272"/>
      <c r="BB754" s="307"/>
      <c r="BC754" s="246"/>
      <c r="BD754" s="273"/>
      <c r="BF754" s="273" t="str">
        <f t="shared" si="183"/>
        <v>Sin</v>
      </c>
      <c r="BG754" s="272"/>
      <c r="BI754" s="307"/>
      <c r="BJ754" s="163" t="str">
        <f t="shared" si="184"/>
        <v>Sin</v>
      </c>
      <c r="BK754" s="311"/>
      <c r="BL754" s="349"/>
      <c r="BM754" s="311"/>
      <c r="BN754" s="285"/>
      <c r="BO754" s="285"/>
      <c r="BP754" s="166" t="str">
        <f t="shared" si="185"/>
        <v/>
      </c>
      <c r="BS754" s="307"/>
      <c r="BT754" s="246"/>
    </row>
    <row r="755" spans="1:72" s="230" customFormat="1" ht="45" customHeight="1" thickBot="1" x14ac:dyDescent="0.3">
      <c r="A755" s="95" t="s">
        <v>51</v>
      </c>
      <c r="B755" s="231">
        <v>44182</v>
      </c>
      <c r="C755" s="188" t="s">
        <v>3510</v>
      </c>
      <c r="D755" s="230" t="s">
        <v>3495</v>
      </c>
      <c r="E755" s="173" t="s">
        <v>3511</v>
      </c>
      <c r="F755" s="207" t="s">
        <v>101</v>
      </c>
      <c r="G755" s="199" t="s">
        <v>3497</v>
      </c>
      <c r="H755" s="188">
        <v>2</v>
      </c>
      <c r="I755" s="199" t="s">
        <v>3501</v>
      </c>
      <c r="J755" s="95" t="s">
        <v>24</v>
      </c>
      <c r="K755" s="207" t="s">
        <v>3502</v>
      </c>
      <c r="L755" s="188">
        <v>1</v>
      </c>
      <c r="M755" s="207" t="s">
        <v>3503</v>
      </c>
      <c r="N755" s="243" t="s">
        <v>101</v>
      </c>
      <c r="O755" s="244" t="s">
        <v>101</v>
      </c>
      <c r="P755" s="189">
        <v>43842</v>
      </c>
      <c r="Q755" s="190">
        <v>44546</v>
      </c>
      <c r="R755" s="138">
        <v>0</v>
      </c>
      <c r="S755" s="245">
        <f t="shared" si="188"/>
        <v>44546</v>
      </c>
      <c r="T755" s="283"/>
      <c r="W755" s="257" t="str">
        <f t="shared" si="179"/>
        <v>Sin</v>
      </c>
      <c r="X755" s="272"/>
      <c r="Z755" s="307"/>
      <c r="AA755" s="246"/>
      <c r="AD755" s="348" t="str">
        <f t="shared" si="180"/>
        <v>Sin</v>
      </c>
      <c r="AE755" s="272"/>
      <c r="AG755" s="307"/>
      <c r="AK755" s="348" t="str">
        <f t="shared" si="186"/>
        <v>Sin</v>
      </c>
      <c r="AL755" s="272"/>
      <c r="AN755" s="307"/>
      <c r="AO755" s="246"/>
      <c r="AR755" s="348" t="str">
        <f t="shared" si="181"/>
        <v>Sin</v>
      </c>
      <c r="AS755" s="272"/>
      <c r="AU755" s="307"/>
      <c r="AV755" s="246"/>
      <c r="AY755" s="348" t="str">
        <f t="shared" si="182"/>
        <v>Sin</v>
      </c>
      <c r="AZ755" s="272"/>
      <c r="BB755" s="307"/>
      <c r="BC755" s="246"/>
      <c r="BD755" s="273"/>
      <c r="BF755" s="273" t="str">
        <f t="shared" si="183"/>
        <v>Sin</v>
      </c>
      <c r="BG755" s="272"/>
      <c r="BI755" s="307"/>
      <c r="BJ755" s="163" t="str">
        <f t="shared" si="184"/>
        <v>Sin</v>
      </c>
      <c r="BK755" s="311"/>
      <c r="BL755" s="349"/>
      <c r="BM755" s="311"/>
      <c r="BN755" s="285"/>
      <c r="BO755" s="285"/>
      <c r="BP755" s="166" t="str">
        <f t="shared" si="185"/>
        <v/>
      </c>
      <c r="BS755" s="307"/>
      <c r="BT755" s="246"/>
    </row>
    <row r="756" spans="1:72" s="230" customFormat="1" ht="45" customHeight="1" x14ac:dyDescent="0.25">
      <c r="A756" s="95" t="s">
        <v>51</v>
      </c>
      <c r="B756" s="231">
        <v>44182</v>
      </c>
      <c r="C756" s="188" t="s">
        <v>3510</v>
      </c>
      <c r="D756" s="230" t="s">
        <v>3495</v>
      </c>
      <c r="E756" s="173" t="s">
        <v>3511</v>
      </c>
      <c r="F756" s="207" t="s">
        <v>101</v>
      </c>
      <c r="G756" s="199" t="s">
        <v>3497</v>
      </c>
      <c r="H756" s="188">
        <v>3</v>
      </c>
      <c r="I756" s="199" t="s">
        <v>3504</v>
      </c>
      <c r="J756" s="95" t="s">
        <v>24</v>
      </c>
      <c r="K756" s="207" t="s">
        <v>3505</v>
      </c>
      <c r="L756" s="188">
        <v>12</v>
      </c>
      <c r="M756" s="207" t="s">
        <v>3506</v>
      </c>
      <c r="N756" s="243" t="s">
        <v>101</v>
      </c>
      <c r="O756" s="244" t="s">
        <v>101</v>
      </c>
      <c r="P756" s="189">
        <v>43842</v>
      </c>
      <c r="Q756" s="190">
        <v>44546</v>
      </c>
      <c r="R756" s="138">
        <v>0</v>
      </c>
      <c r="S756" s="245">
        <f t="shared" si="188"/>
        <v>44546</v>
      </c>
      <c r="T756" s="283"/>
      <c r="W756" s="257" t="str">
        <f t="shared" si="179"/>
        <v>Sin</v>
      </c>
      <c r="X756" s="272"/>
      <c r="Z756" s="307"/>
      <c r="AA756" s="246"/>
      <c r="AD756" s="348" t="str">
        <f t="shared" si="180"/>
        <v>Sin</v>
      </c>
      <c r="AE756" s="272"/>
      <c r="AG756" s="307"/>
      <c r="AK756" s="348" t="str">
        <f t="shared" si="186"/>
        <v>Sin</v>
      </c>
      <c r="AL756" s="465"/>
      <c r="AM756" s="466"/>
      <c r="AN756" s="467"/>
      <c r="AO756" s="246"/>
      <c r="AR756" s="348" t="str">
        <f t="shared" si="181"/>
        <v>Sin</v>
      </c>
      <c r="AS756" s="272"/>
      <c r="AU756" s="307"/>
      <c r="AV756" s="246"/>
      <c r="AY756" s="348" t="str">
        <f t="shared" si="182"/>
        <v>Sin</v>
      </c>
      <c r="AZ756" s="272"/>
      <c r="BB756" s="307"/>
      <c r="BC756" s="246"/>
      <c r="BD756" s="273"/>
      <c r="BF756" s="273" t="str">
        <f t="shared" si="183"/>
        <v>Sin</v>
      </c>
      <c r="BG756" s="272"/>
      <c r="BI756" s="307"/>
      <c r="BJ756" s="163" t="str">
        <f t="shared" si="184"/>
        <v>Sin</v>
      </c>
      <c r="BK756" s="311"/>
      <c r="BL756" s="349"/>
      <c r="BM756" s="311"/>
      <c r="BN756" s="285"/>
      <c r="BO756" s="285"/>
      <c r="BP756" s="166" t="str">
        <f t="shared" si="185"/>
        <v/>
      </c>
      <c r="BS756" s="307"/>
      <c r="BT756" s="246"/>
    </row>
    <row r="757" spans="1:72" s="230" customFormat="1" ht="45" customHeight="1" x14ac:dyDescent="0.25">
      <c r="A757" s="95" t="s">
        <v>51</v>
      </c>
      <c r="B757" s="231">
        <v>44182</v>
      </c>
      <c r="C757" s="188" t="s">
        <v>3510</v>
      </c>
      <c r="D757" s="230" t="s">
        <v>3495</v>
      </c>
      <c r="E757" s="173" t="s">
        <v>3511</v>
      </c>
      <c r="F757" s="207" t="s">
        <v>101</v>
      </c>
      <c r="G757" s="199" t="s">
        <v>3497</v>
      </c>
      <c r="H757" s="188">
        <v>4</v>
      </c>
      <c r="I757" s="199" t="s">
        <v>3507</v>
      </c>
      <c r="J757" s="95" t="s">
        <v>24</v>
      </c>
      <c r="K757" s="207" t="s">
        <v>3508</v>
      </c>
      <c r="L757" s="188">
        <v>1</v>
      </c>
      <c r="M757" s="207" t="s">
        <v>3509</v>
      </c>
      <c r="N757" s="243" t="s">
        <v>101</v>
      </c>
      <c r="O757" s="244" t="s">
        <v>101</v>
      </c>
      <c r="P757" s="189">
        <v>43842</v>
      </c>
      <c r="Q757" s="190">
        <v>44546</v>
      </c>
      <c r="R757" s="138">
        <v>0</v>
      </c>
      <c r="S757" s="245">
        <f t="shared" si="188"/>
        <v>44546</v>
      </c>
      <c r="T757" s="283"/>
      <c r="W757" s="257" t="str">
        <f t="shared" si="179"/>
        <v>Sin</v>
      </c>
      <c r="X757" s="272"/>
      <c r="Z757" s="307"/>
      <c r="AA757" s="246"/>
      <c r="AD757" s="348" t="str">
        <f t="shared" si="180"/>
        <v>Sin</v>
      </c>
      <c r="AE757" s="272"/>
      <c r="AG757" s="307"/>
      <c r="AK757" s="348" t="str">
        <f t="shared" si="186"/>
        <v>Sin</v>
      </c>
      <c r="AL757" s="272"/>
      <c r="AN757" s="307"/>
      <c r="AO757" s="246"/>
      <c r="AR757" s="348" t="str">
        <f t="shared" si="181"/>
        <v>Sin</v>
      </c>
      <c r="AS757" s="272"/>
      <c r="AU757" s="307"/>
      <c r="AV757" s="246"/>
      <c r="AY757" s="348" t="str">
        <f t="shared" si="182"/>
        <v>Sin</v>
      </c>
      <c r="AZ757" s="272"/>
      <c r="BB757" s="307"/>
      <c r="BC757" s="246"/>
      <c r="BD757" s="273"/>
      <c r="BF757" s="273" t="str">
        <f t="shared" si="183"/>
        <v>Sin</v>
      </c>
      <c r="BG757" s="272"/>
      <c r="BI757" s="307"/>
      <c r="BJ757" s="163" t="str">
        <f t="shared" si="184"/>
        <v>Sin</v>
      </c>
      <c r="BK757" s="311"/>
      <c r="BL757" s="349"/>
      <c r="BM757" s="311"/>
      <c r="BN757" s="285"/>
      <c r="BO757" s="285"/>
      <c r="BP757" s="166" t="str">
        <f t="shared" si="185"/>
        <v/>
      </c>
      <c r="BS757" s="307"/>
      <c r="BT757" s="246"/>
    </row>
    <row r="758" spans="1:72" s="230" customFormat="1" ht="45" customHeight="1" x14ac:dyDescent="0.25">
      <c r="A758" s="95" t="s">
        <v>51</v>
      </c>
      <c r="B758" s="231">
        <v>44182</v>
      </c>
      <c r="C758" s="188" t="s">
        <v>3587</v>
      </c>
      <c r="D758" s="230" t="s">
        <v>3495</v>
      </c>
      <c r="E758" s="184" t="s">
        <v>3588</v>
      </c>
      <c r="F758" s="207" t="s">
        <v>48</v>
      </c>
      <c r="G758" s="199" t="s">
        <v>3589</v>
      </c>
      <c r="H758" s="188">
        <v>1</v>
      </c>
      <c r="I758" s="199" t="s">
        <v>3590</v>
      </c>
      <c r="J758" s="95" t="s">
        <v>24</v>
      </c>
      <c r="K758" s="207" t="s">
        <v>3591</v>
      </c>
      <c r="L758" s="188">
        <v>3</v>
      </c>
      <c r="M758" s="207" t="s">
        <v>3592</v>
      </c>
      <c r="N758" s="243" t="s">
        <v>48</v>
      </c>
      <c r="O758" s="244" t="s">
        <v>48</v>
      </c>
      <c r="P758" s="189">
        <v>44182</v>
      </c>
      <c r="Q758" s="190">
        <v>44377</v>
      </c>
      <c r="R758" s="138">
        <v>0</v>
      </c>
      <c r="S758" s="245">
        <f t="shared" si="188"/>
        <v>44377</v>
      </c>
      <c r="T758" s="283"/>
      <c r="W758" s="257" t="str">
        <f t="shared" si="179"/>
        <v>Sin</v>
      </c>
      <c r="X758" s="272"/>
      <c r="Z758" s="307"/>
      <c r="AA758" s="246"/>
      <c r="AD758" s="348" t="str">
        <f t="shared" si="180"/>
        <v>Sin</v>
      </c>
      <c r="AE758" s="272"/>
      <c r="AG758" s="307"/>
      <c r="AK758" s="348" t="str">
        <f t="shared" si="186"/>
        <v>Sin</v>
      </c>
      <c r="AL758" s="272"/>
      <c r="AN758" s="307"/>
      <c r="AO758" s="246"/>
      <c r="AR758" s="348" t="str">
        <f t="shared" si="181"/>
        <v>Sin</v>
      </c>
      <c r="AS758" s="272"/>
      <c r="AU758" s="307"/>
      <c r="AV758" s="246"/>
      <c r="AY758" s="348" t="str">
        <f t="shared" si="182"/>
        <v>Sin</v>
      </c>
      <c r="AZ758" s="272"/>
      <c r="BB758" s="307"/>
      <c r="BC758" s="246"/>
      <c r="BD758" s="273"/>
      <c r="BF758" s="273" t="str">
        <f t="shared" si="183"/>
        <v>Sin</v>
      </c>
      <c r="BG758" s="272"/>
      <c r="BI758" s="307"/>
      <c r="BJ758" s="163" t="str">
        <f t="shared" si="184"/>
        <v>Sin</v>
      </c>
      <c r="BK758" s="311"/>
      <c r="BL758" s="349"/>
      <c r="BM758" s="311"/>
      <c r="BN758" s="285"/>
      <c r="BO758" s="285"/>
      <c r="BP758" s="166" t="str">
        <f t="shared" si="185"/>
        <v/>
      </c>
      <c r="BS758" s="307"/>
      <c r="BT758" s="246"/>
    </row>
    <row r="759" spans="1:72" s="230" customFormat="1" ht="45" customHeight="1" x14ac:dyDescent="0.25">
      <c r="A759" s="95" t="s">
        <v>51</v>
      </c>
      <c r="B759" s="231">
        <v>44182</v>
      </c>
      <c r="C759" s="188" t="s">
        <v>3593</v>
      </c>
      <c r="D759" s="230" t="s">
        <v>3495</v>
      </c>
      <c r="E759" s="173" t="s">
        <v>3594</v>
      </c>
      <c r="F759" s="207" t="s">
        <v>62</v>
      </c>
      <c r="G759" s="199" t="s">
        <v>3595</v>
      </c>
      <c r="H759" s="188">
        <v>1</v>
      </c>
      <c r="I759" s="199" t="s">
        <v>3596</v>
      </c>
      <c r="J759" s="95" t="s">
        <v>24</v>
      </c>
      <c r="K759" s="207" t="s">
        <v>3597</v>
      </c>
      <c r="L759" s="188">
        <v>1</v>
      </c>
      <c r="M759" s="207" t="s">
        <v>3598</v>
      </c>
      <c r="N759" s="243" t="s">
        <v>62</v>
      </c>
      <c r="O759" s="244" t="s">
        <v>62</v>
      </c>
      <c r="P759" s="189">
        <v>44214</v>
      </c>
      <c r="Q759" s="190">
        <v>44457</v>
      </c>
      <c r="R759" s="138">
        <v>0</v>
      </c>
      <c r="S759" s="245">
        <f t="shared" si="188"/>
        <v>44457</v>
      </c>
      <c r="T759" s="283"/>
      <c r="W759" s="257" t="str">
        <f t="shared" si="179"/>
        <v>Sin</v>
      </c>
      <c r="X759" s="272"/>
      <c r="Z759" s="307"/>
      <c r="AA759" s="246"/>
      <c r="AD759" s="348" t="str">
        <f t="shared" si="180"/>
        <v>Sin</v>
      </c>
      <c r="AE759" s="272"/>
      <c r="AG759" s="307"/>
      <c r="AK759" s="348" t="str">
        <f t="shared" si="186"/>
        <v>Sin</v>
      </c>
      <c r="AL759" s="272"/>
      <c r="AN759" s="307"/>
      <c r="AO759" s="246"/>
      <c r="AR759" s="348" t="str">
        <f t="shared" si="181"/>
        <v>Sin</v>
      </c>
      <c r="AS759" s="272"/>
      <c r="AU759" s="307"/>
      <c r="AV759" s="246"/>
      <c r="AY759" s="348" t="str">
        <f t="shared" si="182"/>
        <v>Sin</v>
      </c>
      <c r="AZ759" s="272"/>
      <c r="BB759" s="307"/>
      <c r="BC759" s="246"/>
      <c r="BD759" s="273"/>
      <c r="BF759" s="273" t="str">
        <f t="shared" si="183"/>
        <v>Sin</v>
      </c>
      <c r="BG759" s="272"/>
      <c r="BI759" s="307"/>
      <c r="BJ759" s="163" t="str">
        <f t="shared" si="184"/>
        <v>Sin</v>
      </c>
      <c r="BK759" s="311"/>
      <c r="BL759" s="349"/>
      <c r="BM759" s="311"/>
      <c r="BN759" s="285"/>
      <c r="BO759" s="285"/>
      <c r="BP759" s="166" t="str">
        <f t="shared" si="185"/>
        <v/>
      </c>
      <c r="BS759" s="307"/>
      <c r="BT759" s="246"/>
    </row>
    <row r="760" spans="1:72" s="230" customFormat="1" ht="45" customHeight="1" x14ac:dyDescent="0.25">
      <c r="A760" s="95" t="s">
        <v>51</v>
      </c>
      <c r="B760" s="231">
        <v>44182</v>
      </c>
      <c r="C760" s="188" t="s">
        <v>3599</v>
      </c>
      <c r="D760" s="230" t="s">
        <v>3495</v>
      </c>
      <c r="E760" s="173" t="s">
        <v>3600</v>
      </c>
      <c r="F760" s="207" t="s">
        <v>62</v>
      </c>
      <c r="G760" s="199" t="s">
        <v>3595</v>
      </c>
      <c r="H760" s="188">
        <v>1</v>
      </c>
      <c r="I760" s="199" t="s">
        <v>3596</v>
      </c>
      <c r="J760" s="95" t="s">
        <v>24</v>
      </c>
      <c r="K760" s="207" t="s">
        <v>3597</v>
      </c>
      <c r="L760" s="188">
        <v>1</v>
      </c>
      <c r="M760" s="207" t="s">
        <v>3598</v>
      </c>
      <c r="N760" s="243" t="s">
        <v>62</v>
      </c>
      <c r="O760" s="244" t="s">
        <v>62</v>
      </c>
      <c r="P760" s="189">
        <v>44229</v>
      </c>
      <c r="Q760" s="190">
        <v>44457</v>
      </c>
      <c r="R760" s="138">
        <v>0</v>
      </c>
      <c r="S760" s="245">
        <f t="shared" si="188"/>
        <v>44457</v>
      </c>
      <c r="T760" s="283"/>
      <c r="W760" s="257" t="str">
        <f t="shared" si="179"/>
        <v>Sin</v>
      </c>
      <c r="X760" s="272"/>
      <c r="Z760" s="307"/>
      <c r="AA760" s="246"/>
      <c r="AD760" s="348" t="str">
        <f t="shared" si="180"/>
        <v>Sin</v>
      </c>
      <c r="AE760" s="272"/>
      <c r="AG760" s="307"/>
      <c r="AK760" s="348" t="str">
        <f t="shared" si="186"/>
        <v>Sin</v>
      </c>
      <c r="AL760" s="272"/>
      <c r="AN760" s="307"/>
      <c r="AO760" s="246"/>
      <c r="AR760" s="348" t="str">
        <f t="shared" si="181"/>
        <v>Sin</v>
      </c>
      <c r="AS760" s="272"/>
      <c r="AU760" s="307"/>
      <c r="AV760" s="246"/>
      <c r="AY760" s="348" t="str">
        <f t="shared" si="182"/>
        <v>Sin</v>
      </c>
      <c r="AZ760" s="272"/>
      <c r="BB760" s="307"/>
      <c r="BC760" s="246"/>
      <c r="BD760" s="273"/>
      <c r="BF760" s="273" t="str">
        <f t="shared" si="183"/>
        <v>Sin</v>
      </c>
      <c r="BG760" s="272"/>
      <c r="BI760" s="307"/>
      <c r="BJ760" s="163" t="str">
        <f t="shared" si="184"/>
        <v>Sin</v>
      </c>
      <c r="BK760" s="311"/>
      <c r="BL760" s="349"/>
      <c r="BM760" s="311"/>
      <c r="BN760" s="285"/>
      <c r="BO760" s="285"/>
      <c r="BP760" s="166" t="str">
        <f t="shared" si="185"/>
        <v/>
      </c>
      <c r="BS760" s="307"/>
      <c r="BT760" s="246"/>
    </row>
    <row r="761" spans="1:72" s="230" customFormat="1" ht="45" customHeight="1" x14ac:dyDescent="0.25">
      <c r="A761" s="95" t="s">
        <v>51</v>
      </c>
      <c r="B761" s="231">
        <v>44182</v>
      </c>
      <c r="C761" s="188" t="s">
        <v>3601</v>
      </c>
      <c r="D761" s="230" t="s">
        <v>3495</v>
      </c>
      <c r="E761" s="173" t="s">
        <v>3602</v>
      </c>
      <c r="F761" s="207" t="s">
        <v>3603</v>
      </c>
      <c r="G761" s="199" t="s">
        <v>3604</v>
      </c>
      <c r="H761" s="188">
        <v>1</v>
      </c>
      <c r="I761" s="199" t="s">
        <v>3605</v>
      </c>
      <c r="J761" s="95" t="s">
        <v>24</v>
      </c>
      <c r="K761" s="207" t="s">
        <v>584</v>
      </c>
      <c r="L761" s="188">
        <v>2</v>
      </c>
      <c r="M761" s="207" t="s">
        <v>3606</v>
      </c>
      <c r="N761" s="243" t="s">
        <v>3603</v>
      </c>
      <c r="O761" s="244" t="s">
        <v>3603</v>
      </c>
      <c r="P761" s="189">
        <v>44214</v>
      </c>
      <c r="Q761" s="190">
        <v>44457</v>
      </c>
      <c r="R761" s="138">
        <v>0</v>
      </c>
      <c r="S761" s="245">
        <f t="shared" si="188"/>
        <v>44457</v>
      </c>
      <c r="T761" s="283"/>
      <c r="W761" s="257" t="str">
        <f t="shared" si="179"/>
        <v>Sin</v>
      </c>
      <c r="X761" s="272"/>
      <c r="Z761" s="307"/>
      <c r="AA761" s="246"/>
      <c r="AD761" s="348" t="str">
        <f t="shared" si="180"/>
        <v>Sin</v>
      </c>
      <c r="AE761" s="272"/>
      <c r="AG761" s="307"/>
      <c r="AK761" s="348" t="str">
        <f t="shared" si="186"/>
        <v>Sin</v>
      </c>
      <c r="AL761" s="272"/>
      <c r="AN761" s="307"/>
      <c r="AO761" s="246"/>
      <c r="AR761" s="348" t="str">
        <f t="shared" si="181"/>
        <v>Sin</v>
      </c>
      <c r="AS761" s="272"/>
      <c r="AU761" s="307"/>
      <c r="AV761" s="246"/>
      <c r="AY761" s="348" t="str">
        <f t="shared" si="182"/>
        <v>Sin</v>
      </c>
      <c r="AZ761" s="272"/>
      <c r="BB761" s="307"/>
      <c r="BC761" s="246"/>
      <c r="BD761" s="273"/>
      <c r="BF761" s="273" t="str">
        <f t="shared" si="183"/>
        <v>Sin</v>
      </c>
      <c r="BG761" s="272"/>
      <c r="BI761" s="307"/>
      <c r="BJ761" s="163" t="str">
        <f t="shared" si="184"/>
        <v>Sin</v>
      </c>
      <c r="BK761" s="311"/>
      <c r="BL761" s="349"/>
      <c r="BM761" s="311"/>
      <c r="BN761" s="285"/>
      <c r="BO761" s="285"/>
      <c r="BP761" s="166" t="str">
        <f t="shared" si="185"/>
        <v/>
      </c>
      <c r="BS761" s="307"/>
      <c r="BT761" s="246"/>
    </row>
    <row r="762" spans="1:72" s="230" customFormat="1" ht="45" customHeight="1" x14ac:dyDescent="0.25">
      <c r="A762" s="95" t="s">
        <v>51</v>
      </c>
      <c r="B762" s="231">
        <v>44182</v>
      </c>
      <c r="C762" s="188" t="s">
        <v>3607</v>
      </c>
      <c r="D762" s="230" t="s">
        <v>3495</v>
      </c>
      <c r="E762" s="173" t="s">
        <v>3608</v>
      </c>
      <c r="F762" s="207" t="s">
        <v>62</v>
      </c>
      <c r="G762" s="199" t="s">
        <v>3595</v>
      </c>
      <c r="H762" s="188">
        <v>1</v>
      </c>
      <c r="I762" s="199" t="s">
        <v>3596</v>
      </c>
      <c r="J762" s="95" t="s">
        <v>24</v>
      </c>
      <c r="K762" s="207" t="s">
        <v>3597</v>
      </c>
      <c r="L762" s="188">
        <v>1</v>
      </c>
      <c r="M762" s="207" t="s">
        <v>3598</v>
      </c>
      <c r="N762" s="243" t="s">
        <v>62</v>
      </c>
      <c r="O762" s="244" t="s">
        <v>62</v>
      </c>
      <c r="P762" s="189">
        <v>44214</v>
      </c>
      <c r="Q762" s="190">
        <v>44457</v>
      </c>
      <c r="R762" s="138">
        <v>0</v>
      </c>
      <c r="S762" s="245">
        <f t="shared" si="188"/>
        <v>44457</v>
      </c>
      <c r="T762" s="283"/>
      <c r="W762" s="257" t="str">
        <f t="shared" si="179"/>
        <v>Sin</v>
      </c>
      <c r="X762" s="272"/>
      <c r="Z762" s="307"/>
      <c r="AA762" s="246"/>
      <c r="AD762" s="348" t="str">
        <f t="shared" si="180"/>
        <v>Sin</v>
      </c>
      <c r="AE762" s="272"/>
      <c r="AG762" s="307"/>
      <c r="AK762" s="348" t="str">
        <f t="shared" si="186"/>
        <v>Sin</v>
      </c>
      <c r="AL762" s="272"/>
      <c r="AN762" s="307"/>
      <c r="AO762" s="246"/>
      <c r="AR762" s="348" t="str">
        <f t="shared" si="181"/>
        <v>Sin</v>
      </c>
      <c r="AS762" s="272"/>
      <c r="AU762" s="307"/>
      <c r="AV762" s="246"/>
      <c r="AY762" s="348" t="str">
        <f t="shared" si="182"/>
        <v>Sin</v>
      </c>
      <c r="AZ762" s="272"/>
      <c r="BB762" s="307"/>
      <c r="BC762" s="246"/>
      <c r="BD762" s="273"/>
      <c r="BF762" s="273" t="str">
        <f t="shared" si="183"/>
        <v>Sin</v>
      </c>
      <c r="BG762" s="272"/>
      <c r="BI762" s="307"/>
      <c r="BJ762" s="163" t="str">
        <f t="shared" si="184"/>
        <v>Sin</v>
      </c>
      <c r="BK762" s="311"/>
      <c r="BL762" s="349"/>
      <c r="BM762" s="311"/>
      <c r="BN762" s="285"/>
      <c r="BO762" s="285"/>
      <c r="BP762" s="166" t="str">
        <f t="shared" si="185"/>
        <v/>
      </c>
      <c r="BS762" s="307"/>
      <c r="BT762" s="246"/>
    </row>
    <row r="763" spans="1:72" s="230" customFormat="1" ht="45" customHeight="1" x14ac:dyDescent="0.25">
      <c r="A763" s="95" t="s">
        <v>51</v>
      </c>
      <c r="B763" s="231">
        <v>44182</v>
      </c>
      <c r="C763" s="188" t="s">
        <v>3609</v>
      </c>
      <c r="D763" s="230" t="s">
        <v>3495</v>
      </c>
      <c r="E763" s="173" t="s">
        <v>3610</v>
      </c>
      <c r="F763" s="207" t="s">
        <v>3611</v>
      </c>
      <c r="G763" s="199" t="s">
        <v>3612</v>
      </c>
      <c r="H763" s="188">
        <v>1</v>
      </c>
      <c r="I763" s="199" t="s">
        <v>3613</v>
      </c>
      <c r="J763" s="95" t="s">
        <v>24</v>
      </c>
      <c r="K763" s="207" t="s">
        <v>3614</v>
      </c>
      <c r="L763" s="188">
        <v>1</v>
      </c>
      <c r="M763" s="207" t="s">
        <v>3615</v>
      </c>
      <c r="N763" s="243" t="s">
        <v>3611</v>
      </c>
      <c r="O763" s="244" t="s">
        <v>3611</v>
      </c>
      <c r="P763" s="189">
        <v>44214</v>
      </c>
      <c r="Q763" s="190">
        <v>44457</v>
      </c>
      <c r="R763" s="138">
        <v>0</v>
      </c>
      <c r="S763" s="245">
        <f t="shared" si="188"/>
        <v>44457</v>
      </c>
      <c r="T763" s="283"/>
      <c r="W763" s="257" t="str">
        <f t="shared" si="179"/>
        <v>Sin</v>
      </c>
      <c r="X763" s="272"/>
      <c r="Z763" s="307"/>
      <c r="AA763" s="246"/>
      <c r="AD763" s="348" t="str">
        <f t="shared" si="180"/>
        <v>Sin</v>
      </c>
      <c r="AE763" s="272"/>
      <c r="AG763" s="307"/>
      <c r="AK763" s="348" t="str">
        <f t="shared" si="186"/>
        <v>Sin</v>
      </c>
      <c r="AL763" s="272"/>
      <c r="AN763" s="307"/>
      <c r="AO763" s="246"/>
      <c r="AR763" s="348" t="str">
        <f t="shared" si="181"/>
        <v>Sin</v>
      </c>
      <c r="AS763" s="272"/>
      <c r="AU763" s="307"/>
      <c r="AV763" s="246"/>
      <c r="AY763" s="348" t="str">
        <f t="shared" si="182"/>
        <v>Sin</v>
      </c>
      <c r="AZ763" s="272"/>
      <c r="BB763" s="307"/>
      <c r="BC763" s="246"/>
      <c r="BD763" s="273"/>
      <c r="BF763" s="273" t="str">
        <f t="shared" si="183"/>
        <v>Sin</v>
      </c>
      <c r="BG763" s="272"/>
      <c r="BI763" s="307"/>
      <c r="BJ763" s="163" t="str">
        <f t="shared" si="184"/>
        <v>Sin</v>
      </c>
      <c r="BK763" s="311"/>
      <c r="BL763" s="349"/>
      <c r="BM763" s="311"/>
      <c r="BN763" s="285"/>
      <c r="BO763" s="285"/>
      <c r="BP763" s="166" t="str">
        <f t="shared" si="185"/>
        <v/>
      </c>
      <c r="BS763" s="307"/>
      <c r="BT763" s="246"/>
    </row>
    <row r="764" spans="1:72" s="230" customFormat="1" ht="45" customHeight="1" x14ac:dyDescent="0.25">
      <c r="A764" s="95" t="s">
        <v>51</v>
      </c>
      <c r="B764" s="231">
        <v>44182</v>
      </c>
      <c r="C764" s="188" t="s">
        <v>3616</v>
      </c>
      <c r="D764" s="230" t="s">
        <v>3495</v>
      </c>
      <c r="E764" s="184" t="s">
        <v>3617</v>
      </c>
      <c r="F764" s="207" t="s">
        <v>3618</v>
      </c>
      <c r="G764" s="199" t="s">
        <v>3619</v>
      </c>
      <c r="H764" s="188">
        <v>1</v>
      </c>
      <c r="I764" s="199" t="s">
        <v>3620</v>
      </c>
      <c r="J764" s="95" t="s">
        <v>24</v>
      </c>
      <c r="K764" s="207" t="s">
        <v>3614</v>
      </c>
      <c r="L764" s="188">
        <v>1</v>
      </c>
      <c r="M764" s="207" t="s">
        <v>3621</v>
      </c>
      <c r="N764" s="243" t="s">
        <v>3618</v>
      </c>
      <c r="O764" s="244" t="s">
        <v>3618</v>
      </c>
      <c r="P764" s="189">
        <v>44214</v>
      </c>
      <c r="Q764" s="190">
        <v>44457</v>
      </c>
      <c r="R764" s="138">
        <v>0</v>
      </c>
      <c r="S764" s="245">
        <f t="shared" si="188"/>
        <v>44457</v>
      </c>
      <c r="T764" s="283"/>
      <c r="W764" s="257" t="str">
        <f t="shared" si="179"/>
        <v>Sin</v>
      </c>
      <c r="X764" s="272"/>
      <c r="Z764" s="307"/>
      <c r="AA764" s="246"/>
      <c r="AD764" s="348" t="str">
        <f t="shared" si="180"/>
        <v>Sin</v>
      </c>
      <c r="AE764" s="272"/>
      <c r="AG764" s="307"/>
      <c r="AK764" s="348" t="str">
        <f t="shared" si="186"/>
        <v>Sin</v>
      </c>
      <c r="AL764" s="272"/>
      <c r="AN764" s="307"/>
      <c r="AO764" s="246"/>
      <c r="AR764" s="348" t="str">
        <f t="shared" si="181"/>
        <v>Sin</v>
      </c>
      <c r="AS764" s="272"/>
      <c r="AU764" s="307"/>
      <c r="AV764" s="246"/>
      <c r="AY764" s="348" t="str">
        <f t="shared" si="182"/>
        <v>Sin</v>
      </c>
      <c r="AZ764" s="272"/>
      <c r="BB764" s="307"/>
      <c r="BC764" s="246"/>
      <c r="BD764" s="273"/>
      <c r="BF764" s="273" t="str">
        <f t="shared" si="183"/>
        <v>Sin</v>
      </c>
      <c r="BG764" s="272"/>
      <c r="BI764" s="307"/>
      <c r="BJ764" s="163" t="str">
        <f t="shared" si="184"/>
        <v>Sin</v>
      </c>
      <c r="BK764" s="311"/>
      <c r="BL764" s="349"/>
      <c r="BM764" s="311"/>
      <c r="BN764" s="285"/>
      <c r="BO764" s="285"/>
      <c r="BP764" s="166" t="str">
        <f t="shared" si="185"/>
        <v/>
      </c>
      <c r="BS764" s="307"/>
      <c r="BT764" s="246"/>
    </row>
    <row r="765" spans="1:72" s="230" customFormat="1" ht="45" customHeight="1" x14ac:dyDescent="0.25">
      <c r="A765" s="95" t="s">
        <v>51</v>
      </c>
      <c r="B765" s="231">
        <v>44182</v>
      </c>
      <c r="C765" s="188" t="s">
        <v>3622</v>
      </c>
      <c r="D765" s="230" t="s">
        <v>3495</v>
      </c>
      <c r="E765" s="173" t="s">
        <v>3623</v>
      </c>
      <c r="F765" s="207" t="s">
        <v>101</v>
      </c>
      <c r="G765" s="199" t="s">
        <v>3624</v>
      </c>
      <c r="H765" s="188">
        <v>1</v>
      </c>
      <c r="I765" s="199" t="s">
        <v>3625</v>
      </c>
      <c r="J765" s="95" t="s">
        <v>24</v>
      </c>
      <c r="K765" s="207" t="s">
        <v>3626</v>
      </c>
      <c r="L765" s="188">
        <v>1</v>
      </c>
      <c r="M765" s="207" t="s">
        <v>3627</v>
      </c>
      <c r="N765" s="243" t="s">
        <v>101</v>
      </c>
      <c r="O765" s="244" t="s">
        <v>101</v>
      </c>
      <c r="P765" s="189">
        <v>43842</v>
      </c>
      <c r="Q765" s="190">
        <v>44546</v>
      </c>
      <c r="R765" s="138">
        <v>0</v>
      </c>
      <c r="S765" s="245">
        <f t="shared" si="188"/>
        <v>44546</v>
      </c>
      <c r="T765" s="283"/>
      <c r="W765" s="257" t="str">
        <f t="shared" si="179"/>
        <v>Sin</v>
      </c>
      <c r="X765" s="272"/>
      <c r="Z765" s="307"/>
      <c r="AA765" s="246"/>
      <c r="AD765" s="348" t="str">
        <f t="shared" si="180"/>
        <v>Sin</v>
      </c>
      <c r="AE765" s="272"/>
      <c r="AG765" s="307"/>
      <c r="AK765" s="348" t="str">
        <f t="shared" si="186"/>
        <v>Sin</v>
      </c>
      <c r="AL765" s="272"/>
      <c r="AN765" s="307"/>
      <c r="AO765" s="246"/>
      <c r="AR765" s="348" t="str">
        <f t="shared" si="181"/>
        <v>Sin</v>
      </c>
      <c r="AS765" s="272"/>
      <c r="AU765" s="307"/>
      <c r="AV765" s="246"/>
      <c r="AY765" s="348" t="str">
        <f t="shared" si="182"/>
        <v>Sin</v>
      </c>
      <c r="AZ765" s="272"/>
      <c r="BB765" s="307"/>
      <c r="BC765" s="246"/>
      <c r="BD765" s="273"/>
      <c r="BF765" s="273" t="str">
        <f t="shared" si="183"/>
        <v>Sin</v>
      </c>
      <c r="BG765" s="272"/>
      <c r="BI765" s="307"/>
      <c r="BJ765" s="163" t="str">
        <f t="shared" si="184"/>
        <v>Sin</v>
      </c>
      <c r="BK765" s="311"/>
      <c r="BL765" s="349"/>
      <c r="BM765" s="311"/>
      <c r="BN765" s="285"/>
      <c r="BO765" s="285"/>
      <c r="BP765" s="166" t="str">
        <f t="shared" si="185"/>
        <v/>
      </c>
      <c r="BS765" s="307"/>
      <c r="BT765" s="246"/>
    </row>
    <row r="766" spans="1:72" s="230" customFormat="1" ht="45" customHeight="1" x14ac:dyDescent="0.25">
      <c r="A766" s="95" t="s">
        <v>51</v>
      </c>
      <c r="B766" s="231">
        <v>44182</v>
      </c>
      <c r="C766" s="188" t="s">
        <v>3512</v>
      </c>
      <c r="D766" s="230" t="s">
        <v>3495</v>
      </c>
      <c r="E766" s="173" t="s">
        <v>3513</v>
      </c>
      <c r="F766" s="207" t="s">
        <v>101</v>
      </c>
      <c r="G766" s="199" t="s">
        <v>3497</v>
      </c>
      <c r="H766" s="188">
        <v>1</v>
      </c>
      <c r="I766" s="199" t="s">
        <v>3498</v>
      </c>
      <c r="J766" s="95" t="s">
        <v>24</v>
      </c>
      <c r="K766" s="207" t="s">
        <v>3499</v>
      </c>
      <c r="L766" s="188">
        <v>1</v>
      </c>
      <c r="M766" s="207" t="s">
        <v>3500</v>
      </c>
      <c r="N766" s="243" t="s">
        <v>101</v>
      </c>
      <c r="O766" s="244" t="s">
        <v>101</v>
      </c>
      <c r="P766" s="189">
        <v>43842</v>
      </c>
      <c r="Q766" s="190">
        <v>44546</v>
      </c>
      <c r="R766" s="138">
        <v>0</v>
      </c>
      <c r="S766" s="245">
        <f t="shared" si="188"/>
        <v>44546</v>
      </c>
      <c r="T766" s="283"/>
      <c r="W766" s="257" t="str">
        <f t="shared" si="179"/>
        <v>Sin</v>
      </c>
      <c r="X766" s="272"/>
      <c r="Z766" s="307"/>
      <c r="AA766" s="246"/>
      <c r="AD766" s="348" t="str">
        <f t="shared" si="180"/>
        <v>Sin</v>
      </c>
      <c r="AE766" s="272"/>
      <c r="AG766" s="307"/>
      <c r="AK766" s="348" t="str">
        <f t="shared" si="186"/>
        <v>Sin</v>
      </c>
      <c r="AL766" s="272"/>
      <c r="AN766" s="307"/>
      <c r="AO766" s="246"/>
      <c r="AR766" s="348" t="str">
        <f t="shared" si="181"/>
        <v>Sin</v>
      </c>
      <c r="AS766" s="272"/>
      <c r="AU766" s="307"/>
      <c r="AV766" s="246"/>
      <c r="AY766" s="348" t="str">
        <f t="shared" si="182"/>
        <v>Sin</v>
      </c>
      <c r="AZ766" s="272"/>
      <c r="BB766" s="307"/>
      <c r="BC766" s="246"/>
      <c r="BD766" s="273"/>
      <c r="BF766" s="273" t="str">
        <f t="shared" si="183"/>
        <v>Sin</v>
      </c>
      <c r="BG766" s="272"/>
      <c r="BI766" s="307"/>
      <c r="BJ766" s="163" t="str">
        <f t="shared" si="184"/>
        <v>Sin</v>
      </c>
      <c r="BK766" s="311"/>
      <c r="BL766" s="349"/>
      <c r="BM766" s="311"/>
      <c r="BN766" s="285"/>
      <c r="BO766" s="285"/>
      <c r="BP766" s="166" t="str">
        <f t="shared" si="185"/>
        <v/>
      </c>
      <c r="BS766" s="307"/>
      <c r="BT766" s="246"/>
    </row>
    <row r="767" spans="1:72" s="230" customFormat="1" ht="45" customHeight="1" x14ac:dyDescent="0.25">
      <c r="A767" s="95" t="s">
        <v>51</v>
      </c>
      <c r="B767" s="231">
        <v>44182</v>
      </c>
      <c r="C767" s="188" t="s">
        <v>3512</v>
      </c>
      <c r="D767" s="230" t="s">
        <v>3495</v>
      </c>
      <c r="E767" s="173" t="s">
        <v>3513</v>
      </c>
      <c r="F767" s="207" t="s">
        <v>101</v>
      </c>
      <c r="G767" s="199" t="s">
        <v>3497</v>
      </c>
      <c r="H767" s="188">
        <v>2</v>
      </c>
      <c r="I767" s="199" t="s">
        <v>3501</v>
      </c>
      <c r="J767" s="95" t="s">
        <v>24</v>
      </c>
      <c r="K767" s="207" t="s">
        <v>3502</v>
      </c>
      <c r="L767" s="188">
        <v>1</v>
      </c>
      <c r="M767" s="207" t="s">
        <v>3503</v>
      </c>
      <c r="N767" s="243" t="s">
        <v>101</v>
      </c>
      <c r="O767" s="244" t="s">
        <v>101</v>
      </c>
      <c r="P767" s="189">
        <v>43842</v>
      </c>
      <c r="Q767" s="190">
        <v>44546</v>
      </c>
      <c r="R767" s="138">
        <v>0</v>
      </c>
      <c r="S767" s="245">
        <f t="shared" si="188"/>
        <v>44546</v>
      </c>
      <c r="T767" s="283"/>
      <c r="W767" s="257" t="str">
        <f t="shared" si="179"/>
        <v>Sin</v>
      </c>
      <c r="X767" s="272"/>
      <c r="Z767" s="307"/>
      <c r="AA767" s="246"/>
      <c r="AD767" s="348" t="str">
        <f t="shared" si="180"/>
        <v>Sin</v>
      </c>
      <c r="AE767" s="272"/>
      <c r="AG767" s="307"/>
      <c r="AK767" s="348" t="str">
        <f t="shared" si="186"/>
        <v>Sin</v>
      </c>
      <c r="AL767" s="272"/>
      <c r="AN767" s="307"/>
      <c r="AO767" s="246"/>
      <c r="AR767" s="348" t="str">
        <f t="shared" si="181"/>
        <v>Sin</v>
      </c>
      <c r="AS767" s="272"/>
      <c r="AU767" s="307"/>
      <c r="AV767" s="246"/>
      <c r="AY767" s="348" t="str">
        <f t="shared" si="182"/>
        <v>Sin</v>
      </c>
      <c r="AZ767" s="272"/>
      <c r="BB767" s="307"/>
      <c r="BC767" s="246"/>
      <c r="BD767" s="273"/>
      <c r="BF767" s="273" t="str">
        <f t="shared" si="183"/>
        <v>Sin</v>
      </c>
      <c r="BG767" s="272"/>
      <c r="BI767" s="307"/>
      <c r="BJ767" s="163" t="str">
        <f t="shared" si="184"/>
        <v>Sin</v>
      </c>
      <c r="BK767" s="311"/>
      <c r="BL767" s="349"/>
      <c r="BM767" s="311"/>
      <c r="BN767" s="285"/>
      <c r="BO767" s="285"/>
      <c r="BP767" s="166" t="str">
        <f t="shared" si="185"/>
        <v/>
      </c>
      <c r="BS767" s="307"/>
      <c r="BT767" s="246"/>
    </row>
    <row r="768" spans="1:72" s="230" customFormat="1" ht="45" customHeight="1" x14ac:dyDescent="0.25">
      <c r="A768" s="95" t="s">
        <v>51</v>
      </c>
      <c r="B768" s="231">
        <v>44182</v>
      </c>
      <c r="C768" s="188" t="s">
        <v>3512</v>
      </c>
      <c r="D768" s="230" t="s">
        <v>3495</v>
      </c>
      <c r="E768" s="173" t="s">
        <v>3513</v>
      </c>
      <c r="F768" s="207" t="s">
        <v>101</v>
      </c>
      <c r="G768" s="199" t="s">
        <v>3497</v>
      </c>
      <c r="H768" s="188">
        <v>3</v>
      </c>
      <c r="I768" s="199" t="s">
        <v>3504</v>
      </c>
      <c r="J768" s="95" t="s">
        <v>24</v>
      </c>
      <c r="K768" s="207" t="s">
        <v>3505</v>
      </c>
      <c r="L768" s="188">
        <v>12</v>
      </c>
      <c r="M768" s="207" t="s">
        <v>3506</v>
      </c>
      <c r="N768" s="243" t="s">
        <v>101</v>
      </c>
      <c r="O768" s="244" t="s">
        <v>101</v>
      </c>
      <c r="P768" s="189">
        <v>43842</v>
      </c>
      <c r="Q768" s="190">
        <v>44546</v>
      </c>
      <c r="R768" s="138">
        <v>0</v>
      </c>
      <c r="S768" s="245">
        <f t="shared" si="188"/>
        <v>44546</v>
      </c>
      <c r="T768" s="283"/>
      <c r="W768" s="257" t="str">
        <f t="shared" si="179"/>
        <v>Sin</v>
      </c>
      <c r="X768" s="272"/>
      <c r="Z768" s="307"/>
      <c r="AA768" s="246"/>
      <c r="AD768" s="348" t="str">
        <f t="shared" si="180"/>
        <v>Sin</v>
      </c>
      <c r="AE768" s="272"/>
      <c r="AG768" s="307"/>
      <c r="AK768" s="348" t="str">
        <f t="shared" si="186"/>
        <v>Sin</v>
      </c>
      <c r="AL768" s="272"/>
      <c r="AN768" s="307"/>
      <c r="AO768" s="246"/>
      <c r="AR768" s="348" t="str">
        <f t="shared" si="181"/>
        <v>Sin</v>
      </c>
      <c r="AS768" s="272"/>
      <c r="AU768" s="307"/>
      <c r="AV768" s="246"/>
      <c r="AY768" s="348" t="str">
        <f t="shared" si="182"/>
        <v>Sin</v>
      </c>
      <c r="AZ768" s="272"/>
      <c r="BB768" s="307"/>
      <c r="BC768" s="246"/>
      <c r="BD768" s="273"/>
      <c r="BF768" s="273" t="str">
        <f t="shared" si="183"/>
        <v>Sin</v>
      </c>
      <c r="BG768" s="272"/>
      <c r="BI768" s="307"/>
      <c r="BJ768" s="163" t="str">
        <f t="shared" si="184"/>
        <v>Sin</v>
      </c>
      <c r="BK768" s="311"/>
      <c r="BL768" s="349"/>
      <c r="BM768" s="311"/>
      <c r="BN768" s="285"/>
      <c r="BO768" s="285"/>
      <c r="BP768" s="166" t="str">
        <f t="shared" si="185"/>
        <v/>
      </c>
      <c r="BS768" s="307"/>
      <c r="BT768" s="246"/>
    </row>
    <row r="769" spans="1:72" s="230" customFormat="1" ht="45" customHeight="1" x14ac:dyDescent="0.25">
      <c r="A769" s="95" t="s">
        <v>51</v>
      </c>
      <c r="B769" s="231">
        <v>44182</v>
      </c>
      <c r="C769" s="188" t="s">
        <v>3512</v>
      </c>
      <c r="D769" s="230" t="s">
        <v>3495</v>
      </c>
      <c r="E769" s="173" t="s">
        <v>3513</v>
      </c>
      <c r="F769" s="207" t="s">
        <v>101</v>
      </c>
      <c r="G769" s="199" t="s">
        <v>3497</v>
      </c>
      <c r="H769" s="188">
        <v>4</v>
      </c>
      <c r="I769" s="199" t="s">
        <v>3507</v>
      </c>
      <c r="J769" s="95" t="s">
        <v>24</v>
      </c>
      <c r="K769" s="207" t="s">
        <v>3508</v>
      </c>
      <c r="L769" s="188">
        <v>1</v>
      </c>
      <c r="M769" s="207" t="s">
        <v>3509</v>
      </c>
      <c r="N769" s="243" t="s">
        <v>101</v>
      </c>
      <c r="O769" s="244" t="s">
        <v>101</v>
      </c>
      <c r="P769" s="189">
        <v>43842</v>
      </c>
      <c r="Q769" s="190">
        <v>44546</v>
      </c>
      <c r="R769" s="138">
        <v>0</v>
      </c>
      <c r="S769" s="245">
        <f t="shared" si="188"/>
        <v>44546</v>
      </c>
      <c r="T769" s="283"/>
      <c r="W769" s="257" t="str">
        <f t="shared" si="179"/>
        <v>Sin</v>
      </c>
      <c r="X769" s="272"/>
      <c r="Z769" s="307"/>
      <c r="AA769" s="246"/>
      <c r="AD769" s="348" t="str">
        <f t="shared" si="180"/>
        <v>Sin</v>
      </c>
      <c r="AE769" s="272"/>
      <c r="AG769" s="307"/>
      <c r="AK769" s="348" t="str">
        <f t="shared" si="186"/>
        <v>Sin</v>
      </c>
      <c r="AL769" s="272"/>
      <c r="AN769" s="307"/>
      <c r="AO769" s="246"/>
      <c r="AR769" s="348" t="str">
        <f t="shared" si="181"/>
        <v>Sin</v>
      </c>
      <c r="AS769" s="272"/>
      <c r="AU769" s="307"/>
      <c r="AV769" s="246"/>
      <c r="AY769" s="348" t="str">
        <f t="shared" si="182"/>
        <v>Sin</v>
      </c>
      <c r="AZ769" s="272"/>
      <c r="BB769" s="307"/>
      <c r="BC769" s="246"/>
      <c r="BD769" s="273"/>
      <c r="BF769" s="273" t="str">
        <f t="shared" si="183"/>
        <v>Sin</v>
      </c>
      <c r="BG769" s="272"/>
      <c r="BI769" s="307"/>
      <c r="BJ769" s="163" t="str">
        <f t="shared" si="184"/>
        <v>Sin</v>
      </c>
      <c r="BK769" s="311"/>
      <c r="BL769" s="349"/>
      <c r="BM769" s="311"/>
      <c r="BN769" s="285"/>
      <c r="BO769" s="285"/>
      <c r="BP769" s="166" t="str">
        <f t="shared" si="185"/>
        <v/>
      </c>
      <c r="BS769" s="307"/>
      <c r="BT769" s="246"/>
    </row>
    <row r="770" spans="1:72" s="230" customFormat="1" ht="45" customHeight="1" x14ac:dyDescent="0.25">
      <c r="A770" s="95" t="s">
        <v>51</v>
      </c>
      <c r="B770" s="231">
        <v>44182</v>
      </c>
      <c r="C770" s="188" t="s">
        <v>3514</v>
      </c>
      <c r="D770" s="230" t="s">
        <v>3495</v>
      </c>
      <c r="E770" s="173" t="s">
        <v>3515</v>
      </c>
      <c r="F770" s="207" t="s">
        <v>101</v>
      </c>
      <c r="G770" s="199" t="s">
        <v>3497</v>
      </c>
      <c r="H770" s="188">
        <v>1</v>
      </c>
      <c r="I770" s="199" t="s">
        <v>3498</v>
      </c>
      <c r="J770" s="95" t="s">
        <v>24</v>
      </c>
      <c r="K770" s="207" t="s">
        <v>3499</v>
      </c>
      <c r="L770" s="188">
        <v>1</v>
      </c>
      <c r="M770" s="207" t="s">
        <v>3500</v>
      </c>
      <c r="N770" s="243" t="s">
        <v>101</v>
      </c>
      <c r="O770" s="244" t="s">
        <v>101</v>
      </c>
      <c r="P770" s="189">
        <v>43842</v>
      </c>
      <c r="Q770" s="190">
        <v>44546</v>
      </c>
      <c r="R770" s="138">
        <v>0</v>
      </c>
      <c r="S770" s="245">
        <f t="shared" si="188"/>
        <v>44546</v>
      </c>
      <c r="T770" s="283"/>
      <c r="W770" s="257" t="str">
        <f t="shared" si="179"/>
        <v>Sin</v>
      </c>
      <c r="X770" s="272"/>
      <c r="Z770" s="307"/>
      <c r="AA770" s="246"/>
      <c r="AD770" s="348" t="str">
        <f t="shared" si="180"/>
        <v>Sin</v>
      </c>
      <c r="AE770" s="272"/>
      <c r="AG770" s="307"/>
      <c r="AK770" s="348" t="str">
        <f t="shared" si="186"/>
        <v>Sin</v>
      </c>
      <c r="AL770" s="272"/>
      <c r="AN770" s="307"/>
      <c r="AO770" s="246"/>
      <c r="AR770" s="348" t="str">
        <f t="shared" si="181"/>
        <v>Sin</v>
      </c>
      <c r="AS770" s="272"/>
      <c r="AU770" s="307"/>
      <c r="AV770" s="246"/>
      <c r="AY770" s="348" t="str">
        <f t="shared" si="182"/>
        <v>Sin</v>
      </c>
      <c r="AZ770" s="272"/>
      <c r="BB770" s="307"/>
      <c r="BC770" s="246"/>
      <c r="BD770" s="273"/>
      <c r="BF770" s="273" t="str">
        <f t="shared" si="183"/>
        <v>Sin</v>
      </c>
      <c r="BG770" s="272"/>
      <c r="BI770" s="307"/>
      <c r="BJ770" s="163" t="str">
        <f t="shared" si="184"/>
        <v>Sin</v>
      </c>
      <c r="BK770" s="311"/>
      <c r="BL770" s="349"/>
      <c r="BM770" s="311"/>
      <c r="BN770" s="285"/>
      <c r="BO770" s="285"/>
      <c r="BP770" s="166" t="str">
        <f t="shared" si="185"/>
        <v/>
      </c>
      <c r="BS770" s="307"/>
      <c r="BT770" s="246"/>
    </row>
    <row r="771" spans="1:72" s="230" customFormat="1" ht="45" customHeight="1" x14ac:dyDescent="0.25">
      <c r="A771" s="95" t="s">
        <v>51</v>
      </c>
      <c r="B771" s="231">
        <v>44182</v>
      </c>
      <c r="C771" s="188" t="s">
        <v>3514</v>
      </c>
      <c r="D771" s="230" t="s">
        <v>3495</v>
      </c>
      <c r="E771" s="173" t="s">
        <v>3515</v>
      </c>
      <c r="F771" s="207" t="s">
        <v>101</v>
      </c>
      <c r="G771" s="199" t="s">
        <v>3497</v>
      </c>
      <c r="H771" s="188">
        <v>2</v>
      </c>
      <c r="I771" s="199" t="s">
        <v>3501</v>
      </c>
      <c r="J771" s="95" t="s">
        <v>24</v>
      </c>
      <c r="K771" s="207" t="s">
        <v>3502</v>
      </c>
      <c r="L771" s="188">
        <v>1</v>
      </c>
      <c r="M771" s="207" t="s">
        <v>3503</v>
      </c>
      <c r="N771" s="243" t="s">
        <v>101</v>
      </c>
      <c r="O771" s="243" t="s">
        <v>101</v>
      </c>
      <c r="P771" s="190">
        <v>43842</v>
      </c>
      <c r="Q771" s="190">
        <v>44546</v>
      </c>
      <c r="R771" s="138">
        <v>0</v>
      </c>
      <c r="S771" s="103">
        <f t="shared" si="188"/>
        <v>44546</v>
      </c>
      <c r="T771" s="283"/>
      <c r="W771" s="257" t="str">
        <f t="shared" si="179"/>
        <v>Sin</v>
      </c>
      <c r="X771" s="272"/>
      <c r="Z771" s="307"/>
      <c r="AA771" s="246"/>
      <c r="AD771" s="348" t="str">
        <f t="shared" si="180"/>
        <v>Sin</v>
      </c>
      <c r="AE771" s="272"/>
      <c r="AG771" s="307"/>
      <c r="AK771" s="348" t="str">
        <f t="shared" si="186"/>
        <v>Sin</v>
      </c>
      <c r="AL771" s="272"/>
      <c r="AN771" s="307"/>
      <c r="AO771" s="246"/>
      <c r="AR771" s="348" t="str">
        <f t="shared" si="181"/>
        <v>Sin</v>
      </c>
      <c r="AS771" s="272"/>
      <c r="AU771" s="307"/>
      <c r="AV771" s="246"/>
      <c r="AY771" s="348" t="str">
        <f t="shared" si="182"/>
        <v>Sin</v>
      </c>
      <c r="AZ771" s="272"/>
      <c r="BB771" s="307"/>
      <c r="BC771" s="246"/>
      <c r="BD771" s="273"/>
      <c r="BF771" s="273" t="str">
        <f t="shared" si="183"/>
        <v>Sin</v>
      </c>
      <c r="BG771" s="272"/>
      <c r="BI771" s="307"/>
      <c r="BJ771" s="163" t="str">
        <f t="shared" si="184"/>
        <v>Sin</v>
      </c>
      <c r="BK771" s="311"/>
      <c r="BL771" s="349"/>
      <c r="BM771" s="311"/>
      <c r="BN771" s="285"/>
      <c r="BO771" s="285"/>
      <c r="BP771" s="166" t="str">
        <f t="shared" si="185"/>
        <v/>
      </c>
      <c r="BS771" s="307"/>
    </row>
    <row r="772" spans="1:72" s="230" customFormat="1" ht="45" customHeight="1" x14ac:dyDescent="0.25">
      <c r="A772" s="95" t="s">
        <v>51</v>
      </c>
      <c r="B772" s="231">
        <v>44182</v>
      </c>
      <c r="C772" s="188" t="s">
        <v>3514</v>
      </c>
      <c r="D772" s="230" t="s">
        <v>3495</v>
      </c>
      <c r="E772" s="173" t="s">
        <v>3515</v>
      </c>
      <c r="F772" s="207" t="s">
        <v>101</v>
      </c>
      <c r="G772" s="199" t="s">
        <v>3497</v>
      </c>
      <c r="H772" s="188">
        <v>3</v>
      </c>
      <c r="I772" s="199" t="s">
        <v>3504</v>
      </c>
      <c r="J772" s="95" t="s">
        <v>24</v>
      </c>
      <c r="K772" s="207" t="s">
        <v>3505</v>
      </c>
      <c r="L772" s="188">
        <v>12</v>
      </c>
      <c r="M772" s="207" t="s">
        <v>3506</v>
      </c>
      <c r="N772" s="243" t="s">
        <v>101</v>
      </c>
      <c r="O772" s="243" t="s">
        <v>101</v>
      </c>
      <c r="P772" s="190">
        <v>43842</v>
      </c>
      <c r="Q772" s="190">
        <v>44546</v>
      </c>
      <c r="R772" s="138">
        <v>0</v>
      </c>
      <c r="S772" s="103">
        <f t="shared" si="188"/>
        <v>44546</v>
      </c>
      <c r="T772" s="283"/>
      <c r="W772" s="257" t="str">
        <f t="shared" si="179"/>
        <v>Sin</v>
      </c>
      <c r="X772" s="272"/>
      <c r="Z772" s="307"/>
      <c r="AA772" s="246"/>
      <c r="AD772" s="348" t="str">
        <f t="shared" si="180"/>
        <v>Sin</v>
      </c>
      <c r="AE772" s="272"/>
      <c r="AG772" s="307"/>
      <c r="AK772" s="348" t="str">
        <f t="shared" si="186"/>
        <v>Sin</v>
      </c>
      <c r="AL772" s="272"/>
      <c r="AN772" s="307"/>
      <c r="AO772" s="246"/>
      <c r="AR772" s="348" t="str">
        <f t="shared" si="181"/>
        <v>Sin</v>
      </c>
      <c r="AS772" s="272"/>
      <c r="AU772" s="307"/>
      <c r="AV772" s="246"/>
      <c r="AY772" s="348" t="str">
        <f t="shared" si="182"/>
        <v>Sin</v>
      </c>
      <c r="AZ772" s="272"/>
      <c r="BB772" s="307"/>
      <c r="BC772" s="246"/>
      <c r="BD772" s="273"/>
      <c r="BF772" s="273" t="str">
        <f t="shared" si="183"/>
        <v>Sin</v>
      </c>
      <c r="BG772" s="272"/>
      <c r="BI772" s="307"/>
      <c r="BJ772" s="163" t="str">
        <f t="shared" si="184"/>
        <v>Sin</v>
      </c>
      <c r="BK772" s="311"/>
      <c r="BL772" s="349"/>
      <c r="BM772" s="311"/>
      <c r="BN772" s="285"/>
      <c r="BO772" s="285"/>
      <c r="BP772" s="166" t="str">
        <f t="shared" si="185"/>
        <v/>
      </c>
      <c r="BS772" s="307"/>
    </row>
    <row r="773" spans="1:72" s="230" customFormat="1" ht="45" customHeight="1" x14ac:dyDescent="0.25">
      <c r="A773" s="95" t="s">
        <v>51</v>
      </c>
      <c r="B773" s="231">
        <v>44182</v>
      </c>
      <c r="C773" s="188" t="s">
        <v>3514</v>
      </c>
      <c r="D773" s="230" t="s">
        <v>3495</v>
      </c>
      <c r="E773" s="173" t="s">
        <v>3515</v>
      </c>
      <c r="F773" s="207" t="s">
        <v>101</v>
      </c>
      <c r="G773" s="199" t="s">
        <v>3497</v>
      </c>
      <c r="H773" s="188">
        <v>4</v>
      </c>
      <c r="I773" s="199" t="s">
        <v>3507</v>
      </c>
      <c r="J773" s="95" t="s">
        <v>24</v>
      </c>
      <c r="K773" s="207" t="s">
        <v>3508</v>
      </c>
      <c r="L773" s="188">
        <v>1</v>
      </c>
      <c r="M773" s="207" t="s">
        <v>3509</v>
      </c>
      <c r="N773" s="243" t="s">
        <v>101</v>
      </c>
      <c r="O773" s="243" t="s">
        <v>101</v>
      </c>
      <c r="P773" s="190">
        <v>43842</v>
      </c>
      <c r="Q773" s="190">
        <v>44546</v>
      </c>
      <c r="R773" s="138">
        <v>0</v>
      </c>
      <c r="S773" s="103">
        <f t="shared" si="188"/>
        <v>44546</v>
      </c>
      <c r="T773" s="283"/>
      <c r="W773" s="257" t="str">
        <f t="shared" si="179"/>
        <v>Sin</v>
      </c>
      <c r="X773" s="272"/>
      <c r="Z773" s="307"/>
      <c r="AA773" s="246"/>
      <c r="AD773" s="348" t="str">
        <f t="shared" si="180"/>
        <v>Sin</v>
      </c>
      <c r="AE773" s="272"/>
      <c r="AG773" s="307"/>
      <c r="AK773" s="348" t="str">
        <f t="shared" si="186"/>
        <v>Sin</v>
      </c>
      <c r="AL773" s="272"/>
      <c r="AN773" s="307"/>
      <c r="AO773" s="246"/>
      <c r="AR773" s="348" t="str">
        <f t="shared" si="181"/>
        <v>Sin</v>
      </c>
      <c r="AS773" s="272"/>
      <c r="AU773" s="307"/>
      <c r="AV773" s="246"/>
      <c r="AY773" s="348" t="str">
        <f t="shared" si="182"/>
        <v>Sin</v>
      </c>
      <c r="AZ773" s="272"/>
      <c r="BB773" s="307"/>
      <c r="BC773" s="246"/>
      <c r="BD773" s="273"/>
      <c r="BF773" s="273" t="str">
        <f t="shared" si="183"/>
        <v>Sin</v>
      </c>
      <c r="BG773" s="272"/>
      <c r="BI773" s="307"/>
      <c r="BJ773" s="163" t="str">
        <f t="shared" si="184"/>
        <v>Sin</v>
      </c>
      <c r="BK773" s="311"/>
      <c r="BL773" s="349"/>
      <c r="BM773" s="311"/>
      <c r="BN773" s="285"/>
      <c r="BO773" s="285"/>
      <c r="BP773" s="166" t="str">
        <f t="shared" si="185"/>
        <v/>
      </c>
      <c r="BS773" s="307"/>
    </row>
    <row r="774" spans="1:72" s="230" customFormat="1" ht="45" customHeight="1" x14ac:dyDescent="0.25">
      <c r="A774" s="95" t="s">
        <v>51</v>
      </c>
      <c r="B774" s="231">
        <v>44182</v>
      </c>
      <c r="C774" s="188" t="s">
        <v>3516</v>
      </c>
      <c r="D774" s="230" t="s">
        <v>3495</v>
      </c>
      <c r="E774" s="173" t="s">
        <v>3517</v>
      </c>
      <c r="F774" s="207" t="s">
        <v>101</v>
      </c>
      <c r="G774" s="199" t="s">
        <v>3497</v>
      </c>
      <c r="H774" s="188">
        <v>1</v>
      </c>
      <c r="I774" s="199" t="s">
        <v>3498</v>
      </c>
      <c r="J774" s="95" t="s">
        <v>24</v>
      </c>
      <c r="K774" s="207" t="s">
        <v>3499</v>
      </c>
      <c r="L774" s="188">
        <v>1</v>
      </c>
      <c r="M774" s="207" t="s">
        <v>3500</v>
      </c>
      <c r="N774" s="243" t="s">
        <v>101</v>
      </c>
      <c r="O774" s="243" t="s">
        <v>101</v>
      </c>
      <c r="P774" s="190">
        <v>43842</v>
      </c>
      <c r="Q774" s="190">
        <v>44546</v>
      </c>
      <c r="R774" s="138">
        <v>0</v>
      </c>
      <c r="S774" s="103">
        <f t="shared" si="188"/>
        <v>44546</v>
      </c>
      <c r="T774" s="283"/>
      <c r="W774" s="257" t="str">
        <f t="shared" si="179"/>
        <v>Sin</v>
      </c>
      <c r="X774" s="272"/>
      <c r="Z774" s="307"/>
      <c r="AA774" s="246"/>
      <c r="AD774" s="348" t="str">
        <f t="shared" si="180"/>
        <v>Sin</v>
      </c>
      <c r="AE774" s="272"/>
      <c r="AG774" s="307"/>
      <c r="AK774" s="348" t="str">
        <f t="shared" si="186"/>
        <v>Sin</v>
      </c>
      <c r="AL774" s="272"/>
      <c r="AN774" s="307"/>
      <c r="AO774" s="246"/>
      <c r="AR774" s="348" t="str">
        <f t="shared" si="181"/>
        <v>Sin</v>
      </c>
      <c r="AS774" s="272"/>
      <c r="AU774" s="307"/>
      <c r="AV774" s="246"/>
      <c r="AY774" s="348" t="str">
        <f t="shared" si="182"/>
        <v>Sin</v>
      </c>
      <c r="AZ774" s="272"/>
      <c r="BB774" s="307"/>
      <c r="BC774" s="246"/>
      <c r="BD774" s="273"/>
      <c r="BF774" s="273" t="str">
        <f t="shared" si="183"/>
        <v>Sin</v>
      </c>
      <c r="BG774" s="272"/>
      <c r="BI774" s="307"/>
      <c r="BJ774" s="163" t="str">
        <f t="shared" si="184"/>
        <v>Sin</v>
      </c>
      <c r="BK774" s="311"/>
      <c r="BL774" s="349"/>
      <c r="BM774" s="311"/>
      <c r="BN774" s="285"/>
      <c r="BO774" s="285"/>
      <c r="BP774" s="166" t="str">
        <f t="shared" si="185"/>
        <v/>
      </c>
      <c r="BS774" s="307"/>
    </row>
    <row r="775" spans="1:72" s="230" customFormat="1" ht="45" customHeight="1" x14ac:dyDescent="0.25">
      <c r="A775" s="95" t="s">
        <v>51</v>
      </c>
      <c r="B775" s="231">
        <v>44182</v>
      </c>
      <c r="C775" s="188" t="s">
        <v>3516</v>
      </c>
      <c r="D775" s="230" t="s">
        <v>3495</v>
      </c>
      <c r="E775" s="173" t="s">
        <v>3517</v>
      </c>
      <c r="F775" s="207" t="s">
        <v>101</v>
      </c>
      <c r="G775" s="199" t="s">
        <v>3497</v>
      </c>
      <c r="H775" s="188">
        <v>2</v>
      </c>
      <c r="I775" s="199" t="s">
        <v>3501</v>
      </c>
      <c r="J775" s="95" t="s">
        <v>24</v>
      </c>
      <c r="K775" s="207" t="s">
        <v>3502</v>
      </c>
      <c r="L775" s="188">
        <v>1</v>
      </c>
      <c r="M775" s="207" t="s">
        <v>3503</v>
      </c>
      <c r="N775" s="243" t="s">
        <v>101</v>
      </c>
      <c r="O775" s="243" t="s">
        <v>101</v>
      </c>
      <c r="P775" s="190">
        <v>43842</v>
      </c>
      <c r="Q775" s="190">
        <v>44546</v>
      </c>
      <c r="R775" s="138">
        <v>0</v>
      </c>
      <c r="S775" s="103">
        <f t="shared" si="188"/>
        <v>44546</v>
      </c>
      <c r="T775" s="283"/>
      <c r="W775" s="257" t="str">
        <f t="shared" si="179"/>
        <v>Sin</v>
      </c>
      <c r="X775" s="272"/>
      <c r="Z775" s="307"/>
      <c r="AA775" s="246"/>
      <c r="AD775" s="348" t="str">
        <f t="shared" si="180"/>
        <v>Sin</v>
      </c>
      <c r="AE775" s="272"/>
      <c r="AG775" s="307"/>
      <c r="AK775" s="348" t="str">
        <f t="shared" si="186"/>
        <v>Sin</v>
      </c>
      <c r="AL775" s="272"/>
      <c r="AN775" s="307"/>
      <c r="AO775" s="246"/>
      <c r="AR775" s="348" t="str">
        <f t="shared" si="181"/>
        <v>Sin</v>
      </c>
      <c r="AS775" s="272"/>
      <c r="AU775" s="307"/>
      <c r="AV775" s="246"/>
      <c r="AY775" s="348" t="str">
        <f t="shared" si="182"/>
        <v>Sin</v>
      </c>
      <c r="AZ775" s="272"/>
      <c r="BB775" s="307"/>
      <c r="BC775" s="246"/>
      <c r="BD775" s="273"/>
      <c r="BF775" s="273" t="str">
        <f t="shared" si="183"/>
        <v>Sin</v>
      </c>
      <c r="BG775" s="272"/>
      <c r="BI775" s="307"/>
      <c r="BJ775" s="163" t="str">
        <f t="shared" si="184"/>
        <v>Sin</v>
      </c>
      <c r="BK775" s="311"/>
      <c r="BL775" s="349"/>
      <c r="BM775" s="311"/>
      <c r="BN775" s="285"/>
      <c r="BO775" s="285"/>
      <c r="BP775" s="166" t="str">
        <f t="shared" si="185"/>
        <v/>
      </c>
      <c r="BS775" s="307"/>
    </row>
    <row r="776" spans="1:72" s="230" customFormat="1" ht="45" customHeight="1" x14ac:dyDescent="0.25">
      <c r="A776" s="95" t="s">
        <v>51</v>
      </c>
      <c r="B776" s="231">
        <v>44182</v>
      </c>
      <c r="C776" s="188" t="s">
        <v>3516</v>
      </c>
      <c r="D776" s="230" t="s">
        <v>3495</v>
      </c>
      <c r="E776" s="173" t="s">
        <v>3517</v>
      </c>
      <c r="F776" s="207" t="s">
        <v>101</v>
      </c>
      <c r="G776" s="199" t="s">
        <v>3497</v>
      </c>
      <c r="H776" s="188">
        <v>3</v>
      </c>
      <c r="I776" s="199" t="s">
        <v>3504</v>
      </c>
      <c r="J776" s="95" t="s">
        <v>24</v>
      </c>
      <c r="K776" s="207" t="s">
        <v>3505</v>
      </c>
      <c r="L776" s="188">
        <v>12</v>
      </c>
      <c r="M776" s="207" t="s">
        <v>3506</v>
      </c>
      <c r="N776" s="243" t="s">
        <v>101</v>
      </c>
      <c r="O776" s="243" t="s">
        <v>101</v>
      </c>
      <c r="P776" s="190">
        <v>43842</v>
      </c>
      <c r="Q776" s="190">
        <v>44546</v>
      </c>
      <c r="R776" s="138">
        <v>0</v>
      </c>
      <c r="S776" s="103">
        <f t="shared" si="188"/>
        <v>44546</v>
      </c>
      <c r="T776" s="283"/>
      <c r="W776" s="257" t="str">
        <f t="shared" si="179"/>
        <v>Sin</v>
      </c>
      <c r="X776" s="272"/>
      <c r="Z776" s="307"/>
      <c r="AA776" s="246"/>
      <c r="AD776" s="348" t="str">
        <f t="shared" si="180"/>
        <v>Sin</v>
      </c>
      <c r="AE776" s="272"/>
      <c r="AG776" s="307"/>
      <c r="AK776" s="348" t="str">
        <f t="shared" si="186"/>
        <v>Sin</v>
      </c>
      <c r="AL776" s="272"/>
      <c r="AN776" s="307"/>
      <c r="AO776" s="246"/>
      <c r="AR776" s="348" t="str">
        <f t="shared" si="181"/>
        <v>Sin</v>
      </c>
      <c r="AS776" s="272"/>
      <c r="AU776" s="307"/>
      <c r="AV776" s="246"/>
      <c r="AY776" s="348" t="str">
        <f t="shared" si="182"/>
        <v>Sin</v>
      </c>
      <c r="AZ776" s="272"/>
      <c r="BB776" s="307"/>
      <c r="BC776" s="246"/>
      <c r="BD776" s="273"/>
      <c r="BF776" s="273" t="str">
        <f t="shared" si="183"/>
        <v>Sin</v>
      </c>
      <c r="BG776" s="272"/>
      <c r="BI776" s="307"/>
      <c r="BJ776" s="163" t="str">
        <f t="shared" si="184"/>
        <v>Sin</v>
      </c>
      <c r="BK776" s="311"/>
      <c r="BL776" s="349"/>
      <c r="BM776" s="311"/>
      <c r="BN776" s="285"/>
      <c r="BO776" s="285"/>
      <c r="BP776" s="166" t="str">
        <f t="shared" si="185"/>
        <v/>
      </c>
      <c r="BS776" s="307"/>
    </row>
    <row r="777" spans="1:72" s="230" customFormat="1" ht="45" customHeight="1" x14ac:dyDescent="0.25">
      <c r="A777" s="95" t="s">
        <v>51</v>
      </c>
      <c r="B777" s="231">
        <v>44182</v>
      </c>
      <c r="C777" s="188" t="s">
        <v>3516</v>
      </c>
      <c r="D777" s="230" t="s">
        <v>3495</v>
      </c>
      <c r="E777" s="173" t="s">
        <v>3517</v>
      </c>
      <c r="F777" s="207" t="s">
        <v>101</v>
      </c>
      <c r="G777" s="199" t="s">
        <v>3497</v>
      </c>
      <c r="H777" s="188">
        <v>4</v>
      </c>
      <c r="I777" s="199" t="s">
        <v>3507</v>
      </c>
      <c r="J777" s="95" t="s">
        <v>24</v>
      </c>
      <c r="K777" s="207" t="s">
        <v>3508</v>
      </c>
      <c r="L777" s="188">
        <v>1</v>
      </c>
      <c r="M777" s="207" t="s">
        <v>3509</v>
      </c>
      <c r="N777" s="243" t="s">
        <v>101</v>
      </c>
      <c r="O777" s="243" t="s">
        <v>101</v>
      </c>
      <c r="P777" s="190">
        <v>43842</v>
      </c>
      <c r="Q777" s="190">
        <v>44546</v>
      </c>
      <c r="R777" s="138">
        <v>0</v>
      </c>
      <c r="S777" s="103">
        <f t="shared" si="188"/>
        <v>44546</v>
      </c>
      <c r="T777" s="283"/>
      <c r="W777" s="257" t="str">
        <f t="shared" si="179"/>
        <v>Sin</v>
      </c>
      <c r="X777" s="272"/>
      <c r="Z777" s="307"/>
      <c r="AA777" s="246"/>
      <c r="AD777" s="348" t="str">
        <f t="shared" si="180"/>
        <v>Sin</v>
      </c>
      <c r="AE777" s="272"/>
      <c r="AG777" s="307"/>
      <c r="AK777" s="348" t="str">
        <f t="shared" si="186"/>
        <v>Sin</v>
      </c>
      <c r="AL777" s="272"/>
      <c r="AN777" s="307"/>
      <c r="AO777" s="246"/>
      <c r="AR777" s="348" t="str">
        <f t="shared" si="181"/>
        <v>Sin</v>
      </c>
      <c r="AS777" s="272"/>
      <c r="AU777" s="307"/>
      <c r="AV777" s="246"/>
      <c r="AY777" s="348" t="str">
        <f t="shared" si="182"/>
        <v>Sin</v>
      </c>
      <c r="AZ777" s="272"/>
      <c r="BB777" s="307"/>
      <c r="BC777" s="246"/>
      <c r="BD777" s="273"/>
      <c r="BF777" s="273" t="str">
        <f t="shared" si="183"/>
        <v>Sin</v>
      </c>
      <c r="BG777" s="272"/>
      <c r="BI777" s="307"/>
      <c r="BJ777" s="163" t="str">
        <f t="shared" si="184"/>
        <v>Sin</v>
      </c>
      <c r="BK777" s="311"/>
      <c r="BL777" s="349"/>
      <c r="BM777" s="311"/>
      <c r="BN777" s="285"/>
      <c r="BO777" s="285"/>
      <c r="BP777" s="166" t="str">
        <f t="shared" si="185"/>
        <v/>
      </c>
      <c r="BS777" s="307"/>
    </row>
    <row r="778" spans="1:72" s="230" customFormat="1" ht="45" customHeight="1" x14ac:dyDescent="0.25">
      <c r="A778" s="95" t="s">
        <v>51</v>
      </c>
      <c r="B778" s="231">
        <v>44182</v>
      </c>
      <c r="C778" s="188" t="s">
        <v>3518</v>
      </c>
      <c r="D778" s="230" t="s">
        <v>3495</v>
      </c>
      <c r="E778" s="184" t="s">
        <v>3519</v>
      </c>
      <c r="F778" s="207" t="s">
        <v>101</v>
      </c>
      <c r="G778" s="199" t="s">
        <v>3497</v>
      </c>
      <c r="H778" s="188">
        <v>1</v>
      </c>
      <c r="I778" s="199" t="s">
        <v>3498</v>
      </c>
      <c r="J778" s="95" t="s">
        <v>24</v>
      </c>
      <c r="K778" s="207" t="s">
        <v>3499</v>
      </c>
      <c r="L778" s="188">
        <v>1</v>
      </c>
      <c r="M778" s="207" t="s">
        <v>3520</v>
      </c>
      <c r="N778" s="243" t="s">
        <v>101</v>
      </c>
      <c r="O778" s="243" t="s">
        <v>101</v>
      </c>
      <c r="P778" s="190">
        <v>43842</v>
      </c>
      <c r="Q778" s="190">
        <v>44546</v>
      </c>
      <c r="R778" s="138">
        <v>0</v>
      </c>
      <c r="S778" s="103">
        <f t="shared" si="188"/>
        <v>44546</v>
      </c>
      <c r="T778" s="283"/>
      <c r="W778" s="257" t="str">
        <f t="shared" si="179"/>
        <v>Sin</v>
      </c>
      <c r="X778" s="272"/>
      <c r="Z778" s="307"/>
      <c r="AA778" s="246"/>
      <c r="AD778" s="348" t="str">
        <f t="shared" si="180"/>
        <v>Sin</v>
      </c>
      <c r="AE778" s="272"/>
      <c r="AG778" s="307"/>
      <c r="AK778" s="348" t="str">
        <f t="shared" si="186"/>
        <v>Sin</v>
      </c>
      <c r="AL778" s="272"/>
      <c r="AN778" s="307"/>
      <c r="AO778" s="246"/>
      <c r="AR778" s="348" t="str">
        <f t="shared" si="181"/>
        <v>Sin</v>
      </c>
      <c r="AS778" s="272"/>
      <c r="AU778" s="307"/>
      <c r="AV778" s="246"/>
      <c r="AY778" s="348" t="str">
        <f t="shared" si="182"/>
        <v>Sin</v>
      </c>
      <c r="AZ778" s="272"/>
      <c r="BB778" s="307"/>
      <c r="BC778" s="246"/>
      <c r="BD778" s="273"/>
      <c r="BF778" s="273" t="str">
        <f t="shared" si="183"/>
        <v>Sin</v>
      </c>
      <c r="BG778" s="272"/>
      <c r="BI778" s="307"/>
      <c r="BJ778" s="163" t="str">
        <f t="shared" si="184"/>
        <v>Sin</v>
      </c>
      <c r="BK778" s="311"/>
      <c r="BL778" s="349"/>
      <c r="BM778" s="311"/>
      <c r="BN778" s="285"/>
      <c r="BO778" s="285"/>
      <c r="BP778" s="166" t="str">
        <f t="shared" si="185"/>
        <v/>
      </c>
      <c r="BS778" s="307"/>
    </row>
    <row r="779" spans="1:72" s="230" customFormat="1" ht="45" customHeight="1" x14ac:dyDescent="0.25">
      <c r="A779" s="95" t="s">
        <v>51</v>
      </c>
      <c r="B779" s="231">
        <v>44182</v>
      </c>
      <c r="C779" s="188" t="s">
        <v>3518</v>
      </c>
      <c r="D779" s="230" t="s">
        <v>3495</v>
      </c>
      <c r="E779" s="184" t="s">
        <v>3519</v>
      </c>
      <c r="F779" s="207" t="s">
        <v>101</v>
      </c>
      <c r="G779" s="199" t="s">
        <v>3497</v>
      </c>
      <c r="H779" s="188">
        <v>2</v>
      </c>
      <c r="I779" s="199" t="s">
        <v>3501</v>
      </c>
      <c r="J779" s="95" t="s">
        <v>24</v>
      </c>
      <c r="K779" s="207" t="s">
        <v>3502</v>
      </c>
      <c r="L779" s="188">
        <v>1</v>
      </c>
      <c r="M779" s="207" t="s">
        <v>3503</v>
      </c>
      <c r="N779" s="243" t="s">
        <v>101</v>
      </c>
      <c r="O779" s="243" t="s">
        <v>101</v>
      </c>
      <c r="P779" s="190">
        <v>43842</v>
      </c>
      <c r="Q779" s="190">
        <v>44546</v>
      </c>
      <c r="R779" s="138">
        <v>0</v>
      </c>
      <c r="S779" s="103">
        <f t="shared" si="188"/>
        <v>44546</v>
      </c>
      <c r="T779" s="283"/>
      <c r="W779" s="257" t="str">
        <f t="shared" si="179"/>
        <v>Sin</v>
      </c>
      <c r="X779" s="272"/>
      <c r="Z779" s="307"/>
      <c r="AA779" s="246"/>
      <c r="AD779" s="348" t="str">
        <f t="shared" si="180"/>
        <v>Sin</v>
      </c>
      <c r="AE779" s="272"/>
      <c r="AG779" s="307"/>
      <c r="AK779" s="348" t="str">
        <f t="shared" si="186"/>
        <v>Sin</v>
      </c>
      <c r="AL779" s="272"/>
      <c r="AN779" s="307"/>
      <c r="AO779" s="246"/>
      <c r="AR779" s="348" t="str">
        <f t="shared" si="181"/>
        <v>Sin</v>
      </c>
      <c r="AS779" s="272"/>
      <c r="AU779" s="307"/>
      <c r="AV779" s="246"/>
      <c r="AY779" s="348" t="str">
        <f t="shared" si="182"/>
        <v>Sin</v>
      </c>
      <c r="AZ779" s="272"/>
      <c r="BB779" s="307"/>
      <c r="BC779" s="246"/>
      <c r="BD779" s="273"/>
      <c r="BF779" s="273" t="str">
        <f t="shared" si="183"/>
        <v>Sin</v>
      </c>
      <c r="BG779" s="272"/>
      <c r="BI779" s="307"/>
      <c r="BJ779" s="163" t="str">
        <f t="shared" si="184"/>
        <v>Sin</v>
      </c>
      <c r="BK779" s="311"/>
      <c r="BL779" s="349"/>
      <c r="BM779" s="311"/>
      <c r="BN779" s="285"/>
      <c r="BO779" s="285"/>
      <c r="BP779" s="166" t="str">
        <f t="shared" si="185"/>
        <v/>
      </c>
      <c r="BS779" s="307"/>
    </row>
    <row r="780" spans="1:72" s="230" customFormat="1" ht="45" customHeight="1" x14ac:dyDescent="0.25">
      <c r="A780" s="95" t="s">
        <v>51</v>
      </c>
      <c r="B780" s="231">
        <v>44182</v>
      </c>
      <c r="C780" s="188" t="s">
        <v>3518</v>
      </c>
      <c r="D780" s="230" t="s">
        <v>3495</v>
      </c>
      <c r="E780" s="184" t="s">
        <v>3519</v>
      </c>
      <c r="F780" s="207" t="s">
        <v>101</v>
      </c>
      <c r="G780" s="199" t="s">
        <v>3497</v>
      </c>
      <c r="H780" s="188">
        <v>3</v>
      </c>
      <c r="I780" s="199" t="s">
        <v>3504</v>
      </c>
      <c r="J780" s="95" t="s">
        <v>24</v>
      </c>
      <c r="K780" s="207" t="s">
        <v>3505</v>
      </c>
      <c r="L780" s="188">
        <v>12</v>
      </c>
      <c r="M780" s="207" t="s">
        <v>3506</v>
      </c>
      <c r="N780" s="243" t="s">
        <v>101</v>
      </c>
      <c r="O780" s="243" t="s">
        <v>101</v>
      </c>
      <c r="P780" s="190">
        <v>43842</v>
      </c>
      <c r="Q780" s="190">
        <v>44546</v>
      </c>
      <c r="R780" s="138">
        <v>0</v>
      </c>
      <c r="S780" s="103">
        <f t="shared" si="188"/>
        <v>44546</v>
      </c>
      <c r="T780" s="283"/>
      <c r="W780" s="257" t="str">
        <f t="shared" si="179"/>
        <v>Sin</v>
      </c>
      <c r="X780" s="272"/>
      <c r="Z780" s="307"/>
      <c r="AA780" s="246"/>
      <c r="AD780" s="348" t="str">
        <f t="shared" si="180"/>
        <v>Sin</v>
      </c>
      <c r="AE780" s="272"/>
      <c r="AG780" s="307"/>
      <c r="AK780" s="348" t="str">
        <f t="shared" si="186"/>
        <v>Sin</v>
      </c>
      <c r="AL780" s="272"/>
      <c r="AN780" s="307"/>
      <c r="AO780" s="246"/>
      <c r="AR780" s="348" t="str">
        <f t="shared" si="181"/>
        <v>Sin</v>
      </c>
      <c r="AS780" s="272"/>
      <c r="AU780" s="307"/>
      <c r="AV780" s="246"/>
      <c r="AY780" s="348" t="str">
        <f t="shared" si="182"/>
        <v>Sin</v>
      </c>
      <c r="AZ780" s="272"/>
      <c r="BB780" s="307"/>
      <c r="BC780" s="246"/>
      <c r="BD780" s="273"/>
      <c r="BF780" s="273" t="str">
        <f t="shared" si="183"/>
        <v>Sin</v>
      </c>
      <c r="BG780" s="272"/>
      <c r="BI780" s="307"/>
      <c r="BJ780" s="163" t="str">
        <f t="shared" si="184"/>
        <v>Sin</v>
      </c>
      <c r="BK780" s="311"/>
      <c r="BL780" s="349"/>
      <c r="BM780" s="311"/>
      <c r="BN780" s="285"/>
      <c r="BO780" s="285"/>
      <c r="BP780" s="166" t="str">
        <f t="shared" si="185"/>
        <v/>
      </c>
      <c r="BS780" s="307"/>
    </row>
    <row r="781" spans="1:72" s="230" customFormat="1" ht="45" customHeight="1" x14ac:dyDescent="0.25">
      <c r="A781" s="95" t="s">
        <v>51</v>
      </c>
      <c r="B781" s="231">
        <v>44182</v>
      </c>
      <c r="C781" s="188" t="s">
        <v>3518</v>
      </c>
      <c r="D781" s="230" t="s">
        <v>3495</v>
      </c>
      <c r="E781" s="184" t="s">
        <v>3519</v>
      </c>
      <c r="F781" s="207" t="s">
        <v>101</v>
      </c>
      <c r="G781" s="199" t="s">
        <v>3497</v>
      </c>
      <c r="H781" s="188">
        <v>4</v>
      </c>
      <c r="I781" s="199" t="s">
        <v>3507</v>
      </c>
      <c r="J781" s="95" t="s">
        <v>24</v>
      </c>
      <c r="K781" s="207" t="s">
        <v>3508</v>
      </c>
      <c r="L781" s="188">
        <v>1</v>
      </c>
      <c r="M781" s="207" t="s">
        <v>3509</v>
      </c>
      <c r="N781" s="243" t="s">
        <v>101</v>
      </c>
      <c r="O781" s="243" t="s">
        <v>101</v>
      </c>
      <c r="P781" s="190">
        <v>43842</v>
      </c>
      <c r="Q781" s="190">
        <v>44546</v>
      </c>
      <c r="R781" s="138">
        <v>0</v>
      </c>
      <c r="S781" s="103">
        <f t="shared" si="188"/>
        <v>44546</v>
      </c>
      <c r="T781" s="283"/>
      <c r="W781" s="257" t="str">
        <f t="shared" si="179"/>
        <v>Sin</v>
      </c>
      <c r="X781" s="272"/>
      <c r="Z781" s="307"/>
      <c r="AA781" s="246"/>
      <c r="AD781" s="348" t="str">
        <f t="shared" si="180"/>
        <v>Sin</v>
      </c>
      <c r="AE781" s="272"/>
      <c r="AG781" s="307"/>
      <c r="AK781" s="348" t="str">
        <f t="shared" si="186"/>
        <v>Sin</v>
      </c>
      <c r="AL781" s="272"/>
      <c r="AN781" s="307"/>
      <c r="AO781" s="246"/>
      <c r="AR781" s="348" t="str">
        <f t="shared" si="181"/>
        <v>Sin</v>
      </c>
      <c r="AS781" s="272"/>
      <c r="AU781" s="307"/>
      <c r="AV781" s="246"/>
      <c r="AY781" s="348" t="str">
        <f t="shared" si="182"/>
        <v>Sin</v>
      </c>
      <c r="AZ781" s="272"/>
      <c r="BB781" s="307"/>
      <c r="BC781" s="246"/>
      <c r="BD781" s="273"/>
      <c r="BF781" s="273" t="str">
        <f t="shared" si="183"/>
        <v>Sin</v>
      </c>
      <c r="BG781" s="272"/>
      <c r="BI781" s="307"/>
      <c r="BJ781" s="163" t="str">
        <f t="shared" si="184"/>
        <v>Sin</v>
      </c>
      <c r="BK781" s="311"/>
      <c r="BL781" s="349"/>
      <c r="BM781" s="311"/>
      <c r="BN781" s="285"/>
      <c r="BO781" s="285"/>
      <c r="BP781" s="166" t="str">
        <f t="shared" si="185"/>
        <v/>
      </c>
      <c r="BS781" s="307"/>
    </row>
    <row r="782" spans="1:72" s="230" customFormat="1" ht="45" customHeight="1" x14ac:dyDescent="0.25">
      <c r="A782" s="95" t="s">
        <v>51</v>
      </c>
      <c r="B782" s="231">
        <v>44182</v>
      </c>
      <c r="C782" s="188" t="s">
        <v>3521</v>
      </c>
      <c r="D782" s="230" t="s">
        <v>3495</v>
      </c>
      <c r="E782" s="173" t="s">
        <v>3522</v>
      </c>
      <c r="F782" s="207" t="s">
        <v>101</v>
      </c>
      <c r="G782" s="199" t="s">
        <v>3497</v>
      </c>
      <c r="H782" s="188">
        <v>1</v>
      </c>
      <c r="I782" s="199" t="s">
        <v>3498</v>
      </c>
      <c r="J782" s="95" t="s">
        <v>24</v>
      </c>
      <c r="K782" s="207" t="s">
        <v>3499</v>
      </c>
      <c r="L782" s="188">
        <v>1</v>
      </c>
      <c r="M782" s="207" t="s">
        <v>3500</v>
      </c>
      <c r="N782" s="243" t="s">
        <v>101</v>
      </c>
      <c r="O782" s="243" t="s">
        <v>101</v>
      </c>
      <c r="P782" s="190">
        <v>43842</v>
      </c>
      <c r="Q782" s="190">
        <v>44546</v>
      </c>
      <c r="R782" s="138">
        <v>0</v>
      </c>
      <c r="S782" s="103">
        <f t="shared" si="188"/>
        <v>44546</v>
      </c>
      <c r="T782" s="283"/>
      <c r="W782" s="257" t="str">
        <f t="shared" si="179"/>
        <v>Sin</v>
      </c>
      <c r="X782" s="272"/>
      <c r="Z782" s="307"/>
      <c r="AA782" s="246"/>
      <c r="AD782" s="348" t="str">
        <f t="shared" si="180"/>
        <v>Sin</v>
      </c>
      <c r="AE782" s="272"/>
      <c r="AG782" s="307"/>
      <c r="AK782" s="348" t="str">
        <f t="shared" si="186"/>
        <v>Sin</v>
      </c>
      <c r="AL782" s="272"/>
      <c r="AN782" s="307"/>
      <c r="AO782" s="246"/>
      <c r="AR782" s="348" t="str">
        <f t="shared" si="181"/>
        <v>Sin</v>
      </c>
      <c r="AS782" s="272"/>
      <c r="AU782" s="307"/>
      <c r="AV782" s="246"/>
      <c r="AY782" s="348" t="str">
        <f t="shared" si="182"/>
        <v>Sin</v>
      </c>
      <c r="AZ782" s="272"/>
      <c r="BB782" s="307"/>
      <c r="BC782" s="246"/>
      <c r="BD782" s="273"/>
      <c r="BF782" s="273" t="str">
        <f t="shared" si="183"/>
        <v>Sin</v>
      </c>
      <c r="BG782" s="272"/>
      <c r="BI782" s="307"/>
      <c r="BJ782" s="163" t="str">
        <f t="shared" si="184"/>
        <v>Sin</v>
      </c>
      <c r="BK782" s="311"/>
      <c r="BL782" s="349"/>
      <c r="BM782" s="311"/>
      <c r="BN782" s="285"/>
      <c r="BO782" s="285"/>
      <c r="BP782" s="166" t="str">
        <f t="shared" si="185"/>
        <v/>
      </c>
      <c r="BS782" s="307"/>
    </row>
    <row r="783" spans="1:72" s="230" customFormat="1" ht="45" customHeight="1" x14ac:dyDescent="0.25">
      <c r="A783" s="95" t="s">
        <v>51</v>
      </c>
      <c r="B783" s="231">
        <v>44182</v>
      </c>
      <c r="C783" s="188" t="s">
        <v>3521</v>
      </c>
      <c r="D783" s="230" t="s">
        <v>3495</v>
      </c>
      <c r="E783" s="173" t="s">
        <v>3522</v>
      </c>
      <c r="F783" s="207" t="s">
        <v>101</v>
      </c>
      <c r="G783" s="199" t="s">
        <v>3497</v>
      </c>
      <c r="H783" s="188">
        <v>2</v>
      </c>
      <c r="I783" s="199" t="s">
        <v>3501</v>
      </c>
      <c r="J783" s="95" t="s">
        <v>24</v>
      </c>
      <c r="K783" s="207" t="s">
        <v>3502</v>
      </c>
      <c r="L783" s="188">
        <v>1</v>
      </c>
      <c r="M783" s="207" t="s">
        <v>3503</v>
      </c>
      <c r="N783" s="243" t="s">
        <v>101</v>
      </c>
      <c r="O783" s="243" t="s">
        <v>101</v>
      </c>
      <c r="P783" s="190">
        <v>43842</v>
      </c>
      <c r="Q783" s="190">
        <v>44546</v>
      </c>
      <c r="R783" s="138">
        <v>0</v>
      </c>
      <c r="S783" s="103">
        <f t="shared" si="188"/>
        <v>44546</v>
      </c>
      <c r="T783" s="283"/>
      <c r="W783" s="257" t="str">
        <f t="shared" si="179"/>
        <v>Sin</v>
      </c>
      <c r="X783" s="272"/>
      <c r="Z783" s="307"/>
      <c r="AA783" s="246"/>
      <c r="AD783" s="348" t="str">
        <f t="shared" si="180"/>
        <v>Sin</v>
      </c>
      <c r="AE783" s="272"/>
      <c r="AG783" s="307"/>
      <c r="AK783" s="348" t="str">
        <f t="shared" si="186"/>
        <v>Sin</v>
      </c>
      <c r="AL783" s="272"/>
      <c r="AN783" s="307"/>
      <c r="AO783" s="246"/>
      <c r="AR783" s="348" t="str">
        <f t="shared" si="181"/>
        <v>Sin</v>
      </c>
      <c r="AS783" s="272"/>
      <c r="AU783" s="307"/>
      <c r="AV783" s="246"/>
      <c r="AY783" s="348" t="str">
        <f t="shared" si="182"/>
        <v>Sin</v>
      </c>
      <c r="AZ783" s="272"/>
      <c r="BB783" s="307"/>
      <c r="BC783" s="246"/>
      <c r="BD783" s="273"/>
      <c r="BF783" s="273" t="str">
        <f t="shared" si="183"/>
        <v>Sin</v>
      </c>
      <c r="BG783" s="272"/>
      <c r="BI783" s="307"/>
      <c r="BJ783" s="163" t="str">
        <f t="shared" si="184"/>
        <v>Sin</v>
      </c>
      <c r="BK783" s="311"/>
      <c r="BL783" s="349"/>
      <c r="BM783" s="311"/>
      <c r="BN783" s="285"/>
      <c r="BO783" s="285"/>
      <c r="BP783" s="166" t="str">
        <f t="shared" si="185"/>
        <v/>
      </c>
      <c r="BS783" s="307"/>
    </row>
    <row r="784" spans="1:72" s="230" customFormat="1" ht="45" customHeight="1" x14ac:dyDescent="0.25">
      <c r="A784" s="95" t="s">
        <v>51</v>
      </c>
      <c r="B784" s="231">
        <v>44182</v>
      </c>
      <c r="C784" s="188" t="s">
        <v>3521</v>
      </c>
      <c r="D784" s="230" t="s">
        <v>3495</v>
      </c>
      <c r="E784" s="173" t="s">
        <v>3522</v>
      </c>
      <c r="F784" s="207" t="s">
        <v>101</v>
      </c>
      <c r="G784" s="199" t="s">
        <v>3497</v>
      </c>
      <c r="H784" s="188">
        <v>3</v>
      </c>
      <c r="I784" s="199" t="s">
        <v>3504</v>
      </c>
      <c r="J784" s="95" t="s">
        <v>24</v>
      </c>
      <c r="K784" s="207" t="s">
        <v>3505</v>
      </c>
      <c r="L784" s="188">
        <v>12</v>
      </c>
      <c r="M784" s="207" t="s">
        <v>3506</v>
      </c>
      <c r="N784" s="243" t="s">
        <v>101</v>
      </c>
      <c r="O784" s="243" t="s">
        <v>101</v>
      </c>
      <c r="P784" s="190">
        <v>43842</v>
      </c>
      <c r="Q784" s="190">
        <v>44546</v>
      </c>
      <c r="R784" s="138">
        <v>0</v>
      </c>
      <c r="S784" s="103">
        <f t="shared" si="188"/>
        <v>44546</v>
      </c>
      <c r="T784" s="283"/>
      <c r="W784" s="257" t="str">
        <f t="shared" si="179"/>
        <v>Sin</v>
      </c>
      <c r="X784" s="272"/>
      <c r="Z784" s="307"/>
      <c r="AA784" s="246"/>
      <c r="AD784" s="348" t="str">
        <f t="shared" si="180"/>
        <v>Sin</v>
      </c>
      <c r="AE784" s="272"/>
      <c r="AG784" s="307"/>
      <c r="AK784" s="348" t="str">
        <f t="shared" si="186"/>
        <v>Sin</v>
      </c>
      <c r="AL784" s="272"/>
      <c r="AN784" s="307"/>
      <c r="AO784" s="246"/>
      <c r="AR784" s="348" t="str">
        <f t="shared" si="181"/>
        <v>Sin</v>
      </c>
      <c r="AS784" s="272"/>
      <c r="AU784" s="307"/>
      <c r="AV784" s="246"/>
      <c r="AY784" s="348" t="str">
        <f t="shared" si="182"/>
        <v>Sin</v>
      </c>
      <c r="AZ784" s="272"/>
      <c r="BB784" s="307"/>
      <c r="BC784" s="246"/>
      <c r="BD784" s="273"/>
      <c r="BF784" s="273" t="str">
        <f t="shared" si="183"/>
        <v>Sin</v>
      </c>
      <c r="BG784" s="272"/>
      <c r="BI784" s="307"/>
      <c r="BJ784" s="163" t="str">
        <f t="shared" si="184"/>
        <v>Sin</v>
      </c>
      <c r="BK784" s="311"/>
      <c r="BL784" s="349"/>
      <c r="BM784" s="311"/>
      <c r="BN784" s="285"/>
      <c r="BO784" s="285"/>
      <c r="BP784" s="166" t="str">
        <f t="shared" si="185"/>
        <v/>
      </c>
      <c r="BS784" s="307"/>
    </row>
    <row r="785" spans="1:71" s="230" customFormat="1" ht="45" customHeight="1" x14ac:dyDescent="0.25">
      <c r="A785" s="95" t="s">
        <v>51</v>
      </c>
      <c r="B785" s="231">
        <v>44182</v>
      </c>
      <c r="C785" s="188" t="s">
        <v>3521</v>
      </c>
      <c r="D785" s="230" t="s">
        <v>3495</v>
      </c>
      <c r="E785" s="173" t="s">
        <v>3522</v>
      </c>
      <c r="F785" s="207" t="s">
        <v>101</v>
      </c>
      <c r="G785" s="199" t="s">
        <v>3497</v>
      </c>
      <c r="H785" s="188">
        <v>4</v>
      </c>
      <c r="I785" s="199" t="s">
        <v>3507</v>
      </c>
      <c r="J785" s="95" t="s">
        <v>24</v>
      </c>
      <c r="K785" s="207" t="s">
        <v>3508</v>
      </c>
      <c r="L785" s="188">
        <v>1</v>
      </c>
      <c r="M785" s="207" t="s">
        <v>3509</v>
      </c>
      <c r="N785" s="243" t="s">
        <v>101</v>
      </c>
      <c r="O785" s="243" t="s">
        <v>101</v>
      </c>
      <c r="P785" s="190">
        <v>43842</v>
      </c>
      <c r="Q785" s="190">
        <v>44546</v>
      </c>
      <c r="R785" s="138">
        <v>0</v>
      </c>
      <c r="S785" s="103">
        <f t="shared" si="188"/>
        <v>44546</v>
      </c>
      <c r="T785" s="283"/>
      <c r="W785" s="257" t="str">
        <f t="shared" si="179"/>
        <v>Sin</v>
      </c>
      <c r="X785" s="272"/>
      <c r="Z785" s="307"/>
      <c r="AA785" s="246"/>
      <c r="AD785" s="348" t="str">
        <f t="shared" si="180"/>
        <v>Sin</v>
      </c>
      <c r="AE785" s="272"/>
      <c r="AG785" s="307"/>
      <c r="AK785" s="348" t="str">
        <f t="shared" si="186"/>
        <v>Sin</v>
      </c>
      <c r="AL785" s="272"/>
      <c r="AN785" s="307"/>
      <c r="AO785" s="246"/>
      <c r="AR785" s="348" t="str">
        <f t="shared" si="181"/>
        <v>Sin</v>
      </c>
      <c r="AS785" s="272"/>
      <c r="AU785" s="307"/>
      <c r="AV785" s="246"/>
      <c r="AY785" s="348" t="str">
        <f t="shared" si="182"/>
        <v>Sin</v>
      </c>
      <c r="AZ785" s="272"/>
      <c r="BB785" s="307"/>
      <c r="BC785" s="246"/>
      <c r="BD785" s="273"/>
      <c r="BF785" s="273" t="str">
        <f t="shared" si="183"/>
        <v>Sin</v>
      </c>
      <c r="BG785" s="272"/>
      <c r="BI785" s="307"/>
      <c r="BJ785" s="163" t="str">
        <f t="shared" si="184"/>
        <v>Sin</v>
      </c>
      <c r="BK785" s="311"/>
      <c r="BL785" s="349"/>
      <c r="BM785" s="311"/>
      <c r="BN785" s="285"/>
      <c r="BO785" s="285"/>
      <c r="BP785" s="166" t="str">
        <f t="shared" si="185"/>
        <v/>
      </c>
      <c r="BS785" s="307"/>
    </row>
    <row r="786" spans="1:71" s="230" customFormat="1" ht="45" customHeight="1" x14ac:dyDescent="0.25">
      <c r="A786" s="95" t="s">
        <v>51</v>
      </c>
      <c r="B786" s="231">
        <v>44182</v>
      </c>
      <c r="C786" s="188" t="s">
        <v>3523</v>
      </c>
      <c r="D786" s="230" t="s">
        <v>3495</v>
      </c>
      <c r="E786" s="173" t="s">
        <v>3524</v>
      </c>
      <c r="F786" s="207" t="s">
        <v>101</v>
      </c>
      <c r="G786" s="199" t="s">
        <v>3497</v>
      </c>
      <c r="H786" s="188">
        <v>1</v>
      </c>
      <c r="I786" s="199" t="s">
        <v>3498</v>
      </c>
      <c r="J786" s="95" t="s">
        <v>24</v>
      </c>
      <c r="K786" s="207" t="s">
        <v>3499</v>
      </c>
      <c r="L786" s="188">
        <v>1</v>
      </c>
      <c r="M786" s="207" t="s">
        <v>3500</v>
      </c>
      <c r="N786" s="243" t="s">
        <v>101</v>
      </c>
      <c r="O786" s="243" t="s">
        <v>101</v>
      </c>
      <c r="P786" s="190">
        <v>43842</v>
      </c>
      <c r="Q786" s="190">
        <v>44546</v>
      </c>
      <c r="R786" s="138">
        <v>0</v>
      </c>
      <c r="S786" s="103">
        <f t="shared" si="188"/>
        <v>44546</v>
      </c>
      <c r="T786" s="283"/>
      <c r="W786" s="257" t="str">
        <f t="shared" ref="W786:W803" si="189">IF(T786="","Sin",IF(T786&gt;=$S786,IF(V786=100%,"OK","ROJO"),IF(V786&lt;($T786-$P786)/($S786-$P786),"ROJO",IF(V786=100%,"OK","AMARILLO"))))</f>
        <v>Sin</v>
      </c>
      <c r="X786" s="272"/>
      <c r="Z786" s="307"/>
      <c r="AA786" s="246"/>
      <c r="AD786" s="348" t="str">
        <f t="shared" ref="AD786:AD812" si="190">IF(AA786="","Sin",IF(AA786&gt;=$S786,IF(AC786=100%,"OK","ROJO"),IF(AC786&lt;(AA786-$P786)/($S786-$P786),"ROJO",IF(AC786=100%,"OK","AMARILLO"))))</f>
        <v>Sin</v>
      </c>
      <c r="AE786" s="272"/>
      <c r="AG786" s="307"/>
      <c r="AK786" s="348" t="str">
        <f t="shared" si="186"/>
        <v>Sin</v>
      </c>
      <c r="AL786" s="272"/>
      <c r="AN786" s="307"/>
      <c r="AO786" s="246"/>
      <c r="AR786" s="348" t="str">
        <f t="shared" ref="AR786:AR803" si="191">IF(AO786="","Sin",IF(AO786&gt;=$S786,IF(AQ786=100%,"OK","ROJO"),IF(AQ786&lt;(AO786-$P786)/($S786-$P786),"ROJO",IF(AQ786=100%,"OK","AMARILLO"))))</f>
        <v>Sin</v>
      </c>
      <c r="AS786" s="272"/>
      <c r="AU786" s="307"/>
      <c r="AV786" s="246"/>
      <c r="AY786" s="348" t="str">
        <f t="shared" ref="AY786:AY805" si="192">IF(AV786="","Sin",IF(AV786&gt;=$S786,IF(AX786=100%,"OK","ROJO"),IF(AX786&lt;(AV786-$P786)/($S786-$P786),"ROJO",IF(AX786=100%,"OK","AMARILLO"))))</f>
        <v>Sin</v>
      </c>
      <c r="AZ786" s="272"/>
      <c r="BB786" s="307"/>
      <c r="BC786" s="246"/>
      <c r="BD786" s="273"/>
      <c r="BF786" s="273" t="str">
        <f t="shared" ref="BF786:BF803" si="193">IF(BC786="","Sin",IF(BC786&gt;=$S786,IF(BE786=100%,"OK","ROJO"),IF(BE786&lt;(BC786-$P786)/($S786-$P786),"ROJO",IF(BE786=100%,"OK","AMARILLO"))))</f>
        <v>Sin</v>
      </c>
      <c r="BG786" s="272"/>
      <c r="BI786" s="307"/>
      <c r="BJ786" s="163" t="str">
        <f t="shared" ref="BJ786:BJ803" si="194">IF(E786="","",IF(OR(V786=100%,AC786=100%,AJ786=100%,AQ786=100%,AX786=100%,BE786=100%),100%,IF(T786="","Sin",MAX(V786,AC786,AJ786,AQ786,AX786,BE786))))</f>
        <v>Sin</v>
      </c>
      <c r="BK786" s="311"/>
      <c r="BL786" s="349"/>
      <c r="BM786" s="311"/>
      <c r="BN786" s="285"/>
      <c r="BO786" s="285"/>
      <c r="BP786" s="166" t="str">
        <f t="shared" ref="BP786:BP803" si="195">IF(BJ786=100%,IF(BM786="SI",IF(BN786="SI","Cerrada",IF(BN786="NO","Inefectiva",IF(A786="Auditoria Externa","Cumplida","Pendiente"))),"Cumplida"),"")</f>
        <v/>
      </c>
      <c r="BS786" s="307"/>
    </row>
    <row r="787" spans="1:71" s="230" customFormat="1" ht="45" customHeight="1" x14ac:dyDescent="0.25">
      <c r="A787" s="95" t="s">
        <v>51</v>
      </c>
      <c r="B787" s="231">
        <v>44182</v>
      </c>
      <c r="C787" s="188" t="s">
        <v>3523</v>
      </c>
      <c r="D787" s="230" t="s">
        <v>3495</v>
      </c>
      <c r="E787" s="173" t="s">
        <v>3524</v>
      </c>
      <c r="F787" s="207" t="s">
        <v>101</v>
      </c>
      <c r="G787" s="199" t="s">
        <v>3497</v>
      </c>
      <c r="H787" s="188">
        <v>2</v>
      </c>
      <c r="I787" s="199" t="s">
        <v>3501</v>
      </c>
      <c r="J787" s="95" t="s">
        <v>24</v>
      </c>
      <c r="K787" s="207" t="s">
        <v>3502</v>
      </c>
      <c r="L787" s="188">
        <v>1</v>
      </c>
      <c r="M787" s="207" t="s">
        <v>3503</v>
      </c>
      <c r="N787" s="243" t="s">
        <v>101</v>
      </c>
      <c r="O787" s="243" t="s">
        <v>101</v>
      </c>
      <c r="P787" s="190">
        <v>43842</v>
      </c>
      <c r="Q787" s="190">
        <v>44546</v>
      </c>
      <c r="R787" s="138">
        <v>0</v>
      </c>
      <c r="S787" s="103">
        <f t="shared" si="188"/>
        <v>44546</v>
      </c>
      <c r="T787" s="283"/>
      <c r="W787" s="257" t="str">
        <f t="shared" si="189"/>
        <v>Sin</v>
      </c>
      <c r="X787" s="272"/>
      <c r="Z787" s="307"/>
      <c r="AA787" s="246"/>
      <c r="AD787" s="348" t="str">
        <f t="shared" si="190"/>
        <v>Sin</v>
      </c>
      <c r="AE787" s="272"/>
      <c r="AG787" s="307"/>
      <c r="AK787" s="348" t="str">
        <f t="shared" si="186"/>
        <v>Sin</v>
      </c>
      <c r="AL787" s="272"/>
      <c r="AN787" s="307"/>
      <c r="AO787" s="246"/>
      <c r="AR787" s="348" t="str">
        <f t="shared" si="191"/>
        <v>Sin</v>
      </c>
      <c r="AS787" s="272"/>
      <c r="AU787" s="307"/>
      <c r="AV787" s="246"/>
      <c r="AY787" s="348" t="str">
        <f t="shared" si="192"/>
        <v>Sin</v>
      </c>
      <c r="AZ787" s="272"/>
      <c r="BB787" s="307"/>
      <c r="BC787" s="246"/>
      <c r="BD787" s="273"/>
      <c r="BF787" s="273" t="str">
        <f t="shared" si="193"/>
        <v>Sin</v>
      </c>
      <c r="BG787" s="272"/>
      <c r="BI787" s="307"/>
      <c r="BJ787" s="163" t="str">
        <f t="shared" si="194"/>
        <v>Sin</v>
      </c>
      <c r="BK787" s="311"/>
      <c r="BL787" s="349"/>
      <c r="BM787" s="311"/>
      <c r="BN787" s="285"/>
      <c r="BO787" s="285"/>
      <c r="BP787" s="166" t="str">
        <f t="shared" si="195"/>
        <v/>
      </c>
      <c r="BS787" s="307"/>
    </row>
    <row r="788" spans="1:71" s="230" customFormat="1" ht="45" customHeight="1" x14ac:dyDescent="0.25">
      <c r="A788" s="95" t="s">
        <v>51</v>
      </c>
      <c r="B788" s="231">
        <v>44182</v>
      </c>
      <c r="C788" s="188" t="s">
        <v>3523</v>
      </c>
      <c r="D788" s="230" t="s">
        <v>3495</v>
      </c>
      <c r="E788" s="173" t="s">
        <v>3524</v>
      </c>
      <c r="F788" s="207" t="s">
        <v>101</v>
      </c>
      <c r="G788" s="199" t="s">
        <v>3497</v>
      </c>
      <c r="H788" s="188">
        <v>3</v>
      </c>
      <c r="I788" s="199" t="s">
        <v>3504</v>
      </c>
      <c r="J788" s="95" t="s">
        <v>24</v>
      </c>
      <c r="K788" s="207" t="s">
        <v>3505</v>
      </c>
      <c r="L788" s="188">
        <v>12</v>
      </c>
      <c r="M788" s="207" t="s">
        <v>3506</v>
      </c>
      <c r="N788" s="243" t="s">
        <v>101</v>
      </c>
      <c r="O788" s="243" t="s">
        <v>101</v>
      </c>
      <c r="P788" s="190">
        <v>43842</v>
      </c>
      <c r="Q788" s="190">
        <v>44546</v>
      </c>
      <c r="R788" s="138">
        <v>0</v>
      </c>
      <c r="S788" s="103">
        <f t="shared" si="188"/>
        <v>44546</v>
      </c>
      <c r="T788" s="283"/>
      <c r="W788" s="257" t="str">
        <f t="shared" si="189"/>
        <v>Sin</v>
      </c>
      <c r="X788" s="272"/>
      <c r="Z788" s="307"/>
      <c r="AA788" s="246"/>
      <c r="AD788" s="348" t="str">
        <f t="shared" si="190"/>
        <v>Sin</v>
      </c>
      <c r="AE788" s="272"/>
      <c r="AG788" s="307"/>
      <c r="AK788" s="348" t="str">
        <f t="shared" si="186"/>
        <v>Sin</v>
      </c>
      <c r="AL788" s="272"/>
      <c r="AN788" s="307"/>
      <c r="AO788" s="246"/>
      <c r="AR788" s="348" t="str">
        <f t="shared" si="191"/>
        <v>Sin</v>
      </c>
      <c r="AS788" s="272"/>
      <c r="AU788" s="307"/>
      <c r="AV788" s="246"/>
      <c r="AY788" s="348" t="str">
        <f t="shared" si="192"/>
        <v>Sin</v>
      </c>
      <c r="AZ788" s="272"/>
      <c r="BB788" s="307"/>
      <c r="BC788" s="246"/>
      <c r="BD788" s="273"/>
      <c r="BF788" s="273" t="str">
        <f t="shared" si="193"/>
        <v>Sin</v>
      </c>
      <c r="BG788" s="272"/>
      <c r="BI788" s="307"/>
      <c r="BJ788" s="163" t="str">
        <f t="shared" si="194"/>
        <v>Sin</v>
      </c>
      <c r="BK788" s="311"/>
      <c r="BL788" s="349"/>
      <c r="BM788" s="311"/>
      <c r="BN788" s="285"/>
      <c r="BO788" s="285"/>
      <c r="BP788" s="166" t="str">
        <f t="shared" si="195"/>
        <v/>
      </c>
      <c r="BS788" s="307"/>
    </row>
    <row r="789" spans="1:71" s="230" customFormat="1" ht="45" customHeight="1" x14ac:dyDescent="0.25">
      <c r="A789" s="95" t="s">
        <v>51</v>
      </c>
      <c r="B789" s="231">
        <v>44182</v>
      </c>
      <c r="C789" s="188" t="s">
        <v>3523</v>
      </c>
      <c r="D789" s="230" t="s">
        <v>3495</v>
      </c>
      <c r="E789" s="173" t="s">
        <v>3524</v>
      </c>
      <c r="F789" s="207" t="s">
        <v>101</v>
      </c>
      <c r="G789" s="199" t="s">
        <v>3497</v>
      </c>
      <c r="H789" s="188">
        <v>4</v>
      </c>
      <c r="I789" s="199" t="s">
        <v>3507</v>
      </c>
      <c r="J789" s="95" t="s">
        <v>24</v>
      </c>
      <c r="K789" s="207" t="s">
        <v>3508</v>
      </c>
      <c r="L789" s="188">
        <v>1</v>
      </c>
      <c r="M789" s="207" t="s">
        <v>3509</v>
      </c>
      <c r="N789" s="243" t="s">
        <v>101</v>
      </c>
      <c r="O789" s="243" t="s">
        <v>101</v>
      </c>
      <c r="P789" s="190">
        <v>43842</v>
      </c>
      <c r="Q789" s="190">
        <v>44546</v>
      </c>
      <c r="R789" s="138">
        <v>0</v>
      </c>
      <c r="S789" s="103">
        <f t="shared" si="188"/>
        <v>44546</v>
      </c>
      <c r="T789" s="283"/>
      <c r="W789" s="257" t="str">
        <f t="shared" si="189"/>
        <v>Sin</v>
      </c>
      <c r="X789" s="272"/>
      <c r="Z789" s="307"/>
      <c r="AA789" s="246"/>
      <c r="AD789" s="348" t="str">
        <f t="shared" si="190"/>
        <v>Sin</v>
      </c>
      <c r="AE789" s="272"/>
      <c r="AG789" s="307"/>
      <c r="AK789" s="348" t="str">
        <f t="shared" ref="AK789:AK803" si="196">IF(AH789="","Sin",IF(AH789&gt;=$S789,IF(AJ789=100%,"OK","ROJO"),IF(AJ789&lt;(AH789-$P789)/($S789-$P789),"ROJO",IF(AJ789=100%,"OK","AMARILLO"))))</f>
        <v>Sin</v>
      </c>
      <c r="AL789" s="272"/>
      <c r="AN789" s="307"/>
      <c r="AO789" s="246"/>
      <c r="AR789" s="348" t="str">
        <f t="shared" si="191"/>
        <v>Sin</v>
      </c>
      <c r="AS789" s="272"/>
      <c r="AU789" s="307"/>
      <c r="AV789" s="246"/>
      <c r="AY789" s="348" t="str">
        <f t="shared" si="192"/>
        <v>Sin</v>
      </c>
      <c r="AZ789" s="272"/>
      <c r="BB789" s="307"/>
      <c r="BC789" s="246"/>
      <c r="BD789" s="273"/>
      <c r="BF789" s="273" t="str">
        <f t="shared" si="193"/>
        <v>Sin</v>
      </c>
      <c r="BG789" s="272"/>
      <c r="BI789" s="307"/>
      <c r="BJ789" s="163" t="str">
        <f t="shared" si="194"/>
        <v>Sin</v>
      </c>
      <c r="BK789" s="311"/>
      <c r="BL789" s="349"/>
      <c r="BM789" s="311"/>
      <c r="BN789" s="285"/>
      <c r="BO789" s="285"/>
      <c r="BP789" s="166" t="str">
        <f t="shared" si="195"/>
        <v/>
      </c>
      <c r="BS789" s="307"/>
    </row>
    <row r="790" spans="1:71" s="230" customFormat="1" ht="45" customHeight="1" x14ac:dyDescent="0.25">
      <c r="A790" s="95" t="s">
        <v>51</v>
      </c>
      <c r="B790" s="231">
        <v>44182</v>
      </c>
      <c r="C790" s="188" t="s">
        <v>3525</v>
      </c>
      <c r="D790" s="230" t="s">
        <v>3495</v>
      </c>
      <c r="E790" s="173" t="s">
        <v>3526</v>
      </c>
      <c r="F790" s="207" t="s">
        <v>48</v>
      </c>
      <c r="G790" s="199" t="s">
        <v>3527</v>
      </c>
      <c r="H790" s="188">
        <v>1</v>
      </c>
      <c r="I790" s="199" t="s">
        <v>3528</v>
      </c>
      <c r="J790" s="95" t="s">
        <v>24</v>
      </c>
      <c r="K790" s="207" t="s">
        <v>3529</v>
      </c>
      <c r="L790" s="188">
        <v>2</v>
      </c>
      <c r="M790" s="207" t="s">
        <v>3530</v>
      </c>
      <c r="N790" s="243" t="s">
        <v>48</v>
      </c>
      <c r="O790" s="243" t="s">
        <v>48</v>
      </c>
      <c r="P790" s="190">
        <v>44182</v>
      </c>
      <c r="Q790" s="190">
        <v>44546</v>
      </c>
      <c r="R790" s="138">
        <v>0</v>
      </c>
      <c r="S790" s="103">
        <f t="shared" si="188"/>
        <v>44546</v>
      </c>
      <c r="T790" s="283"/>
      <c r="W790" s="257" t="str">
        <f t="shared" si="189"/>
        <v>Sin</v>
      </c>
      <c r="X790" s="272"/>
      <c r="Z790" s="307"/>
      <c r="AA790" s="246"/>
      <c r="AD790" s="348" t="str">
        <f t="shared" si="190"/>
        <v>Sin</v>
      </c>
      <c r="AE790" s="272"/>
      <c r="AG790" s="307"/>
      <c r="AK790" s="348" t="str">
        <f t="shared" si="196"/>
        <v>Sin</v>
      </c>
      <c r="AL790" s="272"/>
      <c r="AN790" s="307"/>
      <c r="AO790" s="246"/>
      <c r="AR790" s="348" t="str">
        <f t="shared" si="191"/>
        <v>Sin</v>
      </c>
      <c r="AS790" s="272"/>
      <c r="AU790" s="307"/>
      <c r="AV790" s="246"/>
      <c r="AY790" s="348" t="str">
        <f t="shared" si="192"/>
        <v>Sin</v>
      </c>
      <c r="AZ790" s="272"/>
      <c r="BB790" s="307"/>
      <c r="BC790" s="246"/>
      <c r="BD790" s="273"/>
      <c r="BF790" s="273" t="str">
        <f t="shared" si="193"/>
        <v>Sin</v>
      </c>
      <c r="BG790" s="272"/>
      <c r="BI790" s="307"/>
      <c r="BJ790" s="163" t="str">
        <f t="shared" si="194"/>
        <v>Sin</v>
      </c>
      <c r="BK790" s="311"/>
      <c r="BL790" s="349"/>
      <c r="BM790" s="311"/>
      <c r="BN790" s="285"/>
      <c r="BO790" s="285"/>
      <c r="BP790" s="166" t="str">
        <f t="shared" si="195"/>
        <v/>
      </c>
      <c r="BS790" s="307"/>
    </row>
    <row r="791" spans="1:71" s="230" customFormat="1" ht="45" customHeight="1" x14ac:dyDescent="0.25">
      <c r="A791" s="95" t="s">
        <v>51</v>
      </c>
      <c r="B791" s="231">
        <v>44183</v>
      </c>
      <c r="C791" s="188" t="s">
        <v>75</v>
      </c>
      <c r="D791" s="230" t="s">
        <v>3628</v>
      </c>
      <c r="E791" s="247" t="s">
        <v>3629</v>
      </c>
      <c r="F791" s="207" t="s">
        <v>3630</v>
      </c>
      <c r="G791" s="199" t="s">
        <v>3631</v>
      </c>
      <c r="H791" s="188">
        <v>1</v>
      </c>
      <c r="I791" s="199" t="s">
        <v>3632</v>
      </c>
      <c r="J791" s="95" t="s">
        <v>24</v>
      </c>
      <c r="K791" s="207" t="s">
        <v>3633</v>
      </c>
      <c r="L791" s="188">
        <v>1</v>
      </c>
      <c r="M791" s="207" t="s">
        <v>3634</v>
      </c>
      <c r="N791" s="207" t="s">
        <v>3630</v>
      </c>
      <c r="O791" s="207" t="s">
        <v>3630</v>
      </c>
      <c r="P791" s="190">
        <v>44197</v>
      </c>
      <c r="Q791" s="190">
        <v>44531</v>
      </c>
      <c r="R791" s="138">
        <v>0</v>
      </c>
      <c r="S791" s="103">
        <f t="shared" si="188"/>
        <v>44531</v>
      </c>
      <c r="T791" s="283"/>
      <c r="W791" s="257" t="str">
        <f t="shared" si="189"/>
        <v>Sin</v>
      </c>
      <c r="X791" s="272"/>
      <c r="Z791" s="307"/>
      <c r="AA791" s="246"/>
      <c r="AD791" s="348" t="str">
        <f t="shared" si="190"/>
        <v>Sin</v>
      </c>
      <c r="AE791" s="272"/>
      <c r="AG791" s="307"/>
      <c r="AK791" s="348" t="str">
        <f t="shared" si="196"/>
        <v>Sin</v>
      </c>
      <c r="AL791" s="272"/>
      <c r="AN791" s="307"/>
      <c r="AO791" s="246"/>
      <c r="AR791" s="348" t="str">
        <f t="shared" si="191"/>
        <v>Sin</v>
      </c>
      <c r="AS791" s="272"/>
      <c r="AU791" s="307"/>
      <c r="AV791" s="246"/>
      <c r="AY791" s="348" t="str">
        <f t="shared" si="192"/>
        <v>Sin</v>
      </c>
      <c r="AZ791" s="272"/>
      <c r="BB791" s="307"/>
      <c r="BC791" s="246"/>
      <c r="BD791" s="273"/>
      <c r="BF791" s="273" t="str">
        <f t="shared" si="193"/>
        <v>Sin</v>
      </c>
      <c r="BG791" s="272"/>
      <c r="BI791" s="307"/>
      <c r="BJ791" s="163" t="str">
        <f t="shared" si="194"/>
        <v>Sin</v>
      </c>
      <c r="BK791" s="311"/>
      <c r="BL791" s="349"/>
      <c r="BM791" s="311"/>
      <c r="BN791" s="285"/>
      <c r="BO791" s="285"/>
      <c r="BP791" s="166" t="str">
        <f t="shared" si="195"/>
        <v/>
      </c>
      <c r="BS791" s="307"/>
    </row>
    <row r="792" spans="1:71" s="230" customFormat="1" ht="45" customHeight="1" x14ac:dyDescent="0.25">
      <c r="A792" s="95" t="s">
        <v>51</v>
      </c>
      <c r="B792" s="231">
        <v>44183</v>
      </c>
      <c r="C792" s="188" t="s">
        <v>154</v>
      </c>
      <c r="D792" s="230" t="s">
        <v>3628</v>
      </c>
      <c r="E792" s="173" t="s">
        <v>3663</v>
      </c>
      <c r="F792" s="207" t="s">
        <v>3652</v>
      </c>
      <c r="G792" s="199" t="s">
        <v>3653</v>
      </c>
      <c r="H792" s="188">
        <v>1</v>
      </c>
      <c r="I792" s="199" t="s">
        <v>3664</v>
      </c>
      <c r="J792" s="95" t="s">
        <v>24</v>
      </c>
      <c r="K792" s="207" t="s">
        <v>3655</v>
      </c>
      <c r="L792" s="188">
        <v>1</v>
      </c>
      <c r="M792" s="207" t="s">
        <v>3656</v>
      </c>
      <c r="N792" s="207" t="s">
        <v>3652</v>
      </c>
      <c r="O792" s="207" t="s">
        <v>3652</v>
      </c>
      <c r="P792" s="190">
        <v>44184</v>
      </c>
      <c r="Q792" s="190">
        <v>44547</v>
      </c>
      <c r="R792" s="138">
        <v>0</v>
      </c>
      <c r="S792" s="103">
        <f t="shared" si="188"/>
        <v>44547</v>
      </c>
      <c r="T792" s="283"/>
      <c r="W792" s="257" t="str">
        <f t="shared" si="189"/>
        <v>Sin</v>
      </c>
      <c r="X792" s="272"/>
      <c r="Z792" s="307"/>
      <c r="AA792" s="246"/>
      <c r="AD792" s="348" t="str">
        <f t="shared" si="190"/>
        <v>Sin</v>
      </c>
      <c r="AE792" s="272"/>
      <c r="AG792" s="307"/>
      <c r="AK792" s="348" t="str">
        <f t="shared" si="196"/>
        <v>Sin</v>
      </c>
      <c r="AL792" s="272"/>
      <c r="AN792" s="307"/>
      <c r="AO792" s="246"/>
      <c r="AR792" s="348" t="str">
        <f t="shared" si="191"/>
        <v>Sin</v>
      </c>
      <c r="AS792" s="272"/>
      <c r="AU792" s="307"/>
      <c r="AV792" s="246"/>
      <c r="AY792" s="348" t="str">
        <f t="shared" si="192"/>
        <v>Sin</v>
      </c>
      <c r="AZ792" s="272"/>
      <c r="BB792" s="307"/>
      <c r="BC792" s="246"/>
      <c r="BD792" s="273"/>
      <c r="BF792" s="273" t="str">
        <f t="shared" si="193"/>
        <v>Sin</v>
      </c>
      <c r="BG792" s="272"/>
      <c r="BI792" s="307"/>
      <c r="BJ792" s="163" t="str">
        <f t="shared" si="194"/>
        <v>Sin</v>
      </c>
      <c r="BK792" s="311"/>
      <c r="BL792" s="349"/>
      <c r="BM792" s="311"/>
      <c r="BN792" s="285"/>
      <c r="BO792" s="285"/>
      <c r="BP792" s="166" t="str">
        <f t="shared" si="195"/>
        <v/>
      </c>
      <c r="BS792" s="307"/>
    </row>
    <row r="793" spans="1:71" s="230" customFormat="1" ht="45" customHeight="1" x14ac:dyDescent="0.25">
      <c r="A793" s="95" t="s">
        <v>51</v>
      </c>
      <c r="B793" s="231">
        <v>44183</v>
      </c>
      <c r="C793" s="188" t="s">
        <v>154</v>
      </c>
      <c r="D793" s="230" t="s">
        <v>3628</v>
      </c>
      <c r="E793" s="173" t="s">
        <v>3663</v>
      </c>
      <c r="F793" s="207" t="s">
        <v>3652</v>
      </c>
      <c r="G793" s="199" t="s">
        <v>3657</v>
      </c>
      <c r="H793" s="188">
        <v>2</v>
      </c>
      <c r="I793" s="199" t="s">
        <v>3658</v>
      </c>
      <c r="J793" s="95" t="s">
        <v>24</v>
      </c>
      <c r="K793" s="207" t="s">
        <v>3659</v>
      </c>
      <c r="L793" s="188">
        <v>1</v>
      </c>
      <c r="M793" s="207" t="s">
        <v>3662</v>
      </c>
      <c r="N793" s="207" t="s">
        <v>3652</v>
      </c>
      <c r="O793" s="207" t="s">
        <v>3652</v>
      </c>
      <c r="P793" s="190">
        <v>44184</v>
      </c>
      <c r="Q793" s="190">
        <v>44547</v>
      </c>
      <c r="R793" s="138">
        <v>0</v>
      </c>
      <c r="S793" s="103">
        <f t="shared" si="188"/>
        <v>44547</v>
      </c>
      <c r="T793" s="283"/>
      <c r="W793" s="257" t="str">
        <f t="shared" si="189"/>
        <v>Sin</v>
      </c>
      <c r="X793" s="272"/>
      <c r="Z793" s="307"/>
      <c r="AA793" s="246"/>
      <c r="AD793" s="348" t="str">
        <f t="shared" si="190"/>
        <v>Sin</v>
      </c>
      <c r="AE793" s="272"/>
      <c r="AG793" s="307"/>
      <c r="AK793" s="348" t="str">
        <f t="shared" si="196"/>
        <v>Sin</v>
      </c>
      <c r="AL793" s="272"/>
      <c r="AN793" s="307"/>
      <c r="AO793" s="246"/>
      <c r="AR793" s="348" t="str">
        <f t="shared" si="191"/>
        <v>Sin</v>
      </c>
      <c r="AS793" s="272"/>
      <c r="AU793" s="307"/>
      <c r="AV793" s="246"/>
      <c r="AY793" s="348" t="str">
        <f t="shared" si="192"/>
        <v>Sin</v>
      </c>
      <c r="AZ793" s="272"/>
      <c r="BB793" s="307"/>
      <c r="BC793" s="246"/>
      <c r="BD793" s="273"/>
      <c r="BF793" s="273" t="str">
        <f t="shared" si="193"/>
        <v>Sin</v>
      </c>
      <c r="BG793" s="272"/>
      <c r="BI793" s="307"/>
      <c r="BJ793" s="163" t="str">
        <f t="shared" si="194"/>
        <v>Sin</v>
      </c>
      <c r="BK793" s="311"/>
      <c r="BL793" s="349"/>
      <c r="BM793" s="311"/>
      <c r="BN793" s="285"/>
      <c r="BO793" s="285"/>
      <c r="BP793" s="166" t="str">
        <f t="shared" si="195"/>
        <v/>
      </c>
      <c r="BS793" s="307"/>
    </row>
    <row r="794" spans="1:71" s="230" customFormat="1" ht="45" customHeight="1" x14ac:dyDescent="0.25">
      <c r="A794" s="95" t="s">
        <v>51</v>
      </c>
      <c r="B794" s="231">
        <v>44183</v>
      </c>
      <c r="C794" s="188" t="s">
        <v>156</v>
      </c>
      <c r="D794" s="230" t="s">
        <v>3628</v>
      </c>
      <c r="E794" s="173" t="s">
        <v>3665</v>
      </c>
      <c r="F794" s="207" t="s">
        <v>37</v>
      </c>
      <c r="G794" s="199" t="s">
        <v>3666</v>
      </c>
      <c r="H794" s="188">
        <v>1</v>
      </c>
      <c r="I794" s="199" t="s">
        <v>1893</v>
      </c>
      <c r="J794" s="95" t="s">
        <v>24</v>
      </c>
      <c r="K794" s="207" t="s">
        <v>1894</v>
      </c>
      <c r="L794" s="188">
        <v>1</v>
      </c>
      <c r="M794" s="207" t="s">
        <v>3667</v>
      </c>
      <c r="N794" s="207" t="s">
        <v>37</v>
      </c>
      <c r="O794" s="207" t="s">
        <v>37</v>
      </c>
      <c r="P794" s="190">
        <v>44184</v>
      </c>
      <c r="Q794" s="190">
        <v>44547</v>
      </c>
      <c r="R794" s="138">
        <v>0</v>
      </c>
      <c r="S794" s="103">
        <f t="shared" si="188"/>
        <v>44547</v>
      </c>
      <c r="T794" s="283"/>
      <c r="W794" s="257" t="str">
        <f t="shared" si="189"/>
        <v>Sin</v>
      </c>
      <c r="X794" s="272"/>
      <c r="Z794" s="307"/>
      <c r="AA794" s="246"/>
      <c r="AD794" s="348" t="str">
        <f t="shared" si="190"/>
        <v>Sin</v>
      </c>
      <c r="AE794" s="272"/>
      <c r="AG794" s="307"/>
      <c r="AK794" s="348" t="str">
        <f t="shared" si="196"/>
        <v>Sin</v>
      </c>
      <c r="AL794" s="272"/>
      <c r="AN794" s="307"/>
      <c r="AO794" s="246"/>
      <c r="AR794" s="348" t="str">
        <f t="shared" si="191"/>
        <v>Sin</v>
      </c>
      <c r="AS794" s="272"/>
      <c r="AU794" s="307"/>
      <c r="AV794" s="246"/>
      <c r="AY794" s="348" t="str">
        <f t="shared" si="192"/>
        <v>Sin</v>
      </c>
      <c r="AZ794" s="272"/>
      <c r="BB794" s="307"/>
      <c r="BC794" s="246"/>
      <c r="BD794" s="273"/>
      <c r="BF794" s="273" t="str">
        <f t="shared" si="193"/>
        <v>Sin</v>
      </c>
      <c r="BG794" s="272"/>
      <c r="BI794" s="307"/>
      <c r="BJ794" s="163" t="str">
        <f t="shared" si="194"/>
        <v>Sin</v>
      </c>
      <c r="BK794" s="311"/>
      <c r="BL794" s="349"/>
      <c r="BM794" s="311"/>
      <c r="BN794" s="285"/>
      <c r="BO794" s="285"/>
      <c r="BP794" s="166" t="str">
        <f t="shared" si="195"/>
        <v/>
      </c>
      <c r="BS794" s="307"/>
    </row>
    <row r="795" spans="1:71" s="230" customFormat="1" ht="45" customHeight="1" x14ac:dyDescent="0.25">
      <c r="A795" s="95" t="s">
        <v>51</v>
      </c>
      <c r="B795" s="231">
        <v>44183</v>
      </c>
      <c r="C795" s="188" t="s">
        <v>157</v>
      </c>
      <c r="D795" s="230" t="s">
        <v>3628</v>
      </c>
      <c r="E795" s="173" t="s">
        <v>3668</v>
      </c>
      <c r="F795" s="207" t="s">
        <v>37</v>
      </c>
      <c r="G795" s="199" t="s">
        <v>3669</v>
      </c>
      <c r="H795" s="188">
        <v>1</v>
      </c>
      <c r="I795" s="199" t="s">
        <v>3670</v>
      </c>
      <c r="J795" s="95" t="s">
        <v>24</v>
      </c>
      <c r="K795" s="207" t="s">
        <v>3671</v>
      </c>
      <c r="L795" s="188">
        <v>1</v>
      </c>
      <c r="M795" s="207" t="s">
        <v>3672</v>
      </c>
      <c r="N795" s="207" t="s">
        <v>37</v>
      </c>
      <c r="O795" s="207" t="s">
        <v>37</v>
      </c>
      <c r="P795" s="190">
        <v>44184</v>
      </c>
      <c r="Q795" s="190">
        <v>44547</v>
      </c>
      <c r="R795" s="138">
        <v>0</v>
      </c>
      <c r="S795" s="103">
        <f t="shared" si="188"/>
        <v>44547</v>
      </c>
      <c r="T795" s="283"/>
      <c r="W795" s="257" t="str">
        <f t="shared" si="189"/>
        <v>Sin</v>
      </c>
      <c r="X795" s="272"/>
      <c r="Z795" s="307"/>
      <c r="AA795" s="246"/>
      <c r="AD795" s="348" t="str">
        <f t="shared" si="190"/>
        <v>Sin</v>
      </c>
      <c r="AE795" s="272"/>
      <c r="AG795" s="307"/>
      <c r="AK795" s="348" t="str">
        <f t="shared" si="196"/>
        <v>Sin</v>
      </c>
      <c r="AL795" s="272"/>
      <c r="AN795" s="307"/>
      <c r="AO795" s="246"/>
      <c r="AR795" s="348" t="str">
        <f t="shared" si="191"/>
        <v>Sin</v>
      </c>
      <c r="AS795" s="272"/>
      <c r="AU795" s="307"/>
      <c r="AV795" s="246"/>
      <c r="AY795" s="348" t="str">
        <f t="shared" si="192"/>
        <v>Sin</v>
      </c>
      <c r="AZ795" s="272"/>
      <c r="BB795" s="307"/>
      <c r="BC795" s="246"/>
      <c r="BD795" s="273"/>
      <c r="BF795" s="273" t="str">
        <f t="shared" si="193"/>
        <v>Sin</v>
      </c>
      <c r="BG795" s="272"/>
      <c r="BI795" s="307"/>
      <c r="BJ795" s="163" t="str">
        <f t="shared" si="194"/>
        <v>Sin</v>
      </c>
      <c r="BK795" s="311"/>
      <c r="BL795" s="349"/>
      <c r="BM795" s="311"/>
      <c r="BN795" s="285"/>
      <c r="BO795" s="285"/>
      <c r="BP795" s="166" t="str">
        <f t="shared" si="195"/>
        <v/>
      </c>
      <c r="BS795" s="307"/>
    </row>
    <row r="796" spans="1:71" s="230" customFormat="1" ht="45" customHeight="1" x14ac:dyDescent="0.25">
      <c r="A796" s="95" t="s">
        <v>51</v>
      </c>
      <c r="B796" s="231">
        <v>44183</v>
      </c>
      <c r="C796" s="188" t="s">
        <v>158</v>
      </c>
      <c r="D796" s="230" t="s">
        <v>3628</v>
      </c>
      <c r="E796" s="173" t="s">
        <v>3673</v>
      </c>
      <c r="F796" s="207" t="s">
        <v>48</v>
      </c>
      <c r="G796" s="199" t="s">
        <v>3674</v>
      </c>
      <c r="H796" s="188">
        <v>1</v>
      </c>
      <c r="I796" s="199" t="s">
        <v>3675</v>
      </c>
      <c r="J796" s="95" t="s">
        <v>24</v>
      </c>
      <c r="K796" s="207" t="s">
        <v>3676</v>
      </c>
      <c r="L796" s="188">
        <v>1</v>
      </c>
      <c r="M796" s="207" t="s">
        <v>3677</v>
      </c>
      <c r="N796" s="207" t="s">
        <v>48</v>
      </c>
      <c r="O796" s="207" t="s">
        <v>48</v>
      </c>
      <c r="P796" s="190">
        <v>44209</v>
      </c>
      <c r="Q796" s="190">
        <v>44394</v>
      </c>
      <c r="R796" s="138">
        <v>0</v>
      </c>
      <c r="S796" s="103">
        <f t="shared" si="188"/>
        <v>44394</v>
      </c>
      <c r="T796" s="283"/>
      <c r="W796" s="257" t="str">
        <f t="shared" si="189"/>
        <v>Sin</v>
      </c>
      <c r="X796" s="272"/>
      <c r="Z796" s="307"/>
      <c r="AA796" s="246"/>
      <c r="AD796" s="348" t="str">
        <f t="shared" si="190"/>
        <v>Sin</v>
      </c>
      <c r="AE796" s="272"/>
      <c r="AG796" s="307"/>
      <c r="AK796" s="348" t="str">
        <f t="shared" si="196"/>
        <v>Sin</v>
      </c>
      <c r="AL796" s="272"/>
      <c r="AN796" s="307"/>
      <c r="AO796" s="246"/>
      <c r="AR796" s="348" t="str">
        <f t="shared" si="191"/>
        <v>Sin</v>
      </c>
      <c r="AS796" s="272"/>
      <c r="AU796" s="307"/>
      <c r="AV796" s="246"/>
      <c r="AY796" s="348" t="str">
        <f t="shared" si="192"/>
        <v>Sin</v>
      </c>
      <c r="AZ796" s="272"/>
      <c r="BB796" s="307"/>
      <c r="BC796" s="246"/>
      <c r="BD796" s="273"/>
      <c r="BF796" s="273" t="str">
        <f t="shared" si="193"/>
        <v>Sin</v>
      </c>
      <c r="BG796" s="272"/>
      <c r="BI796" s="307"/>
      <c r="BJ796" s="163" t="str">
        <f t="shared" si="194"/>
        <v>Sin</v>
      </c>
      <c r="BK796" s="311"/>
      <c r="BL796" s="349"/>
      <c r="BM796" s="311"/>
      <c r="BN796" s="285"/>
      <c r="BO796" s="285"/>
      <c r="BP796" s="166" t="str">
        <f t="shared" si="195"/>
        <v/>
      </c>
      <c r="BS796" s="307"/>
    </row>
    <row r="797" spans="1:71" s="230" customFormat="1" ht="45" customHeight="1" x14ac:dyDescent="0.25">
      <c r="A797" s="95" t="s">
        <v>51</v>
      </c>
      <c r="B797" s="231">
        <v>44183</v>
      </c>
      <c r="C797" s="188" t="s">
        <v>158</v>
      </c>
      <c r="D797" s="230" t="s">
        <v>3628</v>
      </c>
      <c r="E797" s="173" t="s">
        <v>3673</v>
      </c>
      <c r="F797" s="207" t="s">
        <v>48</v>
      </c>
      <c r="G797" s="199" t="s">
        <v>3678</v>
      </c>
      <c r="H797" s="188">
        <v>2</v>
      </c>
      <c r="I797" s="199" t="s">
        <v>3679</v>
      </c>
      <c r="J797" s="95" t="s">
        <v>24</v>
      </c>
      <c r="K797" s="207" t="s">
        <v>3680</v>
      </c>
      <c r="L797" s="188">
        <v>1</v>
      </c>
      <c r="M797" s="207" t="s">
        <v>3681</v>
      </c>
      <c r="N797" s="207" t="s">
        <v>48</v>
      </c>
      <c r="O797" s="207" t="s">
        <v>48</v>
      </c>
      <c r="P797" s="190">
        <v>44214</v>
      </c>
      <c r="Q797" s="190">
        <v>44394</v>
      </c>
      <c r="R797" s="138">
        <v>0</v>
      </c>
      <c r="S797" s="103">
        <f t="shared" si="188"/>
        <v>44394</v>
      </c>
      <c r="T797" s="283"/>
      <c r="W797" s="257" t="str">
        <f t="shared" si="189"/>
        <v>Sin</v>
      </c>
      <c r="X797" s="272"/>
      <c r="Z797" s="307"/>
      <c r="AA797" s="246"/>
      <c r="AD797" s="348" t="str">
        <f t="shared" si="190"/>
        <v>Sin</v>
      </c>
      <c r="AE797" s="272"/>
      <c r="AG797" s="307"/>
      <c r="AK797" s="348" t="str">
        <f t="shared" si="196"/>
        <v>Sin</v>
      </c>
      <c r="AL797" s="272"/>
      <c r="AN797" s="307"/>
      <c r="AO797" s="246"/>
      <c r="AR797" s="348" t="str">
        <f t="shared" si="191"/>
        <v>Sin</v>
      </c>
      <c r="AS797" s="272"/>
      <c r="AU797" s="307"/>
      <c r="AV797" s="246"/>
      <c r="AY797" s="348" t="str">
        <f t="shared" si="192"/>
        <v>Sin</v>
      </c>
      <c r="AZ797" s="272"/>
      <c r="BB797" s="307"/>
      <c r="BC797" s="246"/>
      <c r="BD797" s="273"/>
      <c r="BF797" s="273" t="str">
        <f t="shared" si="193"/>
        <v>Sin</v>
      </c>
      <c r="BG797" s="272"/>
      <c r="BI797" s="307"/>
      <c r="BJ797" s="163" t="str">
        <f t="shared" si="194"/>
        <v>Sin</v>
      </c>
      <c r="BK797" s="311"/>
      <c r="BL797" s="349"/>
      <c r="BM797" s="311"/>
      <c r="BN797" s="285"/>
      <c r="BO797" s="285"/>
      <c r="BP797" s="166" t="str">
        <f t="shared" si="195"/>
        <v/>
      </c>
      <c r="BS797" s="307"/>
    </row>
    <row r="798" spans="1:71" s="230" customFormat="1" ht="45" customHeight="1" x14ac:dyDescent="0.25">
      <c r="A798" s="95" t="s">
        <v>51</v>
      </c>
      <c r="B798" s="231">
        <v>44183</v>
      </c>
      <c r="C798" s="188" t="s">
        <v>77</v>
      </c>
      <c r="D798" s="230" t="s">
        <v>3628</v>
      </c>
      <c r="E798" s="247" t="s">
        <v>3635</v>
      </c>
      <c r="F798" s="207" t="s">
        <v>3636</v>
      </c>
      <c r="G798" s="199" t="s">
        <v>3637</v>
      </c>
      <c r="H798" s="188">
        <v>1</v>
      </c>
      <c r="I798" s="199" t="s">
        <v>3638</v>
      </c>
      <c r="J798" s="95" t="s">
        <v>24</v>
      </c>
      <c r="K798" s="207" t="s">
        <v>3639</v>
      </c>
      <c r="L798" s="188">
        <v>1</v>
      </c>
      <c r="M798" s="207" t="s">
        <v>3640</v>
      </c>
      <c r="N798" s="207" t="s">
        <v>3636</v>
      </c>
      <c r="O798" s="207" t="s">
        <v>3636</v>
      </c>
      <c r="P798" s="190">
        <v>44184</v>
      </c>
      <c r="Q798" s="190">
        <v>44475</v>
      </c>
      <c r="R798" s="138">
        <v>0</v>
      </c>
      <c r="S798" s="103">
        <f t="shared" si="188"/>
        <v>44475</v>
      </c>
      <c r="T798" s="283"/>
      <c r="W798" s="257" t="str">
        <f t="shared" si="189"/>
        <v>Sin</v>
      </c>
      <c r="X798" s="272"/>
      <c r="Z798" s="307"/>
      <c r="AA798" s="246"/>
      <c r="AD798" s="348" t="str">
        <f t="shared" si="190"/>
        <v>Sin</v>
      </c>
      <c r="AE798" s="272"/>
      <c r="AG798" s="307"/>
      <c r="AK798" s="348" t="str">
        <f t="shared" si="196"/>
        <v>Sin</v>
      </c>
      <c r="AL798" s="272"/>
      <c r="AN798" s="307"/>
      <c r="AO798" s="246"/>
      <c r="AR798" s="348" t="str">
        <f t="shared" si="191"/>
        <v>Sin</v>
      </c>
      <c r="AS798" s="272"/>
      <c r="AU798" s="307"/>
      <c r="AV798" s="246"/>
      <c r="AY798" s="348" t="str">
        <f t="shared" si="192"/>
        <v>Sin</v>
      </c>
      <c r="AZ798" s="272"/>
      <c r="BB798" s="307"/>
      <c r="BC798" s="246"/>
      <c r="BD798" s="273"/>
      <c r="BF798" s="273" t="str">
        <f t="shared" si="193"/>
        <v>Sin</v>
      </c>
      <c r="BG798" s="272"/>
      <c r="BI798" s="307"/>
      <c r="BJ798" s="163" t="str">
        <f t="shared" si="194"/>
        <v>Sin</v>
      </c>
      <c r="BK798" s="311"/>
      <c r="BL798" s="349"/>
      <c r="BM798" s="311"/>
      <c r="BN798" s="285"/>
      <c r="BO798" s="285"/>
      <c r="BP798" s="166" t="str">
        <f t="shared" si="195"/>
        <v/>
      </c>
      <c r="BS798" s="307"/>
    </row>
    <row r="799" spans="1:71" s="230" customFormat="1" ht="45" customHeight="1" x14ac:dyDescent="0.25">
      <c r="A799" s="95" t="s">
        <v>51</v>
      </c>
      <c r="B799" s="231">
        <v>44183</v>
      </c>
      <c r="C799" s="188" t="s">
        <v>78</v>
      </c>
      <c r="D799" s="230" t="s">
        <v>3628</v>
      </c>
      <c r="E799" s="247" t="s">
        <v>3641</v>
      </c>
      <c r="F799" s="207" t="s">
        <v>37</v>
      </c>
      <c r="G799" s="199" t="s">
        <v>3642</v>
      </c>
      <c r="H799" s="188">
        <v>1</v>
      </c>
      <c r="I799" s="199" t="s">
        <v>3643</v>
      </c>
      <c r="J799" s="95" t="s">
        <v>24</v>
      </c>
      <c r="K799" s="207" t="s">
        <v>3644</v>
      </c>
      <c r="L799" s="188">
        <v>1</v>
      </c>
      <c r="M799" s="207" t="s">
        <v>3645</v>
      </c>
      <c r="N799" s="207" t="s">
        <v>37</v>
      </c>
      <c r="O799" s="207" t="s">
        <v>37</v>
      </c>
      <c r="P799" s="190">
        <v>44184</v>
      </c>
      <c r="Q799" s="190">
        <v>44475</v>
      </c>
      <c r="R799" s="138">
        <v>0</v>
      </c>
      <c r="S799" s="103">
        <f t="shared" si="188"/>
        <v>44475</v>
      </c>
      <c r="T799" s="283"/>
      <c r="W799" s="257" t="str">
        <f t="shared" si="189"/>
        <v>Sin</v>
      </c>
      <c r="X799" s="272"/>
      <c r="Z799" s="307"/>
      <c r="AA799" s="246"/>
      <c r="AD799" s="348" t="str">
        <f t="shared" si="190"/>
        <v>Sin</v>
      </c>
      <c r="AE799" s="272"/>
      <c r="AG799" s="307"/>
      <c r="AK799" s="348" t="str">
        <f t="shared" si="196"/>
        <v>Sin</v>
      </c>
      <c r="AL799" s="272"/>
      <c r="AN799" s="307"/>
      <c r="AO799" s="246"/>
      <c r="AR799" s="348" t="str">
        <f t="shared" si="191"/>
        <v>Sin</v>
      </c>
      <c r="AS799" s="272"/>
      <c r="AU799" s="307"/>
      <c r="AV799" s="246"/>
      <c r="AY799" s="348" t="str">
        <f t="shared" si="192"/>
        <v>Sin</v>
      </c>
      <c r="AZ799" s="272"/>
      <c r="BB799" s="307"/>
      <c r="BC799" s="246"/>
      <c r="BD799" s="273"/>
      <c r="BF799" s="273" t="str">
        <f t="shared" si="193"/>
        <v>Sin</v>
      </c>
      <c r="BG799" s="272"/>
      <c r="BI799" s="307"/>
      <c r="BJ799" s="163" t="str">
        <f t="shared" si="194"/>
        <v>Sin</v>
      </c>
      <c r="BK799" s="311"/>
      <c r="BL799" s="349"/>
      <c r="BM799" s="311"/>
      <c r="BN799" s="285"/>
      <c r="BO799" s="285"/>
      <c r="BP799" s="166" t="str">
        <f t="shared" si="195"/>
        <v/>
      </c>
      <c r="BS799" s="307"/>
    </row>
    <row r="800" spans="1:71" s="230" customFormat="1" ht="45" customHeight="1" x14ac:dyDescent="0.25">
      <c r="A800" s="95" t="s">
        <v>51</v>
      </c>
      <c r="B800" s="231">
        <v>44183</v>
      </c>
      <c r="C800" s="188" t="s">
        <v>80</v>
      </c>
      <c r="D800" s="230" t="s">
        <v>3628</v>
      </c>
      <c r="E800" s="247" t="s">
        <v>3646</v>
      </c>
      <c r="F800" s="207" t="s">
        <v>84</v>
      </c>
      <c r="G800" s="199" t="s">
        <v>3647</v>
      </c>
      <c r="H800" s="188">
        <v>1</v>
      </c>
      <c r="I800" s="199" t="s">
        <v>3648</v>
      </c>
      <c r="J800" s="95" t="s">
        <v>24</v>
      </c>
      <c r="K800" s="207" t="s">
        <v>3649</v>
      </c>
      <c r="L800" s="188">
        <v>1</v>
      </c>
      <c r="M800" s="207" t="s">
        <v>3650</v>
      </c>
      <c r="N800" s="207" t="s">
        <v>84</v>
      </c>
      <c r="O800" s="207" t="s">
        <v>84</v>
      </c>
      <c r="P800" s="190">
        <v>44184</v>
      </c>
      <c r="Q800" s="190">
        <v>44547</v>
      </c>
      <c r="R800" s="138">
        <v>0</v>
      </c>
      <c r="S800" s="103">
        <f t="shared" si="188"/>
        <v>44547</v>
      </c>
      <c r="T800" s="283"/>
      <c r="W800" s="257" t="str">
        <f t="shared" si="189"/>
        <v>Sin</v>
      </c>
      <c r="X800" s="272"/>
      <c r="Z800" s="307"/>
      <c r="AA800" s="246"/>
      <c r="AD800" s="348" t="str">
        <f t="shared" si="190"/>
        <v>Sin</v>
      </c>
      <c r="AE800" s="272"/>
      <c r="AG800" s="307"/>
      <c r="AK800" s="348" t="str">
        <f t="shared" si="196"/>
        <v>Sin</v>
      </c>
      <c r="AL800" s="272"/>
      <c r="AN800" s="307"/>
      <c r="AO800" s="246"/>
      <c r="AR800" s="348" t="str">
        <f t="shared" si="191"/>
        <v>Sin</v>
      </c>
      <c r="AS800" s="272"/>
      <c r="AU800" s="307"/>
      <c r="AV800" s="246"/>
      <c r="AY800" s="348" t="str">
        <f t="shared" si="192"/>
        <v>Sin</v>
      </c>
      <c r="AZ800" s="272"/>
      <c r="BB800" s="307"/>
      <c r="BC800" s="246"/>
      <c r="BD800" s="273"/>
      <c r="BF800" s="273" t="str">
        <f t="shared" si="193"/>
        <v>Sin</v>
      </c>
      <c r="BG800" s="272"/>
      <c r="BI800" s="307"/>
      <c r="BJ800" s="163" t="str">
        <f t="shared" si="194"/>
        <v>Sin</v>
      </c>
      <c r="BK800" s="311"/>
      <c r="BL800" s="349"/>
      <c r="BM800" s="311"/>
      <c r="BN800" s="285"/>
      <c r="BO800" s="285"/>
      <c r="BP800" s="166" t="str">
        <f t="shared" si="195"/>
        <v/>
      </c>
      <c r="BS800" s="307"/>
    </row>
    <row r="801" spans="1:72" s="230" customFormat="1" ht="45" customHeight="1" x14ac:dyDescent="0.25">
      <c r="A801" s="95" t="s">
        <v>51</v>
      </c>
      <c r="B801" s="231">
        <v>44183</v>
      </c>
      <c r="C801" s="188" t="s">
        <v>81</v>
      </c>
      <c r="D801" s="230" t="s">
        <v>3628</v>
      </c>
      <c r="E801" s="247" t="s">
        <v>3651</v>
      </c>
      <c r="F801" s="207" t="s">
        <v>3652</v>
      </c>
      <c r="G801" s="199" t="s">
        <v>3653</v>
      </c>
      <c r="H801" s="188">
        <v>1</v>
      </c>
      <c r="I801" s="199" t="s">
        <v>3654</v>
      </c>
      <c r="J801" s="95" t="s">
        <v>24</v>
      </c>
      <c r="K801" s="207" t="s">
        <v>3655</v>
      </c>
      <c r="L801" s="188">
        <v>1</v>
      </c>
      <c r="M801" s="207" t="s">
        <v>3656</v>
      </c>
      <c r="N801" s="207" t="s">
        <v>3652</v>
      </c>
      <c r="O801" s="207" t="s">
        <v>3652</v>
      </c>
      <c r="P801" s="190">
        <v>44184</v>
      </c>
      <c r="Q801" s="190">
        <v>44547</v>
      </c>
      <c r="R801" s="138">
        <v>0</v>
      </c>
      <c r="S801" s="103">
        <f t="shared" si="188"/>
        <v>44547</v>
      </c>
      <c r="T801" s="283"/>
      <c r="W801" s="257" t="str">
        <f t="shared" si="189"/>
        <v>Sin</v>
      </c>
      <c r="X801" s="272"/>
      <c r="Z801" s="307"/>
      <c r="AA801" s="246"/>
      <c r="AD801" s="348" t="str">
        <f t="shared" si="190"/>
        <v>Sin</v>
      </c>
      <c r="AE801" s="272"/>
      <c r="AG801" s="307"/>
      <c r="AK801" s="348" t="str">
        <f t="shared" si="196"/>
        <v>Sin</v>
      </c>
      <c r="AL801" s="272"/>
      <c r="AN801" s="307"/>
      <c r="AO801" s="246"/>
      <c r="AR801" s="348" t="str">
        <f t="shared" si="191"/>
        <v>Sin</v>
      </c>
      <c r="AS801" s="272"/>
      <c r="AU801" s="307"/>
      <c r="AV801" s="246"/>
      <c r="AY801" s="348" t="str">
        <f t="shared" si="192"/>
        <v>Sin</v>
      </c>
      <c r="AZ801" s="272"/>
      <c r="BB801" s="307"/>
      <c r="BC801" s="246"/>
      <c r="BD801" s="273"/>
      <c r="BF801" s="273" t="str">
        <f t="shared" si="193"/>
        <v>Sin</v>
      </c>
      <c r="BG801" s="272"/>
      <c r="BI801" s="307"/>
      <c r="BJ801" s="163" t="str">
        <f t="shared" si="194"/>
        <v>Sin</v>
      </c>
      <c r="BK801" s="311"/>
      <c r="BL801" s="349"/>
      <c r="BM801" s="311"/>
      <c r="BN801" s="285"/>
      <c r="BO801" s="285"/>
      <c r="BP801" s="166" t="str">
        <f t="shared" si="195"/>
        <v/>
      </c>
      <c r="BS801" s="307"/>
    </row>
    <row r="802" spans="1:72" s="230" customFormat="1" ht="45" customHeight="1" x14ac:dyDescent="0.25">
      <c r="A802" s="95" t="s">
        <v>51</v>
      </c>
      <c r="B802" s="231">
        <v>44183</v>
      </c>
      <c r="C802" s="188" t="s">
        <v>81</v>
      </c>
      <c r="D802" s="230" t="s">
        <v>3628</v>
      </c>
      <c r="E802" s="247" t="s">
        <v>3651</v>
      </c>
      <c r="F802" s="207" t="s">
        <v>3652</v>
      </c>
      <c r="G802" s="199" t="s">
        <v>3657</v>
      </c>
      <c r="H802" s="188">
        <v>2</v>
      </c>
      <c r="I802" s="199" t="s">
        <v>3658</v>
      </c>
      <c r="J802" s="95" t="s">
        <v>24</v>
      </c>
      <c r="K802" s="207" t="s">
        <v>3659</v>
      </c>
      <c r="L802" s="188">
        <v>1</v>
      </c>
      <c r="M802" s="207" t="s">
        <v>3659</v>
      </c>
      <c r="N802" s="207" t="s">
        <v>3652</v>
      </c>
      <c r="O802" s="207" t="s">
        <v>3652</v>
      </c>
      <c r="P802" s="190">
        <v>44184</v>
      </c>
      <c r="Q802" s="190">
        <v>44547</v>
      </c>
      <c r="R802" s="138">
        <v>0</v>
      </c>
      <c r="S802" s="103">
        <f t="shared" si="188"/>
        <v>44547</v>
      </c>
      <c r="T802" s="283"/>
      <c r="W802" s="257" t="str">
        <f t="shared" si="189"/>
        <v>Sin</v>
      </c>
      <c r="X802" s="272"/>
      <c r="Z802" s="307"/>
      <c r="AA802" s="246"/>
      <c r="AD802" s="348" t="str">
        <f t="shared" si="190"/>
        <v>Sin</v>
      </c>
      <c r="AE802" s="272"/>
      <c r="AG802" s="307"/>
      <c r="AK802" s="348" t="str">
        <f t="shared" si="196"/>
        <v>Sin</v>
      </c>
      <c r="AL802" s="272"/>
      <c r="AN802" s="307"/>
      <c r="AO802" s="246"/>
      <c r="AR802" s="348" t="str">
        <f t="shared" si="191"/>
        <v>Sin</v>
      </c>
      <c r="AS802" s="272"/>
      <c r="AU802" s="307"/>
      <c r="AV802" s="246"/>
      <c r="AY802" s="348" t="str">
        <f t="shared" si="192"/>
        <v>Sin</v>
      </c>
      <c r="AZ802" s="272"/>
      <c r="BB802" s="307"/>
      <c r="BC802" s="246"/>
      <c r="BD802" s="273"/>
      <c r="BF802" s="273" t="str">
        <f t="shared" si="193"/>
        <v>Sin</v>
      </c>
      <c r="BG802" s="272"/>
      <c r="BI802" s="307"/>
      <c r="BJ802" s="163" t="str">
        <f t="shared" si="194"/>
        <v>Sin</v>
      </c>
      <c r="BK802" s="311"/>
      <c r="BL802" s="349"/>
      <c r="BM802" s="311"/>
      <c r="BN802" s="285"/>
      <c r="BO802" s="285"/>
      <c r="BP802" s="166" t="str">
        <f t="shared" si="195"/>
        <v/>
      </c>
      <c r="BS802" s="307"/>
    </row>
    <row r="803" spans="1:72" s="230" customFormat="1" ht="45" customHeight="1" x14ac:dyDescent="0.25">
      <c r="A803" s="95" t="s">
        <v>51</v>
      </c>
      <c r="B803" s="231">
        <v>44183</v>
      </c>
      <c r="C803" s="188" t="s">
        <v>161</v>
      </c>
      <c r="D803" s="230" t="s">
        <v>3628</v>
      </c>
      <c r="E803" s="173" t="s">
        <v>3660</v>
      </c>
      <c r="F803" s="207" t="s">
        <v>3652</v>
      </c>
      <c r="G803" s="199" t="s">
        <v>3661</v>
      </c>
      <c r="H803" s="188">
        <v>1</v>
      </c>
      <c r="I803" s="199" t="s">
        <v>3658</v>
      </c>
      <c r="J803" s="95" t="s">
        <v>24</v>
      </c>
      <c r="K803" s="207" t="s">
        <v>3659</v>
      </c>
      <c r="L803" s="188">
        <v>1</v>
      </c>
      <c r="M803" s="207" t="s">
        <v>3662</v>
      </c>
      <c r="N803" s="207" t="s">
        <v>3652</v>
      </c>
      <c r="O803" s="207" t="s">
        <v>3652</v>
      </c>
      <c r="P803" s="190">
        <v>44184</v>
      </c>
      <c r="Q803" s="190">
        <v>44547</v>
      </c>
      <c r="R803" s="138">
        <v>0</v>
      </c>
      <c r="S803" s="103">
        <f t="shared" si="188"/>
        <v>44547</v>
      </c>
      <c r="T803" s="283"/>
      <c r="W803" s="257" t="str">
        <f t="shared" si="189"/>
        <v>Sin</v>
      </c>
      <c r="X803" s="272"/>
      <c r="Z803" s="307"/>
      <c r="AA803" s="246"/>
      <c r="AD803" s="348" t="str">
        <f t="shared" si="190"/>
        <v>Sin</v>
      </c>
      <c r="AE803" s="272"/>
      <c r="AG803" s="307"/>
      <c r="AK803" s="348" t="str">
        <f t="shared" si="196"/>
        <v>Sin</v>
      </c>
      <c r="AL803" s="272"/>
      <c r="AN803" s="307"/>
      <c r="AO803" s="246"/>
      <c r="AR803" s="348" t="str">
        <f t="shared" si="191"/>
        <v>Sin</v>
      </c>
      <c r="AS803" s="272"/>
      <c r="AU803" s="307"/>
      <c r="AV803" s="246"/>
      <c r="AY803" s="348" t="str">
        <f t="shared" si="192"/>
        <v>Sin</v>
      </c>
      <c r="AZ803" s="272"/>
      <c r="BB803" s="307"/>
      <c r="BC803" s="246"/>
      <c r="BD803" s="273"/>
      <c r="BF803" s="273" t="str">
        <f t="shared" si="193"/>
        <v>Sin</v>
      </c>
      <c r="BG803" s="272"/>
      <c r="BI803" s="307"/>
      <c r="BJ803" s="163" t="str">
        <f t="shared" si="194"/>
        <v>Sin</v>
      </c>
      <c r="BK803" s="311"/>
      <c r="BL803" s="349"/>
      <c r="BM803" s="311"/>
      <c r="BN803" s="285"/>
      <c r="BO803" s="285"/>
      <c r="BP803" s="166" t="str">
        <f t="shared" si="195"/>
        <v/>
      </c>
      <c r="BS803" s="307"/>
    </row>
    <row r="804" spans="1:72" s="374" customFormat="1" ht="50.25" customHeight="1" x14ac:dyDescent="0.25">
      <c r="A804" s="502" t="s">
        <v>18</v>
      </c>
      <c r="B804" s="535">
        <v>44081</v>
      </c>
      <c r="C804" s="504" t="s">
        <v>2802</v>
      </c>
      <c r="D804" s="641" t="s">
        <v>2780</v>
      </c>
      <c r="E804" s="504" t="s">
        <v>2803</v>
      </c>
      <c r="F804" s="679" t="s">
        <v>312</v>
      </c>
      <c r="G804" s="504" t="s">
        <v>2804</v>
      </c>
      <c r="H804" s="640">
        <v>1</v>
      </c>
      <c r="I804" s="504" t="s">
        <v>2805</v>
      </c>
      <c r="J804" s="640" t="s">
        <v>32</v>
      </c>
      <c r="K804" s="504" t="s">
        <v>2806</v>
      </c>
      <c r="L804" s="680">
        <v>1</v>
      </c>
      <c r="M804" s="504" t="s">
        <v>2807</v>
      </c>
      <c r="N804" s="502" t="s">
        <v>94</v>
      </c>
      <c r="O804" s="643" t="s">
        <v>83</v>
      </c>
      <c r="P804" s="512">
        <v>44136</v>
      </c>
      <c r="Q804" s="644">
        <v>44285</v>
      </c>
      <c r="R804" s="645"/>
      <c r="S804" s="646">
        <f>IFERROR(Q804+R804,0)</f>
        <v>44285</v>
      </c>
      <c r="T804" s="604"/>
      <c r="W804" s="368" t="str">
        <f>IF(T804="","Sin",IF(T804&gt;=$S804,IF(V804=100%,"OK","ROJO"),IF(V804&lt;($T804-$P804)/($S804-$P804),"ROJO",IF(V804=100%,"OK","AMARILLO"))))</f>
        <v>Sin</v>
      </c>
      <c r="X804" s="518"/>
      <c r="Z804" s="525"/>
      <c r="AA804" s="388"/>
      <c r="AD804" s="348" t="str">
        <f t="shared" si="190"/>
        <v>Sin</v>
      </c>
      <c r="AE804" s="518"/>
      <c r="AG804" s="525"/>
      <c r="AK804" s="649" t="str">
        <f>IF(AH804="","Sin",IF(AH804&gt;=$S804,IF(AJ804=100%,"OK","ROJO"),IF(AJ804&lt;(AH804-$P804)/($S804-$P804),"ROJO",IF(AJ804=100%,"OK","AMARILLO"))))</f>
        <v>Sin</v>
      </c>
      <c r="AL804" s="518"/>
      <c r="AN804" s="525"/>
      <c r="AO804" s="520"/>
      <c r="AR804" s="649" t="str">
        <f>IF(AO804="","Sin",IF(AO804&gt;=$S804,IF(AQ804=100%,"OK","ROJO"),IF(AQ804&lt;(AO804-$P804)/($S804-$P804),"ROJO",IF(AQ804=100%,"OK","AMARILLO"))))</f>
        <v>Sin</v>
      </c>
      <c r="AS804" s="518"/>
      <c r="AU804" s="525"/>
      <c r="AV804" s="520"/>
      <c r="AX804" s="515"/>
      <c r="AY804" s="348" t="str">
        <f t="shared" si="192"/>
        <v>Sin</v>
      </c>
      <c r="AZ804" s="518"/>
      <c r="BB804" s="525"/>
      <c r="BC804" s="519">
        <v>44285</v>
      </c>
      <c r="BD804" s="374" t="s">
        <v>3760</v>
      </c>
      <c r="BE804" s="515">
        <v>1</v>
      </c>
      <c r="BF804" s="649" t="str">
        <f>IF(BC804="","Sin",IF(BC804&gt;=$S804,IF(BE804=100%,"OK","ROJO"),IF(BE804&lt;(BC804-$P804)/($S804-$P804),"ROJO",IF(BE804=100%,"OK","AMARILLO"))))</f>
        <v>OK</v>
      </c>
      <c r="BG804" s="533">
        <v>44285</v>
      </c>
      <c r="BH804" s="374" t="s">
        <v>3761</v>
      </c>
      <c r="BI804" s="525" t="s">
        <v>3773</v>
      </c>
      <c r="BJ804" s="388">
        <f>IF(E804="","",IF(OR(V804=100%,AC804=100%,AJ804=100%,AQ804=100%,AX804=100%,BE804=100%),100%,IF(T804="","Sin",MAX(V804,AC804,AJ804,AQ804,AX804,BE804))))</f>
        <v>1</v>
      </c>
      <c r="BK804" s="523" t="s">
        <v>2465</v>
      </c>
      <c r="BL804" s="599"/>
      <c r="BM804" s="523" t="s">
        <v>233</v>
      </c>
      <c r="BN804" s="524"/>
      <c r="BO804" s="524"/>
      <c r="BP804" s="389" t="str">
        <f>IF(BJ804=100%,IF(BM804="SI",IF(BN804="SI","Cerrada",IF(BN804="NO","Inefectiva",IF(A804="Auditoria Externa","Cumplida","Pendiente"))),"Cumplida"),"")</f>
        <v>Pendiente</v>
      </c>
      <c r="BQ804" s="533">
        <v>44285</v>
      </c>
      <c r="BR804" s="524" t="s">
        <v>3774</v>
      </c>
      <c r="BS804" s="525" t="s">
        <v>3775</v>
      </c>
      <c r="BT804" s="520"/>
    </row>
    <row r="805" spans="1:72" s="374" customFormat="1" ht="45.75" customHeight="1" thickBot="1" x14ac:dyDescent="0.3">
      <c r="A805" s="502" t="s">
        <v>18</v>
      </c>
      <c r="B805" s="535">
        <v>44081</v>
      </c>
      <c r="C805" s="504" t="s">
        <v>1744</v>
      </c>
      <c r="D805" s="641" t="s">
        <v>2780</v>
      </c>
      <c r="E805" s="504" t="s">
        <v>2812</v>
      </c>
      <c r="F805" s="397" t="s">
        <v>312</v>
      </c>
      <c r="G805" s="397" t="s">
        <v>2813</v>
      </c>
      <c r="H805" s="390">
        <v>1</v>
      </c>
      <c r="I805" s="397" t="s">
        <v>2805</v>
      </c>
      <c r="J805" s="390" t="s">
        <v>32</v>
      </c>
      <c r="K805" s="397" t="s">
        <v>2806</v>
      </c>
      <c r="L805" s="390">
        <v>1</v>
      </c>
      <c r="M805" s="397" t="s">
        <v>2807</v>
      </c>
      <c r="N805" s="397" t="s">
        <v>94</v>
      </c>
      <c r="O805" s="398" t="s">
        <v>83</v>
      </c>
      <c r="P805" s="399">
        <v>44136</v>
      </c>
      <c r="Q805" s="400">
        <v>44285</v>
      </c>
      <c r="R805" s="645"/>
      <c r="S805" s="646">
        <f>IFERROR(Q805+R805,0)</f>
        <v>44285</v>
      </c>
      <c r="T805" s="604"/>
      <c r="W805" s="368" t="str">
        <f>IF(T805="","Sin",IF(T805&gt;=$S805,IF(V805=100%,"OK","ROJO"),IF(V805&lt;($T805-$P805)/($S805-$P805),"ROJO",IF(V805=100%,"OK","AMARILLO"))))</f>
        <v>Sin</v>
      </c>
      <c r="X805" s="518"/>
      <c r="Z805" s="525"/>
      <c r="AA805" s="388"/>
      <c r="AD805" s="348" t="str">
        <f t="shared" si="190"/>
        <v>Sin</v>
      </c>
      <c r="AE805" s="518"/>
      <c r="AG805" s="525"/>
      <c r="AK805" s="649" t="str">
        <f>IF(AH805="","Sin",IF(AH805&gt;=$S805,IF(AJ805=100%,"OK","ROJO"),IF(AJ805&lt;(AH805-$P805)/($S805-$P805),"ROJO",IF(AJ805=100%,"OK","AMARILLO"))))</f>
        <v>Sin</v>
      </c>
      <c r="AL805" s="518"/>
      <c r="AN805" s="525"/>
      <c r="AO805" s="520"/>
      <c r="AR805" s="649" t="str">
        <f>IF(AO805="","Sin",IF(AO805&gt;=$S805,IF(AQ805=100%,"OK","ROJO"),IF(AQ805&lt;(AO805-$P805)/($S805-$P805),"ROJO",IF(AQ805=100%,"OK","AMARILLO"))))</f>
        <v>Sin</v>
      </c>
      <c r="AS805" s="518"/>
      <c r="AU805" s="525"/>
      <c r="AV805" s="519"/>
      <c r="AX805" s="515"/>
      <c r="AY805" s="348" t="str">
        <f t="shared" si="192"/>
        <v>Sin</v>
      </c>
      <c r="AZ805" s="518"/>
      <c r="BB805" s="525"/>
      <c r="BC805" s="519">
        <v>44285</v>
      </c>
      <c r="BD805" s="374" t="s">
        <v>3760</v>
      </c>
      <c r="BE805" s="515">
        <v>1</v>
      </c>
      <c r="BF805" s="649" t="str">
        <f>IF(BC805="","Sin",IF(BC805&gt;=$S805,IF(BE805=100%,"OK","ROJO"),IF(BE805&lt;(BC805-$P805)/($S805-$P805),"ROJO",IF(BE805=100%,"OK","AMARILLO"))))</f>
        <v>OK</v>
      </c>
      <c r="BG805" s="533">
        <v>44285</v>
      </c>
      <c r="BH805" s="374" t="s">
        <v>3761</v>
      </c>
      <c r="BI805" s="525" t="s">
        <v>3773</v>
      </c>
      <c r="BJ805" s="388">
        <f>IF(E805="","",IF(OR(V805=100%,AC805=100%,AJ805=100%,AQ805=100%,AX805=100%,BE805=100%),100%,IF(T805="","Sin",MAX(V805,AC805,AJ805,AQ805,AX805,BE805))))</f>
        <v>1</v>
      </c>
      <c r="BK805" s="523" t="s">
        <v>2465</v>
      </c>
      <c r="BL805" s="599"/>
      <c r="BM805" s="523" t="s">
        <v>233</v>
      </c>
      <c r="BN805" s="524"/>
      <c r="BO805" s="524"/>
      <c r="BP805" s="389" t="str">
        <f>IF(BJ805=100%,IF(BM805="SI",IF(BN805="SI","Cerrada",IF(BN805="NO","Inefectiva",IF(A805="Auditoria Externa","Cumplida","Pendiente"))),"Cumplida"),"")</f>
        <v>Pendiente</v>
      </c>
      <c r="BQ805" s="533">
        <v>44285</v>
      </c>
      <c r="BR805" s="524" t="s">
        <v>3774</v>
      </c>
      <c r="BS805" s="525" t="s">
        <v>3775</v>
      </c>
      <c r="BT805" s="520"/>
    </row>
    <row r="806" spans="1:72" s="82" customFormat="1" ht="45" customHeight="1" thickBot="1" x14ac:dyDescent="0.3">
      <c r="A806" s="319" t="s">
        <v>4684</v>
      </c>
      <c r="B806" s="98">
        <v>44238</v>
      </c>
      <c r="C806" s="99">
        <v>1</v>
      </c>
      <c r="D806" s="319" t="s">
        <v>4685</v>
      </c>
      <c r="E806" s="321" t="s">
        <v>4686</v>
      </c>
      <c r="F806" s="319" t="s">
        <v>315</v>
      </c>
      <c r="G806" s="321" t="s">
        <v>4687</v>
      </c>
      <c r="H806" s="495">
        <v>1</v>
      </c>
      <c r="I806" s="321" t="s">
        <v>4688</v>
      </c>
      <c r="J806" s="321" t="s">
        <v>32</v>
      </c>
      <c r="K806" s="321" t="s">
        <v>4689</v>
      </c>
      <c r="L806" s="496">
        <v>1</v>
      </c>
      <c r="M806" s="321" t="s">
        <v>4690</v>
      </c>
      <c r="N806" s="319" t="s">
        <v>114</v>
      </c>
      <c r="O806" s="319" t="s">
        <v>114</v>
      </c>
      <c r="P806" s="497">
        <v>44256</v>
      </c>
      <c r="Q806" s="498">
        <v>44561</v>
      </c>
      <c r="R806" s="499"/>
      <c r="S806" s="498">
        <v>44561</v>
      </c>
      <c r="T806" s="363"/>
      <c r="V806" s="359"/>
      <c r="W806" s="371" t="str">
        <f t="shared" ref="W806:W814" si="197">IF(T806="","Sin",IF(T806&gt;=$S806,IF(V806=100%,"OK","ROJO"),IF(V806&lt;($T806-$P806)/($S806-$P806),"ROJO",IF(V806=100%,"OK","AMARILLO"))))</f>
        <v>Sin</v>
      </c>
      <c r="X806" s="360"/>
      <c r="Z806" s="360"/>
      <c r="AA806" s="508"/>
      <c r="AD806" s="348" t="str">
        <f t="shared" si="190"/>
        <v>Sin</v>
      </c>
      <c r="AE806" s="360"/>
      <c r="AG806" s="360"/>
      <c r="AK806" s="387" t="str">
        <f t="shared" ref="AK806:AK814" si="198">IF(AH806="","Sin",IF(AH806&gt;=$S806,IF(AJ806=100%,"OK","ROJO"),IF(AJ806&lt;(AH806-$P806)/($S806-$P806),"ROJO",IF(AJ806=100%,"OK","AMARILLO"))))</f>
        <v>Sin</v>
      </c>
      <c r="AL806" s="360"/>
      <c r="AN806" s="360"/>
      <c r="AS806" s="360"/>
      <c r="AU806" s="360"/>
      <c r="AV806" s="360"/>
      <c r="AW806" s="360"/>
      <c r="AX806" s="360"/>
      <c r="AY806" s="360"/>
      <c r="AZ806" s="360"/>
      <c r="BA806" s="360"/>
      <c r="BB806" s="360"/>
      <c r="BC806" s="360"/>
      <c r="BD806" s="360"/>
      <c r="BE806" s="360"/>
      <c r="BF806" s="360"/>
      <c r="BG806" s="360"/>
      <c r="BH806" s="360"/>
      <c r="BI806" s="360"/>
      <c r="BJ806" s="361"/>
      <c r="BK806" s="362"/>
      <c r="BL806" s="362"/>
      <c r="BM806" s="362"/>
      <c r="BN806" s="362"/>
      <c r="BO806" s="362"/>
      <c r="BP806" s="362"/>
      <c r="BS806" s="360"/>
    </row>
    <row r="807" spans="1:72" s="82" customFormat="1" ht="45" customHeight="1" x14ac:dyDescent="0.25">
      <c r="A807" s="319" t="s">
        <v>4684</v>
      </c>
      <c r="B807" s="98">
        <v>44238</v>
      </c>
      <c r="C807" s="99">
        <v>1</v>
      </c>
      <c r="D807" s="319" t="s">
        <v>4685</v>
      </c>
      <c r="E807" s="321" t="s">
        <v>4686</v>
      </c>
      <c r="F807" s="319" t="s">
        <v>315</v>
      </c>
      <c r="G807" s="321" t="s">
        <v>4691</v>
      </c>
      <c r="H807" s="495">
        <v>2</v>
      </c>
      <c r="I807" s="321" t="s">
        <v>4692</v>
      </c>
      <c r="J807" s="321" t="s">
        <v>46</v>
      </c>
      <c r="K807" s="321" t="s">
        <v>4693</v>
      </c>
      <c r="L807" s="496">
        <v>1</v>
      </c>
      <c r="M807" s="321" t="s">
        <v>4694</v>
      </c>
      <c r="N807" s="319" t="s">
        <v>101</v>
      </c>
      <c r="O807" s="319" t="s">
        <v>101</v>
      </c>
      <c r="P807" s="500">
        <v>44247</v>
      </c>
      <c r="Q807" s="500">
        <v>44377</v>
      </c>
      <c r="R807" s="499"/>
      <c r="S807" s="501">
        <v>44377</v>
      </c>
      <c r="T807" s="363"/>
      <c r="V807" s="359"/>
      <c r="W807" s="371" t="str">
        <f t="shared" si="197"/>
        <v>Sin</v>
      </c>
      <c r="X807" s="360"/>
      <c r="Z807" s="360"/>
      <c r="AA807" s="508"/>
      <c r="AD807" s="348" t="str">
        <f t="shared" si="190"/>
        <v>Sin</v>
      </c>
      <c r="AE807" s="360"/>
      <c r="AG807" s="360"/>
      <c r="AK807" s="387" t="str">
        <f t="shared" si="198"/>
        <v>Sin</v>
      </c>
      <c r="AL807" s="360"/>
      <c r="AN807" s="360"/>
      <c r="AS807" s="360"/>
      <c r="AU807" s="360"/>
      <c r="AV807" s="360"/>
      <c r="AW807" s="360"/>
      <c r="AX807" s="360"/>
      <c r="AY807" s="360"/>
      <c r="AZ807" s="360"/>
      <c r="BA807" s="360"/>
      <c r="BB807" s="360"/>
      <c r="BC807" s="360"/>
      <c r="BD807" s="360"/>
      <c r="BE807" s="360"/>
      <c r="BF807" s="360"/>
      <c r="BG807" s="360"/>
      <c r="BH807" s="360"/>
      <c r="BI807" s="360"/>
      <c r="BJ807" s="361"/>
      <c r="BK807" s="362"/>
      <c r="BL807" s="362"/>
      <c r="BM807" s="362"/>
      <c r="BN807" s="362"/>
      <c r="BO807" s="362"/>
      <c r="BP807" s="362"/>
      <c r="BS807" s="360"/>
    </row>
    <row r="808" spans="1:72" s="82" customFormat="1" ht="45" customHeight="1" x14ac:dyDescent="0.25">
      <c r="A808" s="502" t="s">
        <v>4684</v>
      </c>
      <c r="B808" s="503">
        <v>44238</v>
      </c>
      <c r="C808" s="495">
        <v>2</v>
      </c>
      <c r="D808" s="502" t="s">
        <v>4685</v>
      </c>
      <c r="E808" s="504" t="s">
        <v>4695</v>
      </c>
      <c r="F808" s="502" t="s">
        <v>315</v>
      </c>
      <c r="G808" s="504" t="s">
        <v>4696</v>
      </c>
      <c r="H808" s="495">
        <v>1</v>
      </c>
      <c r="I808" s="504" t="s">
        <v>4697</v>
      </c>
      <c r="J808" s="504" t="s">
        <v>32</v>
      </c>
      <c r="K808" s="504" t="s">
        <v>4698</v>
      </c>
      <c r="L808" s="496">
        <v>1</v>
      </c>
      <c r="M808" s="504" t="s">
        <v>4699</v>
      </c>
      <c r="N808" s="502" t="s">
        <v>114</v>
      </c>
      <c r="O808" s="502" t="s">
        <v>114</v>
      </c>
      <c r="P808" s="505">
        <v>44256</v>
      </c>
      <c r="Q808" s="506">
        <v>44561</v>
      </c>
      <c r="R808" s="507"/>
      <c r="S808" s="367">
        <f t="shared" ref="S808:S871" si="199">IFERROR(Q808+R808,0)</f>
        <v>44561</v>
      </c>
      <c r="T808" s="363"/>
      <c r="V808" s="359"/>
      <c r="W808" s="371" t="str">
        <f t="shared" si="197"/>
        <v>Sin</v>
      </c>
      <c r="X808" s="360"/>
      <c r="Z808" s="360"/>
      <c r="AA808" s="508"/>
      <c r="AD808" s="348" t="str">
        <f t="shared" si="190"/>
        <v>Sin</v>
      </c>
      <c r="AE808" s="360"/>
      <c r="AG808" s="360"/>
      <c r="AK808" s="387" t="str">
        <f t="shared" si="198"/>
        <v>Sin</v>
      </c>
      <c r="AL808" s="360"/>
      <c r="AN808" s="360"/>
      <c r="AS808" s="360"/>
      <c r="AU808" s="360"/>
      <c r="AV808" s="360"/>
      <c r="AW808" s="360"/>
      <c r="AX808" s="360"/>
      <c r="AY808" s="360"/>
      <c r="AZ808" s="360"/>
      <c r="BA808" s="360"/>
      <c r="BB808" s="360"/>
      <c r="BC808" s="360"/>
      <c r="BD808" s="360"/>
      <c r="BE808" s="360"/>
      <c r="BF808" s="360"/>
      <c r="BG808" s="360"/>
      <c r="BH808" s="360"/>
      <c r="BI808" s="360"/>
      <c r="BJ808" s="361"/>
      <c r="BK808" s="362"/>
      <c r="BL808" s="362"/>
      <c r="BM808" s="362"/>
      <c r="BN808" s="362"/>
      <c r="BO808" s="362"/>
      <c r="BP808" s="362"/>
      <c r="BS808" s="360"/>
    </row>
    <row r="809" spans="1:72" s="82" customFormat="1" ht="45" customHeight="1" x14ac:dyDescent="0.25">
      <c r="A809" s="502" t="s">
        <v>4684</v>
      </c>
      <c r="B809" s="503">
        <v>44238</v>
      </c>
      <c r="C809" s="495">
        <v>3</v>
      </c>
      <c r="D809" s="502" t="s">
        <v>4685</v>
      </c>
      <c r="E809" s="504" t="s">
        <v>4700</v>
      </c>
      <c r="F809" s="502" t="s">
        <v>315</v>
      </c>
      <c r="G809" s="504" t="s">
        <v>4701</v>
      </c>
      <c r="H809" s="495">
        <v>1</v>
      </c>
      <c r="I809" s="504" t="s">
        <v>4702</v>
      </c>
      <c r="J809" s="495" t="s">
        <v>32</v>
      </c>
      <c r="K809" s="504" t="s">
        <v>4703</v>
      </c>
      <c r="L809" s="496">
        <v>1</v>
      </c>
      <c r="M809" s="504" t="s">
        <v>4704</v>
      </c>
      <c r="N809" s="502" t="s">
        <v>114</v>
      </c>
      <c r="O809" s="502" t="s">
        <v>114</v>
      </c>
      <c r="P809" s="505">
        <v>44256</v>
      </c>
      <c r="Q809" s="506">
        <v>44561</v>
      </c>
      <c r="R809" s="507"/>
      <c r="S809" s="367">
        <f t="shared" si="199"/>
        <v>44561</v>
      </c>
      <c r="T809" s="363"/>
      <c r="V809" s="359"/>
      <c r="W809" s="371" t="str">
        <f t="shared" si="197"/>
        <v>Sin</v>
      </c>
      <c r="X809" s="360"/>
      <c r="Z809" s="360"/>
      <c r="AA809" s="508"/>
      <c r="AD809" s="348" t="str">
        <f t="shared" si="190"/>
        <v>Sin</v>
      </c>
      <c r="AE809" s="360"/>
      <c r="AG809" s="360"/>
      <c r="AK809" s="387" t="str">
        <f t="shared" si="198"/>
        <v>Sin</v>
      </c>
      <c r="AL809" s="360"/>
      <c r="AN809" s="360"/>
      <c r="AS809" s="360"/>
      <c r="AU809" s="360"/>
      <c r="AV809" s="360"/>
      <c r="AW809" s="360"/>
      <c r="AX809" s="360"/>
      <c r="AY809" s="360"/>
      <c r="AZ809" s="360"/>
      <c r="BA809" s="360"/>
      <c r="BB809" s="360"/>
      <c r="BC809" s="360"/>
      <c r="BD809" s="360"/>
      <c r="BE809" s="360"/>
      <c r="BF809" s="360"/>
      <c r="BG809" s="360"/>
      <c r="BH809" s="360"/>
      <c r="BI809" s="360"/>
      <c r="BJ809" s="361"/>
      <c r="BK809" s="362"/>
      <c r="BL809" s="362"/>
      <c r="BM809" s="362"/>
      <c r="BN809" s="362"/>
      <c r="BO809" s="362"/>
      <c r="BP809" s="362"/>
      <c r="BS809" s="360"/>
    </row>
    <row r="810" spans="1:72" ht="45" customHeight="1" x14ac:dyDescent="0.25">
      <c r="A810" s="502" t="s">
        <v>4684</v>
      </c>
      <c r="B810" s="503">
        <v>44238</v>
      </c>
      <c r="C810" s="495">
        <v>4</v>
      </c>
      <c r="D810" s="502" t="s">
        <v>4685</v>
      </c>
      <c r="E810" s="504" t="s">
        <v>4705</v>
      </c>
      <c r="F810" s="502" t="s">
        <v>315</v>
      </c>
      <c r="G810" s="504" t="s">
        <v>4706</v>
      </c>
      <c r="H810" s="495">
        <v>1</v>
      </c>
      <c r="I810" s="504" t="s">
        <v>4707</v>
      </c>
      <c r="J810" s="495" t="s">
        <v>32</v>
      </c>
      <c r="K810" s="504" t="s">
        <v>4708</v>
      </c>
      <c r="L810" s="496">
        <v>1</v>
      </c>
      <c r="M810" s="504" t="s">
        <v>4709</v>
      </c>
      <c r="N810" s="502" t="s">
        <v>114</v>
      </c>
      <c r="O810" s="502" t="s">
        <v>114</v>
      </c>
      <c r="P810" s="505">
        <v>44256</v>
      </c>
      <c r="Q810" s="506">
        <v>44592</v>
      </c>
      <c r="R810" s="507"/>
      <c r="S810" s="367">
        <f t="shared" si="199"/>
        <v>44592</v>
      </c>
      <c r="W810" s="371" t="str">
        <f t="shared" si="197"/>
        <v>Sin</v>
      </c>
      <c r="AA810" s="508"/>
      <c r="AD810" s="348" t="str">
        <f t="shared" si="190"/>
        <v>Sin</v>
      </c>
      <c r="AK810" s="387" t="str">
        <f t="shared" si="198"/>
        <v>Sin</v>
      </c>
    </row>
    <row r="811" spans="1:72" ht="45" customHeight="1" x14ac:dyDescent="0.25">
      <c r="A811" s="502" t="s">
        <v>4684</v>
      </c>
      <c r="B811" s="503">
        <v>44238</v>
      </c>
      <c r="C811" s="495">
        <v>5</v>
      </c>
      <c r="D811" s="502" t="s">
        <v>4685</v>
      </c>
      <c r="E811" s="504" t="s">
        <v>4710</v>
      </c>
      <c r="F811" s="502" t="s">
        <v>315</v>
      </c>
      <c r="G811" s="504" t="s">
        <v>4711</v>
      </c>
      <c r="H811" s="495">
        <v>1</v>
      </c>
      <c r="I811" s="504" t="s">
        <v>4712</v>
      </c>
      <c r="J811" s="495" t="s">
        <v>32</v>
      </c>
      <c r="K811" s="504" t="s">
        <v>4713</v>
      </c>
      <c r="L811" s="496">
        <v>1</v>
      </c>
      <c r="M811" s="504" t="s">
        <v>4714</v>
      </c>
      <c r="N811" s="502" t="s">
        <v>114</v>
      </c>
      <c r="O811" s="502" t="s">
        <v>114</v>
      </c>
      <c r="P811" s="505">
        <v>44244</v>
      </c>
      <c r="Q811" s="506">
        <v>44377</v>
      </c>
      <c r="R811" s="507"/>
      <c r="S811" s="367">
        <f t="shared" si="199"/>
        <v>44377</v>
      </c>
      <c r="W811" s="371" t="str">
        <f t="shared" si="197"/>
        <v>Sin</v>
      </c>
      <c r="AA811" s="508"/>
      <c r="AD811" s="348" t="str">
        <f t="shared" si="190"/>
        <v>Sin</v>
      </c>
      <c r="AK811" s="387" t="str">
        <f t="shared" si="198"/>
        <v>Sin</v>
      </c>
    </row>
    <row r="812" spans="1:72" ht="45" customHeight="1" x14ac:dyDescent="0.25">
      <c r="A812" s="502" t="s">
        <v>4684</v>
      </c>
      <c r="B812" s="503">
        <v>44238</v>
      </c>
      <c r="C812" s="495">
        <v>6</v>
      </c>
      <c r="D812" s="502" t="s">
        <v>4685</v>
      </c>
      <c r="E812" s="504" t="s">
        <v>4715</v>
      </c>
      <c r="F812" s="502" t="s">
        <v>315</v>
      </c>
      <c r="G812" s="504" t="s">
        <v>4716</v>
      </c>
      <c r="H812" s="495">
        <v>1</v>
      </c>
      <c r="I812" s="504" t="s">
        <v>4717</v>
      </c>
      <c r="J812" s="495" t="s">
        <v>32</v>
      </c>
      <c r="K812" s="504" t="s">
        <v>4718</v>
      </c>
      <c r="L812" s="496">
        <v>1</v>
      </c>
      <c r="M812" s="504" t="s">
        <v>4719</v>
      </c>
      <c r="N812" s="502" t="s">
        <v>114</v>
      </c>
      <c r="O812" s="502" t="s">
        <v>114</v>
      </c>
      <c r="P812" s="505">
        <v>44244</v>
      </c>
      <c r="Q812" s="506">
        <v>44377</v>
      </c>
      <c r="R812" s="507"/>
      <c r="S812" s="367">
        <f t="shared" si="199"/>
        <v>44377</v>
      </c>
      <c r="W812" s="371" t="str">
        <f t="shared" si="197"/>
        <v>Sin</v>
      </c>
      <c r="AA812" s="508"/>
      <c r="AD812" s="348" t="str">
        <f t="shared" si="190"/>
        <v>Sin</v>
      </c>
      <c r="AK812" s="387" t="str">
        <f t="shared" si="198"/>
        <v>Sin</v>
      </c>
    </row>
    <row r="813" spans="1:72" x14ac:dyDescent="0.25">
      <c r="B813" s="756"/>
      <c r="C813" s="757"/>
      <c r="D813" s="758"/>
      <c r="E813" s="759"/>
      <c r="F813" s="758"/>
      <c r="G813" s="759"/>
      <c r="H813" s="757"/>
      <c r="I813" s="759"/>
      <c r="J813" s="757"/>
      <c r="K813" s="759"/>
      <c r="L813" s="760"/>
      <c r="M813" s="759"/>
      <c r="N813" s="758"/>
      <c r="O813" s="758"/>
      <c r="P813" s="761"/>
      <c r="Q813" s="762"/>
      <c r="R813" s="763"/>
      <c r="S813" s="764">
        <f t="shared" si="199"/>
        <v>0</v>
      </c>
      <c r="T813" s="765"/>
      <c r="U813" s="766"/>
      <c r="V813" s="767"/>
      <c r="W813" s="368" t="str">
        <f t="shared" si="197"/>
        <v>Sin</v>
      </c>
      <c r="X813" s="768"/>
      <c r="Y813" s="766"/>
      <c r="Z813" s="769"/>
      <c r="AA813" s="770"/>
      <c r="AB813" s="766"/>
      <c r="AC813" s="771"/>
      <c r="AD813" s="368" t="str">
        <f t="shared" ref="AD813:AD814" si="200">IF(AA813="","Sin",IF(AA813&gt;=$S813,IF(AC813=100%,"OK","ROJO"),IF(AC813&lt;($AA813-$P813)/($S813-$P813),"ROJO",IF(AC813=100%,"OK","AMARILLO"))))</f>
        <v>Sin</v>
      </c>
      <c r="AE813" s="768"/>
      <c r="AF813" s="766"/>
      <c r="AG813" s="769"/>
      <c r="AH813" s="770"/>
      <c r="AI813" s="766"/>
      <c r="AJ813" s="771"/>
      <c r="AK813" s="368" t="str">
        <f t="shared" si="198"/>
        <v>Sin</v>
      </c>
      <c r="AL813" s="768"/>
      <c r="AM813" s="766"/>
      <c r="AN813" s="769"/>
      <c r="AO813" s="770"/>
      <c r="AP813" s="766"/>
      <c r="AQ813" s="771"/>
      <c r="AR813" s="368" t="str">
        <f t="shared" ref="AR813:AR814" si="201">IF(AO813="","Sin",IF(AO813&gt;=$S813,IF(AQ813=100%,"OK","ROJO"),IF(AQ813&lt;(AO813-$P813)/($S813-$P813),"ROJO",IF(AQ813=100%,"OK","AMARILLO"))))</f>
        <v>Sin</v>
      </c>
      <c r="AS813" s="768"/>
      <c r="AT813" s="772"/>
      <c r="AU813" s="769"/>
      <c r="AV813" s="770"/>
      <c r="AW813" s="766"/>
      <c r="AX813" s="771"/>
      <c r="AY813" s="368" t="str">
        <f t="shared" ref="AY813:AY814" si="202">IF(AV813="","Sin",IF(AV813&gt;=$S813,IF(AX813=100%,"OK","ROJO"),IF(AX813&lt;(AV813-$P813)/($S813-$P813),"ROJO",IF(AX813=100%,"OK","AMARILLO"))))</f>
        <v>Sin</v>
      </c>
      <c r="AZ813" s="768"/>
      <c r="BA813" s="772"/>
      <c r="BB813" s="773"/>
      <c r="BC813" s="765"/>
      <c r="BD813" s="766"/>
      <c r="BE813" s="771"/>
      <c r="BF813" s="368" t="str">
        <f t="shared" ref="BF813:BF814" si="203">IF(BC813="","Sin",IF(BC813&gt;=$S813,IF(BE813=100%,"OK","ROJO"),IF(BE813&lt;(BC813-$P813)/($S813-$P813),"ROJO",IF(BE813=100%,"OK","AMARILLO"))))</f>
        <v>Sin</v>
      </c>
      <c r="BG813" s="768"/>
      <c r="BH813" s="772"/>
      <c r="BI813" s="769"/>
      <c r="BJ813" s="774" t="str">
        <f t="shared" ref="BJ813:BJ814" si="204">IF(E813="","",IF(OR(V813=100%,AC813=100%,AJ813=100%,AQ813=100%,AX813=100%,BE813=100%),100%,IF(T813="","Sin",MAX(V813,AC813,AJ813,AQ813,AX813,BE813))))</f>
        <v/>
      </c>
      <c r="BK813" s="757"/>
      <c r="BL813" s="775"/>
      <c r="BM813" s="776"/>
      <c r="BN813" s="775"/>
      <c r="BO813" s="777"/>
      <c r="BP813" s="778" t="str">
        <f t="shared" ref="BP813:BP814" si="205">IF(BJ813=100%,IF(BM813="SI",IF(BN813="SI","Cerrada",IF(BN813="NO","Inefectiva",IF(A813="Auditoria Externa","Cumplida","Pendiente"))),"Cumplida"),"")</f>
        <v/>
      </c>
      <c r="BQ813" s="768"/>
      <c r="BR813" s="772"/>
      <c r="BS813" s="773"/>
    </row>
    <row r="814" spans="1:72" x14ac:dyDescent="0.25">
      <c r="B814" s="756"/>
      <c r="C814" s="757"/>
      <c r="D814" s="758"/>
      <c r="E814" s="759"/>
      <c r="F814" s="758"/>
      <c r="G814" s="759"/>
      <c r="H814" s="757"/>
      <c r="I814" s="759"/>
      <c r="J814" s="757"/>
      <c r="K814" s="759"/>
      <c r="L814" s="760"/>
      <c r="M814" s="759"/>
      <c r="N814" s="758"/>
      <c r="O814" s="758"/>
      <c r="P814" s="761"/>
      <c r="Q814" s="762"/>
      <c r="R814" s="763"/>
      <c r="S814" s="764">
        <f t="shared" si="199"/>
        <v>0</v>
      </c>
      <c r="T814" s="765"/>
      <c r="U814" s="766"/>
      <c r="V814" s="767"/>
      <c r="W814" s="368" t="str">
        <f t="shared" si="197"/>
        <v>Sin</v>
      </c>
      <c r="X814" s="768"/>
      <c r="Y814" s="766"/>
      <c r="Z814" s="769"/>
      <c r="AA814" s="770"/>
      <c r="AB814" s="766"/>
      <c r="AC814" s="771"/>
      <c r="AD814" s="368" t="str">
        <f t="shared" si="200"/>
        <v>Sin</v>
      </c>
      <c r="AE814" s="768"/>
      <c r="AF814" s="766"/>
      <c r="AG814" s="769"/>
      <c r="AH814" s="770"/>
      <c r="AI814" s="766"/>
      <c r="AJ814" s="771"/>
      <c r="AK814" s="368" t="str">
        <f t="shared" si="198"/>
        <v>Sin</v>
      </c>
      <c r="AL814" s="768"/>
      <c r="AM814" s="766"/>
      <c r="AN814" s="769"/>
      <c r="AO814" s="770"/>
      <c r="AP814" s="766"/>
      <c r="AQ814" s="771"/>
      <c r="AR814" s="368" t="str">
        <f t="shared" si="201"/>
        <v>Sin</v>
      </c>
      <c r="AS814" s="768"/>
      <c r="AT814" s="772"/>
      <c r="AU814" s="769"/>
      <c r="AV814" s="770"/>
      <c r="AW814" s="766"/>
      <c r="AX814" s="771"/>
      <c r="AY814" s="368" t="str">
        <f t="shared" si="202"/>
        <v>Sin</v>
      </c>
      <c r="AZ814" s="768"/>
      <c r="BA814" s="772"/>
      <c r="BB814" s="773"/>
      <c r="BC814" s="765"/>
      <c r="BD814" s="766"/>
      <c r="BE814" s="771"/>
      <c r="BF814" s="368" t="str">
        <f t="shared" si="203"/>
        <v>Sin</v>
      </c>
      <c r="BG814" s="768"/>
      <c r="BH814" s="772"/>
      <c r="BI814" s="769"/>
      <c r="BJ814" s="774" t="str">
        <f t="shared" si="204"/>
        <v/>
      </c>
      <c r="BK814" s="757"/>
      <c r="BL814" s="775"/>
      <c r="BM814" s="776"/>
      <c r="BN814" s="775"/>
      <c r="BO814" s="777"/>
      <c r="BP814" s="778" t="str">
        <f t="shared" si="205"/>
        <v/>
      </c>
      <c r="BQ814" s="768"/>
      <c r="BR814" s="772"/>
      <c r="BS814" s="773"/>
    </row>
    <row r="815" spans="1:72" x14ac:dyDescent="0.25">
      <c r="B815" s="756"/>
      <c r="C815" s="757"/>
      <c r="D815" s="758"/>
      <c r="E815" s="759"/>
      <c r="F815" s="758"/>
      <c r="G815" s="759"/>
      <c r="H815" s="757"/>
      <c r="I815" s="759"/>
      <c r="J815" s="757"/>
      <c r="K815" s="759"/>
      <c r="L815" s="760"/>
      <c r="M815" s="759"/>
      <c r="N815" s="758"/>
      <c r="O815" s="758"/>
      <c r="P815" s="761"/>
      <c r="Q815" s="762"/>
      <c r="R815" s="763"/>
      <c r="S815" s="764">
        <f t="shared" si="199"/>
        <v>0</v>
      </c>
      <c r="T815" s="765"/>
      <c r="U815" s="766"/>
      <c r="V815" s="767"/>
      <c r="W815" s="368" t="str">
        <f t="shared" ref="W815:W878" si="206">IF(T815="","Sin",IF(T815&gt;=$S815,IF(V815=100%,"OK","ROJO"),IF(V815&lt;($T815-$P815)/($S815-$P815),"ROJO",IF(V815=100%,"OK","AMARILLO"))))</f>
        <v>Sin</v>
      </c>
      <c r="X815" s="768"/>
      <c r="Y815" s="766"/>
      <c r="Z815" s="769"/>
      <c r="AA815" s="770"/>
      <c r="AB815" s="766"/>
      <c r="AC815" s="771"/>
      <c r="AD815" s="368" t="str">
        <f t="shared" ref="AD815:AD878" si="207">IF(AA815="","Sin",IF(AA815&gt;=$S815,IF(AC815=100%,"OK","ROJO"),IF(AC815&lt;($AA815-$P815)/($S815-$P815),"ROJO",IF(AC815=100%,"OK","AMARILLO"))))</f>
        <v>Sin</v>
      </c>
      <c r="AE815" s="768"/>
      <c r="AF815" s="766"/>
      <c r="AG815" s="769"/>
      <c r="AH815" s="770"/>
      <c r="AI815" s="766"/>
      <c r="AJ815" s="771"/>
      <c r="AK815" s="368" t="str">
        <f t="shared" ref="AK815:AK878" si="208">IF(AH815="","Sin",IF(AH815&gt;=$S815,IF(AJ815=100%,"OK","ROJO"),IF(AJ815&lt;(AH815-$P815)/($S815-$P815),"ROJO",IF(AJ815=100%,"OK","AMARILLO"))))</f>
        <v>Sin</v>
      </c>
      <c r="AL815" s="768"/>
      <c r="AM815" s="766"/>
      <c r="AN815" s="769"/>
      <c r="AO815" s="770"/>
      <c r="AP815" s="766"/>
      <c r="AQ815" s="771"/>
      <c r="AR815" s="368" t="str">
        <f t="shared" ref="AR815:AR878" si="209">IF(AO815="","Sin",IF(AO815&gt;=$S815,IF(AQ815=100%,"OK","ROJO"),IF(AQ815&lt;(AO815-$P815)/($S815-$P815),"ROJO",IF(AQ815=100%,"OK","AMARILLO"))))</f>
        <v>Sin</v>
      </c>
      <c r="AS815" s="768"/>
      <c r="AT815" s="772"/>
      <c r="AU815" s="769"/>
      <c r="AV815" s="770"/>
      <c r="AW815" s="766"/>
      <c r="AX815" s="771"/>
      <c r="AY815" s="368" t="str">
        <f t="shared" ref="AY815:AY878" si="210">IF(AV815="","Sin",IF(AV815&gt;=$S815,IF(AX815=100%,"OK","ROJO"),IF(AX815&lt;(AV815-$P815)/($S815-$P815),"ROJO",IF(AX815=100%,"OK","AMARILLO"))))</f>
        <v>Sin</v>
      </c>
      <c r="AZ815" s="768"/>
      <c r="BA815" s="772"/>
      <c r="BB815" s="773"/>
      <c r="BC815" s="765"/>
      <c r="BD815" s="766"/>
      <c r="BE815" s="771"/>
      <c r="BF815" s="368" t="str">
        <f t="shared" ref="BF815:BF878" si="211">IF(BC815="","Sin",IF(BC815&gt;=$S815,IF(BE815=100%,"OK","ROJO"),IF(BE815&lt;(BC815-$P815)/($S815-$P815),"ROJO",IF(BE815=100%,"OK","AMARILLO"))))</f>
        <v>Sin</v>
      </c>
      <c r="BG815" s="768"/>
      <c r="BH815" s="772"/>
      <c r="BI815" s="769"/>
      <c r="BJ815" s="774" t="str">
        <f t="shared" ref="BJ815:BJ878" si="212">IF(E815="","",IF(OR(V815=100%,AC815=100%,AJ815=100%,AQ815=100%,AX815=100%,BE815=100%),100%,IF(T815="","Sin",MAX(V815,AC815,AJ815,AQ815,AX815,BE815))))</f>
        <v/>
      </c>
      <c r="BK815" s="757"/>
      <c r="BL815" s="775"/>
      <c r="BM815" s="776"/>
      <c r="BN815" s="775"/>
      <c r="BO815" s="777"/>
      <c r="BP815" s="778" t="str">
        <f t="shared" ref="BP815:BP878" si="213">IF(BJ815=100%,IF(BM815="SI",IF(BN815="SI","Cerrada",IF(BN815="NO","Inefectiva",IF(A815="Auditoria Externa","Cumplida","Pendiente"))),"Cumplida"),"")</f>
        <v/>
      </c>
      <c r="BQ815" s="768"/>
      <c r="BR815" s="772"/>
      <c r="BS815" s="773"/>
    </row>
    <row r="816" spans="1:72" x14ac:dyDescent="0.25">
      <c r="B816" s="756"/>
      <c r="C816" s="757"/>
      <c r="D816" s="758"/>
      <c r="E816" s="759"/>
      <c r="F816" s="758"/>
      <c r="G816" s="759"/>
      <c r="H816" s="757"/>
      <c r="I816" s="759"/>
      <c r="J816" s="757"/>
      <c r="K816" s="759"/>
      <c r="L816" s="760"/>
      <c r="M816" s="759"/>
      <c r="N816" s="758"/>
      <c r="O816" s="758"/>
      <c r="P816" s="761"/>
      <c r="Q816" s="762"/>
      <c r="R816" s="763"/>
      <c r="S816" s="764">
        <f t="shared" si="199"/>
        <v>0</v>
      </c>
      <c r="T816" s="765"/>
      <c r="U816" s="766"/>
      <c r="V816" s="767"/>
      <c r="W816" s="368" t="str">
        <f t="shared" si="206"/>
        <v>Sin</v>
      </c>
      <c r="X816" s="768"/>
      <c r="Y816" s="766"/>
      <c r="Z816" s="769"/>
      <c r="AA816" s="770"/>
      <c r="AB816" s="766"/>
      <c r="AC816" s="771"/>
      <c r="AD816" s="368" t="str">
        <f t="shared" si="207"/>
        <v>Sin</v>
      </c>
      <c r="AE816" s="768"/>
      <c r="AF816" s="766"/>
      <c r="AG816" s="769"/>
      <c r="AH816" s="770"/>
      <c r="AI816" s="766"/>
      <c r="AJ816" s="771"/>
      <c r="AK816" s="368" t="str">
        <f t="shared" si="208"/>
        <v>Sin</v>
      </c>
      <c r="AL816" s="768"/>
      <c r="AM816" s="766"/>
      <c r="AN816" s="769"/>
      <c r="AO816" s="770"/>
      <c r="AP816" s="766"/>
      <c r="AQ816" s="771"/>
      <c r="AR816" s="368" t="str">
        <f t="shared" si="209"/>
        <v>Sin</v>
      </c>
      <c r="AS816" s="768"/>
      <c r="AT816" s="772"/>
      <c r="AU816" s="769"/>
      <c r="AV816" s="770"/>
      <c r="AW816" s="766"/>
      <c r="AX816" s="771"/>
      <c r="AY816" s="368" t="str">
        <f t="shared" si="210"/>
        <v>Sin</v>
      </c>
      <c r="AZ816" s="768"/>
      <c r="BA816" s="772"/>
      <c r="BB816" s="773"/>
      <c r="BC816" s="765"/>
      <c r="BD816" s="766"/>
      <c r="BE816" s="771"/>
      <c r="BF816" s="368" t="str">
        <f t="shared" si="211"/>
        <v>Sin</v>
      </c>
      <c r="BG816" s="768"/>
      <c r="BH816" s="772"/>
      <c r="BI816" s="769"/>
      <c r="BJ816" s="774" t="str">
        <f t="shared" si="212"/>
        <v/>
      </c>
      <c r="BK816" s="757"/>
      <c r="BL816" s="775"/>
      <c r="BM816" s="776"/>
      <c r="BN816" s="775"/>
      <c r="BO816" s="777"/>
      <c r="BP816" s="778" t="str">
        <f t="shared" si="213"/>
        <v/>
      </c>
      <c r="BQ816" s="768"/>
      <c r="BR816" s="772"/>
      <c r="BS816" s="773"/>
    </row>
    <row r="817" spans="2:71" x14ac:dyDescent="0.25">
      <c r="B817" s="756"/>
      <c r="C817" s="757"/>
      <c r="D817" s="758"/>
      <c r="E817" s="759"/>
      <c r="F817" s="758"/>
      <c r="G817" s="759"/>
      <c r="H817" s="757"/>
      <c r="I817" s="759"/>
      <c r="J817" s="757"/>
      <c r="K817" s="759"/>
      <c r="L817" s="760"/>
      <c r="M817" s="759"/>
      <c r="N817" s="758"/>
      <c r="O817" s="758"/>
      <c r="P817" s="761"/>
      <c r="Q817" s="762"/>
      <c r="R817" s="763"/>
      <c r="S817" s="764">
        <f t="shared" si="199"/>
        <v>0</v>
      </c>
      <c r="T817" s="765"/>
      <c r="U817" s="766"/>
      <c r="V817" s="767"/>
      <c r="W817" s="368" t="str">
        <f t="shared" si="206"/>
        <v>Sin</v>
      </c>
      <c r="X817" s="768"/>
      <c r="Y817" s="766"/>
      <c r="Z817" s="769"/>
      <c r="AA817" s="770"/>
      <c r="AB817" s="766"/>
      <c r="AC817" s="771"/>
      <c r="AD817" s="368" t="str">
        <f t="shared" si="207"/>
        <v>Sin</v>
      </c>
      <c r="AE817" s="768"/>
      <c r="AF817" s="766"/>
      <c r="AG817" s="769"/>
      <c r="AH817" s="770"/>
      <c r="AI817" s="766"/>
      <c r="AJ817" s="771"/>
      <c r="AK817" s="368" t="str">
        <f t="shared" si="208"/>
        <v>Sin</v>
      </c>
      <c r="AL817" s="768"/>
      <c r="AM817" s="766"/>
      <c r="AN817" s="769"/>
      <c r="AO817" s="770"/>
      <c r="AP817" s="766"/>
      <c r="AQ817" s="771"/>
      <c r="AR817" s="368" t="str">
        <f t="shared" si="209"/>
        <v>Sin</v>
      </c>
      <c r="AS817" s="768"/>
      <c r="AT817" s="772"/>
      <c r="AU817" s="769"/>
      <c r="AV817" s="770"/>
      <c r="AW817" s="766"/>
      <c r="AX817" s="771"/>
      <c r="AY817" s="368" t="str">
        <f t="shared" si="210"/>
        <v>Sin</v>
      </c>
      <c r="AZ817" s="768"/>
      <c r="BA817" s="772"/>
      <c r="BB817" s="773"/>
      <c r="BC817" s="765"/>
      <c r="BD817" s="766"/>
      <c r="BE817" s="771"/>
      <c r="BF817" s="368" t="str">
        <f t="shared" si="211"/>
        <v>Sin</v>
      </c>
      <c r="BG817" s="768"/>
      <c r="BH817" s="772"/>
      <c r="BI817" s="769"/>
      <c r="BJ817" s="774" t="str">
        <f t="shared" si="212"/>
        <v/>
      </c>
      <c r="BK817" s="757"/>
      <c r="BL817" s="775"/>
      <c r="BM817" s="776"/>
      <c r="BN817" s="775"/>
      <c r="BO817" s="777"/>
      <c r="BP817" s="778" t="str">
        <f t="shared" si="213"/>
        <v/>
      </c>
      <c r="BQ817" s="768"/>
      <c r="BR817" s="772"/>
      <c r="BS817" s="773"/>
    </row>
    <row r="818" spans="2:71" x14ac:dyDescent="0.25">
      <c r="B818" s="756"/>
      <c r="C818" s="757"/>
      <c r="D818" s="758"/>
      <c r="E818" s="759"/>
      <c r="F818" s="758"/>
      <c r="G818" s="759"/>
      <c r="H818" s="757"/>
      <c r="I818" s="759"/>
      <c r="J818" s="757"/>
      <c r="K818" s="759"/>
      <c r="L818" s="760"/>
      <c r="M818" s="759"/>
      <c r="N818" s="758"/>
      <c r="O818" s="758"/>
      <c r="P818" s="761"/>
      <c r="Q818" s="762"/>
      <c r="R818" s="763"/>
      <c r="S818" s="764">
        <f t="shared" si="199"/>
        <v>0</v>
      </c>
      <c r="T818" s="765"/>
      <c r="U818" s="766"/>
      <c r="V818" s="767"/>
      <c r="W818" s="368" t="str">
        <f t="shared" si="206"/>
        <v>Sin</v>
      </c>
      <c r="X818" s="768"/>
      <c r="Y818" s="766"/>
      <c r="Z818" s="769"/>
      <c r="AA818" s="770"/>
      <c r="AB818" s="766"/>
      <c r="AC818" s="771"/>
      <c r="AD818" s="368" t="str">
        <f t="shared" si="207"/>
        <v>Sin</v>
      </c>
      <c r="AE818" s="768"/>
      <c r="AF818" s="766"/>
      <c r="AG818" s="769"/>
      <c r="AH818" s="770"/>
      <c r="AI818" s="766"/>
      <c r="AJ818" s="771"/>
      <c r="AK818" s="368" t="str">
        <f t="shared" si="208"/>
        <v>Sin</v>
      </c>
      <c r="AL818" s="768"/>
      <c r="AM818" s="766"/>
      <c r="AN818" s="769"/>
      <c r="AO818" s="770"/>
      <c r="AP818" s="766"/>
      <c r="AQ818" s="771"/>
      <c r="AR818" s="368" t="str">
        <f t="shared" si="209"/>
        <v>Sin</v>
      </c>
      <c r="AS818" s="768"/>
      <c r="AT818" s="772"/>
      <c r="AU818" s="769"/>
      <c r="AV818" s="770"/>
      <c r="AW818" s="766"/>
      <c r="AX818" s="771"/>
      <c r="AY818" s="368" t="str">
        <f t="shared" si="210"/>
        <v>Sin</v>
      </c>
      <c r="AZ818" s="768"/>
      <c r="BA818" s="772"/>
      <c r="BB818" s="773"/>
      <c r="BC818" s="765"/>
      <c r="BD818" s="766"/>
      <c r="BE818" s="771"/>
      <c r="BF818" s="368" t="str">
        <f t="shared" si="211"/>
        <v>Sin</v>
      </c>
      <c r="BG818" s="768"/>
      <c r="BH818" s="772"/>
      <c r="BI818" s="769"/>
      <c r="BJ818" s="774" t="str">
        <f t="shared" si="212"/>
        <v/>
      </c>
      <c r="BK818" s="757"/>
      <c r="BL818" s="775"/>
      <c r="BM818" s="776"/>
      <c r="BN818" s="775"/>
      <c r="BO818" s="777"/>
      <c r="BP818" s="778" t="str">
        <f t="shared" si="213"/>
        <v/>
      </c>
      <c r="BQ818" s="768"/>
      <c r="BR818" s="772"/>
      <c r="BS818" s="773"/>
    </row>
    <row r="819" spans="2:71" x14ac:dyDescent="0.25">
      <c r="B819" s="756"/>
      <c r="C819" s="757"/>
      <c r="D819" s="758"/>
      <c r="E819" s="759"/>
      <c r="F819" s="758"/>
      <c r="G819" s="759"/>
      <c r="H819" s="757"/>
      <c r="I819" s="759"/>
      <c r="J819" s="757"/>
      <c r="K819" s="759"/>
      <c r="L819" s="760"/>
      <c r="M819" s="759"/>
      <c r="N819" s="758"/>
      <c r="O819" s="758"/>
      <c r="P819" s="761"/>
      <c r="Q819" s="762"/>
      <c r="R819" s="763"/>
      <c r="S819" s="764">
        <f t="shared" si="199"/>
        <v>0</v>
      </c>
      <c r="T819" s="765"/>
      <c r="U819" s="766"/>
      <c r="V819" s="767"/>
      <c r="W819" s="368" t="str">
        <f t="shared" si="206"/>
        <v>Sin</v>
      </c>
      <c r="X819" s="768"/>
      <c r="Y819" s="766"/>
      <c r="Z819" s="769"/>
      <c r="AA819" s="770"/>
      <c r="AB819" s="766"/>
      <c r="AC819" s="771"/>
      <c r="AD819" s="368" t="str">
        <f t="shared" si="207"/>
        <v>Sin</v>
      </c>
      <c r="AE819" s="768"/>
      <c r="AF819" s="766"/>
      <c r="AG819" s="769"/>
      <c r="AH819" s="770"/>
      <c r="AI819" s="766"/>
      <c r="AJ819" s="771"/>
      <c r="AK819" s="368" t="str">
        <f t="shared" si="208"/>
        <v>Sin</v>
      </c>
      <c r="AL819" s="768"/>
      <c r="AM819" s="766"/>
      <c r="AN819" s="769"/>
      <c r="AO819" s="770"/>
      <c r="AP819" s="766"/>
      <c r="AQ819" s="771"/>
      <c r="AR819" s="368" t="str">
        <f t="shared" si="209"/>
        <v>Sin</v>
      </c>
      <c r="AS819" s="768"/>
      <c r="AT819" s="772"/>
      <c r="AU819" s="769"/>
      <c r="AV819" s="770"/>
      <c r="AW819" s="766"/>
      <c r="AX819" s="771"/>
      <c r="AY819" s="368" t="str">
        <f t="shared" si="210"/>
        <v>Sin</v>
      </c>
      <c r="AZ819" s="768"/>
      <c r="BA819" s="772"/>
      <c r="BB819" s="773"/>
      <c r="BC819" s="765"/>
      <c r="BD819" s="766"/>
      <c r="BE819" s="771"/>
      <c r="BF819" s="368" t="str">
        <f t="shared" si="211"/>
        <v>Sin</v>
      </c>
      <c r="BG819" s="768"/>
      <c r="BH819" s="772"/>
      <c r="BI819" s="769"/>
      <c r="BJ819" s="774" t="str">
        <f t="shared" si="212"/>
        <v/>
      </c>
      <c r="BK819" s="757"/>
      <c r="BL819" s="775"/>
      <c r="BM819" s="776"/>
      <c r="BN819" s="775"/>
      <c r="BO819" s="777"/>
      <c r="BP819" s="778" t="str">
        <f t="shared" si="213"/>
        <v/>
      </c>
      <c r="BQ819" s="768"/>
      <c r="BR819" s="772"/>
      <c r="BS819" s="773"/>
    </row>
    <row r="820" spans="2:71" x14ac:dyDescent="0.25">
      <c r="B820" s="756"/>
      <c r="C820" s="757"/>
      <c r="D820" s="758"/>
      <c r="E820" s="759"/>
      <c r="F820" s="758"/>
      <c r="G820" s="759"/>
      <c r="H820" s="757"/>
      <c r="I820" s="759"/>
      <c r="J820" s="757"/>
      <c r="K820" s="759"/>
      <c r="L820" s="760"/>
      <c r="M820" s="759"/>
      <c r="N820" s="758"/>
      <c r="O820" s="758"/>
      <c r="P820" s="761"/>
      <c r="Q820" s="762"/>
      <c r="R820" s="763"/>
      <c r="S820" s="764">
        <f t="shared" si="199"/>
        <v>0</v>
      </c>
      <c r="T820" s="765"/>
      <c r="U820" s="766"/>
      <c r="V820" s="767"/>
      <c r="W820" s="368" t="str">
        <f t="shared" si="206"/>
        <v>Sin</v>
      </c>
      <c r="X820" s="768"/>
      <c r="Y820" s="766"/>
      <c r="Z820" s="769"/>
      <c r="AA820" s="770"/>
      <c r="AB820" s="766"/>
      <c r="AC820" s="771"/>
      <c r="AD820" s="368" t="str">
        <f t="shared" si="207"/>
        <v>Sin</v>
      </c>
      <c r="AE820" s="768"/>
      <c r="AF820" s="766"/>
      <c r="AG820" s="769"/>
      <c r="AH820" s="770"/>
      <c r="AI820" s="766"/>
      <c r="AJ820" s="771"/>
      <c r="AK820" s="368" t="str">
        <f t="shared" si="208"/>
        <v>Sin</v>
      </c>
      <c r="AL820" s="768"/>
      <c r="AM820" s="766"/>
      <c r="AN820" s="769"/>
      <c r="AO820" s="770"/>
      <c r="AP820" s="766"/>
      <c r="AQ820" s="771"/>
      <c r="AR820" s="368" t="str">
        <f t="shared" si="209"/>
        <v>Sin</v>
      </c>
      <c r="AS820" s="768"/>
      <c r="AT820" s="772"/>
      <c r="AU820" s="769"/>
      <c r="AV820" s="770"/>
      <c r="AW820" s="766"/>
      <c r="AX820" s="771"/>
      <c r="AY820" s="368" t="str">
        <f t="shared" si="210"/>
        <v>Sin</v>
      </c>
      <c r="AZ820" s="768"/>
      <c r="BA820" s="772"/>
      <c r="BB820" s="773"/>
      <c r="BC820" s="765"/>
      <c r="BD820" s="766"/>
      <c r="BE820" s="771"/>
      <c r="BF820" s="368" t="str">
        <f t="shared" si="211"/>
        <v>Sin</v>
      </c>
      <c r="BG820" s="768"/>
      <c r="BH820" s="772"/>
      <c r="BI820" s="769"/>
      <c r="BJ820" s="774" t="str">
        <f t="shared" si="212"/>
        <v/>
      </c>
      <c r="BK820" s="757"/>
      <c r="BL820" s="775"/>
      <c r="BM820" s="776"/>
      <c r="BN820" s="775"/>
      <c r="BO820" s="777"/>
      <c r="BP820" s="778" t="str">
        <f t="shared" si="213"/>
        <v/>
      </c>
      <c r="BQ820" s="768"/>
      <c r="BR820" s="772"/>
      <c r="BS820" s="773"/>
    </row>
    <row r="821" spans="2:71" x14ac:dyDescent="0.25">
      <c r="B821" s="756"/>
      <c r="C821" s="757"/>
      <c r="D821" s="758"/>
      <c r="E821" s="759"/>
      <c r="F821" s="758"/>
      <c r="G821" s="759"/>
      <c r="H821" s="757"/>
      <c r="I821" s="759"/>
      <c r="J821" s="757"/>
      <c r="K821" s="759"/>
      <c r="L821" s="760"/>
      <c r="M821" s="759"/>
      <c r="N821" s="758"/>
      <c r="O821" s="758"/>
      <c r="P821" s="761"/>
      <c r="Q821" s="762"/>
      <c r="R821" s="763"/>
      <c r="S821" s="764">
        <f t="shared" si="199"/>
        <v>0</v>
      </c>
      <c r="T821" s="765"/>
      <c r="U821" s="766"/>
      <c r="V821" s="767"/>
      <c r="W821" s="368" t="str">
        <f t="shared" si="206"/>
        <v>Sin</v>
      </c>
      <c r="X821" s="768"/>
      <c r="Y821" s="766"/>
      <c r="Z821" s="769"/>
      <c r="AA821" s="770"/>
      <c r="AB821" s="766"/>
      <c r="AC821" s="771"/>
      <c r="AD821" s="368" t="str">
        <f t="shared" si="207"/>
        <v>Sin</v>
      </c>
      <c r="AE821" s="768"/>
      <c r="AF821" s="766"/>
      <c r="AG821" s="769"/>
      <c r="AH821" s="770"/>
      <c r="AI821" s="766"/>
      <c r="AJ821" s="771"/>
      <c r="AK821" s="368" t="str">
        <f t="shared" si="208"/>
        <v>Sin</v>
      </c>
      <c r="AL821" s="768"/>
      <c r="AM821" s="766"/>
      <c r="AN821" s="769"/>
      <c r="AO821" s="770"/>
      <c r="AP821" s="766"/>
      <c r="AQ821" s="771"/>
      <c r="AR821" s="368" t="str">
        <f t="shared" si="209"/>
        <v>Sin</v>
      </c>
      <c r="AS821" s="768"/>
      <c r="AT821" s="772"/>
      <c r="AU821" s="769"/>
      <c r="AV821" s="770"/>
      <c r="AW821" s="766"/>
      <c r="AX821" s="771"/>
      <c r="AY821" s="368" t="str">
        <f t="shared" si="210"/>
        <v>Sin</v>
      </c>
      <c r="AZ821" s="768"/>
      <c r="BA821" s="772"/>
      <c r="BB821" s="773"/>
      <c r="BC821" s="765"/>
      <c r="BD821" s="766"/>
      <c r="BE821" s="771"/>
      <c r="BF821" s="368" t="str">
        <f t="shared" si="211"/>
        <v>Sin</v>
      </c>
      <c r="BG821" s="768"/>
      <c r="BH821" s="772"/>
      <c r="BI821" s="769"/>
      <c r="BJ821" s="774" t="str">
        <f t="shared" si="212"/>
        <v/>
      </c>
      <c r="BK821" s="757"/>
      <c r="BL821" s="775"/>
      <c r="BM821" s="776"/>
      <c r="BN821" s="775"/>
      <c r="BO821" s="777"/>
      <c r="BP821" s="778" t="str">
        <f t="shared" si="213"/>
        <v/>
      </c>
      <c r="BQ821" s="768"/>
      <c r="BR821" s="772"/>
      <c r="BS821" s="773"/>
    </row>
    <row r="822" spans="2:71" x14ac:dyDescent="0.25">
      <c r="B822" s="756"/>
      <c r="C822" s="757"/>
      <c r="D822" s="758"/>
      <c r="E822" s="759"/>
      <c r="F822" s="758"/>
      <c r="G822" s="759"/>
      <c r="H822" s="757"/>
      <c r="I822" s="759"/>
      <c r="J822" s="757"/>
      <c r="K822" s="759"/>
      <c r="L822" s="760"/>
      <c r="M822" s="759"/>
      <c r="N822" s="758"/>
      <c r="O822" s="758"/>
      <c r="P822" s="761"/>
      <c r="Q822" s="762"/>
      <c r="R822" s="763"/>
      <c r="S822" s="764">
        <f t="shared" si="199"/>
        <v>0</v>
      </c>
      <c r="T822" s="765"/>
      <c r="U822" s="766"/>
      <c r="V822" s="767"/>
      <c r="W822" s="368" t="str">
        <f t="shared" si="206"/>
        <v>Sin</v>
      </c>
      <c r="X822" s="768"/>
      <c r="Y822" s="766"/>
      <c r="Z822" s="769"/>
      <c r="AA822" s="770"/>
      <c r="AB822" s="766"/>
      <c r="AC822" s="771"/>
      <c r="AD822" s="368" t="str">
        <f t="shared" si="207"/>
        <v>Sin</v>
      </c>
      <c r="AE822" s="768"/>
      <c r="AF822" s="766"/>
      <c r="AG822" s="769"/>
      <c r="AH822" s="770"/>
      <c r="AI822" s="766"/>
      <c r="AJ822" s="771"/>
      <c r="AK822" s="368" t="str">
        <f t="shared" si="208"/>
        <v>Sin</v>
      </c>
      <c r="AL822" s="768"/>
      <c r="AM822" s="766"/>
      <c r="AN822" s="769"/>
      <c r="AO822" s="770"/>
      <c r="AP822" s="766"/>
      <c r="AQ822" s="771"/>
      <c r="AR822" s="368" t="str">
        <f t="shared" si="209"/>
        <v>Sin</v>
      </c>
      <c r="AS822" s="768"/>
      <c r="AT822" s="772"/>
      <c r="AU822" s="769"/>
      <c r="AV822" s="770"/>
      <c r="AW822" s="766"/>
      <c r="AX822" s="771"/>
      <c r="AY822" s="368" t="str">
        <f t="shared" si="210"/>
        <v>Sin</v>
      </c>
      <c r="AZ822" s="768"/>
      <c r="BA822" s="772"/>
      <c r="BB822" s="773"/>
      <c r="BC822" s="765"/>
      <c r="BD822" s="766"/>
      <c r="BE822" s="771"/>
      <c r="BF822" s="368" t="str">
        <f t="shared" si="211"/>
        <v>Sin</v>
      </c>
      <c r="BG822" s="768"/>
      <c r="BH822" s="772"/>
      <c r="BI822" s="769"/>
      <c r="BJ822" s="774" t="str">
        <f t="shared" si="212"/>
        <v/>
      </c>
      <c r="BK822" s="757"/>
      <c r="BL822" s="775"/>
      <c r="BM822" s="776"/>
      <c r="BN822" s="775"/>
      <c r="BO822" s="777"/>
      <c r="BP822" s="778" t="str">
        <f t="shared" si="213"/>
        <v/>
      </c>
      <c r="BQ822" s="768"/>
      <c r="BR822" s="772"/>
      <c r="BS822" s="773"/>
    </row>
    <row r="823" spans="2:71" x14ac:dyDescent="0.25">
      <c r="B823" s="756"/>
      <c r="C823" s="757"/>
      <c r="D823" s="758"/>
      <c r="E823" s="759"/>
      <c r="F823" s="758"/>
      <c r="G823" s="759"/>
      <c r="H823" s="757"/>
      <c r="I823" s="759"/>
      <c r="J823" s="757"/>
      <c r="K823" s="759"/>
      <c r="L823" s="760"/>
      <c r="M823" s="759"/>
      <c r="N823" s="758"/>
      <c r="O823" s="758"/>
      <c r="P823" s="761"/>
      <c r="Q823" s="762"/>
      <c r="R823" s="763"/>
      <c r="S823" s="764">
        <f t="shared" si="199"/>
        <v>0</v>
      </c>
      <c r="T823" s="765"/>
      <c r="U823" s="766"/>
      <c r="V823" s="767"/>
      <c r="W823" s="368" t="str">
        <f t="shared" si="206"/>
        <v>Sin</v>
      </c>
      <c r="X823" s="768"/>
      <c r="Y823" s="766"/>
      <c r="Z823" s="769"/>
      <c r="AA823" s="770"/>
      <c r="AB823" s="766"/>
      <c r="AC823" s="771"/>
      <c r="AD823" s="368" t="str">
        <f t="shared" si="207"/>
        <v>Sin</v>
      </c>
      <c r="AE823" s="768"/>
      <c r="AF823" s="766"/>
      <c r="AG823" s="769"/>
      <c r="AH823" s="770"/>
      <c r="AI823" s="766"/>
      <c r="AJ823" s="771"/>
      <c r="AK823" s="368" t="str">
        <f t="shared" si="208"/>
        <v>Sin</v>
      </c>
      <c r="AL823" s="768"/>
      <c r="AM823" s="766"/>
      <c r="AN823" s="769"/>
      <c r="AO823" s="770"/>
      <c r="AP823" s="766"/>
      <c r="AQ823" s="771"/>
      <c r="AR823" s="368" t="str">
        <f t="shared" si="209"/>
        <v>Sin</v>
      </c>
      <c r="AS823" s="768"/>
      <c r="AT823" s="772"/>
      <c r="AU823" s="769"/>
      <c r="AV823" s="770"/>
      <c r="AW823" s="766"/>
      <c r="AX823" s="771"/>
      <c r="AY823" s="368" t="str">
        <f t="shared" si="210"/>
        <v>Sin</v>
      </c>
      <c r="AZ823" s="768"/>
      <c r="BA823" s="772"/>
      <c r="BB823" s="773"/>
      <c r="BC823" s="765"/>
      <c r="BD823" s="766"/>
      <c r="BE823" s="771"/>
      <c r="BF823" s="368" t="str">
        <f t="shared" si="211"/>
        <v>Sin</v>
      </c>
      <c r="BG823" s="768"/>
      <c r="BH823" s="772"/>
      <c r="BI823" s="769"/>
      <c r="BJ823" s="774" t="str">
        <f t="shared" si="212"/>
        <v/>
      </c>
      <c r="BK823" s="757"/>
      <c r="BL823" s="775"/>
      <c r="BM823" s="776"/>
      <c r="BN823" s="775"/>
      <c r="BO823" s="777"/>
      <c r="BP823" s="778" t="str">
        <f t="shared" si="213"/>
        <v/>
      </c>
      <c r="BQ823" s="768"/>
      <c r="BR823" s="772"/>
      <c r="BS823" s="773"/>
    </row>
    <row r="824" spans="2:71" x14ac:dyDescent="0.25">
      <c r="B824" s="756"/>
      <c r="C824" s="757"/>
      <c r="D824" s="758"/>
      <c r="E824" s="759"/>
      <c r="F824" s="758"/>
      <c r="G824" s="759"/>
      <c r="H824" s="757"/>
      <c r="I824" s="759"/>
      <c r="J824" s="757"/>
      <c r="K824" s="759"/>
      <c r="L824" s="760"/>
      <c r="M824" s="759"/>
      <c r="N824" s="758"/>
      <c r="O824" s="758"/>
      <c r="P824" s="761"/>
      <c r="Q824" s="762"/>
      <c r="R824" s="763"/>
      <c r="S824" s="764">
        <f t="shared" si="199"/>
        <v>0</v>
      </c>
      <c r="T824" s="765"/>
      <c r="U824" s="766"/>
      <c r="V824" s="767"/>
      <c r="W824" s="368" t="str">
        <f t="shared" si="206"/>
        <v>Sin</v>
      </c>
      <c r="X824" s="768"/>
      <c r="Y824" s="766"/>
      <c r="Z824" s="769"/>
      <c r="AA824" s="770"/>
      <c r="AB824" s="766"/>
      <c r="AC824" s="771"/>
      <c r="AD824" s="368" t="str">
        <f t="shared" si="207"/>
        <v>Sin</v>
      </c>
      <c r="AE824" s="768"/>
      <c r="AF824" s="766"/>
      <c r="AG824" s="769"/>
      <c r="AH824" s="770"/>
      <c r="AI824" s="766"/>
      <c r="AJ824" s="771"/>
      <c r="AK824" s="368" t="str">
        <f t="shared" si="208"/>
        <v>Sin</v>
      </c>
      <c r="AL824" s="768"/>
      <c r="AM824" s="766"/>
      <c r="AN824" s="769"/>
      <c r="AO824" s="770"/>
      <c r="AP824" s="766"/>
      <c r="AQ824" s="771"/>
      <c r="AR824" s="368" t="str">
        <f t="shared" si="209"/>
        <v>Sin</v>
      </c>
      <c r="AS824" s="768"/>
      <c r="AT824" s="772"/>
      <c r="AU824" s="769"/>
      <c r="AV824" s="770"/>
      <c r="AW824" s="766"/>
      <c r="AX824" s="771"/>
      <c r="AY824" s="368" t="str">
        <f t="shared" si="210"/>
        <v>Sin</v>
      </c>
      <c r="AZ824" s="768"/>
      <c r="BA824" s="772"/>
      <c r="BB824" s="773"/>
      <c r="BC824" s="765"/>
      <c r="BD824" s="766"/>
      <c r="BE824" s="771"/>
      <c r="BF824" s="368" t="str">
        <f t="shared" si="211"/>
        <v>Sin</v>
      </c>
      <c r="BG824" s="768"/>
      <c r="BH824" s="772"/>
      <c r="BI824" s="769"/>
      <c r="BJ824" s="774" t="str">
        <f t="shared" si="212"/>
        <v/>
      </c>
      <c r="BK824" s="757"/>
      <c r="BL824" s="775"/>
      <c r="BM824" s="776"/>
      <c r="BN824" s="775"/>
      <c r="BO824" s="777"/>
      <c r="BP824" s="778" t="str">
        <f t="shared" si="213"/>
        <v/>
      </c>
      <c r="BQ824" s="768"/>
      <c r="BR824" s="772"/>
      <c r="BS824" s="773"/>
    </row>
    <row r="825" spans="2:71" x14ac:dyDescent="0.25">
      <c r="S825" s="764">
        <f t="shared" si="199"/>
        <v>0</v>
      </c>
      <c r="W825" s="368" t="str">
        <f t="shared" si="206"/>
        <v>Sin</v>
      </c>
      <c r="X825" s="768"/>
      <c r="Y825" s="766"/>
      <c r="Z825" s="769"/>
      <c r="AA825" s="770"/>
      <c r="AB825" s="766"/>
      <c r="AC825" s="771"/>
      <c r="AD825" s="368" t="str">
        <f t="shared" si="207"/>
        <v>Sin</v>
      </c>
      <c r="AE825" s="768"/>
      <c r="AF825" s="766"/>
      <c r="AG825" s="769"/>
      <c r="AH825" s="770"/>
      <c r="AI825" s="766"/>
      <c r="AJ825" s="771"/>
      <c r="AK825" s="368" t="str">
        <f t="shared" si="208"/>
        <v>Sin</v>
      </c>
      <c r="AL825" s="768"/>
      <c r="AM825" s="766"/>
      <c r="AN825" s="769"/>
      <c r="AO825" s="770"/>
      <c r="AP825" s="766"/>
      <c r="AQ825" s="771"/>
      <c r="AR825" s="368" t="str">
        <f t="shared" si="209"/>
        <v>Sin</v>
      </c>
      <c r="AS825" s="768"/>
      <c r="AT825" s="772"/>
      <c r="AU825" s="769"/>
      <c r="AV825" s="770"/>
      <c r="AW825" s="766"/>
      <c r="AX825" s="771"/>
      <c r="AY825" s="368" t="str">
        <f t="shared" si="210"/>
        <v>Sin</v>
      </c>
      <c r="AZ825" s="768"/>
      <c r="BA825" s="772"/>
      <c r="BB825" s="773"/>
      <c r="BC825" s="765"/>
      <c r="BD825" s="766"/>
      <c r="BE825" s="771"/>
      <c r="BF825" s="368" t="str">
        <f t="shared" si="211"/>
        <v>Sin</v>
      </c>
      <c r="BG825" s="768"/>
      <c r="BH825" s="772"/>
      <c r="BI825" s="769"/>
      <c r="BJ825" s="774" t="str">
        <f t="shared" si="212"/>
        <v/>
      </c>
      <c r="BK825" s="757"/>
      <c r="BL825" s="775"/>
      <c r="BM825" s="776"/>
      <c r="BN825" s="775"/>
      <c r="BO825" s="777"/>
      <c r="BP825" s="778" t="str">
        <f t="shared" si="213"/>
        <v/>
      </c>
      <c r="BQ825" s="768"/>
      <c r="BR825" s="772"/>
      <c r="BS825" s="773"/>
    </row>
    <row r="826" spans="2:71" x14ac:dyDescent="0.25">
      <c r="S826" s="764">
        <f t="shared" si="199"/>
        <v>0</v>
      </c>
      <c r="W826" s="368" t="str">
        <f t="shared" si="206"/>
        <v>Sin</v>
      </c>
      <c r="X826" s="768"/>
      <c r="Y826" s="766"/>
      <c r="Z826" s="769"/>
      <c r="AA826" s="770"/>
      <c r="AB826" s="766"/>
      <c r="AC826" s="771"/>
      <c r="AD826" s="368" t="str">
        <f t="shared" si="207"/>
        <v>Sin</v>
      </c>
      <c r="AE826" s="768"/>
      <c r="AF826" s="766"/>
      <c r="AG826" s="769"/>
      <c r="AH826" s="770"/>
      <c r="AI826" s="766"/>
      <c r="AJ826" s="771"/>
      <c r="AK826" s="368" t="str">
        <f t="shared" si="208"/>
        <v>Sin</v>
      </c>
      <c r="AL826" s="768"/>
      <c r="AM826" s="766"/>
      <c r="AN826" s="769"/>
      <c r="AO826" s="770"/>
      <c r="AP826" s="766"/>
      <c r="AQ826" s="771"/>
      <c r="AR826" s="368" t="str">
        <f t="shared" si="209"/>
        <v>Sin</v>
      </c>
      <c r="AS826" s="768"/>
      <c r="AT826" s="772"/>
      <c r="AU826" s="769"/>
      <c r="AV826" s="770"/>
      <c r="AW826" s="766"/>
      <c r="AX826" s="771"/>
      <c r="AY826" s="368" t="str">
        <f t="shared" si="210"/>
        <v>Sin</v>
      </c>
      <c r="AZ826" s="768"/>
      <c r="BA826" s="772"/>
      <c r="BB826" s="773"/>
      <c r="BC826" s="765"/>
      <c r="BD826" s="766"/>
      <c r="BE826" s="771"/>
      <c r="BF826" s="368" t="str">
        <f t="shared" si="211"/>
        <v>Sin</v>
      </c>
      <c r="BG826" s="768"/>
      <c r="BH826" s="772"/>
      <c r="BI826" s="769"/>
      <c r="BJ826" s="774" t="str">
        <f t="shared" si="212"/>
        <v/>
      </c>
      <c r="BK826" s="757"/>
      <c r="BL826" s="775"/>
      <c r="BM826" s="776"/>
      <c r="BN826" s="775"/>
      <c r="BO826" s="777"/>
      <c r="BP826" s="778" t="str">
        <f t="shared" si="213"/>
        <v/>
      </c>
      <c r="BQ826" s="768"/>
      <c r="BR826" s="772"/>
      <c r="BS826" s="773"/>
    </row>
    <row r="827" spans="2:71" x14ac:dyDescent="0.25">
      <c r="S827" s="764">
        <f t="shared" si="199"/>
        <v>0</v>
      </c>
      <c r="W827" s="368" t="str">
        <f t="shared" si="206"/>
        <v>Sin</v>
      </c>
      <c r="X827" s="768"/>
      <c r="Y827" s="766"/>
      <c r="Z827" s="769"/>
      <c r="AA827" s="770"/>
      <c r="AB827" s="766"/>
      <c r="AC827" s="771"/>
      <c r="AD827" s="368" t="str">
        <f t="shared" si="207"/>
        <v>Sin</v>
      </c>
      <c r="AE827" s="768"/>
      <c r="AF827" s="766"/>
      <c r="AG827" s="769"/>
      <c r="AH827" s="770"/>
      <c r="AI827" s="766"/>
      <c r="AJ827" s="771"/>
      <c r="AK827" s="368" t="str">
        <f t="shared" si="208"/>
        <v>Sin</v>
      </c>
      <c r="AL827" s="768"/>
      <c r="AM827" s="766"/>
      <c r="AN827" s="769"/>
      <c r="AO827" s="770"/>
      <c r="AP827" s="766"/>
      <c r="AQ827" s="771"/>
      <c r="AR827" s="368" t="str">
        <f t="shared" si="209"/>
        <v>Sin</v>
      </c>
      <c r="AS827" s="768"/>
      <c r="AT827" s="772"/>
      <c r="AU827" s="769"/>
      <c r="AV827" s="770"/>
      <c r="AW827" s="766"/>
      <c r="AX827" s="771"/>
      <c r="AY827" s="368" t="str">
        <f t="shared" si="210"/>
        <v>Sin</v>
      </c>
      <c r="AZ827" s="768"/>
      <c r="BA827" s="772"/>
      <c r="BB827" s="773"/>
      <c r="BC827" s="765"/>
      <c r="BD827" s="766"/>
      <c r="BE827" s="771"/>
      <c r="BF827" s="368" t="str">
        <f t="shared" si="211"/>
        <v>Sin</v>
      </c>
      <c r="BG827" s="768"/>
      <c r="BH827" s="772"/>
      <c r="BI827" s="769"/>
      <c r="BJ827" s="774" t="str">
        <f t="shared" si="212"/>
        <v/>
      </c>
      <c r="BK827" s="757"/>
      <c r="BL827" s="775"/>
      <c r="BM827" s="776"/>
      <c r="BN827" s="775"/>
      <c r="BO827" s="777"/>
      <c r="BP827" s="778" t="str">
        <f t="shared" si="213"/>
        <v/>
      </c>
      <c r="BQ827" s="768"/>
      <c r="BR827" s="772"/>
      <c r="BS827" s="773"/>
    </row>
    <row r="828" spans="2:71" x14ac:dyDescent="0.25">
      <c r="S828" s="764">
        <f t="shared" si="199"/>
        <v>0</v>
      </c>
      <c r="W828" s="368" t="str">
        <f t="shared" si="206"/>
        <v>Sin</v>
      </c>
      <c r="X828" s="768"/>
      <c r="Y828" s="766"/>
      <c r="Z828" s="769"/>
      <c r="AA828" s="770"/>
      <c r="AB828" s="766"/>
      <c r="AC828" s="771"/>
      <c r="AD828" s="368" t="str">
        <f t="shared" si="207"/>
        <v>Sin</v>
      </c>
      <c r="AE828" s="768"/>
      <c r="AF828" s="766"/>
      <c r="AG828" s="769"/>
      <c r="AH828" s="770"/>
      <c r="AI828" s="766"/>
      <c r="AJ828" s="771"/>
      <c r="AK828" s="368" t="str">
        <f t="shared" si="208"/>
        <v>Sin</v>
      </c>
      <c r="AL828" s="768"/>
      <c r="AM828" s="766"/>
      <c r="AN828" s="769"/>
      <c r="AO828" s="770"/>
      <c r="AP828" s="766"/>
      <c r="AQ828" s="771"/>
      <c r="AR828" s="368" t="str">
        <f t="shared" si="209"/>
        <v>Sin</v>
      </c>
      <c r="AS828" s="768"/>
      <c r="AT828" s="772"/>
      <c r="AU828" s="769"/>
      <c r="AV828" s="770"/>
      <c r="AW828" s="766"/>
      <c r="AX828" s="771"/>
      <c r="AY828" s="368" t="str">
        <f t="shared" si="210"/>
        <v>Sin</v>
      </c>
      <c r="AZ828" s="768"/>
      <c r="BA828" s="772"/>
      <c r="BB828" s="773"/>
      <c r="BC828" s="765"/>
      <c r="BD828" s="766"/>
      <c r="BE828" s="771"/>
      <c r="BF828" s="368" t="str">
        <f t="shared" si="211"/>
        <v>Sin</v>
      </c>
      <c r="BG828" s="768"/>
      <c r="BH828" s="772"/>
      <c r="BI828" s="769"/>
      <c r="BJ828" s="774" t="str">
        <f t="shared" si="212"/>
        <v/>
      </c>
      <c r="BK828" s="757"/>
      <c r="BL828" s="775"/>
      <c r="BM828" s="776"/>
      <c r="BN828" s="775"/>
      <c r="BO828" s="777"/>
      <c r="BP828" s="778" t="str">
        <f t="shared" si="213"/>
        <v/>
      </c>
      <c r="BQ828" s="768"/>
      <c r="BR828" s="772"/>
      <c r="BS828" s="773"/>
    </row>
    <row r="829" spans="2:71" x14ac:dyDescent="0.25">
      <c r="S829" s="764">
        <f t="shared" si="199"/>
        <v>0</v>
      </c>
      <c r="W829" s="368" t="str">
        <f t="shared" si="206"/>
        <v>Sin</v>
      </c>
      <c r="X829" s="768"/>
      <c r="Y829" s="766"/>
      <c r="Z829" s="769"/>
      <c r="AA829" s="770"/>
      <c r="AB829" s="766"/>
      <c r="AC829" s="771"/>
      <c r="AD829" s="368" t="str">
        <f t="shared" si="207"/>
        <v>Sin</v>
      </c>
      <c r="AE829" s="768"/>
      <c r="AF829" s="766"/>
      <c r="AG829" s="769"/>
      <c r="AH829" s="770"/>
      <c r="AI829" s="766"/>
      <c r="AJ829" s="771"/>
      <c r="AK829" s="368" t="str">
        <f t="shared" si="208"/>
        <v>Sin</v>
      </c>
      <c r="AL829" s="768"/>
      <c r="AM829" s="766"/>
      <c r="AN829" s="769"/>
      <c r="AO829" s="770"/>
      <c r="AP829" s="766"/>
      <c r="AQ829" s="771"/>
      <c r="AR829" s="368" t="str">
        <f t="shared" si="209"/>
        <v>Sin</v>
      </c>
      <c r="AS829" s="768"/>
      <c r="AT829" s="772"/>
      <c r="AU829" s="769"/>
      <c r="AV829" s="770"/>
      <c r="AW829" s="766"/>
      <c r="AX829" s="771"/>
      <c r="AY829" s="368" t="str">
        <f t="shared" si="210"/>
        <v>Sin</v>
      </c>
      <c r="AZ829" s="768"/>
      <c r="BA829" s="772"/>
      <c r="BB829" s="773"/>
      <c r="BC829" s="765"/>
      <c r="BD829" s="766"/>
      <c r="BE829" s="771"/>
      <c r="BF829" s="368" t="str">
        <f t="shared" si="211"/>
        <v>Sin</v>
      </c>
      <c r="BG829" s="768"/>
      <c r="BH829" s="772"/>
      <c r="BI829" s="769"/>
      <c r="BJ829" s="774" t="str">
        <f t="shared" si="212"/>
        <v/>
      </c>
      <c r="BK829" s="757"/>
      <c r="BL829" s="775"/>
      <c r="BM829" s="776"/>
      <c r="BN829" s="775"/>
      <c r="BO829" s="777"/>
      <c r="BP829" s="778" t="str">
        <f t="shared" si="213"/>
        <v/>
      </c>
      <c r="BQ829" s="768"/>
      <c r="BR829" s="772"/>
      <c r="BS829" s="773"/>
    </row>
    <row r="830" spans="2:71" x14ac:dyDescent="0.25">
      <c r="S830" s="764">
        <f t="shared" si="199"/>
        <v>0</v>
      </c>
      <c r="W830" s="368" t="str">
        <f t="shared" si="206"/>
        <v>Sin</v>
      </c>
      <c r="X830" s="768"/>
      <c r="Y830" s="766"/>
      <c r="Z830" s="769"/>
      <c r="AA830" s="770"/>
      <c r="AB830" s="766"/>
      <c r="AC830" s="771"/>
      <c r="AD830" s="368" t="str">
        <f t="shared" si="207"/>
        <v>Sin</v>
      </c>
      <c r="AE830" s="768"/>
      <c r="AF830" s="766"/>
      <c r="AG830" s="769"/>
      <c r="AH830" s="770"/>
      <c r="AI830" s="766"/>
      <c r="AJ830" s="771"/>
      <c r="AK830" s="368" t="str">
        <f t="shared" si="208"/>
        <v>Sin</v>
      </c>
      <c r="AL830" s="768"/>
      <c r="AM830" s="766"/>
      <c r="AN830" s="769"/>
      <c r="AO830" s="770"/>
      <c r="AP830" s="766"/>
      <c r="AQ830" s="771"/>
      <c r="AR830" s="368" t="str">
        <f t="shared" si="209"/>
        <v>Sin</v>
      </c>
      <c r="AS830" s="768"/>
      <c r="AT830" s="772"/>
      <c r="AU830" s="769"/>
      <c r="AV830" s="770"/>
      <c r="AW830" s="766"/>
      <c r="AX830" s="771"/>
      <c r="AY830" s="368" t="str">
        <f t="shared" si="210"/>
        <v>Sin</v>
      </c>
      <c r="AZ830" s="768"/>
      <c r="BA830" s="772"/>
      <c r="BB830" s="773"/>
      <c r="BC830" s="765"/>
      <c r="BD830" s="766"/>
      <c r="BE830" s="771"/>
      <c r="BF830" s="368" t="str">
        <f t="shared" si="211"/>
        <v>Sin</v>
      </c>
      <c r="BG830" s="768"/>
      <c r="BH830" s="772"/>
      <c r="BI830" s="769"/>
      <c r="BJ830" s="774" t="str">
        <f t="shared" si="212"/>
        <v/>
      </c>
      <c r="BK830" s="757"/>
      <c r="BL830" s="775"/>
      <c r="BM830" s="776"/>
      <c r="BN830" s="775"/>
      <c r="BO830" s="777"/>
      <c r="BP830" s="778" t="str">
        <f t="shared" si="213"/>
        <v/>
      </c>
      <c r="BQ830" s="768"/>
      <c r="BR830" s="772"/>
      <c r="BS830" s="773"/>
    </row>
    <row r="831" spans="2:71" x14ac:dyDescent="0.25">
      <c r="S831" s="764">
        <f t="shared" si="199"/>
        <v>0</v>
      </c>
      <c r="W831" s="368" t="str">
        <f t="shared" si="206"/>
        <v>Sin</v>
      </c>
      <c r="X831" s="768"/>
      <c r="Y831" s="766"/>
      <c r="Z831" s="769"/>
      <c r="AA831" s="770"/>
      <c r="AB831" s="766"/>
      <c r="AC831" s="771"/>
      <c r="AD831" s="368" t="str">
        <f t="shared" si="207"/>
        <v>Sin</v>
      </c>
      <c r="AE831" s="768"/>
      <c r="AF831" s="766"/>
      <c r="AG831" s="769"/>
      <c r="AH831" s="770"/>
      <c r="AI831" s="766"/>
      <c r="AJ831" s="771"/>
      <c r="AK831" s="368" t="str">
        <f t="shared" si="208"/>
        <v>Sin</v>
      </c>
      <c r="AL831" s="768"/>
      <c r="AM831" s="766"/>
      <c r="AN831" s="769"/>
      <c r="AO831" s="770"/>
      <c r="AP831" s="766"/>
      <c r="AQ831" s="771"/>
      <c r="AR831" s="368" t="str">
        <f t="shared" si="209"/>
        <v>Sin</v>
      </c>
      <c r="AS831" s="768"/>
      <c r="AT831" s="772"/>
      <c r="AU831" s="769"/>
      <c r="AV831" s="770"/>
      <c r="AW831" s="766"/>
      <c r="AX831" s="771"/>
      <c r="AY831" s="368" t="str">
        <f t="shared" si="210"/>
        <v>Sin</v>
      </c>
      <c r="AZ831" s="768"/>
      <c r="BA831" s="772"/>
      <c r="BB831" s="773"/>
      <c r="BC831" s="765"/>
      <c r="BD831" s="766"/>
      <c r="BE831" s="771"/>
      <c r="BF831" s="368" t="str">
        <f t="shared" si="211"/>
        <v>Sin</v>
      </c>
      <c r="BG831" s="768"/>
      <c r="BH831" s="772"/>
      <c r="BI831" s="769"/>
      <c r="BJ831" s="774" t="str">
        <f t="shared" si="212"/>
        <v/>
      </c>
      <c r="BK831" s="757"/>
      <c r="BL831" s="775"/>
      <c r="BM831" s="776"/>
      <c r="BN831" s="775"/>
      <c r="BO831" s="777"/>
      <c r="BP831" s="778" t="str">
        <f t="shared" si="213"/>
        <v/>
      </c>
      <c r="BQ831" s="768"/>
      <c r="BR831" s="772"/>
      <c r="BS831" s="773"/>
    </row>
    <row r="832" spans="2:71" x14ac:dyDescent="0.25">
      <c r="S832" s="764">
        <f t="shared" si="199"/>
        <v>0</v>
      </c>
      <c r="W832" s="368" t="str">
        <f t="shared" si="206"/>
        <v>Sin</v>
      </c>
      <c r="X832" s="768"/>
      <c r="Y832" s="766"/>
      <c r="Z832" s="769"/>
      <c r="AA832" s="770"/>
      <c r="AB832" s="766"/>
      <c r="AC832" s="771"/>
      <c r="AD832" s="368" t="str">
        <f t="shared" si="207"/>
        <v>Sin</v>
      </c>
      <c r="AE832" s="768"/>
      <c r="AF832" s="766"/>
      <c r="AG832" s="769"/>
      <c r="AH832" s="770"/>
      <c r="AI832" s="766"/>
      <c r="AJ832" s="771"/>
      <c r="AK832" s="368" t="str">
        <f t="shared" si="208"/>
        <v>Sin</v>
      </c>
      <c r="AL832" s="768"/>
      <c r="AM832" s="766"/>
      <c r="AN832" s="769"/>
      <c r="AO832" s="770"/>
      <c r="AP832" s="766"/>
      <c r="AQ832" s="771"/>
      <c r="AR832" s="368" t="str">
        <f t="shared" si="209"/>
        <v>Sin</v>
      </c>
      <c r="AS832" s="768"/>
      <c r="AT832" s="772"/>
      <c r="AU832" s="769"/>
      <c r="AV832" s="770"/>
      <c r="AW832" s="766"/>
      <c r="AX832" s="771"/>
      <c r="AY832" s="368" t="str">
        <f t="shared" si="210"/>
        <v>Sin</v>
      </c>
      <c r="AZ832" s="768"/>
      <c r="BA832" s="772"/>
      <c r="BB832" s="773"/>
      <c r="BC832" s="765"/>
      <c r="BD832" s="766"/>
      <c r="BE832" s="771"/>
      <c r="BF832" s="368" t="str">
        <f t="shared" si="211"/>
        <v>Sin</v>
      </c>
      <c r="BG832" s="768"/>
      <c r="BH832" s="772"/>
      <c r="BI832" s="769"/>
      <c r="BJ832" s="774" t="str">
        <f t="shared" si="212"/>
        <v/>
      </c>
      <c r="BK832" s="757"/>
      <c r="BL832" s="775"/>
      <c r="BM832" s="776"/>
      <c r="BN832" s="775"/>
      <c r="BO832" s="777"/>
      <c r="BP832" s="778" t="str">
        <f t="shared" si="213"/>
        <v/>
      </c>
      <c r="BQ832" s="768"/>
      <c r="BR832" s="772"/>
      <c r="BS832" s="773"/>
    </row>
    <row r="833" spans="19:71" x14ac:dyDescent="0.25">
      <c r="S833" s="764">
        <f t="shared" si="199"/>
        <v>0</v>
      </c>
      <c r="W833" s="368" t="str">
        <f t="shared" si="206"/>
        <v>Sin</v>
      </c>
      <c r="X833" s="768"/>
      <c r="Y833" s="766"/>
      <c r="Z833" s="769"/>
      <c r="AA833" s="770"/>
      <c r="AB833" s="766"/>
      <c r="AC833" s="771"/>
      <c r="AD833" s="368" t="str">
        <f t="shared" si="207"/>
        <v>Sin</v>
      </c>
      <c r="AE833" s="768"/>
      <c r="AF833" s="766"/>
      <c r="AG833" s="769"/>
      <c r="AH833" s="770"/>
      <c r="AI833" s="766"/>
      <c r="AJ833" s="771"/>
      <c r="AK833" s="368" t="str">
        <f t="shared" si="208"/>
        <v>Sin</v>
      </c>
      <c r="AL833" s="768"/>
      <c r="AM833" s="766"/>
      <c r="AN833" s="769"/>
      <c r="AO833" s="770"/>
      <c r="AP833" s="766"/>
      <c r="AQ833" s="771"/>
      <c r="AR833" s="368" t="str">
        <f t="shared" si="209"/>
        <v>Sin</v>
      </c>
      <c r="AS833" s="768"/>
      <c r="AT833" s="772"/>
      <c r="AU833" s="769"/>
      <c r="AV833" s="770"/>
      <c r="AW833" s="766"/>
      <c r="AX833" s="771"/>
      <c r="AY833" s="368" t="str">
        <f t="shared" si="210"/>
        <v>Sin</v>
      </c>
      <c r="AZ833" s="768"/>
      <c r="BA833" s="772"/>
      <c r="BB833" s="773"/>
      <c r="BC833" s="765"/>
      <c r="BD833" s="766"/>
      <c r="BE833" s="771"/>
      <c r="BF833" s="368" t="str">
        <f t="shared" si="211"/>
        <v>Sin</v>
      </c>
      <c r="BG833" s="768"/>
      <c r="BH833" s="772"/>
      <c r="BI833" s="769"/>
      <c r="BJ833" s="774" t="str">
        <f t="shared" si="212"/>
        <v/>
      </c>
      <c r="BK833" s="757"/>
      <c r="BL833" s="775"/>
      <c r="BM833" s="776"/>
      <c r="BN833" s="775"/>
      <c r="BO833" s="777"/>
      <c r="BP833" s="778" t="str">
        <f t="shared" si="213"/>
        <v/>
      </c>
      <c r="BQ833" s="768"/>
      <c r="BR833" s="772"/>
      <c r="BS833" s="773"/>
    </row>
    <row r="834" spans="19:71" x14ac:dyDescent="0.25">
      <c r="S834" s="764">
        <f t="shared" si="199"/>
        <v>0</v>
      </c>
      <c r="W834" s="368" t="str">
        <f t="shared" si="206"/>
        <v>Sin</v>
      </c>
      <c r="X834" s="768"/>
      <c r="Y834" s="766"/>
      <c r="Z834" s="769"/>
      <c r="AA834" s="770"/>
      <c r="AB834" s="766"/>
      <c r="AC834" s="771"/>
      <c r="AD834" s="368" t="str">
        <f t="shared" si="207"/>
        <v>Sin</v>
      </c>
      <c r="AE834" s="768"/>
      <c r="AF834" s="766"/>
      <c r="AG834" s="769"/>
      <c r="AH834" s="770"/>
      <c r="AI834" s="766"/>
      <c r="AJ834" s="771"/>
      <c r="AK834" s="368" t="str">
        <f t="shared" si="208"/>
        <v>Sin</v>
      </c>
      <c r="AL834" s="768"/>
      <c r="AM834" s="766"/>
      <c r="AN834" s="769"/>
      <c r="AO834" s="770"/>
      <c r="AP834" s="766"/>
      <c r="AQ834" s="771"/>
      <c r="AR834" s="368" t="str">
        <f t="shared" si="209"/>
        <v>Sin</v>
      </c>
      <c r="AS834" s="768"/>
      <c r="AT834" s="772"/>
      <c r="AU834" s="769"/>
      <c r="AV834" s="770"/>
      <c r="AW834" s="766"/>
      <c r="AX834" s="771"/>
      <c r="AY834" s="368" t="str">
        <f t="shared" si="210"/>
        <v>Sin</v>
      </c>
      <c r="AZ834" s="768"/>
      <c r="BA834" s="772"/>
      <c r="BB834" s="773"/>
      <c r="BC834" s="765"/>
      <c r="BD834" s="766"/>
      <c r="BE834" s="771"/>
      <c r="BF834" s="368" t="str">
        <f t="shared" si="211"/>
        <v>Sin</v>
      </c>
      <c r="BG834" s="768"/>
      <c r="BH834" s="772"/>
      <c r="BI834" s="769"/>
      <c r="BJ834" s="774" t="str">
        <f t="shared" si="212"/>
        <v/>
      </c>
      <c r="BK834" s="757"/>
      <c r="BL834" s="775"/>
      <c r="BM834" s="776"/>
      <c r="BN834" s="775"/>
      <c r="BO834" s="777"/>
      <c r="BP834" s="778" t="str">
        <f t="shared" si="213"/>
        <v/>
      </c>
      <c r="BQ834" s="768"/>
      <c r="BR834" s="772"/>
      <c r="BS834" s="773"/>
    </row>
    <row r="835" spans="19:71" x14ac:dyDescent="0.25">
      <c r="S835" s="764">
        <f t="shared" si="199"/>
        <v>0</v>
      </c>
      <c r="W835" s="368" t="str">
        <f t="shared" si="206"/>
        <v>Sin</v>
      </c>
      <c r="X835" s="768"/>
      <c r="Y835" s="766"/>
      <c r="Z835" s="769"/>
      <c r="AA835" s="770"/>
      <c r="AB835" s="766"/>
      <c r="AC835" s="771"/>
      <c r="AD835" s="368" t="str">
        <f t="shared" si="207"/>
        <v>Sin</v>
      </c>
      <c r="AE835" s="768"/>
      <c r="AF835" s="766"/>
      <c r="AG835" s="769"/>
      <c r="AH835" s="770"/>
      <c r="AI835" s="766"/>
      <c r="AJ835" s="771"/>
      <c r="AK835" s="368" t="str">
        <f t="shared" si="208"/>
        <v>Sin</v>
      </c>
      <c r="AL835" s="768"/>
      <c r="AM835" s="766"/>
      <c r="AN835" s="769"/>
      <c r="AO835" s="770"/>
      <c r="AP835" s="766"/>
      <c r="AQ835" s="771"/>
      <c r="AR835" s="368" t="str">
        <f t="shared" si="209"/>
        <v>Sin</v>
      </c>
      <c r="AS835" s="768"/>
      <c r="AT835" s="772"/>
      <c r="AU835" s="769"/>
      <c r="AV835" s="770"/>
      <c r="AW835" s="766"/>
      <c r="AX835" s="771"/>
      <c r="AY835" s="368" t="str">
        <f t="shared" si="210"/>
        <v>Sin</v>
      </c>
      <c r="AZ835" s="768"/>
      <c r="BA835" s="772"/>
      <c r="BB835" s="773"/>
      <c r="BC835" s="765"/>
      <c r="BD835" s="766"/>
      <c r="BE835" s="771"/>
      <c r="BF835" s="368" t="str">
        <f t="shared" si="211"/>
        <v>Sin</v>
      </c>
      <c r="BG835" s="768"/>
      <c r="BH835" s="772"/>
      <c r="BI835" s="769"/>
      <c r="BJ835" s="774" t="str">
        <f t="shared" si="212"/>
        <v/>
      </c>
      <c r="BK835" s="757"/>
      <c r="BL835" s="775"/>
      <c r="BM835" s="776"/>
      <c r="BN835" s="775"/>
      <c r="BO835" s="777"/>
      <c r="BP835" s="778" t="str">
        <f t="shared" si="213"/>
        <v/>
      </c>
      <c r="BQ835" s="768"/>
      <c r="BR835" s="772"/>
      <c r="BS835" s="773"/>
    </row>
    <row r="836" spans="19:71" x14ac:dyDescent="0.25">
      <c r="S836" s="764">
        <f t="shared" si="199"/>
        <v>0</v>
      </c>
      <c r="W836" s="368" t="str">
        <f t="shared" si="206"/>
        <v>Sin</v>
      </c>
      <c r="X836" s="768"/>
      <c r="Y836" s="766"/>
      <c r="Z836" s="769"/>
      <c r="AA836" s="770"/>
      <c r="AB836" s="766"/>
      <c r="AC836" s="771"/>
      <c r="AD836" s="368" t="str">
        <f t="shared" si="207"/>
        <v>Sin</v>
      </c>
      <c r="AE836" s="768"/>
      <c r="AF836" s="766"/>
      <c r="AG836" s="769"/>
      <c r="AH836" s="770"/>
      <c r="AI836" s="766"/>
      <c r="AJ836" s="771"/>
      <c r="AK836" s="368" t="str">
        <f t="shared" si="208"/>
        <v>Sin</v>
      </c>
      <c r="AL836" s="768"/>
      <c r="AM836" s="766"/>
      <c r="AN836" s="769"/>
      <c r="AO836" s="770"/>
      <c r="AP836" s="766"/>
      <c r="AQ836" s="771"/>
      <c r="AR836" s="368" t="str">
        <f t="shared" si="209"/>
        <v>Sin</v>
      </c>
      <c r="AS836" s="768"/>
      <c r="AT836" s="772"/>
      <c r="AU836" s="769"/>
      <c r="AV836" s="770"/>
      <c r="AW836" s="766"/>
      <c r="AX836" s="771"/>
      <c r="AY836" s="368" t="str">
        <f t="shared" si="210"/>
        <v>Sin</v>
      </c>
      <c r="AZ836" s="768"/>
      <c r="BA836" s="772"/>
      <c r="BB836" s="773"/>
      <c r="BC836" s="765"/>
      <c r="BD836" s="766"/>
      <c r="BE836" s="771"/>
      <c r="BF836" s="368" t="str">
        <f t="shared" si="211"/>
        <v>Sin</v>
      </c>
      <c r="BG836" s="768"/>
      <c r="BH836" s="772"/>
      <c r="BI836" s="769"/>
      <c r="BJ836" s="774" t="str">
        <f t="shared" si="212"/>
        <v/>
      </c>
      <c r="BK836" s="757"/>
      <c r="BL836" s="775"/>
      <c r="BM836" s="776"/>
      <c r="BN836" s="775"/>
      <c r="BO836" s="777"/>
      <c r="BP836" s="778" t="str">
        <f t="shared" si="213"/>
        <v/>
      </c>
      <c r="BQ836" s="768"/>
      <c r="BR836" s="772"/>
      <c r="BS836" s="773"/>
    </row>
    <row r="837" spans="19:71" x14ac:dyDescent="0.25">
      <c r="S837" s="764">
        <f t="shared" si="199"/>
        <v>0</v>
      </c>
      <c r="W837" s="368" t="str">
        <f t="shared" si="206"/>
        <v>Sin</v>
      </c>
      <c r="X837" s="768"/>
      <c r="Y837" s="766"/>
      <c r="Z837" s="769"/>
      <c r="AA837" s="770"/>
      <c r="AB837" s="766"/>
      <c r="AC837" s="771"/>
      <c r="AD837" s="368" t="str">
        <f t="shared" si="207"/>
        <v>Sin</v>
      </c>
      <c r="AE837" s="768"/>
      <c r="AF837" s="766"/>
      <c r="AG837" s="769"/>
      <c r="AH837" s="770"/>
      <c r="AI837" s="766"/>
      <c r="AJ837" s="771"/>
      <c r="AK837" s="368" t="str">
        <f t="shared" si="208"/>
        <v>Sin</v>
      </c>
      <c r="AL837" s="768"/>
      <c r="AM837" s="766"/>
      <c r="AN837" s="769"/>
      <c r="AO837" s="770"/>
      <c r="AP837" s="766"/>
      <c r="AQ837" s="771"/>
      <c r="AR837" s="368" t="str">
        <f t="shared" si="209"/>
        <v>Sin</v>
      </c>
      <c r="AS837" s="768"/>
      <c r="AT837" s="772"/>
      <c r="AU837" s="769"/>
      <c r="AV837" s="770"/>
      <c r="AW837" s="766"/>
      <c r="AX837" s="771"/>
      <c r="AY837" s="368" t="str">
        <f t="shared" si="210"/>
        <v>Sin</v>
      </c>
      <c r="AZ837" s="768"/>
      <c r="BA837" s="772"/>
      <c r="BB837" s="773"/>
      <c r="BC837" s="765"/>
      <c r="BD837" s="766"/>
      <c r="BE837" s="771"/>
      <c r="BF837" s="368" t="str">
        <f t="shared" si="211"/>
        <v>Sin</v>
      </c>
      <c r="BG837" s="768"/>
      <c r="BH837" s="772"/>
      <c r="BI837" s="769"/>
      <c r="BJ837" s="774" t="str">
        <f t="shared" si="212"/>
        <v/>
      </c>
      <c r="BK837" s="757"/>
      <c r="BL837" s="775"/>
      <c r="BM837" s="776"/>
      <c r="BN837" s="775"/>
      <c r="BO837" s="777"/>
      <c r="BP837" s="778" t="str">
        <f t="shared" si="213"/>
        <v/>
      </c>
      <c r="BQ837" s="768"/>
      <c r="BR837" s="772"/>
      <c r="BS837" s="773"/>
    </row>
    <row r="838" spans="19:71" x14ac:dyDescent="0.25">
      <c r="S838" s="764">
        <f t="shared" si="199"/>
        <v>0</v>
      </c>
      <c r="W838" s="368" t="str">
        <f t="shared" si="206"/>
        <v>Sin</v>
      </c>
      <c r="X838" s="768"/>
      <c r="Y838" s="766"/>
      <c r="Z838" s="769"/>
      <c r="AA838" s="770"/>
      <c r="AB838" s="766"/>
      <c r="AC838" s="771"/>
      <c r="AD838" s="368" t="str">
        <f t="shared" si="207"/>
        <v>Sin</v>
      </c>
      <c r="AE838" s="768"/>
      <c r="AF838" s="766"/>
      <c r="AG838" s="769"/>
      <c r="AH838" s="770"/>
      <c r="AI838" s="766"/>
      <c r="AJ838" s="771"/>
      <c r="AK838" s="368" t="str">
        <f t="shared" si="208"/>
        <v>Sin</v>
      </c>
      <c r="AL838" s="768"/>
      <c r="AM838" s="766"/>
      <c r="AN838" s="769"/>
      <c r="AO838" s="770"/>
      <c r="AP838" s="766"/>
      <c r="AQ838" s="771"/>
      <c r="AR838" s="368" t="str">
        <f t="shared" si="209"/>
        <v>Sin</v>
      </c>
      <c r="AS838" s="768"/>
      <c r="AT838" s="772"/>
      <c r="AU838" s="769"/>
      <c r="AV838" s="770"/>
      <c r="AW838" s="766"/>
      <c r="AX838" s="771"/>
      <c r="AY838" s="368" t="str">
        <f t="shared" si="210"/>
        <v>Sin</v>
      </c>
      <c r="AZ838" s="768"/>
      <c r="BA838" s="772"/>
      <c r="BB838" s="773"/>
      <c r="BC838" s="765"/>
      <c r="BD838" s="766"/>
      <c r="BE838" s="771"/>
      <c r="BF838" s="368" t="str">
        <f t="shared" si="211"/>
        <v>Sin</v>
      </c>
      <c r="BG838" s="768"/>
      <c r="BH838" s="772"/>
      <c r="BI838" s="769"/>
      <c r="BJ838" s="774" t="str">
        <f t="shared" si="212"/>
        <v/>
      </c>
      <c r="BK838" s="757"/>
      <c r="BL838" s="775"/>
      <c r="BM838" s="776"/>
      <c r="BN838" s="775"/>
      <c r="BO838" s="777"/>
      <c r="BP838" s="778" t="str">
        <f t="shared" si="213"/>
        <v/>
      </c>
      <c r="BQ838" s="768"/>
      <c r="BR838" s="772"/>
      <c r="BS838" s="773"/>
    </row>
    <row r="839" spans="19:71" x14ac:dyDescent="0.25">
      <c r="S839" s="764">
        <f t="shared" si="199"/>
        <v>0</v>
      </c>
      <c r="W839" s="368" t="str">
        <f t="shared" si="206"/>
        <v>Sin</v>
      </c>
      <c r="X839" s="768"/>
      <c r="Y839" s="766"/>
      <c r="Z839" s="769"/>
      <c r="AA839" s="770"/>
      <c r="AB839" s="766"/>
      <c r="AC839" s="771"/>
      <c r="AD839" s="368" t="str">
        <f t="shared" si="207"/>
        <v>Sin</v>
      </c>
      <c r="AE839" s="768"/>
      <c r="AF839" s="766"/>
      <c r="AG839" s="769"/>
      <c r="AH839" s="770"/>
      <c r="AI839" s="766"/>
      <c r="AJ839" s="771"/>
      <c r="AK839" s="368" t="str">
        <f t="shared" si="208"/>
        <v>Sin</v>
      </c>
      <c r="AL839" s="768"/>
      <c r="AM839" s="766"/>
      <c r="AN839" s="769"/>
      <c r="AO839" s="770"/>
      <c r="AP839" s="766"/>
      <c r="AQ839" s="771"/>
      <c r="AR839" s="368" t="str">
        <f t="shared" si="209"/>
        <v>Sin</v>
      </c>
      <c r="AS839" s="768"/>
      <c r="AT839" s="772"/>
      <c r="AU839" s="769"/>
      <c r="AV839" s="770"/>
      <c r="AW839" s="766"/>
      <c r="AX839" s="771"/>
      <c r="AY839" s="368" t="str">
        <f t="shared" si="210"/>
        <v>Sin</v>
      </c>
      <c r="AZ839" s="768"/>
      <c r="BA839" s="772"/>
      <c r="BB839" s="773"/>
      <c r="BC839" s="765"/>
      <c r="BD839" s="766"/>
      <c r="BE839" s="771"/>
      <c r="BF839" s="368" t="str">
        <f t="shared" si="211"/>
        <v>Sin</v>
      </c>
      <c r="BG839" s="768"/>
      <c r="BH839" s="772"/>
      <c r="BI839" s="769"/>
      <c r="BJ839" s="774" t="str">
        <f t="shared" si="212"/>
        <v/>
      </c>
      <c r="BK839" s="757"/>
      <c r="BL839" s="775"/>
      <c r="BM839" s="776"/>
      <c r="BN839" s="775"/>
      <c r="BO839" s="777"/>
      <c r="BP839" s="778" t="str">
        <f t="shared" si="213"/>
        <v/>
      </c>
      <c r="BQ839" s="768"/>
      <c r="BR839" s="772"/>
      <c r="BS839" s="773"/>
    </row>
    <row r="840" spans="19:71" x14ac:dyDescent="0.25">
      <c r="S840" s="764">
        <f t="shared" si="199"/>
        <v>0</v>
      </c>
      <c r="W840" s="368" t="str">
        <f t="shared" si="206"/>
        <v>Sin</v>
      </c>
      <c r="X840" s="768"/>
      <c r="Y840" s="766"/>
      <c r="Z840" s="769"/>
      <c r="AA840" s="770"/>
      <c r="AB840" s="766"/>
      <c r="AC840" s="771"/>
      <c r="AD840" s="368" t="str">
        <f t="shared" si="207"/>
        <v>Sin</v>
      </c>
      <c r="AE840" s="768"/>
      <c r="AF840" s="766"/>
      <c r="AG840" s="769"/>
      <c r="AH840" s="770"/>
      <c r="AI840" s="766"/>
      <c r="AJ840" s="771"/>
      <c r="AK840" s="368" t="str">
        <f t="shared" si="208"/>
        <v>Sin</v>
      </c>
      <c r="AL840" s="768"/>
      <c r="AM840" s="766"/>
      <c r="AN840" s="769"/>
      <c r="AO840" s="770"/>
      <c r="AP840" s="766"/>
      <c r="AQ840" s="771"/>
      <c r="AR840" s="368" t="str">
        <f t="shared" si="209"/>
        <v>Sin</v>
      </c>
      <c r="AS840" s="768"/>
      <c r="AT840" s="772"/>
      <c r="AU840" s="769"/>
      <c r="AV840" s="770"/>
      <c r="AW840" s="766"/>
      <c r="AX840" s="771"/>
      <c r="AY840" s="368" t="str">
        <f t="shared" si="210"/>
        <v>Sin</v>
      </c>
      <c r="AZ840" s="768"/>
      <c r="BA840" s="772"/>
      <c r="BB840" s="773"/>
      <c r="BC840" s="765"/>
      <c r="BD840" s="766"/>
      <c r="BE840" s="771"/>
      <c r="BF840" s="368" t="str">
        <f t="shared" si="211"/>
        <v>Sin</v>
      </c>
      <c r="BG840" s="768"/>
      <c r="BH840" s="772"/>
      <c r="BI840" s="769"/>
      <c r="BJ840" s="774" t="str">
        <f t="shared" si="212"/>
        <v/>
      </c>
      <c r="BK840" s="757"/>
      <c r="BL840" s="775"/>
      <c r="BM840" s="776"/>
      <c r="BN840" s="775"/>
      <c r="BO840" s="777"/>
      <c r="BP840" s="778" t="str">
        <f t="shared" si="213"/>
        <v/>
      </c>
      <c r="BQ840" s="768"/>
      <c r="BR840" s="772"/>
      <c r="BS840" s="773"/>
    </row>
    <row r="841" spans="19:71" x14ac:dyDescent="0.25">
      <c r="S841" s="764">
        <f t="shared" si="199"/>
        <v>0</v>
      </c>
      <c r="W841" s="368" t="str">
        <f t="shared" si="206"/>
        <v>Sin</v>
      </c>
      <c r="X841" s="768"/>
      <c r="Y841" s="766"/>
      <c r="Z841" s="769"/>
      <c r="AA841" s="770"/>
      <c r="AB841" s="766"/>
      <c r="AC841" s="771"/>
      <c r="AD841" s="368" t="str">
        <f t="shared" si="207"/>
        <v>Sin</v>
      </c>
      <c r="AE841" s="768"/>
      <c r="AF841" s="766"/>
      <c r="AG841" s="769"/>
      <c r="AH841" s="770"/>
      <c r="AI841" s="766"/>
      <c r="AJ841" s="771"/>
      <c r="AK841" s="368" t="str">
        <f t="shared" si="208"/>
        <v>Sin</v>
      </c>
      <c r="AL841" s="768"/>
      <c r="AM841" s="766"/>
      <c r="AN841" s="769"/>
      <c r="AO841" s="770"/>
      <c r="AP841" s="766"/>
      <c r="AQ841" s="771"/>
      <c r="AR841" s="368" t="str">
        <f t="shared" si="209"/>
        <v>Sin</v>
      </c>
      <c r="AS841" s="768"/>
      <c r="AT841" s="772"/>
      <c r="AU841" s="769"/>
      <c r="AV841" s="770"/>
      <c r="AW841" s="766"/>
      <c r="AX841" s="771"/>
      <c r="AY841" s="368" t="str">
        <f t="shared" si="210"/>
        <v>Sin</v>
      </c>
      <c r="AZ841" s="768"/>
      <c r="BA841" s="772"/>
      <c r="BB841" s="773"/>
      <c r="BC841" s="765"/>
      <c r="BD841" s="766"/>
      <c r="BE841" s="771"/>
      <c r="BF841" s="368" t="str">
        <f t="shared" si="211"/>
        <v>Sin</v>
      </c>
      <c r="BG841" s="768"/>
      <c r="BH841" s="772"/>
      <c r="BI841" s="769"/>
      <c r="BJ841" s="774" t="str">
        <f t="shared" si="212"/>
        <v/>
      </c>
      <c r="BK841" s="757"/>
      <c r="BL841" s="775"/>
      <c r="BM841" s="776"/>
      <c r="BN841" s="775"/>
      <c r="BO841" s="777"/>
      <c r="BP841" s="778" t="str">
        <f t="shared" si="213"/>
        <v/>
      </c>
      <c r="BQ841" s="768"/>
      <c r="BR841" s="772"/>
      <c r="BS841" s="773"/>
    </row>
    <row r="842" spans="19:71" x14ac:dyDescent="0.25">
      <c r="S842" s="764">
        <f t="shared" si="199"/>
        <v>0</v>
      </c>
      <c r="W842" s="368" t="str">
        <f t="shared" si="206"/>
        <v>Sin</v>
      </c>
      <c r="X842" s="768"/>
      <c r="Y842" s="766"/>
      <c r="Z842" s="769"/>
      <c r="AA842" s="770"/>
      <c r="AB842" s="766"/>
      <c r="AC842" s="771"/>
      <c r="AD842" s="368" t="str">
        <f t="shared" si="207"/>
        <v>Sin</v>
      </c>
      <c r="AE842" s="768"/>
      <c r="AF842" s="766"/>
      <c r="AG842" s="769"/>
      <c r="AH842" s="770"/>
      <c r="AI842" s="766"/>
      <c r="AJ842" s="771"/>
      <c r="AK842" s="368" t="str">
        <f t="shared" si="208"/>
        <v>Sin</v>
      </c>
      <c r="AL842" s="768"/>
      <c r="AM842" s="766"/>
      <c r="AN842" s="769"/>
      <c r="AO842" s="770"/>
      <c r="AP842" s="766"/>
      <c r="AQ842" s="771"/>
      <c r="AR842" s="368" t="str">
        <f t="shared" si="209"/>
        <v>Sin</v>
      </c>
      <c r="AS842" s="768"/>
      <c r="AT842" s="772"/>
      <c r="AU842" s="769"/>
      <c r="AV842" s="770"/>
      <c r="AW842" s="766"/>
      <c r="AX842" s="771"/>
      <c r="AY842" s="368" t="str">
        <f t="shared" si="210"/>
        <v>Sin</v>
      </c>
      <c r="AZ842" s="768"/>
      <c r="BA842" s="772"/>
      <c r="BB842" s="773"/>
      <c r="BC842" s="765"/>
      <c r="BD842" s="766"/>
      <c r="BE842" s="771"/>
      <c r="BF842" s="368" t="str">
        <f t="shared" si="211"/>
        <v>Sin</v>
      </c>
      <c r="BG842" s="768"/>
      <c r="BH842" s="772"/>
      <c r="BI842" s="769"/>
      <c r="BJ842" s="774" t="str">
        <f t="shared" si="212"/>
        <v/>
      </c>
      <c r="BK842" s="757"/>
      <c r="BL842" s="775"/>
      <c r="BM842" s="776"/>
      <c r="BN842" s="775"/>
      <c r="BO842" s="777"/>
      <c r="BP842" s="778" t="str">
        <f t="shared" si="213"/>
        <v/>
      </c>
      <c r="BQ842" s="768"/>
      <c r="BR842" s="772"/>
      <c r="BS842" s="773"/>
    </row>
    <row r="843" spans="19:71" x14ac:dyDescent="0.25">
      <c r="S843" s="764">
        <f t="shared" si="199"/>
        <v>0</v>
      </c>
      <c r="W843" s="368" t="str">
        <f t="shared" si="206"/>
        <v>Sin</v>
      </c>
      <c r="X843" s="768"/>
      <c r="Y843" s="766"/>
      <c r="Z843" s="769"/>
      <c r="AA843" s="770"/>
      <c r="AB843" s="766"/>
      <c r="AC843" s="771"/>
      <c r="AD843" s="368" t="str">
        <f t="shared" si="207"/>
        <v>Sin</v>
      </c>
      <c r="AE843" s="768"/>
      <c r="AF843" s="766"/>
      <c r="AG843" s="769"/>
      <c r="AH843" s="770"/>
      <c r="AI843" s="766"/>
      <c r="AJ843" s="771"/>
      <c r="AK843" s="368" t="str">
        <f t="shared" si="208"/>
        <v>Sin</v>
      </c>
      <c r="AL843" s="768"/>
      <c r="AM843" s="766"/>
      <c r="AN843" s="769"/>
      <c r="AO843" s="770"/>
      <c r="AP843" s="766"/>
      <c r="AQ843" s="771"/>
      <c r="AR843" s="368" t="str">
        <f t="shared" si="209"/>
        <v>Sin</v>
      </c>
      <c r="AS843" s="768"/>
      <c r="AT843" s="772"/>
      <c r="AU843" s="769"/>
      <c r="AV843" s="770"/>
      <c r="AW843" s="766"/>
      <c r="AX843" s="771"/>
      <c r="AY843" s="368" t="str">
        <f t="shared" si="210"/>
        <v>Sin</v>
      </c>
      <c r="AZ843" s="768"/>
      <c r="BA843" s="772"/>
      <c r="BB843" s="773"/>
      <c r="BC843" s="765"/>
      <c r="BD843" s="766"/>
      <c r="BE843" s="771"/>
      <c r="BF843" s="368" t="str">
        <f t="shared" si="211"/>
        <v>Sin</v>
      </c>
      <c r="BG843" s="768"/>
      <c r="BH843" s="772"/>
      <c r="BI843" s="769"/>
      <c r="BJ843" s="774" t="str">
        <f t="shared" si="212"/>
        <v/>
      </c>
      <c r="BK843" s="757"/>
      <c r="BL843" s="775"/>
      <c r="BM843" s="776"/>
      <c r="BN843" s="775"/>
      <c r="BO843" s="777"/>
      <c r="BP843" s="778" t="str">
        <f t="shared" si="213"/>
        <v/>
      </c>
      <c r="BQ843" s="768"/>
      <c r="BR843" s="772"/>
      <c r="BS843" s="773"/>
    </row>
    <row r="844" spans="19:71" x14ac:dyDescent="0.25">
      <c r="S844" s="764">
        <f t="shared" si="199"/>
        <v>0</v>
      </c>
      <c r="W844" s="368" t="str">
        <f t="shared" si="206"/>
        <v>Sin</v>
      </c>
      <c r="X844" s="768"/>
      <c r="Y844" s="766"/>
      <c r="Z844" s="769"/>
      <c r="AA844" s="770"/>
      <c r="AB844" s="766"/>
      <c r="AC844" s="771"/>
      <c r="AD844" s="368" t="str">
        <f t="shared" si="207"/>
        <v>Sin</v>
      </c>
      <c r="AE844" s="768"/>
      <c r="AF844" s="766"/>
      <c r="AG844" s="769"/>
      <c r="AH844" s="770"/>
      <c r="AI844" s="766"/>
      <c r="AJ844" s="771"/>
      <c r="AK844" s="368" t="str">
        <f t="shared" si="208"/>
        <v>Sin</v>
      </c>
      <c r="AL844" s="768"/>
      <c r="AM844" s="766"/>
      <c r="AN844" s="769"/>
      <c r="AO844" s="770"/>
      <c r="AP844" s="766"/>
      <c r="AQ844" s="771"/>
      <c r="AR844" s="368" t="str">
        <f t="shared" si="209"/>
        <v>Sin</v>
      </c>
      <c r="AS844" s="768"/>
      <c r="AT844" s="772"/>
      <c r="AU844" s="769"/>
      <c r="AV844" s="770"/>
      <c r="AW844" s="766"/>
      <c r="AX844" s="771"/>
      <c r="AY844" s="368" t="str">
        <f t="shared" si="210"/>
        <v>Sin</v>
      </c>
      <c r="AZ844" s="768"/>
      <c r="BA844" s="772"/>
      <c r="BB844" s="773"/>
      <c r="BC844" s="765"/>
      <c r="BD844" s="766"/>
      <c r="BE844" s="771"/>
      <c r="BF844" s="368" t="str">
        <f t="shared" si="211"/>
        <v>Sin</v>
      </c>
      <c r="BG844" s="768"/>
      <c r="BH844" s="772"/>
      <c r="BI844" s="769"/>
      <c r="BJ844" s="774" t="str">
        <f t="shared" si="212"/>
        <v/>
      </c>
      <c r="BK844" s="757"/>
      <c r="BL844" s="775"/>
      <c r="BM844" s="776"/>
      <c r="BN844" s="775"/>
      <c r="BO844" s="777"/>
      <c r="BP844" s="778" t="str">
        <f t="shared" si="213"/>
        <v/>
      </c>
      <c r="BQ844" s="768"/>
      <c r="BR844" s="772"/>
      <c r="BS844" s="773"/>
    </row>
    <row r="845" spans="19:71" x14ac:dyDescent="0.25">
      <c r="S845" s="764">
        <f t="shared" si="199"/>
        <v>0</v>
      </c>
      <c r="W845" s="368" t="str">
        <f t="shared" si="206"/>
        <v>Sin</v>
      </c>
      <c r="X845" s="768"/>
      <c r="Y845" s="766"/>
      <c r="Z845" s="769"/>
      <c r="AA845" s="770"/>
      <c r="AB845" s="766"/>
      <c r="AC845" s="771"/>
      <c r="AD845" s="368" t="str">
        <f t="shared" si="207"/>
        <v>Sin</v>
      </c>
      <c r="AE845" s="768"/>
      <c r="AF845" s="766"/>
      <c r="AG845" s="769"/>
      <c r="AH845" s="770"/>
      <c r="AI845" s="766"/>
      <c r="AJ845" s="771"/>
      <c r="AK845" s="368" t="str">
        <f t="shared" si="208"/>
        <v>Sin</v>
      </c>
      <c r="AL845" s="768"/>
      <c r="AM845" s="766"/>
      <c r="AN845" s="769"/>
      <c r="AO845" s="770"/>
      <c r="AP845" s="766"/>
      <c r="AQ845" s="771"/>
      <c r="AR845" s="368" t="str">
        <f t="shared" si="209"/>
        <v>Sin</v>
      </c>
      <c r="AS845" s="768"/>
      <c r="AT845" s="772"/>
      <c r="AU845" s="769"/>
      <c r="AV845" s="770"/>
      <c r="AW845" s="766"/>
      <c r="AX845" s="771"/>
      <c r="AY845" s="368" t="str">
        <f t="shared" si="210"/>
        <v>Sin</v>
      </c>
      <c r="AZ845" s="768"/>
      <c r="BA845" s="772"/>
      <c r="BB845" s="773"/>
      <c r="BC845" s="765"/>
      <c r="BD845" s="766"/>
      <c r="BE845" s="771"/>
      <c r="BF845" s="368" t="str">
        <f t="shared" si="211"/>
        <v>Sin</v>
      </c>
      <c r="BG845" s="768"/>
      <c r="BH845" s="772"/>
      <c r="BI845" s="769"/>
      <c r="BJ845" s="774" t="str">
        <f t="shared" si="212"/>
        <v/>
      </c>
      <c r="BK845" s="757"/>
      <c r="BL845" s="775"/>
      <c r="BM845" s="776"/>
      <c r="BN845" s="775"/>
      <c r="BO845" s="777"/>
      <c r="BP845" s="778" t="str">
        <f t="shared" si="213"/>
        <v/>
      </c>
      <c r="BQ845" s="768"/>
      <c r="BR845" s="772"/>
      <c r="BS845" s="773"/>
    </row>
    <row r="846" spans="19:71" x14ac:dyDescent="0.25">
      <c r="S846" s="764">
        <f t="shared" si="199"/>
        <v>0</v>
      </c>
      <c r="W846" s="368" t="str">
        <f t="shared" si="206"/>
        <v>Sin</v>
      </c>
      <c r="X846" s="768"/>
      <c r="Y846" s="766"/>
      <c r="Z846" s="769"/>
      <c r="AA846" s="770"/>
      <c r="AB846" s="766"/>
      <c r="AC846" s="771"/>
      <c r="AD846" s="368" t="str">
        <f t="shared" si="207"/>
        <v>Sin</v>
      </c>
      <c r="AE846" s="768"/>
      <c r="AF846" s="766"/>
      <c r="AG846" s="769"/>
      <c r="AH846" s="770"/>
      <c r="AI846" s="766"/>
      <c r="AJ846" s="771"/>
      <c r="AK846" s="368" t="str">
        <f t="shared" si="208"/>
        <v>Sin</v>
      </c>
      <c r="AL846" s="768"/>
      <c r="AM846" s="766"/>
      <c r="AN846" s="769"/>
      <c r="AO846" s="770"/>
      <c r="AP846" s="766"/>
      <c r="AQ846" s="771"/>
      <c r="AR846" s="368" t="str">
        <f t="shared" si="209"/>
        <v>Sin</v>
      </c>
      <c r="AS846" s="768"/>
      <c r="AT846" s="772"/>
      <c r="AU846" s="769"/>
      <c r="AV846" s="770"/>
      <c r="AW846" s="766"/>
      <c r="AX846" s="771"/>
      <c r="AY846" s="368" t="str">
        <f t="shared" si="210"/>
        <v>Sin</v>
      </c>
      <c r="AZ846" s="768"/>
      <c r="BA846" s="772"/>
      <c r="BB846" s="773"/>
      <c r="BC846" s="765"/>
      <c r="BD846" s="766"/>
      <c r="BE846" s="771"/>
      <c r="BF846" s="368" t="str">
        <f t="shared" si="211"/>
        <v>Sin</v>
      </c>
      <c r="BG846" s="768"/>
      <c r="BH846" s="772"/>
      <c r="BI846" s="769"/>
      <c r="BJ846" s="774" t="str">
        <f t="shared" si="212"/>
        <v/>
      </c>
      <c r="BK846" s="757"/>
      <c r="BL846" s="775"/>
      <c r="BM846" s="776"/>
      <c r="BN846" s="775"/>
      <c r="BO846" s="777"/>
      <c r="BP846" s="778" t="str">
        <f t="shared" si="213"/>
        <v/>
      </c>
      <c r="BQ846" s="768"/>
      <c r="BR846" s="772"/>
      <c r="BS846" s="773"/>
    </row>
    <row r="847" spans="19:71" x14ac:dyDescent="0.25">
      <c r="S847" s="764">
        <f t="shared" si="199"/>
        <v>0</v>
      </c>
      <c r="W847" s="368" t="str">
        <f t="shared" si="206"/>
        <v>Sin</v>
      </c>
      <c r="X847" s="768"/>
      <c r="Y847" s="766"/>
      <c r="Z847" s="769"/>
      <c r="AA847" s="770"/>
      <c r="AB847" s="766"/>
      <c r="AC847" s="771"/>
      <c r="AD847" s="368" t="str">
        <f t="shared" si="207"/>
        <v>Sin</v>
      </c>
      <c r="AE847" s="768"/>
      <c r="AF847" s="766"/>
      <c r="AG847" s="769"/>
      <c r="AH847" s="770"/>
      <c r="AI847" s="766"/>
      <c r="AJ847" s="771"/>
      <c r="AK847" s="368" t="str">
        <f t="shared" si="208"/>
        <v>Sin</v>
      </c>
      <c r="AL847" s="768"/>
      <c r="AM847" s="766"/>
      <c r="AN847" s="769"/>
      <c r="AO847" s="770"/>
      <c r="AP847" s="766"/>
      <c r="AQ847" s="771"/>
      <c r="AR847" s="368" t="str">
        <f t="shared" si="209"/>
        <v>Sin</v>
      </c>
      <c r="AS847" s="768"/>
      <c r="AT847" s="772"/>
      <c r="AU847" s="769"/>
      <c r="AV847" s="770"/>
      <c r="AW847" s="766"/>
      <c r="AX847" s="771"/>
      <c r="AY847" s="368" t="str">
        <f t="shared" si="210"/>
        <v>Sin</v>
      </c>
      <c r="AZ847" s="768"/>
      <c r="BA847" s="772"/>
      <c r="BB847" s="773"/>
      <c r="BC847" s="765"/>
      <c r="BD847" s="766"/>
      <c r="BE847" s="771"/>
      <c r="BF847" s="368" t="str">
        <f t="shared" si="211"/>
        <v>Sin</v>
      </c>
      <c r="BG847" s="768"/>
      <c r="BH847" s="772"/>
      <c r="BI847" s="769"/>
      <c r="BJ847" s="774" t="str">
        <f t="shared" si="212"/>
        <v/>
      </c>
      <c r="BK847" s="757"/>
      <c r="BL847" s="775"/>
      <c r="BM847" s="776"/>
      <c r="BN847" s="775"/>
      <c r="BO847" s="777"/>
      <c r="BP847" s="778" t="str">
        <f t="shared" si="213"/>
        <v/>
      </c>
      <c r="BQ847" s="768"/>
      <c r="BR847" s="772"/>
      <c r="BS847" s="773"/>
    </row>
    <row r="848" spans="19:71" x14ac:dyDescent="0.25">
      <c r="S848" s="764">
        <f t="shared" si="199"/>
        <v>0</v>
      </c>
      <c r="W848" s="368" t="str">
        <f t="shared" si="206"/>
        <v>Sin</v>
      </c>
      <c r="X848" s="768"/>
      <c r="Y848" s="766"/>
      <c r="Z848" s="769"/>
      <c r="AA848" s="770"/>
      <c r="AB848" s="766"/>
      <c r="AC848" s="771"/>
      <c r="AD848" s="368" t="str">
        <f t="shared" si="207"/>
        <v>Sin</v>
      </c>
      <c r="AE848" s="768"/>
      <c r="AF848" s="766"/>
      <c r="AG848" s="769"/>
      <c r="AH848" s="770"/>
      <c r="AI848" s="766"/>
      <c r="AJ848" s="771"/>
      <c r="AK848" s="368" t="str">
        <f t="shared" si="208"/>
        <v>Sin</v>
      </c>
      <c r="AL848" s="768"/>
      <c r="AM848" s="766"/>
      <c r="AN848" s="769"/>
      <c r="AO848" s="770"/>
      <c r="AP848" s="766"/>
      <c r="AQ848" s="771"/>
      <c r="AR848" s="368" t="str">
        <f t="shared" si="209"/>
        <v>Sin</v>
      </c>
      <c r="AS848" s="768"/>
      <c r="AT848" s="772"/>
      <c r="AU848" s="769"/>
      <c r="AV848" s="770"/>
      <c r="AW848" s="766"/>
      <c r="AX848" s="771"/>
      <c r="AY848" s="368" t="str">
        <f t="shared" si="210"/>
        <v>Sin</v>
      </c>
      <c r="AZ848" s="768"/>
      <c r="BA848" s="772"/>
      <c r="BB848" s="773"/>
      <c r="BC848" s="765"/>
      <c r="BD848" s="766"/>
      <c r="BE848" s="771"/>
      <c r="BF848" s="368" t="str">
        <f t="shared" si="211"/>
        <v>Sin</v>
      </c>
      <c r="BG848" s="768"/>
      <c r="BH848" s="772"/>
      <c r="BI848" s="769"/>
      <c r="BJ848" s="774" t="str">
        <f t="shared" si="212"/>
        <v/>
      </c>
      <c r="BK848" s="757"/>
      <c r="BL848" s="775"/>
      <c r="BM848" s="776"/>
      <c r="BN848" s="775"/>
      <c r="BO848" s="777"/>
      <c r="BP848" s="778" t="str">
        <f t="shared" si="213"/>
        <v/>
      </c>
      <c r="BQ848" s="768"/>
      <c r="BR848" s="772"/>
      <c r="BS848" s="773"/>
    </row>
    <row r="849" spans="19:71" x14ac:dyDescent="0.25">
      <c r="S849" s="764">
        <f t="shared" si="199"/>
        <v>0</v>
      </c>
      <c r="W849" s="368" t="str">
        <f t="shared" si="206"/>
        <v>Sin</v>
      </c>
      <c r="X849" s="768"/>
      <c r="Y849" s="766"/>
      <c r="Z849" s="769"/>
      <c r="AA849" s="770"/>
      <c r="AB849" s="766"/>
      <c r="AC849" s="771"/>
      <c r="AD849" s="368" t="str">
        <f t="shared" si="207"/>
        <v>Sin</v>
      </c>
      <c r="AE849" s="768"/>
      <c r="AF849" s="766"/>
      <c r="AG849" s="769"/>
      <c r="AH849" s="770"/>
      <c r="AI849" s="766"/>
      <c r="AJ849" s="771"/>
      <c r="AK849" s="368" t="str">
        <f t="shared" si="208"/>
        <v>Sin</v>
      </c>
      <c r="AL849" s="768"/>
      <c r="AM849" s="766"/>
      <c r="AN849" s="769"/>
      <c r="AO849" s="770"/>
      <c r="AP849" s="766"/>
      <c r="AQ849" s="771"/>
      <c r="AR849" s="368" t="str">
        <f t="shared" si="209"/>
        <v>Sin</v>
      </c>
      <c r="AS849" s="768"/>
      <c r="AT849" s="772"/>
      <c r="AU849" s="769"/>
      <c r="AV849" s="770"/>
      <c r="AW849" s="766"/>
      <c r="AX849" s="771"/>
      <c r="AY849" s="368" t="str">
        <f t="shared" si="210"/>
        <v>Sin</v>
      </c>
      <c r="AZ849" s="768"/>
      <c r="BA849" s="772"/>
      <c r="BB849" s="773"/>
      <c r="BC849" s="765"/>
      <c r="BD849" s="766"/>
      <c r="BE849" s="771"/>
      <c r="BF849" s="368" t="str">
        <f t="shared" si="211"/>
        <v>Sin</v>
      </c>
      <c r="BG849" s="768"/>
      <c r="BH849" s="772"/>
      <c r="BI849" s="769"/>
      <c r="BJ849" s="774" t="str">
        <f t="shared" si="212"/>
        <v/>
      </c>
      <c r="BK849" s="757"/>
      <c r="BL849" s="775"/>
      <c r="BM849" s="776"/>
      <c r="BN849" s="775"/>
      <c r="BO849" s="777"/>
      <c r="BP849" s="778" t="str">
        <f t="shared" si="213"/>
        <v/>
      </c>
      <c r="BQ849" s="768"/>
      <c r="BR849" s="772"/>
      <c r="BS849" s="773"/>
    </row>
    <row r="850" spans="19:71" x14ac:dyDescent="0.25">
      <c r="S850" s="764">
        <f t="shared" si="199"/>
        <v>0</v>
      </c>
      <c r="W850" s="368" t="str">
        <f t="shared" si="206"/>
        <v>Sin</v>
      </c>
      <c r="X850" s="768"/>
      <c r="Y850" s="766"/>
      <c r="Z850" s="769"/>
      <c r="AA850" s="770"/>
      <c r="AB850" s="766"/>
      <c r="AC850" s="771"/>
      <c r="AD850" s="368" t="str">
        <f t="shared" si="207"/>
        <v>Sin</v>
      </c>
      <c r="AE850" s="768"/>
      <c r="AF850" s="766"/>
      <c r="AG850" s="769"/>
      <c r="AH850" s="770"/>
      <c r="AI850" s="766"/>
      <c r="AJ850" s="771"/>
      <c r="AK850" s="368" t="str">
        <f t="shared" si="208"/>
        <v>Sin</v>
      </c>
      <c r="AL850" s="768"/>
      <c r="AM850" s="766"/>
      <c r="AN850" s="769"/>
      <c r="AO850" s="770"/>
      <c r="AP850" s="766"/>
      <c r="AQ850" s="771"/>
      <c r="AR850" s="368" t="str">
        <f t="shared" si="209"/>
        <v>Sin</v>
      </c>
      <c r="AS850" s="768"/>
      <c r="AT850" s="772"/>
      <c r="AU850" s="769"/>
      <c r="AV850" s="770"/>
      <c r="AW850" s="766"/>
      <c r="AX850" s="771"/>
      <c r="AY850" s="368" t="str">
        <f t="shared" si="210"/>
        <v>Sin</v>
      </c>
      <c r="AZ850" s="768"/>
      <c r="BA850" s="772"/>
      <c r="BB850" s="773"/>
      <c r="BC850" s="765"/>
      <c r="BD850" s="766"/>
      <c r="BE850" s="771"/>
      <c r="BF850" s="368" t="str">
        <f t="shared" si="211"/>
        <v>Sin</v>
      </c>
      <c r="BG850" s="768"/>
      <c r="BH850" s="772"/>
      <c r="BI850" s="769"/>
      <c r="BJ850" s="774" t="str">
        <f t="shared" si="212"/>
        <v/>
      </c>
      <c r="BK850" s="757"/>
      <c r="BL850" s="775"/>
      <c r="BM850" s="776"/>
      <c r="BN850" s="775"/>
      <c r="BO850" s="777"/>
      <c r="BP850" s="778" t="str">
        <f t="shared" si="213"/>
        <v/>
      </c>
      <c r="BQ850" s="768"/>
      <c r="BR850" s="772"/>
      <c r="BS850" s="773"/>
    </row>
    <row r="851" spans="19:71" x14ac:dyDescent="0.25">
      <c r="S851" s="764">
        <f t="shared" si="199"/>
        <v>0</v>
      </c>
      <c r="W851" s="368" t="str">
        <f t="shared" si="206"/>
        <v>Sin</v>
      </c>
      <c r="X851" s="768"/>
      <c r="Y851" s="766"/>
      <c r="Z851" s="769"/>
      <c r="AA851" s="770"/>
      <c r="AB851" s="766"/>
      <c r="AC851" s="771"/>
      <c r="AD851" s="368" t="str">
        <f t="shared" si="207"/>
        <v>Sin</v>
      </c>
      <c r="AE851" s="768"/>
      <c r="AF851" s="766"/>
      <c r="AG851" s="769"/>
      <c r="AH851" s="770"/>
      <c r="AI851" s="766"/>
      <c r="AJ851" s="771"/>
      <c r="AK851" s="368" t="str">
        <f t="shared" si="208"/>
        <v>Sin</v>
      </c>
      <c r="AL851" s="768"/>
      <c r="AM851" s="766"/>
      <c r="AN851" s="769"/>
      <c r="AO851" s="770"/>
      <c r="AP851" s="766"/>
      <c r="AQ851" s="771"/>
      <c r="AR851" s="368" t="str">
        <f t="shared" si="209"/>
        <v>Sin</v>
      </c>
      <c r="AS851" s="768"/>
      <c r="AT851" s="772"/>
      <c r="AU851" s="769"/>
      <c r="AV851" s="770"/>
      <c r="AW851" s="766"/>
      <c r="AX851" s="771"/>
      <c r="AY851" s="368" t="str">
        <f t="shared" si="210"/>
        <v>Sin</v>
      </c>
      <c r="AZ851" s="768"/>
      <c r="BA851" s="772"/>
      <c r="BB851" s="773"/>
      <c r="BC851" s="765"/>
      <c r="BD851" s="766"/>
      <c r="BE851" s="771"/>
      <c r="BF851" s="368" t="str">
        <f t="shared" si="211"/>
        <v>Sin</v>
      </c>
      <c r="BG851" s="768"/>
      <c r="BH851" s="772"/>
      <c r="BI851" s="769"/>
      <c r="BJ851" s="774" t="str">
        <f t="shared" si="212"/>
        <v/>
      </c>
      <c r="BK851" s="757"/>
      <c r="BL851" s="775"/>
      <c r="BM851" s="776"/>
      <c r="BN851" s="775"/>
      <c r="BO851" s="777"/>
      <c r="BP851" s="778" t="str">
        <f t="shared" si="213"/>
        <v/>
      </c>
      <c r="BQ851" s="768"/>
      <c r="BR851" s="772"/>
      <c r="BS851" s="773"/>
    </row>
    <row r="852" spans="19:71" x14ac:dyDescent="0.25">
      <c r="S852" s="764">
        <f t="shared" si="199"/>
        <v>0</v>
      </c>
      <c r="W852" s="368" t="str">
        <f t="shared" si="206"/>
        <v>Sin</v>
      </c>
      <c r="X852" s="768"/>
      <c r="Y852" s="766"/>
      <c r="Z852" s="769"/>
      <c r="AA852" s="770"/>
      <c r="AB852" s="766"/>
      <c r="AC852" s="771"/>
      <c r="AD852" s="368" t="str">
        <f t="shared" si="207"/>
        <v>Sin</v>
      </c>
      <c r="AE852" s="768"/>
      <c r="AF852" s="766"/>
      <c r="AG852" s="769"/>
      <c r="AH852" s="770"/>
      <c r="AI852" s="766"/>
      <c r="AJ852" s="771"/>
      <c r="AK852" s="368" t="str">
        <f t="shared" si="208"/>
        <v>Sin</v>
      </c>
      <c r="AL852" s="768"/>
      <c r="AM852" s="766"/>
      <c r="AN852" s="769"/>
      <c r="AO852" s="770"/>
      <c r="AP852" s="766"/>
      <c r="AQ852" s="771"/>
      <c r="AR852" s="368" t="str">
        <f t="shared" si="209"/>
        <v>Sin</v>
      </c>
      <c r="AS852" s="768"/>
      <c r="AT852" s="772"/>
      <c r="AU852" s="769"/>
      <c r="AV852" s="770"/>
      <c r="AW852" s="766"/>
      <c r="AX852" s="771"/>
      <c r="AY852" s="368" t="str">
        <f t="shared" si="210"/>
        <v>Sin</v>
      </c>
      <c r="AZ852" s="768"/>
      <c r="BA852" s="772"/>
      <c r="BB852" s="773"/>
      <c r="BC852" s="765"/>
      <c r="BD852" s="766"/>
      <c r="BE852" s="771"/>
      <c r="BF852" s="368" t="str">
        <f t="shared" si="211"/>
        <v>Sin</v>
      </c>
      <c r="BG852" s="768"/>
      <c r="BH852" s="772"/>
      <c r="BI852" s="769"/>
      <c r="BJ852" s="774" t="str">
        <f t="shared" si="212"/>
        <v/>
      </c>
      <c r="BK852" s="757"/>
      <c r="BL852" s="775"/>
      <c r="BM852" s="776"/>
      <c r="BN852" s="775"/>
      <c r="BO852" s="777"/>
      <c r="BP852" s="778" t="str">
        <f t="shared" si="213"/>
        <v/>
      </c>
      <c r="BQ852" s="768"/>
      <c r="BR852" s="772"/>
      <c r="BS852" s="773"/>
    </row>
    <row r="853" spans="19:71" x14ac:dyDescent="0.25">
      <c r="S853" s="764">
        <f t="shared" si="199"/>
        <v>0</v>
      </c>
      <c r="W853" s="368" t="str">
        <f t="shared" si="206"/>
        <v>Sin</v>
      </c>
      <c r="X853" s="768"/>
      <c r="Y853" s="766"/>
      <c r="Z853" s="769"/>
      <c r="AA853" s="770"/>
      <c r="AB853" s="766"/>
      <c r="AC853" s="771"/>
      <c r="AD853" s="368" t="str">
        <f t="shared" si="207"/>
        <v>Sin</v>
      </c>
      <c r="AE853" s="768"/>
      <c r="AF853" s="766"/>
      <c r="AG853" s="769"/>
      <c r="AH853" s="770"/>
      <c r="AI853" s="766"/>
      <c r="AJ853" s="771"/>
      <c r="AK853" s="368" t="str">
        <f t="shared" si="208"/>
        <v>Sin</v>
      </c>
      <c r="AL853" s="768"/>
      <c r="AM853" s="766"/>
      <c r="AN853" s="769"/>
      <c r="AO853" s="770"/>
      <c r="AP853" s="766"/>
      <c r="AQ853" s="771"/>
      <c r="AR853" s="368" t="str">
        <f t="shared" si="209"/>
        <v>Sin</v>
      </c>
      <c r="AS853" s="768"/>
      <c r="AT853" s="772"/>
      <c r="AU853" s="769"/>
      <c r="AV853" s="770"/>
      <c r="AW853" s="766"/>
      <c r="AX853" s="771"/>
      <c r="AY853" s="368" t="str">
        <f t="shared" si="210"/>
        <v>Sin</v>
      </c>
      <c r="AZ853" s="768"/>
      <c r="BA853" s="772"/>
      <c r="BB853" s="773"/>
      <c r="BC853" s="765"/>
      <c r="BD853" s="766"/>
      <c r="BE853" s="771"/>
      <c r="BF853" s="368" t="str">
        <f t="shared" si="211"/>
        <v>Sin</v>
      </c>
      <c r="BG853" s="768"/>
      <c r="BH853" s="772"/>
      <c r="BI853" s="769"/>
      <c r="BJ853" s="774" t="str">
        <f t="shared" si="212"/>
        <v/>
      </c>
      <c r="BK853" s="757"/>
      <c r="BL853" s="775"/>
      <c r="BM853" s="776"/>
      <c r="BN853" s="775"/>
      <c r="BO853" s="777"/>
      <c r="BP853" s="778" t="str">
        <f t="shared" si="213"/>
        <v/>
      </c>
      <c r="BQ853" s="768"/>
      <c r="BR853" s="772"/>
      <c r="BS853" s="773"/>
    </row>
    <row r="854" spans="19:71" x14ac:dyDescent="0.25">
      <c r="S854" s="764">
        <f t="shared" si="199"/>
        <v>0</v>
      </c>
      <c r="W854" s="368" t="str">
        <f t="shared" si="206"/>
        <v>Sin</v>
      </c>
      <c r="X854" s="768"/>
      <c r="Y854" s="766"/>
      <c r="Z854" s="769"/>
      <c r="AA854" s="770"/>
      <c r="AB854" s="766"/>
      <c r="AC854" s="771"/>
      <c r="AD854" s="368" t="str">
        <f t="shared" si="207"/>
        <v>Sin</v>
      </c>
      <c r="AE854" s="768"/>
      <c r="AF854" s="766"/>
      <c r="AG854" s="769"/>
      <c r="AH854" s="770"/>
      <c r="AI854" s="766"/>
      <c r="AJ854" s="771"/>
      <c r="AK854" s="368" t="str">
        <f t="shared" si="208"/>
        <v>Sin</v>
      </c>
      <c r="AL854" s="768"/>
      <c r="AM854" s="766"/>
      <c r="AN854" s="769"/>
      <c r="AO854" s="770"/>
      <c r="AP854" s="766"/>
      <c r="AQ854" s="771"/>
      <c r="AR854" s="368" t="str">
        <f t="shared" si="209"/>
        <v>Sin</v>
      </c>
      <c r="AS854" s="768"/>
      <c r="AT854" s="772"/>
      <c r="AU854" s="769"/>
      <c r="AV854" s="770"/>
      <c r="AW854" s="766"/>
      <c r="AX854" s="771"/>
      <c r="AY854" s="368" t="str">
        <f t="shared" si="210"/>
        <v>Sin</v>
      </c>
      <c r="AZ854" s="768"/>
      <c r="BA854" s="772"/>
      <c r="BB854" s="773"/>
      <c r="BC854" s="765"/>
      <c r="BD854" s="766"/>
      <c r="BE854" s="771"/>
      <c r="BF854" s="368" t="str">
        <f t="shared" si="211"/>
        <v>Sin</v>
      </c>
      <c r="BG854" s="768"/>
      <c r="BH854" s="772"/>
      <c r="BI854" s="769"/>
      <c r="BJ854" s="774" t="str">
        <f t="shared" si="212"/>
        <v/>
      </c>
      <c r="BK854" s="757"/>
      <c r="BL854" s="775"/>
      <c r="BM854" s="776"/>
      <c r="BN854" s="775"/>
      <c r="BO854" s="777"/>
      <c r="BP854" s="778" t="str">
        <f t="shared" si="213"/>
        <v/>
      </c>
      <c r="BQ854" s="768"/>
      <c r="BR854" s="772"/>
      <c r="BS854" s="773"/>
    </row>
    <row r="855" spans="19:71" x14ac:dyDescent="0.25">
      <c r="S855" s="764">
        <f t="shared" si="199"/>
        <v>0</v>
      </c>
      <c r="W855" s="368" t="str">
        <f t="shared" si="206"/>
        <v>Sin</v>
      </c>
      <c r="X855" s="768"/>
      <c r="Y855" s="766"/>
      <c r="Z855" s="769"/>
      <c r="AA855" s="770"/>
      <c r="AB855" s="766"/>
      <c r="AC855" s="771"/>
      <c r="AD855" s="368" t="str">
        <f t="shared" si="207"/>
        <v>Sin</v>
      </c>
      <c r="AE855" s="768"/>
      <c r="AF855" s="766"/>
      <c r="AG855" s="769"/>
      <c r="AH855" s="770"/>
      <c r="AI855" s="766"/>
      <c r="AJ855" s="771"/>
      <c r="AK855" s="368" t="str">
        <f t="shared" si="208"/>
        <v>Sin</v>
      </c>
      <c r="AL855" s="768"/>
      <c r="AM855" s="766"/>
      <c r="AN855" s="769"/>
      <c r="AO855" s="770"/>
      <c r="AP855" s="766"/>
      <c r="AQ855" s="771"/>
      <c r="AR855" s="368" t="str">
        <f t="shared" si="209"/>
        <v>Sin</v>
      </c>
      <c r="AS855" s="768"/>
      <c r="AT855" s="772"/>
      <c r="AU855" s="769"/>
      <c r="AV855" s="770"/>
      <c r="AW855" s="766"/>
      <c r="AX855" s="771"/>
      <c r="AY855" s="368" t="str">
        <f t="shared" si="210"/>
        <v>Sin</v>
      </c>
      <c r="AZ855" s="768"/>
      <c r="BA855" s="772"/>
      <c r="BB855" s="773"/>
      <c r="BC855" s="765"/>
      <c r="BD855" s="766"/>
      <c r="BE855" s="771"/>
      <c r="BF855" s="368" t="str">
        <f t="shared" si="211"/>
        <v>Sin</v>
      </c>
      <c r="BG855" s="768"/>
      <c r="BH855" s="772"/>
      <c r="BI855" s="769"/>
      <c r="BJ855" s="774" t="str">
        <f t="shared" si="212"/>
        <v/>
      </c>
      <c r="BK855" s="757"/>
      <c r="BL855" s="775"/>
      <c r="BM855" s="776"/>
      <c r="BN855" s="775"/>
      <c r="BO855" s="777"/>
      <c r="BP855" s="778" t="str">
        <f t="shared" si="213"/>
        <v/>
      </c>
      <c r="BQ855" s="768"/>
      <c r="BR855" s="772"/>
      <c r="BS855" s="773"/>
    </row>
    <row r="856" spans="19:71" x14ac:dyDescent="0.25">
      <c r="S856" s="764">
        <f t="shared" si="199"/>
        <v>0</v>
      </c>
      <c r="W856" s="368" t="str">
        <f t="shared" si="206"/>
        <v>Sin</v>
      </c>
      <c r="X856" s="768"/>
      <c r="Y856" s="766"/>
      <c r="Z856" s="769"/>
      <c r="AA856" s="770"/>
      <c r="AB856" s="766"/>
      <c r="AC856" s="771"/>
      <c r="AD856" s="368" t="str">
        <f t="shared" si="207"/>
        <v>Sin</v>
      </c>
      <c r="AE856" s="768"/>
      <c r="AF856" s="766"/>
      <c r="AG856" s="769"/>
      <c r="AH856" s="770"/>
      <c r="AI856" s="766"/>
      <c r="AJ856" s="771"/>
      <c r="AK856" s="368" t="str">
        <f t="shared" si="208"/>
        <v>Sin</v>
      </c>
      <c r="AL856" s="768"/>
      <c r="AM856" s="766"/>
      <c r="AN856" s="769"/>
      <c r="AO856" s="770"/>
      <c r="AP856" s="766"/>
      <c r="AQ856" s="771"/>
      <c r="AR856" s="368" t="str">
        <f t="shared" si="209"/>
        <v>Sin</v>
      </c>
      <c r="AS856" s="768"/>
      <c r="AT856" s="772"/>
      <c r="AU856" s="769"/>
      <c r="AV856" s="770"/>
      <c r="AW856" s="766"/>
      <c r="AX856" s="771"/>
      <c r="AY856" s="368" t="str">
        <f t="shared" si="210"/>
        <v>Sin</v>
      </c>
      <c r="AZ856" s="768"/>
      <c r="BA856" s="772"/>
      <c r="BB856" s="773"/>
      <c r="BC856" s="765"/>
      <c r="BD856" s="766"/>
      <c r="BE856" s="771"/>
      <c r="BF856" s="368" t="str">
        <f t="shared" si="211"/>
        <v>Sin</v>
      </c>
      <c r="BG856" s="768"/>
      <c r="BH856" s="772"/>
      <c r="BI856" s="769"/>
      <c r="BJ856" s="774" t="str">
        <f t="shared" si="212"/>
        <v/>
      </c>
      <c r="BK856" s="757"/>
      <c r="BL856" s="775"/>
      <c r="BM856" s="776"/>
      <c r="BN856" s="775"/>
      <c r="BO856" s="777"/>
      <c r="BP856" s="778" t="str">
        <f t="shared" si="213"/>
        <v/>
      </c>
      <c r="BQ856" s="768"/>
      <c r="BR856" s="772"/>
      <c r="BS856" s="773"/>
    </row>
    <row r="857" spans="19:71" x14ac:dyDescent="0.25">
      <c r="S857" s="764">
        <f t="shared" si="199"/>
        <v>0</v>
      </c>
      <c r="W857" s="368" t="str">
        <f t="shared" si="206"/>
        <v>Sin</v>
      </c>
      <c r="X857" s="768"/>
      <c r="Y857" s="766"/>
      <c r="Z857" s="769"/>
      <c r="AA857" s="770"/>
      <c r="AB857" s="766"/>
      <c r="AC857" s="771"/>
      <c r="AD857" s="368" t="str">
        <f t="shared" si="207"/>
        <v>Sin</v>
      </c>
      <c r="AE857" s="768"/>
      <c r="AF857" s="766"/>
      <c r="AG857" s="769"/>
      <c r="AH857" s="770"/>
      <c r="AI857" s="766"/>
      <c r="AJ857" s="771"/>
      <c r="AK857" s="368" t="str">
        <f t="shared" si="208"/>
        <v>Sin</v>
      </c>
      <c r="AL857" s="768"/>
      <c r="AM857" s="766"/>
      <c r="AN857" s="769"/>
      <c r="AO857" s="770"/>
      <c r="AP857" s="766"/>
      <c r="AQ857" s="771"/>
      <c r="AR857" s="368" t="str">
        <f t="shared" si="209"/>
        <v>Sin</v>
      </c>
      <c r="AS857" s="768"/>
      <c r="AT857" s="772"/>
      <c r="AU857" s="769"/>
      <c r="AV857" s="770"/>
      <c r="AW857" s="766"/>
      <c r="AX857" s="771"/>
      <c r="AY857" s="368" t="str">
        <f t="shared" si="210"/>
        <v>Sin</v>
      </c>
      <c r="AZ857" s="768"/>
      <c r="BA857" s="772"/>
      <c r="BB857" s="773"/>
      <c r="BC857" s="765"/>
      <c r="BD857" s="766"/>
      <c r="BE857" s="771"/>
      <c r="BF857" s="368" t="str">
        <f t="shared" si="211"/>
        <v>Sin</v>
      </c>
      <c r="BG857" s="768"/>
      <c r="BH857" s="772"/>
      <c r="BI857" s="769"/>
      <c r="BJ857" s="774" t="str">
        <f t="shared" si="212"/>
        <v/>
      </c>
      <c r="BK857" s="757"/>
      <c r="BL857" s="775"/>
      <c r="BM857" s="776"/>
      <c r="BN857" s="775"/>
      <c r="BO857" s="777"/>
      <c r="BP857" s="778" t="str">
        <f t="shared" si="213"/>
        <v/>
      </c>
      <c r="BQ857" s="768"/>
      <c r="BR857" s="772"/>
      <c r="BS857" s="773"/>
    </row>
    <row r="858" spans="19:71" x14ac:dyDescent="0.25">
      <c r="S858" s="764">
        <f t="shared" si="199"/>
        <v>0</v>
      </c>
      <c r="W858" s="368" t="str">
        <f t="shared" si="206"/>
        <v>Sin</v>
      </c>
      <c r="X858" s="768"/>
      <c r="Y858" s="766"/>
      <c r="Z858" s="769"/>
      <c r="AA858" s="770"/>
      <c r="AB858" s="766"/>
      <c r="AC858" s="771"/>
      <c r="AD858" s="368" t="str">
        <f t="shared" si="207"/>
        <v>Sin</v>
      </c>
      <c r="AE858" s="768"/>
      <c r="AF858" s="766"/>
      <c r="AG858" s="769"/>
      <c r="AH858" s="770"/>
      <c r="AI858" s="766"/>
      <c r="AJ858" s="771"/>
      <c r="AK858" s="368" t="str">
        <f t="shared" si="208"/>
        <v>Sin</v>
      </c>
      <c r="AL858" s="768"/>
      <c r="AM858" s="766"/>
      <c r="AN858" s="769"/>
      <c r="AO858" s="770"/>
      <c r="AP858" s="766"/>
      <c r="AQ858" s="771"/>
      <c r="AR858" s="368" t="str">
        <f t="shared" si="209"/>
        <v>Sin</v>
      </c>
      <c r="AS858" s="768"/>
      <c r="AT858" s="772"/>
      <c r="AU858" s="769"/>
      <c r="AV858" s="770"/>
      <c r="AW858" s="766"/>
      <c r="AX858" s="771"/>
      <c r="AY858" s="368" t="str">
        <f t="shared" si="210"/>
        <v>Sin</v>
      </c>
      <c r="AZ858" s="768"/>
      <c r="BA858" s="772"/>
      <c r="BB858" s="773"/>
      <c r="BC858" s="765"/>
      <c r="BD858" s="766"/>
      <c r="BE858" s="771"/>
      <c r="BF858" s="368" t="str">
        <f t="shared" si="211"/>
        <v>Sin</v>
      </c>
      <c r="BG858" s="768"/>
      <c r="BH858" s="772"/>
      <c r="BI858" s="769"/>
      <c r="BJ858" s="774" t="str">
        <f t="shared" si="212"/>
        <v/>
      </c>
      <c r="BK858" s="757"/>
      <c r="BL858" s="775"/>
      <c r="BM858" s="776"/>
      <c r="BN858" s="775"/>
      <c r="BO858" s="777"/>
      <c r="BP858" s="778" t="str">
        <f t="shared" si="213"/>
        <v/>
      </c>
      <c r="BQ858" s="768"/>
      <c r="BR858" s="772"/>
      <c r="BS858" s="773"/>
    </row>
    <row r="859" spans="19:71" x14ac:dyDescent="0.25">
      <c r="S859" s="764">
        <f t="shared" si="199"/>
        <v>0</v>
      </c>
      <c r="W859" s="368" t="str">
        <f t="shared" si="206"/>
        <v>Sin</v>
      </c>
      <c r="X859" s="768"/>
      <c r="Y859" s="766"/>
      <c r="Z859" s="769"/>
      <c r="AA859" s="770"/>
      <c r="AB859" s="766"/>
      <c r="AC859" s="771"/>
      <c r="AD859" s="368" t="str">
        <f t="shared" si="207"/>
        <v>Sin</v>
      </c>
      <c r="AE859" s="768"/>
      <c r="AF859" s="766"/>
      <c r="AG859" s="769"/>
      <c r="AH859" s="770"/>
      <c r="AI859" s="766"/>
      <c r="AJ859" s="771"/>
      <c r="AK859" s="368" t="str">
        <f t="shared" si="208"/>
        <v>Sin</v>
      </c>
      <c r="AL859" s="768"/>
      <c r="AM859" s="766"/>
      <c r="AN859" s="769"/>
      <c r="AO859" s="770"/>
      <c r="AP859" s="766"/>
      <c r="AQ859" s="771"/>
      <c r="AR859" s="368" t="str">
        <f t="shared" si="209"/>
        <v>Sin</v>
      </c>
      <c r="AS859" s="768"/>
      <c r="AT859" s="772"/>
      <c r="AU859" s="769"/>
      <c r="AV859" s="770"/>
      <c r="AW859" s="766"/>
      <c r="AX859" s="771"/>
      <c r="AY859" s="368" t="str">
        <f t="shared" si="210"/>
        <v>Sin</v>
      </c>
      <c r="AZ859" s="768"/>
      <c r="BA859" s="772"/>
      <c r="BB859" s="773"/>
      <c r="BC859" s="765"/>
      <c r="BD859" s="766"/>
      <c r="BE859" s="771"/>
      <c r="BF859" s="368" t="str">
        <f t="shared" si="211"/>
        <v>Sin</v>
      </c>
      <c r="BG859" s="768"/>
      <c r="BH859" s="772"/>
      <c r="BI859" s="769"/>
      <c r="BJ859" s="774" t="str">
        <f t="shared" si="212"/>
        <v/>
      </c>
      <c r="BK859" s="757"/>
      <c r="BL859" s="775"/>
      <c r="BM859" s="776"/>
      <c r="BN859" s="775"/>
      <c r="BO859" s="777"/>
      <c r="BP859" s="778" t="str">
        <f t="shared" si="213"/>
        <v/>
      </c>
      <c r="BQ859" s="768"/>
      <c r="BR859" s="772"/>
      <c r="BS859" s="773"/>
    </row>
    <row r="860" spans="19:71" x14ac:dyDescent="0.25">
      <c r="S860" s="764">
        <f t="shared" si="199"/>
        <v>0</v>
      </c>
      <c r="W860" s="368" t="str">
        <f t="shared" si="206"/>
        <v>Sin</v>
      </c>
      <c r="X860" s="768"/>
      <c r="Y860" s="766"/>
      <c r="Z860" s="769"/>
      <c r="AA860" s="770"/>
      <c r="AB860" s="766"/>
      <c r="AC860" s="771"/>
      <c r="AD860" s="368" t="str">
        <f t="shared" si="207"/>
        <v>Sin</v>
      </c>
      <c r="AE860" s="768"/>
      <c r="AF860" s="766"/>
      <c r="AG860" s="769"/>
      <c r="AH860" s="770"/>
      <c r="AI860" s="766"/>
      <c r="AJ860" s="771"/>
      <c r="AK860" s="368" t="str">
        <f t="shared" si="208"/>
        <v>Sin</v>
      </c>
      <c r="AL860" s="768"/>
      <c r="AM860" s="766"/>
      <c r="AN860" s="769"/>
      <c r="AO860" s="770"/>
      <c r="AP860" s="766"/>
      <c r="AQ860" s="771"/>
      <c r="AR860" s="368" t="str">
        <f t="shared" si="209"/>
        <v>Sin</v>
      </c>
      <c r="AS860" s="768"/>
      <c r="AT860" s="772"/>
      <c r="AU860" s="769"/>
      <c r="AV860" s="770"/>
      <c r="AW860" s="766"/>
      <c r="AX860" s="771"/>
      <c r="AY860" s="368" t="str">
        <f t="shared" si="210"/>
        <v>Sin</v>
      </c>
      <c r="AZ860" s="768"/>
      <c r="BA860" s="772"/>
      <c r="BB860" s="773"/>
      <c r="BC860" s="765"/>
      <c r="BD860" s="766"/>
      <c r="BE860" s="771"/>
      <c r="BF860" s="368" t="str">
        <f t="shared" si="211"/>
        <v>Sin</v>
      </c>
      <c r="BG860" s="768"/>
      <c r="BH860" s="772"/>
      <c r="BI860" s="769"/>
      <c r="BJ860" s="774" t="str">
        <f t="shared" si="212"/>
        <v/>
      </c>
      <c r="BK860" s="757"/>
      <c r="BL860" s="775"/>
      <c r="BM860" s="776"/>
      <c r="BN860" s="775"/>
      <c r="BO860" s="777"/>
      <c r="BP860" s="778" t="str">
        <f t="shared" si="213"/>
        <v/>
      </c>
      <c r="BQ860" s="768"/>
      <c r="BR860" s="772"/>
      <c r="BS860" s="773"/>
    </row>
    <row r="861" spans="19:71" x14ac:dyDescent="0.25">
      <c r="S861" s="764">
        <f t="shared" si="199"/>
        <v>0</v>
      </c>
      <c r="W861" s="368" t="str">
        <f t="shared" si="206"/>
        <v>Sin</v>
      </c>
      <c r="X861" s="768"/>
      <c r="Y861" s="766"/>
      <c r="Z861" s="769"/>
      <c r="AA861" s="770"/>
      <c r="AB861" s="766"/>
      <c r="AC861" s="771"/>
      <c r="AD861" s="368" t="str">
        <f t="shared" si="207"/>
        <v>Sin</v>
      </c>
      <c r="AE861" s="768"/>
      <c r="AF861" s="766"/>
      <c r="AG861" s="769"/>
      <c r="AH861" s="770"/>
      <c r="AI861" s="766"/>
      <c r="AJ861" s="771"/>
      <c r="AK861" s="368" t="str">
        <f t="shared" si="208"/>
        <v>Sin</v>
      </c>
      <c r="AL861" s="768"/>
      <c r="AM861" s="766"/>
      <c r="AN861" s="769"/>
      <c r="AO861" s="770"/>
      <c r="AP861" s="766"/>
      <c r="AQ861" s="771"/>
      <c r="AR861" s="368" t="str">
        <f t="shared" si="209"/>
        <v>Sin</v>
      </c>
      <c r="AS861" s="768"/>
      <c r="AT861" s="772"/>
      <c r="AU861" s="769"/>
      <c r="AV861" s="770"/>
      <c r="AW861" s="766"/>
      <c r="AX861" s="771"/>
      <c r="AY861" s="368" t="str">
        <f t="shared" si="210"/>
        <v>Sin</v>
      </c>
      <c r="AZ861" s="768"/>
      <c r="BA861" s="772"/>
      <c r="BB861" s="773"/>
      <c r="BC861" s="765"/>
      <c r="BD861" s="766"/>
      <c r="BE861" s="771"/>
      <c r="BF861" s="368" t="str">
        <f t="shared" si="211"/>
        <v>Sin</v>
      </c>
      <c r="BG861" s="768"/>
      <c r="BH861" s="772"/>
      <c r="BI861" s="769"/>
      <c r="BJ861" s="774" t="str">
        <f t="shared" si="212"/>
        <v/>
      </c>
      <c r="BK861" s="757"/>
      <c r="BL861" s="775"/>
      <c r="BM861" s="776"/>
      <c r="BN861" s="775"/>
      <c r="BO861" s="777"/>
      <c r="BP861" s="778" t="str">
        <f t="shared" si="213"/>
        <v/>
      </c>
      <c r="BQ861" s="768"/>
      <c r="BR861" s="772"/>
      <c r="BS861" s="773"/>
    </row>
    <row r="862" spans="19:71" x14ac:dyDescent="0.25">
      <c r="S862" s="764">
        <f t="shared" si="199"/>
        <v>0</v>
      </c>
      <c r="W862" s="368" t="str">
        <f t="shared" si="206"/>
        <v>Sin</v>
      </c>
      <c r="X862" s="768"/>
      <c r="Y862" s="766"/>
      <c r="Z862" s="769"/>
      <c r="AA862" s="770"/>
      <c r="AB862" s="766"/>
      <c r="AC862" s="771"/>
      <c r="AD862" s="368" t="str">
        <f t="shared" si="207"/>
        <v>Sin</v>
      </c>
      <c r="AE862" s="768"/>
      <c r="AF862" s="766"/>
      <c r="AG862" s="769"/>
      <c r="AH862" s="770"/>
      <c r="AI862" s="766"/>
      <c r="AJ862" s="771"/>
      <c r="AK862" s="368" t="str">
        <f t="shared" si="208"/>
        <v>Sin</v>
      </c>
      <c r="AL862" s="768"/>
      <c r="AM862" s="766"/>
      <c r="AN862" s="769"/>
      <c r="AO862" s="770"/>
      <c r="AP862" s="766"/>
      <c r="AQ862" s="771"/>
      <c r="AR862" s="368" t="str">
        <f t="shared" si="209"/>
        <v>Sin</v>
      </c>
      <c r="AS862" s="768"/>
      <c r="AT862" s="772"/>
      <c r="AU862" s="769"/>
      <c r="AV862" s="770"/>
      <c r="AW862" s="766"/>
      <c r="AX862" s="771"/>
      <c r="AY862" s="368" t="str">
        <f t="shared" si="210"/>
        <v>Sin</v>
      </c>
      <c r="AZ862" s="768"/>
      <c r="BA862" s="772"/>
      <c r="BB862" s="773"/>
      <c r="BC862" s="765"/>
      <c r="BD862" s="766"/>
      <c r="BE862" s="771"/>
      <c r="BF862" s="368" t="str">
        <f t="shared" si="211"/>
        <v>Sin</v>
      </c>
      <c r="BG862" s="768"/>
      <c r="BH862" s="772"/>
      <c r="BI862" s="769"/>
      <c r="BJ862" s="774" t="str">
        <f t="shared" si="212"/>
        <v/>
      </c>
      <c r="BK862" s="757"/>
      <c r="BL862" s="775"/>
      <c r="BM862" s="776"/>
      <c r="BN862" s="775"/>
      <c r="BO862" s="777"/>
      <c r="BP862" s="778" t="str">
        <f t="shared" si="213"/>
        <v/>
      </c>
      <c r="BQ862" s="768"/>
      <c r="BR862" s="772"/>
      <c r="BS862" s="773"/>
    </row>
    <row r="863" spans="19:71" x14ac:dyDescent="0.25">
      <c r="S863" s="764">
        <f t="shared" si="199"/>
        <v>0</v>
      </c>
      <c r="W863" s="368" t="str">
        <f t="shared" si="206"/>
        <v>Sin</v>
      </c>
      <c r="X863" s="768"/>
      <c r="Y863" s="766"/>
      <c r="Z863" s="769"/>
      <c r="AA863" s="770"/>
      <c r="AB863" s="766"/>
      <c r="AC863" s="771"/>
      <c r="AD863" s="368" t="str">
        <f t="shared" si="207"/>
        <v>Sin</v>
      </c>
      <c r="AE863" s="768"/>
      <c r="AF863" s="766"/>
      <c r="AG863" s="769"/>
      <c r="AH863" s="770"/>
      <c r="AI863" s="766"/>
      <c r="AJ863" s="771"/>
      <c r="AK863" s="368" t="str">
        <f t="shared" si="208"/>
        <v>Sin</v>
      </c>
      <c r="AL863" s="768"/>
      <c r="AM863" s="766"/>
      <c r="AN863" s="769"/>
      <c r="AO863" s="770"/>
      <c r="AP863" s="766"/>
      <c r="AQ863" s="771"/>
      <c r="AR863" s="368" t="str">
        <f t="shared" si="209"/>
        <v>Sin</v>
      </c>
      <c r="AS863" s="768"/>
      <c r="AT863" s="772"/>
      <c r="AU863" s="769"/>
      <c r="AV863" s="770"/>
      <c r="AW863" s="766"/>
      <c r="AX863" s="771"/>
      <c r="AY863" s="368" t="str">
        <f t="shared" si="210"/>
        <v>Sin</v>
      </c>
      <c r="AZ863" s="768"/>
      <c r="BA863" s="772"/>
      <c r="BB863" s="773"/>
      <c r="BC863" s="765"/>
      <c r="BD863" s="766"/>
      <c r="BE863" s="771"/>
      <c r="BF863" s="368" t="str">
        <f t="shared" si="211"/>
        <v>Sin</v>
      </c>
      <c r="BG863" s="768"/>
      <c r="BH863" s="772"/>
      <c r="BI863" s="769"/>
      <c r="BJ863" s="774" t="str">
        <f t="shared" si="212"/>
        <v/>
      </c>
      <c r="BK863" s="757"/>
      <c r="BL863" s="775"/>
      <c r="BM863" s="776"/>
      <c r="BN863" s="775"/>
      <c r="BO863" s="777"/>
      <c r="BP863" s="778" t="str">
        <f t="shared" si="213"/>
        <v/>
      </c>
      <c r="BQ863" s="768"/>
      <c r="BR863" s="772"/>
      <c r="BS863" s="773"/>
    </row>
    <row r="864" spans="19:71" x14ac:dyDescent="0.25">
      <c r="S864" s="764">
        <f t="shared" si="199"/>
        <v>0</v>
      </c>
      <c r="W864" s="368" t="str">
        <f t="shared" si="206"/>
        <v>Sin</v>
      </c>
      <c r="X864" s="768"/>
      <c r="Y864" s="766"/>
      <c r="Z864" s="769"/>
      <c r="AA864" s="770"/>
      <c r="AB864" s="766"/>
      <c r="AC864" s="771"/>
      <c r="AD864" s="368" t="str">
        <f t="shared" si="207"/>
        <v>Sin</v>
      </c>
      <c r="AE864" s="768"/>
      <c r="AF864" s="766"/>
      <c r="AG864" s="769"/>
      <c r="AH864" s="770"/>
      <c r="AI864" s="766"/>
      <c r="AJ864" s="771"/>
      <c r="AK864" s="368" t="str">
        <f t="shared" si="208"/>
        <v>Sin</v>
      </c>
      <c r="AL864" s="768"/>
      <c r="AM864" s="766"/>
      <c r="AN864" s="769"/>
      <c r="AO864" s="770"/>
      <c r="AP864" s="766"/>
      <c r="AQ864" s="771"/>
      <c r="AR864" s="368" t="str">
        <f t="shared" si="209"/>
        <v>Sin</v>
      </c>
      <c r="AS864" s="768"/>
      <c r="AT864" s="772"/>
      <c r="AU864" s="769"/>
      <c r="AV864" s="770"/>
      <c r="AW864" s="766"/>
      <c r="AX864" s="771"/>
      <c r="AY864" s="368" t="str">
        <f t="shared" si="210"/>
        <v>Sin</v>
      </c>
      <c r="AZ864" s="768"/>
      <c r="BA864" s="772"/>
      <c r="BB864" s="773"/>
      <c r="BC864" s="765"/>
      <c r="BD864" s="766"/>
      <c r="BE864" s="771"/>
      <c r="BF864" s="368" t="str">
        <f t="shared" si="211"/>
        <v>Sin</v>
      </c>
      <c r="BG864" s="768"/>
      <c r="BH864" s="772"/>
      <c r="BI864" s="769"/>
      <c r="BJ864" s="774" t="str">
        <f t="shared" si="212"/>
        <v/>
      </c>
      <c r="BK864" s="757"/>
      <c r="BL864" s="775"/>
      <c r="BM864" s="776"/>
      <c r="BN864" s="775"/>
      <c r="BO864" s="777"/>
      <c r="BP864" s="778" t="str">
        <f t="shared" si="213"/>
        <v/>
      </c>
      <c r="BQ864" s="768"/>
      <c r="BR864" s="772"/>
      <c r="BS864" s="773"/>
    </row>
    <row r="865" spans="19:71" x14ac:dyDescent="0.25">
      <c r="S865" s="764">
        <f t="shared" si="199"/>
        <v>0</v>
      </c>
      <c r="W865" s="368" t="str">
        <f t="shared" si="206"/>
        <v>Sin</v>
      </c>
      <c r="X865" s="768"/>
      <c r="Y865" s="766"/>
      <c r="Z865" s="769"/>
      <c r="AA865" s="770"/>
      <c r="AB865" s="766"/>
      <c r="AC865" s="771"/>
      <c r="AD865" s="368" t="str">
        <f t="shared" si="207"/>
        <v>Sin</v>
      </c>
      <c r="AE865" s="768"/>
      <c r="AF865" s="766"/>
      <c r="AG865" s="769"/>
      <c r="AH865" s="770"/>
      <c r="AI865" s="766"/>
      <c r="AJ865" s="771"/>
      <c r="AK865" s="368" t="str">
        <f t="shared" si="208"/>
        <v>Sin</v>
      </c>
      <c r="AL865" s="768"/>
      <c r="AM865" s="766"/>
      <c r="AN865" s="769"/>
      <c r="AO865" s="770"/>
      <c r="AP865" s="766"/>
      <c r="AQ865" s="771"/>
      <c r="AR865" s="368" t="str">
        <f t="shared" si="209"/>
        <v>Sin</v>
      </c>
      <c r="AS865" s="768"/>
      <c r="AT865" s="772"/>
      <c r="AU865" s="769"/>
      <c r="AV865" s="770"/>
      <c r="AW865" s="766"/>
      <c r="AX865" s="771"/>
      <c r="AY865" s="368" t="str">
        <f t="shared" si="210"/>
        <v>Sin</v>
      </c>
      <c r="AZ865" s="768"/>
      <c r="BA865" s="772"/>
      <c r="BB865" s="773"/>
      <c r="BC865" s="765"/>
      <c r="BD865" s="766"/>
      <c r="BE865" s="771"/>
      <c r="BF865" s="368" t="str">
        <f t="shared" si="211"/>
        <v>Sin</v>
      </c>
      <c r="BG865" s="768"/>
      <c r="BH865" s="772"/>
      <c r="BI865" s="769"/>
      <c r="BJ865" s="774" t="str">
        <f t="shared" si="212"/>
        <v/>
      </c>
      <c r="BK865" s="757"/>
      <c r="BL865" s="775"/>
      <c r="BM865" s="776"/>
      <c r="BN865" s="775"/>
      <c r="BO865" s="777"/>
      <c r="BP865" s="778" t="str">
        <f t="shared" si="213"/>
        <v/>
      </c>
      <c r="BQ865" s="768"/>
      <c r="BR865" s="772"/>
      <c r="BS865" s="773"/>
    </row>
    <row r="866" spans="19:71" x14ac:dyDescent="0.25">
      <c r="S866" s="764">
        <f t="shared" si="199"/>
        <v>0</v>
      </c>
      <c r="W866" s="368" t="str">
        <f t="shared" si="206"/>
        <v>Sin</v>
      </c>
      <c r="X866" s="768"/>
      <c r="Y866" s="766"/>
      <c r="Z866" s="769"/>
      <c r="AA866" s="770"/>
      <c r="AB866" s="766"/>
      <c r="AC866" s="771"/>
      <c r="AD866" s="368" t="str">
        <f t="shared" si="207"/>
        <v>Sin</v>
      </c>
      <c r="AE866" s="768"/>
      <c r="AF866" s="766"/>
      <c r="AG866" s="769"/>
      <c r="AH866" s="770"/>
      <c r="AI866" s="766"/>
      <c r="AJ866" s="771"/>
      <c r="AK866" s="368" t="str">
        <f t="shared" si="208"/>
        <v>Sin</v>
      </c>
      <c r="AL866" s="768"/>
      <c r="AM866" s="766"/>
      <c r="AN866" s="769"/>
      <c r="AO866" s="770"/>
      <c r="AP866" s="766"/>
      <c r="AQ866" s="771"/>
      <c r="AR866" s="368" t="str">
        <f t="shared" si="209"/>
        <v>Sin</v>
      </c>
      <c r="AS866" s="768"/>
      <c r="AT866" s="772"/>
      <c r="AU866" s="769"/>
      <c r="AV866" s="770"/>
      <c r="AW866" s="766"/>
      <c r="AX866" s="771"/>
      <c r="AY866" s="368" t="str">
        <f t="shared" si="210"/>
        <v>Sin</v>
      </c>
      <c r="AZ866" s="768"/>
      <c r="BA866" s="772"/>
      <c r="BB866" s="773"/>
      <c r="BC866" s="765"/>
      <c r="BD866" s="766"/>
      <c r="BE866" s="771"/>
      <c r="BF866" s="368" t="str">
        <f t="shared" si="211"/>
        <v>Sin</v>
      </c>
      <c r="BG866" s="768"/>
      <c r="BH866" s="772"/>
      <c r="BI866" s="769"/>
      <c r="BJ866" s="774" t="str">
        <f t="shared" si="212"/>
        <v/>
      </c>
      <c r="BK866" s="757"/>
      <c r="BL866" s="775"/>
      <c r="BM866" s="776"/>
      <c r="BN866" s="775"/>
      <c r="BO866" s="777"/>
      <c r="BP866" s="778" t="str">
        <f t="shared" si="213"/>
        <v/>
      </c>
      <c r="BQ866" s="768"/>
      <c r="BR866" s="772"/>
      <c r="BS866" s="773"/>
    </row>
    <row r="867" spans="19:71" x14ac:dyDescent="0.25">
      <c r="S867" s="764">
        <f t="shared" si="199"/>
        <v>0</v>
      </c>
      <c r="W867" s="368" t="str">
        <f t="shared" si="206"/>
        <v>Sin</v>
      </c>
      <c r="X867" s="768"/>
      <c r="Y867" s="766"/>
      <c r="Z867" s="769"/>
      <c r="AA867" s="770"/>
      <c r="AB867" s="766"/>
      <c r="AC867" s="771"/>
      <c r="AD867" s="368" t="str">
        <f t="shared" si="207"/>
        <v>Sin</v>
      </c>
      <c r="AE867" s="768"/>
      <c r="AF867" s="766"/>
      <c r="AG867" s="769"/>
      <c r="AH867" s="770"/>
      <c r="AI867" s="766"/>
      <c r="AJ867" s="771"/>
      <c r="AK867" s="368" t="str">
        <f t="shared" si="208"/>
        <v>Sin</v>
      </c>
      <c r="AL867" s="768"/>
      <c r="AM867" s="766"/>
      <c r="AN867" s="769"/>
      <c r="AO867" s="770"/>
      <c r="AP867" s="766"/>
      <c r="AQ867" s="771"/>
      <c r="AR867" s="368" t="str">
        <f t="shared" si="209"/>
        <v>Sin</v>
      </c>
      <c r="AS867" s="768"/>
      <c r="AT867" s="772"/>
      <c r="AU867" s="769"/>
      <c r="AV867" s="770"/>
      <c r="AW867" s="766"/>
      <c r="AX867" s="771"/>
      <c r="AY867" s="368" t="str">
        <f t="shared" si="210"/>
        <v>Sin</v>
      </c>
      <c r="AZ867" s="768"/>
      <c r="BA867" s="772"/>
      <c r="BB867" s="773"/>
      <c r="BC867" s="765"/>
      <c r="BD867" s="766"/>
      <c r="BE867" s="771"/>
      <c r="BF867" s="368" t="str">
        <f t="shared" si="211"/>
        <v>Sin</v>
      </c>
      <c r="BG867" s="768"/>
      <c r="BH867" s="772"/>
      <c r="BI867" s="769"/>
      <c r="BJ867" s="774" t="str">
        <f t="shared" si="212"/>
        <v/>
      </c>
      <c r="BK867" s="757"/>
      <c r="BL867" s="775"/>
      <c r="BM867" s="776"/>
      <c r="BN867" s="775"/>
      <c r="BO867" s="777"/>
      <c r="BP867" s="778" t="str">
        <f t="shared" si="213"/>
        <v/>
      </c>
      <c r="BQ867" s="768"/>
      <c r="BR867" s="772"/>
      <c r="BS867" s="773"/>
    </row>
    <row r="868" spans="19:71" x14ac:dyDescent="0.25">
      <c r="S868" s="764">
        <f t="shared" si="199"/>
        <v>0</v>
      </c>
      <c r="W868" s="368" t="str">
        <f t="shared" si="206"/>
        <v>Sin</v>
      </c>
      <c r="X868" s="768"/>
      <c r="Y868" s="766"/>
      <c r="Z868" s="769"/>
      <c r="AA868" s="770"/>
      <c r="AB868" s="766"/>
      <c r="AC868" s="771"/>
      <c r="AD868" s="368" t="str">
        <f t="shared" si="207"/>
        <v>Sin</v>
      </c>
      <c r="AE868" s="768"/>
      <c r="AF868" s="766"/>
      <c r="AG868" s="769"/>
      <c r="AH868" s="770"/>
      <c r="AI868" s="766"/>
      <c r="AJ868" s="771"/>
      <c r="AK868" s="368" t="str">
        <f t="shared" si="208"/>
        <v>Sin</v>
      </c>
      <c r="AL868" s="768"/>
      <c r="AM868" s="766"/>
      <c r="AN868" s="769"/>
      <c r="AO868" s="770"/>
      <c r="AP868" s="766"/>
      <c r="AQ868" s="771"/>
      <c r="AR868" s="368" t="str">
        <f t="shared" si="209"/>
        <v>Sin</v>
      </c>
      <c r="AS868" s="768"/>
      <c r="AT868" s="772"/>
      <c r="AU868" s="769"/>
      <c r="AV868" s="770"/>
      <c r="AW868" s="766"/>
      <c r="AX868" s="771"/>
      <c r="AY868" s="368" t="str">
        <f t="shared" si="210"/>
        <v>Sin</v>
      </c>
      <c r="AZ868" s="768"/>
      <c r="BA868" s="772"/>
      <c r="BB868" s="773"/>
      <c r="BC868" s="765"/>
      <c r="BD868" s="766"/>
      <c r="BE868" s="771"/>
      <c r="BF868" s="368" t="str">
        <f t="shared" si="211"/>
        <v>Sin</v>
      </c>
      <c r="BG868" s="768"/>
      <c r="BH868" s="772"/>
      <c r="BI868" s="769"/>
      <c r="BJ868" s="774" t="str">
        <f t="shared" si="212"/>
        <v/>
      </c>
      <c r="BK868" s="757"/>
      <c r="BL868" s="775"/>
      <c r="BM868" s="776"/>
      <c r="BN868" s="775"/>
      <c r="BO868" s="777"/>
      <c r="BP868" s="778" t="str">
        <f t="shared" si="213"/>
        <v/>
      </c>
      <c r="BQ868" s="768"/>
      <c r="BR868" s="772"/>
      <c r="BS868" s="773"/>
    </row>
    <row r="869" spans="19:71" x14ac:dyDescent="0.25">
      <c r="S869" s="764">
        <f t="shared" si="199"/>
        <v>0</v>
      </c>
      <c r="W869" s="368" t="str">
        <f t="shared" si="206"/>
        <v>Sin</v>
      </c>
      <c r="X869" s="768"/>
      <c r="Y869" s="766"/>
      <c r="Z869" s="769"/>
      <c r="AA869" s="770"/>
      <c r="AB869" s="766"/>
      <c r="AC869" s="771"/>
      <c r="AD869" s="368" t="str">
        <f t="shared" si="207"/>
        <v>Sin</v>
      </c>
      <c r="AE869" s="768"/>
      <c r="AF869" s="766"/>
      <c r="AG869" s="769"/>
      <c r="AH869" s="770"/>
      <c r="AI869" s="766"/>
      <c r="AJ869" s="771"/>
      <c r="AK869" s="368" t="str">
        <f t="shared" si="208"/>
        <v>Sin</v>
      </c>
      <c r="AL869" s="768"/>
      <c r="AM869" s="766"/>
      <c r="AN869" s="769"/>
      <c r="AO869" s="770"/>
      <c r="AP869" s="766"/>
      <c r="AQ869" s="771"/>
      <c r="AR869" s="368" t="str">
        <f t="shared" si="209"/>
        <v>Sin</v>
      </c>
      <c r="AS869" s="768"/>
      <c r="AT869" s="772"/>
      <c r="AU869" s="769"/>
      <c r="AV869" s="770"/>
      <c r="AW869" s="766"/>
      <c r="AX869" s="771"/>
      <c r="AY869" s="368" t="str">
        <f t="shared" si="210"/>
        <v>Sin</v>
      </c>
      <c r="AZ869" s="768"/>
      <c r="BA869" s="772"/>
      <c r="BB869" s="773"/>
      <c r="BC869" s="765"/>
      <c r="BD869" s="766"/>
      <c r="BE869" s="771"/>
      <c r="BF869" s="368" t="str">
        <f t="shared" si="211"/>
        <v>Sin</v>
      </c>
      <c r="BG869" s="768"/>
      <c r="BH869" s="772"/>
      <c r="BI869" s="769"/>
      <c r="BJ869" s="774" t="str">
        <f t="shared" si="212"/>
        <v/>
      </c>
      <c r="BK869" s="757"/>
      <c r="BL869" s="775"/>
      <c r="BM869" s="776"/>
      <c r="BN869" s="775"/>
      <c r="BO869" s="777"/>
      <c r="BP869" s="778" t="str">
        <f t="shared" si="213"/>
        <v/>
      </c>
      <c r="BQ869" s="768"/>
      <c r="BR869" s="772"/>
      <c r="BS869" s="773"/>
    </row>
    <row r="870" spans="19:71" x14ac:dyDescent="0.25">
      <c r="S870" s="764">
        <f t="shared" si="199"/>
        <v>0</v>
      </c>
      <c r="W870" s="368" t="str">
        <f t="shared" si="206"/>
        <v>Sin</v>
      </c>
      <c r="X870" s="768"/>
      <c r="Y870" s="766"/>
      <c r="Z870" s="769"/>
      <c r="AA870" s="770"/>
      <c r="AB870" s="766"/>
      <c r="AC870" s="771"/>
      <c r="AD870" s="368" t="str">
        <f t="shared" si="207"/>
        <v>Sin</v>
      </c>
      <c r="AE870" s="768"/>
      <c r="AF870" s="766"/>
      <c r="AG870" s="769"/>
      <c r="AH870" s="770"/>
      <c r="AI870" s="766"/>
      <c r="AJ870" s="771"/>
      <c r="AK870" s="368" t="str">
        <f t="shared" si="208"/>
        <v>Sin</v>
      </c>
      <c r="AL870" s="768"/>
      <c r="AM870" s="766"/>
      <c r="AN870" s="769"/>
      <c r="AO870" s="770"/>
      <c r="AP870" s="766"/>
      <c r="AQ870" s="771"/>
      <c r="AR870" s="368" t="str">
        <f t="shared" si="209"/>
        <v>Sin</v>
      </c>
      <c r="AS870" s="768"/>
      <c r="AT870" s="772"/>
      <c r="AU870" s="769"/>
      <c r="AV870" s="770"/>
      <c r="AW870" s="766"/>
      <c r="AX870" s="771"/>
      <c r="AY870" s="368" t="str">
        <f t="shared" si="210"/>
        <v>Sin</v>
      </c>
      <c r="AZ870" s="768"/>
      <c r="BA870" s="772"/>
      <c r="BB870" s="773"/>
      <c r="BC870" s="765"/>
      <c r="BD870" s="766"/>
      <c r="BE870" s="771"/>
      <c r="BF870" s="368" t="str">
        <f t="shared" si="211"/>
        <v>Sin</v>
      </c>
      <c r="BG870" s="768"/>
      <c r="BH870" s="772"/>
      <c r="BI870" s="769"/>
      <c r="BJ870" s="774" t="str">
        <f t="shared" si="212"/>
        <v/>
      </c>
      <c r="BK870" s="757"/>
      <c r="BL870" s="775"/>
      <c r="BM870" s="776"/>
      <c r="BN870" s="775"/>
      <c r="BO870" s="777"/>
      <c r="BP870" s="778" t="str">
        <f t="shared" si="213"/>
        <v/>
      </c>
      <c r="BQ870" s="768"/>
      <c r="BR870" s="772"/>
      <c r="BS870" s="773"/>
    </row>
    <row r="871" spans="19:71" x14ac:dyDescent="0.25">
      <c r="S871" s="764">
        <f t="shared" si="199"/>
        <v>0</v>
      </c>
      <c r="W871" s="368" t="str">
        <f t="shared" si="206"/>
        <v>Sin</v>
      </c>
      <c r="X871" s="768"/>
      <c r="Y871" s="766"/>
      <c r="Z871" s="769"/>
      <c r="AA871" s="770"/>
      <c r="AB871" s="766"/>
      <c r="AC871" s="771"/>
      <c r="AD871" s="368" t="str">
        <f t="shared" si="207"/>
        <v>Sin</v>
      </c>
      <c r="AE871" s="768"/>
      <c r="AF871" s="766"/>
      <c r="AG871" s="769"/>
      <c r="AH871" s="770"/>
      <c r="AI871" s="766"/>
      <c r="AJ871" s="771"/>
      <c r="AK871" s="368" t="str">
        <f t="shared" si="208"/>
        <v>Sin</v>
      </c>
      <c r="AL871" s="768"/>
      <c r="AM871" s="766"/>
      <c r="AN871" s="769"/>
      <c r="AO871" s="770"/>
      <c r="AP871" s="766"/>
      <c r="AQ871" s="771"/>
      <c r="AR871" s="368" t="str">
        <f t="shared" si="209"/>
        <v>Sin</v>
      </c>
      <c r="AS871" s="768"/>
      <c r="AT871" s="772"/>
      <c r="AU871" s="769"/>
      <c r="AV871" s="770"/>
      <c r="AW871" s="766"/>
      <c r="AX871" s="771"/>
      <c r="AY871" s="368" t="str">
        <f t="shared" si="210"/>
        <v>Sin</v>
      </c>
      <c r="AZ871" s="768"/>
      <c r="BA871" s="772"/>
      <c r="BB871" s="773"/>
      <c r="BC871" s="765"/>
      <c r="BD871" s="766"/>
      <c r="BE871" s="771"/>
      <c r="BF871" s="368" t="str">
        <f t="shared" si="211"/>
        <v>Sin</v>
      </c>
      <c r="BG871" s="768"/>
      <c r="BH871" s="772"/>
      <c r="BI871" s="769"/>
      <c r="BJ871" s="774" t="str">
        <f t="shared" si="212"/>
        <v/>
      </c>
      <c r="BK871" s="757"/>
      <c r="BL871" s="775"/>
      <c r="BM871" s="776"/>
      <c r="BN871" s="775"/>
      <c r="BO871" s="777"/>
      <c r="BP871" s="778" t="str">
        <f t="shared" si="213"/>
        <v/>
      </c>
      <c r="BQ871" s="768"/>
      <c r="BR871" s="772"/>
      <c r="BS871" s="773"/>
    </row>
    <row r="872" spans="19:71" x14ac:dyDescent="0.25">
      <c r="S872" s="764">
        <f t="shared" ref="S872:S910" si="214">IFERROR(Q872+R872,0)</f>
        <v>0</v>
      </c>
      <c r="W872" s="368" t="str">
        <f t="shared" si="206"/>
        <v>Sin</v>
      </c>
      <c r="X872" s="768"/>
      <c r="Y872" s="766"/>
      <c r="Z872" s="769"/>
      <c r="AA872" s="770"/>
      <c r="AB872" s="766"/>
      <c r="AC872" s="771"/>
      <c r="AD872" s="368" t="str">
        <f t="shared" si="207"/>
        <v>Sin</v>
      </c>
      <c r="AE872" s="768"/>
      <c r="AF872" s="766"/>
      <c r="AG872" s="769"/>
      <c r="AH872" s="770"/>
      <c r="AI872" s="766"/>
      <c r="AJ872" s="771"/>
      <c r="AK872" s="368" t="str">
        <f t="shared" si="208"/>
        <v>Sin</v>
      </c>
      <c r="AL872" s="768"/>
      <c r="AM872" s="766"/>
      <c r="AN872" s="769"/>
      <c r="AO872" s="770"/>
      <c r="AP872" s="766"/>
      <c r="AQ872" s="771"/>
      <c r="AR872" s="368" t="str">
        <f t="shared" si="209"/>
        <v>Sin</v>
      </c>
      <c r="AS872" s="768"/>
      <c r="AT872" s="772"/>
      <c r="AU872" s="769"/>
      <c r="AV872" s="770"/>
      <c r="AW872" s="766"/>
      <c r="AX872" s="771"/>
      <c r="AY872" s="368" t="str">
        <f t="shared" si="210"/>
        <v>Sin</v>
      </c>
      <c r="AZ872" s="768"/>
      <c r="BA872" s="772"/>
      <c r="BB872" s="773"/>
      <c r="BC872" s="765"/>
      <c r="BD872" s="766"/>
      <c r="BE872" s="771"/>
      <c r="BF872" s="368" t="str">
        <f t="shared" si="211"/>
        <v>Sin</v>
      </c>
      <c r="BG872" s="768"/>
      <c r="BH872" s="772"/>
      <c r="BI872" s="769"/>
      <c r="BJ872" s="774" t="str">
        <f t="shared" si="212"/>
        <v/>
      </c>
      <c r="BK872" s="757"/>
      <c r="BL872" s="775"/>
      <c r="BM872" s="776"/>
      <c r="BN872" s="775"/>
      <c r="BO872" s="777"/>
      <c r="BP872" s="778" t="str">
        <f t="shared" si="213"/>
        <v/>
      </c>
      <c r="BQ872" s="768"/>
      <c r="BR872" s="772"/>
      <c r="BS872" s="773"/>
    </row>
    <row r="873" spans="19:71" x14ac:dyDescent="0.25">
      <c r="S873" s="764">
        <f t="shared" si="214"/>
        <v>0</v>
      </c>
      <c r="W873" s="368" t="str">
        <f t="shared" si="206"/>
        <v>Sin</v>
      </c>
      <c r="X873" s="768"/>
      <c r="Y873" s="766"/>
      <c r="Z873" s="769"/>
      <c r="AA873" s="770"/>
      <c r="AB873" s="766"/>
      <c r="AC873" s="771"/>
      <c r="AD873" s="368" t="str">
        <f t="shared" si="207"/>
        <v>Sin</v>
      </c>
      <c r="AE873" s="768"/>
      <c r="AF873" s="766"/>
      <c r="AG873" s="769"/>
      <c r="AH873" s="770"/>
      <c r="AI873" s="766"/>
      <c r="AJ873" s="771"/>
      <c r="AK873" s="368" t="str">
        <f t="shared" si="208"/>
        <v>Sin</v>
      </c>
      <c r="AL873" s="768"/>
      <c r="AM873" s="766"/>
      <c r="AN873" s="769"/>
      <c r="AO873" s="770"/>
      <c r="AP873" s="766"/>
      <c r="AQ873" s="771"/>
      <c r="AR873" s="368" t="str">
        <f t="shared" si="209"/>
        <v>Sin</v>
      </c>
      <c r="AS873" s="768"/>
      <c r="AT873" s="772"/>
      <c r="AU873" s="769"/>
      <c r="AV873" s="770"/>
      <c r="AW873" s="766"/>
      <c r="AX873" s="771"/>
      <c r="AY873" s="368" t="str">
        <f t="shared" si="210"/>
        <v>Sin</v>
      </c>
      <c r="AZ873" s="768"/>
      <c r="BA873" s="772"/>
      <c r="BB873" s="773"/>
      <c r="BC873" s="765"/>
      <c r="BD873" s="766"/>
      <c r="BE873" s="771"/>
      <c r="BF873" s="368" t="str">
        <f t="shared" si="211"/>
        <v>Sin</v>
      </c>
      <c r="BG873" s="768"/>
      <c r="BH873" s="772"/>
      <c r="BI873" s="769"/>
      <c r="BJ873" s="774" t="str">
        <f t="shared" si="212"/>
        <v/>
      </c>
      <c r="BK873" s="757"/>
      <c r="BL873" s="775"/>
      <c r="BM873" s="776"/>
      <c r="BN873" s="775"/>
      <c r="BO873" s="777"/>
      <c r="BP873" s="778" t="str">
        <f t="shared" si="213"/>
        <v/>
      </c>
      <c r="BQ873" s="768"/>
      <c r="BR873" s="772"/>
      <c r="BS873" s="773"/>
    </row>
    <row r="874" spans="19:71" x14ac:dyDescent="0.25">
      <c r="S874" s="764">
        <f t="shared" si="214"/>
        <v>0</v>
      </c>
      <c r="W874" s="368" t="str">
        <f t="shared" si="206"/>
        <v>Sin</v>
      </c>
      <c r="X874" s="768"/>
      <c r="Y874" s="766"/>
      <c r="Z874" s="769"/>
      <c r="AA874" s="770"/>
      <c r="AB874" s="766"/>
      <c r="AC874" s="771"/>
      <c r="AD874" s="368" t="str">
        <f t="shared" si="207"/>
        <v>Sin</v>
      </c>
      <c r="AE874" s="768"/>
      <c r="AF874" s="766"/>
      <c r="AG874" s="769"/>
      <c r="AH874" s="770"/>
      <c r="AI874" s="766"/>
      <c r="AJ874" s="771"/>
      <c r="AK874" s="368" t="str">
        <f t="shared" si="208"/>
        <v>Sin</v>
      </c>
      <c r="AL874" s="768"/>
      <c r="AM874" s="766"/>
      <c r="AN874" s="769"/>
      <c r="AO874" s="770"/>
      <c r="AP874" s="766"/>
      <c r="AQ874" s="771"/>
      <c r="AR874" s="368" t="str">
        <f t="shared" si="209"/>
        <v>Sin</v>
      </c>
      <c r="AS874" s="768"/>
      <c r="AT874" s="772"/>
      <c r="AU874" s="769"/>
      <c r="AV874" s="770"/>
      <c r="AW874" s="766"/>
      <c r="AX874" s="771"/>
      <c r="AY874" s="368" t="str">
        <f t="shared" si="210"/>
        <v>Sin</v>
      </c>
      <c r="AZ874" s="768"/>
      <c r="BA874" s="772"/>
      <c r="BB874" s="773"/>
      <c r="BC874" s="765"/>
      <c r="BD874" s="766"/>
      <c r="BE874" s="771"/>
      <c r="BF874" s="368" t="str">
        <f t="shared" si="211"/>
        <v>Sin</v>
      </c>
      <c r="BG874" s="768"/>
      <c r="BH874" s="772"/>
      <c r="BI874" s="769"/>
      <c r="BJ874" s="774" t="str">
        <f t="shared" si="212"/>
        <v/>
      </c>
      <c r="BK874" s="757"/>
      <c r="BL874" s="775"/>
      <c r="BM874" s="776"/>
      <c r="BN874" s="775"/>
      <c r="BO874" s="777"/>
      <c r="BP874" s="778" t="str">
        <f t="shared" si="213"/>
        <v/>
      </c>
      <c r="BQ874" s="768"/>
      <c r="BR874" s="772"/>
      <c r="BS874" s="773"/>
    </row>
    <row r="875" spans="19:71" x14ac:dyDescent="0.25">
      <c r="S875" s="764">
        <f t="shared" si="214"/>
        <v>0</v>
      </c>
      <c r="W875" s="368" t="str">
        <f t="shared" si="206"/>
        <v>Sin</v>
      </c>
      <c r="X875" s="768"/>
      <c r="Y875" s="766"/>
      <c r="Z875" s="769"/>
      <c r="AA875" s="770"/>
      <c r="AB875" s="766"/>
      <c r="AC875" s="771"/>
      <c r="AD875" s="368" t="str">
        <f t="shared" si="207"/>
        <v>Sin</v>
      </c>
      <c r="AE875" s="768"/>
      <c r="AF875" s="766"/>
      <c r="AG875" s="769"/>
      <c r="AH875" s="770"/>
      <c r="AI875" s="766"/>
      <c r="AJ875" s="771"/>
      <c r="AK875" s="368" t="str">
        <f t="shared" si="208"/>
        <v>Sin</v>
      </c>
      <c r="AL875" s="768"/>
      <c r="AM875" s="766"/>
      <c r="AN875" s="769"/>
      <c r="AO875" s="770"/>
      <c r="AP875" s="766"/>
      <c r="AQ875" s="771"/>
      <c r="AR875" s="368" t="str">
        <f t="shared" si="209"/>
        <v>Sin</v>
      </c>
      <c r="AS875" s="768"/>
      <c r="AT875" s="772"/>
      <c r="AU875" s="769"/>
      <c r="AV875" s="770"/>
      <c r="AW875" s="766"/>
      <c r="AX875" s="771"/>
      <c r="AY875" s="368" t="str">
        <f t="shared" si="210"/>
        <v>Sin</v>
      </c>
      <c r="AZ875" s="768"/>
      <c r="BA875" s="772"/>
      <c r="BB875" s="773"/>
      <c r="BC875" s="765"/>
      <c r="BD875" s="766"/>
      <c r="BE875" s="771"/>
      <c r="BF875" s="368" t="str">
        <f t="shared" si="211"/>
        <v>Sin</v>
      </c>
      <c r="BG875" s="768"/>
      <c r="BH875" s="772"/>
      <c r="BI875" s="769"/>
      <c r="BJ875" s="774" t="str">
        <f t="shared" si="212"/>
        <v/>
      </c>
      <c r="BK875" s="757"/>
      <c r="BL875" s="775"/>
      <c r="BM875" s="776"/>
      <c r="BN875" s="775"/>
      <c r="BO875" s="777"/>
      <c r="BP875" s="778" t="str">
        <f t="shared" si="213"/>
        <v/>
      </c>
      <c r="BQ875" s="768"/>
      <c r="BR875" s="772"/>
      <c r="BS875" s="773"/>
    </row>
    <row r="876" spans="19:71" x14ac:dyDescent="0.25">
      <c r="S876" s="764">
        <f t="shared" si="214"/>
        <v>0</v>
      </c>
      <c r="W876" s="368" t="str">
        <f t="shared" si="206"/>
        <v>Sin</v>
      </c>
      <c r="X876" s="768"/>
      <c r="Y876" s="766"/>
      <c r="Z876" s="769"/>
      <c r="AA876" s="770"/>
      <c r="AB876" s="766"/>
      <c r="AC876" s="771"/>
      <c r="AD876" s="368" t="str">
        <f t="shared" si="207"/>
        <v>Sin</v>
      </c>
      <c r="AE876" s="768"/>
      <c r="AF876" s="766"/>
      <c r="AG876" s="769"/>
      <c r="AH876" s="770"/>
      <c r="AI876" s="766"/>
      <c r="AJ876" s="771"/>
      <c r="AK876" s="368" t="str">
        <f t="shared" si="208"/>
        <v>Sin</v>
      </c>
      <c r="AL876" s="768"/>
      <c r="AM876" s="766"/>
      <c r="AN876" s="769"/>
      <c r="AO876" s="770"/>
      <c r="AP876" s="766"/>
      <c r="AQ876" s="771"/>
      <c r="AR876" s="368" t="str">
        <f t="shared" si="209"/>
        <v>Sin</v>
      </c>
      <c r="AS876" s="768"/>
      <c r="AT876" s="772"/>
      <c r="AU876" s="769"/>
      <c r="AV876" s="770"/>
      <c r="AW876" s="766"/>
      <c r="AX876" s="771"/>
      <c r="AY876" s="368" t="str">
        <f t="shared" si="210"/>
        <v>Sin</v>
      </c>
      <c r="AZ876" s="768"/>
      <c r="BA876" s="772"/>
      <c r="BB876" s="773"/>
      <c r="BC876" s="765"/>
      <c r="BD876" s="766"/>
      <c r="BE876" s="771"/>
      <c r="BF876" s="368" t="str">
        <f t="shared" si="211"/>
        <v>Sin</v>
      </c>
      <c r="BG876" s="768"/>
      <c r="BH876" s="772"/>
      <c r="BI876" s="769"/>
      <c r="BJ876" s="774" t="str">
        <f t="shared" si="212"/>
        <v/>
      </c>
      <c r="BK876" s="757"/>
      <c r="BL876" s="775"/>
      <c r="BM876" s="776"/>
      <c r="BN876" s="775"/>
      <c r="BO876" s="777"/>
      <c r="BP876" s="778" t="str">
        <f t="shared" si="213"/>
        <v/>
      </c>
      <c r="BQ876" s="768"/>
      <c r="BR876" s="772"/>
      <c r="BS876" s="773"/>
    </row>
    <row r="877" spans="19:71" x14ac:dyDescent="0.25">
      <c r="S877" s="764">
        <f t="shared" si="214"/>
        <v>0</v>
      </c>
      <c r="W877" s="368" t="str">
        <f t="shared" si="206"/>
        <v>Sin</v>
      </c>
      <c r="X877" s="768"/>
      <c r="Y877" s="766"/>
      <c r="Z877" s="769"/>
      <c r="AA877" s="770"/>
      <c r="AB877" s="766"/>
      <c r="AC877" s="771"/>
      <c r="AD877" s="368" t="str">
        <f t="shared" si="207"/>
        <v>Sin</v>
      </c>
      <c r="AE877" s="768"/>
      <c r="AF877" s="766"/>
      <c r="AG877" s="769"/>
      <c r="AH877" s="770"/>
      <c r="AI877" s="766"/>
      <c r="AJ877" s="771"/>
      <c r="AK877" s="368" t="str">
        <f t="shared" si="208"/>
        <v>Sin</v>
      </c>
      <c r="AL877" s="768"/>
      <c r="AM877" s="766"/>
      <c r="AN877" s="769"/>
      <c r="AO877" s="770"/>
      <c r="AP877" s="766"/>
      <c r="AQ877" s="771"/>
      <c r="AR877" s="368" t="str">
        <f t="shared" si="209"/>
        <v>Sin</v>
      </c>
      <c r="AS877" s="768"/>
      <c r="AT877" s="772"/>
      <c r="AU877" s="769"/>
      <c r="AV877" s="770"/>
      <c r="AW877" s="766"/>
      <c r="AX877" s="771"/>
      <c r="AY877" s="368" t="str">
        <f t="shared" si="210"/>
        <v>Sin</v>
      </c>
      <c r="AZ877" s="768"/>
      <c r="BA877" s="772"/>
      <c r="BB877" s="773"/>
      <c r="BC877" s="765"/>
      <c r="BD877" s="766"/>
      <c r="BE877" s="771"/>
      <c r="BF877" s="368" t="str">
        <f t="shared" si="211"/>
        <v>Sin</v>
      </c>
      <c r="BG877" s="768"/>
      <c r="BH877" s="772"/>
      <c r="BI877" s="769"/>
      <c r="BJ877" s="774" t="str">
        <f t="shared" si="212"/>
        <v/>
      </c>
      <c r="BK877" s="757"/>
      <c r="BL877" s="775"/>
      <c r="BM877" s="776"/>
      <c r="BN877" s="775"/>
      <c r="BO877" s="777"/>
      <c r="BP877" s="778" t="str">
        <f t="shared" si="213"/>
        <v/>
      </c>
      <c r="BQ877" s="768"/>
      <c r="BR877" s="772"/>
      <c r="BS877" s="773"/>
    </row>
    <row r="878" spans="19:71" x14ac:dyDescent="0.25">
      <c r="S878" s="764">
        <f t="shared" si="214"/>
        <v>0</v>
      </c>
      <c r="W878" s="368" t="str">
        <f t="shared" si="206"/>
        <v>Sin</v>
      </c>
      <c r="X878" s="768"/>
      <c r="Y878" s="766"/>
      <c r="Z878" s="769"/>
      <c r="AA878" s="770"/>
      <c r="AB878" s="766"/>
      <c r="AC878" s="771"/>
      <c r="AD878" s="368" t="str">
        <f t="shared" si="207"/>
        <v>Sin</v>
      </c>
      <c r="AE878" s="768"/>
      <c r="AF878" s="766"/>
      <c r="AG878" s="769"/>
      <c r="AH878" s="770"/>
      <c r="AI878" s="766"/>
      <c r="AJ878" s="771"/>
      <c r="AK878" s="368" t="str">
        <f t="shared" si="208"/>
        <v>Sin</v>
      </c>
      <c r="AL878" s="768"/>
      <c r="AM878" s="766"/>
      <c r="AN878" s="769"/>
      <c r="AO878" s="770"/>
      <c r="AP878" s="766"/>
      <c r="AQ878" s="771"/>
      <c r="AR878" s="368" t="str">
        <f t="shared" si="209"/>
        <v>Sin</v>
      </c>
      <c r="AS878" s="768"/>
      <c r="AT878" s="772"/>
      <c r="AU878" s="769"/>
      <c r="AV878" s="770"/>
      <c r="AW878" s="766"/>
      <c r="AX878" s="771"/>
      <c r="AY878" s="368" t="str">
        <f t="shared" si="210"/>
        <v>Sin</v>
      </c>
      <c r="AZ878" s="768"/>
      <c r="BA878" s="772"/>
      <c r="BB878" s="773"/>
      <c r="BC878" s="765"/>
      <c r="BD878" s="766"/>
      <c r="BE878" s="771"/>
      <c r="BF878" s="368" t="str">
        <f t="shared" si="211"/>
        <v>Sin</v>
      </c>
      <c r="BG878" s="768"/>
      <c r="BH878" s="772"/>
      <c r="BI878" s="769"/>
      <c r="BJ878" s="774" t="str">
        <f t="shared" si="212"/>
        <v/>
      </c>
      <c r="BK878" s="757"/>
      <c r="BL878" s="775"/>
      <c r="BM878" s="776"/>
      <c r="BN878" s="775"/>
      <c r="BO878" s="777"/>
      <c r="BP878" s="778" t="str">
        <f t="shared" si="213"/>
        <v/>
      </c>
      <c r="BQ878" s="768"/>
      <c r="BR878" s="772"/>
      <c r="BS878" s="773"/>
    </row>
    <row r="879" spans="19:71" x14ac:dyDescent="0.25">
      <c r="S879" s="764">
        <f t="shared" si="214"/>
        <v>0</v>
      </c>
      <c r="W879" s="368" t="str">
        <f t="shared" ref="W879:W942" si="215">IF(T879="","Sin",IF(T879&gt;=$S879,IF(V879=100%,"OK","ROJO"),IF(V879&lt;($T879-$P879)/($S879-$P879),"ROJO",IF(V879=100%,"OK","AMARILLO"))))</f>
        <v>Sin</v>
      </c>
      <c r="X879" s="768"/>
      <c r="Y879" s="766"/>
      <c r="Z879" s="769"/>
      <c r="AA879" s="770"/>
      <c r="AB879" s="766"/>
      <c r="AC879" s="771"/>
      <c r="AD879" s="368" t="str">
        <f t="shared" ref="AD879:AD942" si="216">IF(AA879="","Sin",IF(AA879&gt;=$S879,IF(AC879=100%,"OK","ROJO"),IF(AC879&lt;($AA879-$P879)/($S879-$P879),"ROJO",IF(AC879=100%,"OK","AMARILLO"))))</f>
        <v>Sin</v>
      </c>
      <c r="AE879" s="768"/>
      <c r="AF879" s="766"/>
      <c r="AG879" s="769"/>
      <c r="AH879" s="770"/>
      <c r="AI879" s="766"/>
      <c r="AJ879" s="771"/>
      <c r="AK879" s="368" t="str">
        <f t="shared" ref="AK879:AK942" si="217">IF(AH879="","Sin",IF(AH879&gt;=$S879,IF(AJ879=100%,"OK","ROJO"),IF(AJ879&lt;(AH879-$P879)/($S879-$P879),"ROJO",IF(AJ879=100%,"OK","AMARILLO"))))</f>
        <v>Sin</v>
      </c>
      <c r="AL879" s="768"/>
      <c r="AM879" s="766"/>
      <c r="AN879" s="769"/>
      <c r="AO879" s="770"/>
      <c r="AP879" s="766"/>
      <c r="AQ879" s="771"/>
      <c r="AR879" s="368" t="str">
        <f t="shared" ref="AR879:AR942" si="218">IF(AO879="","Sin",IF(AO879&gt;=$S879,IF(AQ879=100%,"OK","ROJO"),IF(AQ879&lt;(AO879-$P879)/($S879-$P879),"ROJO",IF(AQ879=100%,"OK","AMARILLO"))))</f>
        <v>Sin</v>
      </c>
      <c r="AS879" s="768"/>
      <c r="AT879" s="772"/>
      <c r="AU879" s="769"/>
      <c r="AV879" s="770"/>
      <c r="AW879" s="766"/>
      <c r="AX879" s="771"/>
      <c r="AY879" s="368" t="str">
        <f t="shared" ref="AY879:AY942" si="219">IF(AV879="","Sin",IF(AV879&gt;=$S879,IF(AX879=100%,"OK","ROJO"),IF(AX879&lt;(AV879-$P879)/($S879-$P879),"ROJO",IF(AX879=100%,"OK","AMARILLO"))))</f>
        <v>Sin</v>
      </c>
      <c r="AZ879" s="768"/>
      <c r="BA879" s="772"/>
      <c r="BB879" s="773"/>
      <c r="BC879" s="765"/>
      <c r="BD879" s="766"/>
      <c r="BE879" s="771"/>
      <c r="BF879" s="368" t="str">
        <f t="shared" ref="BF879:BF942" si="220">IF(BC879="","Sin",IF(BC879&gt;=$S879,IF(BE879=100%,"OK","ROJO"),IF(BE879&lt;(BC879-$P879)/($S879-$P879),"ROJO",IF(BE879=100%,"OK","AMARILLO"))))</f>
        <v>Sin</v>
      </c>
      <c r="BG879" s="768"/>
      <c r="BH879" s="772"/>
      <c r="BI879" s="769"/>
      <c r="BJ879" s="774" t="str">
        <f t="shared" ref="BJ879:BJ942" si="221">IF(E879="","",IF(OR(V879=100%,AC879=100%,AJ879=100%,AQ879=100%,AX879=100%,BE879=100%),100%,IF(T879="","Sin",MAX(V879,AC879,AJ879,AQ879,AX879,BE879))))</f>
        <v/>
      </c>
      <c r="BK879" s="757"/>
      <c r="BL879" s="775"/>
      <c r="BM879" s="776"/>
      <c r="BN879" s="775"/>
      <c r="BO879" s="777"/>
      <c r="BP879" s="778" t="str">
        <f t="shared" ref="BP879:BP942" si="222">IF(BJ879=100%,IF(BM879="SI",IF(BN879="SI","Cerrada",IF(BN879="NO","Inefectiva",IF(A879="Auditoria Externa","Cumplida","Pendiente"))),"Cumplida"),"")</f>
        <v/>
      </c>
      <c r="BQ879" s="768"/>
      <c r="BR879" s="772"/>
      <c r="BS879" s="773"/>
    </row>
    <row r="880" spans="19:71" x14ac:dyDescent="0.25">
      <c r="S880" s="764">
        <f t="shared" si="214"/>
        <v>0</v>
      </c>
      <c r="W880" s="368" t="str">
        <f t="shared" si="215"/>
        <v>Sin</v>
      </c>
      <c r="X880" s="768"/>
      <c r="Y880" s="766"/>
      <c r="Z880" s="769"/>
      <c r="AA880" s="770"/>
      <c r="AB880" s="766"/>
      <c r="AC880" s="771"/>
      <c r="AD880" s="368" t="str">
        <f t="shared" si="216"/>
        <v>Sin</v>
      </c>
      <c r="AE880" s="768"/>
      <c r="AF880" s="766"/>
      <c r="AG880" s="769"/>
      <c r="AH880" s="770"/>
      <c r="AI880" s="766"/>
      <c r="AJ880" s="771"/>
      <c r="AK880" s="368" t="str">
        <f t="shared" si="217"/>
        <v>Sin</v>
      </c>
      <c r="AL880" s="768"/>
      <c r="AM880" s="766"/>
      <c r="AN880" s="769"/>
      <c r="AO880" s="770"/>
      <c r="AP880" s="766"/>
      <c r="AQ880" s="771"/>
      <c r="AR880" s="368" t="str">
        <f t="shared" si="218"/>
        <v>Sin</v>
      </c>
      <c r="AS880" s="768"/>
      <c r="AT880" s="772"/>
      <c r="AU880" s="769"/>
      <c r="AV880" s="770"/>
      <c r="AW880" s="766"/>
      <c r="AX880" s="771"/>
      <c r="AY880" s="368" t="str">
        <f t="shared" si="219"/>
        <v>Sin</v>
      </c>
      <c r="AZ880" s="768"/>
      <c r="BA880" s="772"/>
      <c r="BB880" s="773"/>
      <c r="BC880" s="765"/>
      <c r="BD880" s="766"/>
      <c r="BE880" s="771"/>
      <c r="BF880" s="368" t="str">
        <f t="shared" si="220"/>
        <v>Sin</v>
      </c>
      <c r="BG880" s="768"/>
      <c r="BH880" s="772"/>
      <c r="BI880" s="769"/>
      <c r="BJ880" s="774" t="str">
        <f t="shared" si="221"/>
        <v/>
      </c>
      <c r="BK880" s="757"/>
      <c r="BL880" s="775"/>
      <c r="BM880" s="776"/>
      <c r="BN880" s="775"/>
      <c r="BO880" s="777"/>
      <c r="BP880" s="778" t="str">
        <f t="shared" si="222"/>
        <v/>
      </c>
      <c r="BQ880" s="768"/>
      <c r="BR880" s="772"/>
      <c r="BS880" s="773"/>
    </row>
    <row r="881" spans="19:71" x14ac:dyDescent="0.25">
      <c r="S881" s="764">
        <f t="shared" si="214"/>
        <v>0</v>
      </c>
      <c r="W881" s="368" t="str">
        <f t="shared" si="215"/>
        <v>Sin</v>
      </c>
      <c r="X881" s="768"/>
      <c r="Y881" s="766"/>
      <c r="Z881" s="769"/>
      <c r="AA881" s="770"/>
      <c r="AB881" s="766"/>
      <c r="AC881" s="771"/>
      <c r="AD881" s="368" t="str">
        <f t="shared" si="216"/>
        <v>Sin</v>
      </c>
      <c r="AE881" s="768"/>
      <c r="AF881" s="766"/>
      <c r="AG881" s="769"/>
      <c r="AH881" s="770"/>
      <c r="AI881" s="766"/>
      <c r="AJ881" s="771"/>
      <c r="AK881" s="368" t="str">
        <f t="shared" si="217"/>
        <v>Sin</v>
      </c>
      <c r="AL881" s="768"/>
      <c r="AM881" s="766"/>
      <c r="AN881" s="769"/>
      <c r="AO881" s="770"/>
      <c r="AP881" s="766"/>
      <c r="AQ881" s="771"/>
      <c r="AR881" s="368" t="str">
        <f t="shared" si="218"/>
        <v>Sin</v>
      </c>
      <c r="AS881" s="768"/>
      <c r="AT881" s="772"/>
      <c r="AU881" s="769"/>
      <c r="AV881" s="770"/>
      <c r="AW881" s="766"/>
      <c r="AX881" s="771"/>
      <c r="AY881" s="368" t="str">
        <f t="shared" si="219"/>
        <v>Sin</v>
      </c>
      <c r="AZ881" s="768"/>
      <c r="BA881" s="772"/>
      <c r="BB881" s="773"/>
      <c r="BC881" s="765"/>
      <c r="BD881" s="766"/>
      <c r="BE881" s="771"/>
      <c r="BF881" s="368" t="str">
        <f t="shared" si="220"/>
        <v>Sin</v>
      </c>
      <c r="BG881" s="768"/>
      <c r="BH881" s="772"/>
      <c r="BI881" s="769"/>
      <c r="BJ881" s="774" t="str">
        <f t="shared" si="221"/>
        <v/>
      </c>
      <c r="BK881" s="757"/>
      <c r="BL881" s="775"/>
      <c r="BM881" s="776"/>
      <c r="BN881" s="775"/>
      <c r="BO881" s="777"/>
      <c r="BP881" s="778" t="str">
        <f t="shared" si="222"/>
        <v/>
      </c>
      <c r="BQ881" s="768"/>
      <c r="BR881" s="772"/>
      <c r="BS881" s="773"/>
    </row>
    <row r="882" spans="19:71" x14ac:dyDescent="0.25">
      <c r="S882" s="764">
        <f t="shared" si="214"/>
        <v>0</v>
      </c>
      <c r="W882" s="368" t="str">
        <f t="shared" si="215"/>
        <v>Sin</v>
      </c>
      <c r="X882" s="768"/>
      <c r="Y882" s="766"/>
      <c r="Z882" s="769"/>
      <c r="AA882" s="770"/>
      <c r="AB882" s="766"/>
      <c r="AC882" s="771"/>
      <c r="AD882" s="368" t="str">
        <f t="shared" si="216"/>
        <v>Sin</v>
      </c>
      <c r="AE882" s="768"/>
      <c r="AF882" s="766"/>
      <c r="AG882" s="769"/>
      <c r="AH882" s="770"/>
      <c r="AI882" s="766"/>
      <c r="AJ882" s="771"/>
      <c r="AK882" s="368" t="str">
        <f t="shared" si="217"/>
        <v>Sin</v>
      </c>
      <c r="AL882" s="768"/>
      <c r="AM882" s="766"/>
      <c r="AN882" s="769"/>
      <c r="AO882" s="770"/>
      <c r="AP882" s="766"/>
      <c r="AQ882" s="771"/>
      <c r="AR882" s="368" t="str">
        <f t="shared" si="218"/>
        <v>Sin</v>
      </c>
      <c r="AS882" s="768"/>
      <c r="AT882" s="772"/>
      <c r="AU882" s="769"/>
      <c r="AV882" s="770"/>
      <c r="AW882" s="766"/>
      <c r="AX882" s="771"/>
      <c r="AY882" s="368" t="str">
        <f t="shared" si="219"/>
        <v>Sin</v>
      </c>
      <c r="AZ882" s="768"/>
      <c r="BA882" s="772"/>
      <c r="BB882" s="773"/>
      <c r="BC882" s="765"/>
      <c r="BD882" s="766"/>
      <c r="BE882" s="771"/>
      <c r="BF882" s="368" t="str">
        <f t="shared" si="220"/>
        <v>Sin</v>
      </c>
      <c r="BG882" s="768"/>
      <c r="BH882" s="772"/>
      <c r="BI882" s="769"/>
      <c r="BJ882" s="774" t="str">
        <f t="shared" si="221"/>
        <v/>
      </c>
      <c r="BK882" s="757"/>
      <c r="BL882" s="775"/>
      <c r="BM882" s="776"/>
      <c r="BN882" s="775"/>
      <c r="BO882" s="777"/>
      <c r="BP882" s="778" t="str">
        <f t="shared" si="222"/>
        <v/>
      </c>
      <c r="BQ882" s="768"/>
      <c r="BR882" s="772"/>
      <c r="BS882" s="773"/>
    </row>
    <row r="883" spans="19:71" x14ac:dyDescent="0.25">
      <c r="S883" s="764">
        <f t="shared" si="214"/>
        <v>0</v>
      </c>
      <c r="W883" s="368" t="str">
        <f t="shared" si="215"/>
        <v>Sin</v>
      </c>
      <c r="X883" s="768"/>
      <c r="Y883" s="766"/>
      <c r="Z883" s="769"/>
      <c r="AA883" s="770"/>
      <c r="AB883" s="766"/>
      <c r="AC883" s="771"/>
      <c r="AD883" s="368" t="str">
        <f t="shared" si="216"/>
        <v>Sin</v>
      </c>
      <c r="AE883" s="768"/>
      <c r="AF883" s="766"/>
      <c r="AG883" s="769"/>
      <c r="AH883" s="770"/>
      <c r="AI883" s="766"/>
      <c r="AJ883" s="771"/>
      <c r="AK883" s="368" t="str">
        <f t="shared" si="217"/>
        <v>Sin</v>
      </c>
      <c r="AL883" s="768"/>
      <c r="AM883" s="766"/>
      <c r="AN883" s="769"/>
      <c r="AO883" s="770"/>
      <c r="AP883" s="766"/>
      <c r="AQ883" s="771"/>
      <c r="AR883" s="368" t="str">
        <f t="shared" si="218"/>
        <v>Sin</v>
      </c>
      <c r="AS883" s="768"/>
      <c r="AT883" s="772"/>
      <c r="AU883" s="769"/>
      <c r="AV883" s="770"/>
      <c r="AW883" s="766"/>
      <c r="AX883" s="771"/>
      <c r="AY883" s="368" t="str">
        <f t="shared" si="219"/>
        <v>Sin</v>
      </c>
      <c r="AZ883" s="768"/>
      <c r="BA883" s="772"/>
      <c r="BB883" s="773"/>
      <c r="BC883" s="765"/>
      <c r="BD883" s="766"/>
      <c r="BE883" s="771"/>
      <c r="BF883" s="368" t="str">
        <f t="shared" si="220"/>
        <v>Sin</v>
      </c>
      <c r="BG883" s="768"/>
      <c r="BH883" s="772"/>
      <c r="BI883" s="769"/>
      <c r="BJ883" s="774" t="str">
        <f t="shared" si="221"/>
        <v/>
      </c>
      <c r="BK883" s="757"/>
      <c r="BL883" s="775"/>
      <c r="BM883" s="776"/>
      <c r="BN883" s="775"/>
      <c r="BO883" s="777"/>
      <c r="BP883" s="778" t="str">
        <f t="shared" si="222"/>
        <v/>
      </c>
      <c r="BQ883" s="768"/>
      <c r="BR883" s="772"/>
      <c r="BS883" s="773"/>
    </row>
    <row r="884" spans="19:71" x14ac:dyDescent="0.25">
      <c r="S884" s="764">
        <f t="shared" si="214"/>
        <v>0</v>
      </c>
      <c r="W884" s="368" t="str">
        <f t="shared" si="215"/>
        <v>Sin</v>
      </c>
      <c r="X884" s="768"/>
      <c r="Y884" s="766"/>
      <c r="Z884" s="769"/>
      <c r="AA884" s="770"/>
      <c r="AB884" s="766"/>
      <c r="AC884" s="771"/>
      <c r="AD884" s="368" t="str">
        <f t="shared" si="216"/>
        <v>Sin</v>
      </c>
      <c r="AE884" s="768"/>
      <c r="AF884" s="766"/>
      <c r="AG884" s="769"/>
      <c r="AH884" s="770"/>
      <c r="AI884" s="766"/>
      <c r="AJ884" s="771"/>
      <c r="AK884" s="368" t="str">
        <f t="shared" si="217"/>
        <v>Sin</v>
      </c>
      <c r="AL884" s="768"/>
      <c r="AM884" s="766"/>
      <c r="AN884" s="769"/>
      <c r="AO884" s="770"/>
      <c r="AP884" s="766"/>
      <c r="AQ884" s="771"/>
      <c r="AR884" s="368" t="str">
        <f t="shared" si="218"/>
        <v>Sin</v>
      </c>
      <c r="AS884" s="768"/>
      <c r="AT884" s="772"/>
      <c r="AU884" s="769"/>
      <c r="AV884" s="770"/>
      <c r="AW884" s="766"/>
      <c r="AX884" s="771"/>
      <c r="AY884" s="368" t="str">
        <f t="shared" si="219"/>
        <v>Sin</v>
      </c>
      <c r="AZ884" s="768"/>
      <c r="BA884" s="772"/>
      <c r="BB884" s="773"/>
      <c r="BC884" s="765"/>
      <c r="BD884" s="766"/>
      <c r="BE884" s="771"/>
      <c r="BF884" s="368" t="str">
        <f t="shared" si="220"/>
        <v>Sin</v>
      </c>
      <c r="BG884" s="768"/>
      <c r="BH884" s="772"/>
      <c r="BI884" s="769"/>
      <c r="BJ884" s="774" t="str">
        <f t="shared" si="221"/>
        <v/>
      </c>
      <c r="BK884" s="757"/>
      <c r="BL884" s="775"/>
      <c r="BM884" s="776"/>
      <c r="BN884" s="775"/>
      <c r="BO884" s="777"/>
      <c r="BP884" s="778" t="str">
        <f t="shared" si="222"/>
        <v/>
      </c>
      <c r="BQ884" s="768"/>
      <c r="BR884" s="772"/>
      <c r="BS884" s="773"/>
    </row>
    <row r="885" spans="19:71" x14ac:dyDescent="0.25">
      <c r="S885" s="764">
        <f t="shared" si="214"/>
        <v>0</v>
      </c>
      <c r="W885" s="368" t="str">
        <f t="shared" si="215"/>
        <v>Sin</v>
      </c>
      <c r="X885" s="768"/>
      <c r="Y885" s="766"/>
      <c r="Z885" s="769"/>
      <c r="AA885" s="770"/>
      <c r="AB885" s="766"/>
      <c r="AC885" s="771"/>
      <c r="AD885" s="368" t="str">
        <f t="shared" si="216"/>
        <v>Sin</v>
      </c>
      <c r="AE885" s="768"/>
      <c r="AF885" s="766"/>
      <c r="AG885" s="769"/>
      <c r="AH885" s="770"/>
      <c r="AI885" s="766"/>
      <c r="AJ885" s="771"/>
      <c r="AK885" s="368" t="str">
        <f t="shared" si="217"/>
        <v>Sin</v>
      </c>
      <c r="AL885" s="768"/>
      <c r="AM885" s="766"/>
      <c r="AN885" s="769"/>
      <c r="AO885" s="770"/>
      <c r="AP885" s="766"/>
      <c r="AQ885" s="771"/>
      <c r="AR885" s="368" t="str">
        <f t="shared" si="218"/>
        <v>Sin</v>
      </c>
      <c r="AS885" s="768"/>
      <c r="AT885" s="772"/>
      <c r="AU885" s="769"/>
      <c r="AV885" s="770"/>
      <c r="AW885" s="766"/>
      <c r="AX885" s="771"/>
      <c r="AY885" s="368" t="str">
        <f t="shared" si="219"/>
        <v>Sin</v>
      </c>
      <c r="AZ885" s="768"/>
      <c r="BA885" s="772"/>
      <c r="BB885" s="773"/>
      <c r="BC885" s="765"/>
      <c r="BD885" s="766"/>
      <c r="BE885" s="771"/>
      <c r="BF885" s="368" t="str">
        <f t="shared" si="220"/>
        <v>Sin</v>
      </c>
      <c r="BG885" s="768"/>
      <c r="BH885" s="772"/>
      <c r="BI885" s="769"/>
      <c r="BJ885" s="774" t="str">
        <f t="shared" si="221"/>
        <v/>
      </c>
      <c r="BK885" s="757"/>
      <c r="BL885" s="775"/>
      <c r="BM885" s="776"/>
      <c r="BN885" s="775"/>
      <c r="BO885" s="777"/>
      <c r="BP885" s="778" t="str">
        <f t="shared" si="222"/>
        <v/>
      </c>
      <c r="BQ885" s="768"/>
      <c r="BR885" s="772"/>
      <c r="BS885" s="773"/>
    </row>
    <row r="886" spans="19:71" x14ac:dyDescent="0.25">
      <c r="S886" s="764">
        <f t="shared" si="214"/>
        <v>0</v>
      </c>
      <c r="W886" s="368" t="str">
        <f t="shared" si="215"/>
        <v>Sin</v>
      </c>
      <c r="X886" s="768"/>
      <c r="Y886" s="766"/>
      <c r="Z886" s="769"/>
      <c r="AA886" s="770"/>
      <c r="AB886" s="766"/>
      <c r="AC886" s="771"/>
      <c r="AD886" s="368" t="str">
        <f t="shared" si="216"/>
        <v>Sin</v>
      </c>
      <c r="AE886" s="768"/>
      <c r="AF886" s="766"/>
      <c r="AG886" s="769"/>
      <c r="AH886" s="770"/>
      <c r="AI886" s="766"/>
      <c r="AJ886" s="771"/>
      <c r="AK886" s="368" t="str">
        <f t="shared" si="217"/>
        <v>Sin</v>
      </c>
      <c r="AL886" s="768"/>
      <c r="AM886" s="766"/>
      <c r="AN886" s="769"/>
      <c r="AO886" s="770"/>
      <c r="AP886" s="766"/>
      <c r="AQ886" s="771"/>
      <c r="AR886" s="368" t="str">
        <f t="shared" si="218"/>
        <v>Sin</v>
      </c>
      <c r="AS886" s="768"/>
      <c r="AT886" s="772"/>
      <c r="AU886" s="769"/>
      <c r="AV886" s="770"/>
      <c r="AW886" s="766"/>
      <c r="AX886" s="771"/>
      <c r="AY886" s="368" t="str">
        <f t="shared" si="219"/>
        <v>Sin</v>
      </c>
      <c r="AZ886" s="768"/>
      <c r="BA886" s="772"/>
      <c r="BB886" s="773"/>
      <c r="BC886" s="765"/>
      <c r="BD886" s="766"/>
      <c r="BE886" s="771"/>
      <c r="BF886" s="368" t="str">
        <f t="shared" si="220"/>
        <v>Sin</v>
      </c>
      <c r="BG886" s="768"/>
      <c r="BH886" s="772"/>
      <c r="BI886" s="769"/>
      <c r="BJ886" s="774" t="str">
        <f t="shared" si="221"/>
        <v/>
      </c>
      <c r="BK886" s="757"/>
      <c r="BL886" s="775"/>
      <c r="BM886" s="776"/>
      <c r="BN886" s="775"/>
      <c r="BO886" s="777"/>
      <c r="BP886" s="778" t="str">
        <f t="shared" si="222"/>
        <v/>
      </c>
      <c r="BQ886" s="768"/>
      <c r="BR886" s="772"/>
      <c r="BS886" s="773"/>
    </row>
    <row r="887" spans="19:71" x14ac:dyDescent="0.25">
      <c r="S887" s="764">
        <f t="shared" si="214"/>
        <v>0</v>
      </c>
      <c r="W887" s="368" t="str">
        <f t="shared" si="215"/>
        <v>Sin</v>
      </c>
      <c r="X887" s="768"/>
      <c r="Y887" s="766"/>
      <c r="Z887" s="769"/>
      <c r="AA887" s="770"/>
      <c r="AB887" s="766"/>
      <c r="AC887" s="771"/>
      <c r="AD887" s="368" t="str">
        <f t="shared" si="216"/>
        <v>Sin</v>
      </c>
      <c r="AE887" s="768"/>
      <c r="AF887" s="766"/>
      <c r="AG887" s="769"/>
      <c r="AH887" s="770"/>
      <c r="AI887" s="766"/>
      <c r="AJ887" s="771"/>
      <c r="AK887" s="368" t="str">
        <f t="shared" si="217"/>
        <v>Sin</v>
      </c>
      <c r="AL887" s="768"/>
      <c r="AM887" s="766"/>
      <c r="AN887" s="769"/>
      <c r="AO887" s="770"/>
      <c r="AP887" s="766"/>
      <c r="AQ887" s="771"/>
      <c r="AR887" s="368" t="str">
        <f t="shared" si="218"/>
        <v>Sin</v>
      </c>
      <c r="AS887" s="768"/>
      <c r="AT887" s="772"/>
      <c r="AU887" s="769"/>
      <c r="AV887" s="770"/>
      <c r="AW887" s="766"/>
      <c r="AX887" s="771"/>
      <c r="AY887" s="368" t="str">
        <f t="shared" si="219"/>
        <v>Sin</v>
      </c>
      <c r="AZ887" s="768"/>
      <c r="BA887" s="772"/>
      <c r="BB887" s="773"/>
      <c r="BC887" s="765"/>
      <c r="BD887" s="766"/>
      <c r="BE887" s="771"/>
      <c r="BF887" s="368" t="str">
        <f t="shared" si="220"/>
        <v>Sin</v>
      </c>
      <c r="BG887" s="768"/>
      <c r="BH887" s="772"/>
      <c r="BI887" s="769"/>
      <c r="BJ887" s="774" t="str">
        <f t="shared" si="221"/>
        <v/>
      </c>
      <c r="BK887" s="757"/>
      <c r="BL887" s="775"/>
      <c r="BM887" s="776"/>
      <c r="BN887" s="775"/>
      <c r="BO887" s="777"/>
      <c r="BP887" s="778" t="str">
        <f t="shared" si="222"/>
        <v/>
      </c>
      <c r="BQ887" s="768"/>
      <c r="BR887" s="772"/>
      <c r="BS887" s="773"/>
    </row>
    <row r="888" spans="19:71" x14ac:dyDescent="0.25">
      <c r="S888" s="764">
        <f t="shared" si="214"/>
        <v>0</v>
      </c>
      <c r="W888" s="368" t="str">
        <f t="shared" si="215"/>
        <v>Sin</v>
      </c>
      <c r="X888" s="768"/>
      <c r="Y888" s="766"/>
      <c r="Z888" s="769"/>
      <c r="AA888" s="770"/>
      <c r="AB888" s="766"/>
      <c r="AC888" s="771"/>
      <c r="AD888" s="368" t="str">
        <f t="shared" si="216"/>
        <v>Sin</v>
      </c>
      <c r="AE888" s="768"/>
      <c r="AF888" s="766"/>
      <c r="AG888" s="769"/>
      <c r="AH888" s="770"/>
      <c r="AI888" s="766"/>
      <c r="AJ888" s="771"/>
      <c r="AK888" s="368" t="str">
        <f t="shared" si="217"/>
        <v>Sin</v>
      </c>
      <c r="AL888" s="768"/>
      <c r="AM888" s="766"/>
      <c r="AN888" s="769"/>
      <c r="AO888" s="770"/>
      <c r="AP888" s="766"/>
      <c r="AQ888" s="771"/>
      <c r="AR888" s="368" t="str">
        <f t="shared" si="218"/>
        <v>Sin</v>
      </c>
      <c r="AS888" s="768"/>
      <c r="AT888" s="772"/>
      <c r="AU888" s="769"/>
      <c r="AV888" s="770"/>
      <c r="AW888" s="766"/>
      <c r="AX888" s="771"/>
      <c r="AY888" s="368" t="str">
        <f t="shared" si="219"/>
        <v>Sin</v>
      </c>
      <c r="AZ888" s="768"/>
      <c r="BA888" s="772"/>
      <c r="BB888" s="773"/>
      <c r="BC888" s="765"/>
      <c r="BD888" s="766"/>
      <c r="BE888" s="771"/>
      <c r="BF888" s="368" t="str">
        <f t="shared" si="220"/>
        <v>Sin</v>
      </c>
      <c r="BG888" s="768"/>
      <c r="BH888" s="772"/>
      <c r="BI888" s="769"/>
      <c r="BJ888" s="774" t="str">
        <f t="shared" si="221"/>
        <v/>
      </c>
      <c r="BK888" s="757"/>
      <c r="BL888" s="775"/>
      <c r="BM888" s="776"/>
      <c r="BN888" s="775"/>
      <c r="BO888" s="777"/>
      <c r="BP888" s="778" t="str">
        <f t="shared" si="222"/>
        <v/>
      </c>
      <c r="BQ888" s="768"/>
      <c r="BR888" s="772"/>
      <c r="BS888" s="773"/>
    </row>
    <row r="889" spans="19:71" x14ac:dyDescent="0.25">
      <c r="S889" s="764">
        <f t="shared" si="214"/>
        <v>0</v>
      </c>
      <c r="W889" s="368" t="str">
        <f t="shared" si="215"/>
        <v>Sin</v>
      </c>
      <c r="X889" s="768"/>
      <c r="Y889" s="766"/>
      <c r="Z889" s="769"/>
      <c r="AA889" s="770"/>
      <c r="AB889" s="766"/>
      <c r="AC889" s="771"/>
      <c r="AD889" s="368" t="str">
        <f t="shared" si="216"/>
        <v>Sin</v>
      </c>
      <c r="AE889" s="768"/>
      <c r="AF889" s="766"/>
      <c r="AG889" s="769"/>
      <c r="AH889" s="770"/>
      <c r="AI889" s="766"/>
      <c r="AJ889" s="771"/>
      <c r="AK889" s="368" t="str">
        <f t="shared" si="217"/>
        <v>Sin</v>
      </c>
      <c r="AL889" s="768"/>
      <c r="AM889" s="766"/>
      <c r="AN889" s="769"/>
      <c r="AO889" s="770"/>
      <c r="AP889" s="766"/>
      <c r="AQ889" s="771"/>
      <c r="AR889" s="368" t="str">
        <f t="shared" si="218"/>
        <v>Sin</v>
      </c>
      <c r="AS889" s="768"/>
      <c r="AT889" s="772"/>
      <c r="AU889" s="769"/>
      <c r="AV889" s="770"/>
      <c r="AW889" s="766"/>
      <c r="AX889" s="771"/>
      <c r="AY889" s="368" t="str">
        <f t="shared" si="219"/>
        <v>Sin</v>
      </c>
      <c r="AZ889" s="768"/>
      <c r="BA889" s="772"/>
      <c r="BB889" s="773"/>
      <c r="BC889" s="765"/>
      <c r="BD889" s="766"/>
      <c r="BE889" s="771"/>
      <c r="BF889" s="368" t="str">
        <f t="shared" si="220"/>
        <v>Sin</v>
      </c>
      <c r="BG889" s="768"/>
      <c r="BH889" s="772"/>
      <c r="BI889" s="769"/>
      <c r="BJ889" s="774" t="str">
        <f t="shared" si="221"/>
        <v/>
      </c>
      <c r="BK889" s="757"/>
      <c r="BL889" s="775"/>
      <c r="BM889" s="776"/>
      <c r="BN889" s="775"/>
      <c r="BO889" s="777"/>
      <c r="BP889" s="778" t="str">
        <f t="shared" si="222"/>
        <v/>
      </c>
      <c r="BQ889" s="768"/>
      <c r="BR889" s="772"/>
      <c r="BS889" s="773"/>
    </row>
    <row r="890" spans="19:71" x14ac:dyDescent="0.25">
      <c r="S890" s="764">
        <f t="shared" si="214"/>
        <v>0</v>
      </c>
      <c r="W890" s="368" t="str">
        <f t="shared" si="215"/>
        <v>Sin</v>
      </c>
      <c r="X890" s="768"/>
      <c r="Y890" s="766"/>
      <c r="Z890" s="769"/>
      <c r="AA890" s="770"/>
      <c r="AB890" s="766"/>
      <c r="AC890" s="771"/>
      <c r="AD890" s="368" t="str">
        <f t="shared" si="216"/>
        <v>Sin</v>
      </c>
      <c r="AE890" s="768"/>
      <c r="AF890" s="766"/>
      <c r="AG890" s="769"/>
      <c r="AH890" s="770"/>
      <c r="AI890" s="766"/>
      <c r="AJ890" s="771"/>
      <c r="AK890" s="368" t="str">
        <f t="shared" si="217"/>
        <v>Sin</v>
      </c>
      <c r="AL890" s="768"/>
      <c r="AM890" s="766"/>
      <c r="AN890" s="769"/>
      <c r="AO890" s="770"/>
      <c r="AP890" s="766"/>
      <c r="AQ890" s="771"/>
      <c r="AR890" s="368" t="str">
        <f t="shared" si="218"/>
        <v>Sin</v>
      </c>
      <c r="AS890" s="768"/>
      <c r="AT890" s="772"/>
      <c r="AU890" s="769"/>
      <c r="AV890" s="770"/>
      <c r="AW890" s="766"/>
      <c r="AX890" s="771"/>
      <c r="AY890" s="368" t="str">
        <f t="shared" si="219"/>
        <v>Sin</v>
      </c>
      <c r="AZ890" s="768"/>
      <c r="BA890" s="772"/>
      <c r="BB890" s="773"/>
      <c r="BC890" s="765"/>
      <c r="BD890" s="766"/>
      <c r="BE890" s="771"/>
      <c r="BF890" s="368" t="str">
        <f t="shared" si="220"/>
        <v>Sin</v>
      </c>
      <c r="BG890" s="768"/>
      <c r="BH890" s="772"/>
      <c r="BI890" s="769"/>
      <c r="BJ890" s="774" t="str">
        <f t="shared" si="221"/>
        <v/>
      </c>
      <c r="BK890" s="757"/>
      <c r="BL890" s="775"/>
      <c r="BM890" s="776"/>
      <c r="BN890" s="775"/>
      <c r="BO890" s="777"/>
      <c r="BP890" s="778" t="str">
        <f t="shared" si="222"/>
        <v/>
      </c>
      <c r="BQ890" s="768"/>
      <c r="BR890" s="772"/>
      <c r="BS890" s="773"/>
    </row>
    <row r="891" spans="19:71" x14ac:dyDescent="0.25">
      <c r="S891" s="764">
        <f t="shared" si="214"/>
        <v>0</v>
      </c>
      <c r="W891" s="368" t="str">
        <f t="shared" si="215"/>
        <v>Sin</v>
      </c>
      <c r="X891" s="768"/>
      <c r="Y891" s="766"/>
      <c r="Z891" s="769"/>
      <c r="AA891" s="770"/>
      <c r="AB891" s="766"/>
      <c r="AC891" s="771"/>
      <c r="AD891" s="368" t="str">
        <f t="shared" si="216"/>
        <v>Sin</v>
      </c>
      <c r="AE891" s="768"/>
      <c r="AF891" s="766"/>
      <c r="AG891" s="769"/>
      <c r="AH891" s="770"/>
      <c r="AI891" s="766"/>
      <c r="AJ891" s="771"/>
      <c r="AK891" s="368" t="str">
        <f t="shared" si="217"/>
        <v>Sin</v>
      </c>
      <c r="AL891" s="768"/>
      <c r="AM891" s="766"/>
      <c r="AN891" s="769"/>
      <c r="AO891" s="770"/>
      <c r="AP891" s="766"/>
      <c r="AQ891" s="771"/>
      <c r="AR891" s="368" t="str">
        <f t="shared" si="218"/>
        <v>Sin</v>
      </c>
      <c r="AS891" s="768"/>
      <c r="AT891" s="772"/>
      <c r="AU891" s="769"/>
      <c r="AV891" s="770"/>
      <c r="AW891" s="766"/>
      <c r="AX891" s="771"/>
      <c r="AY891" s="368" t="str">
        <f t="shared" si="219"/>
        <v>Sin</v>
      </c>
      <c r="AZ891" s="768"/>
      <c r="BA891" s="772"/>
      <c r="BB891" s="773"/>
      <c r="BC891" s="765"/>
      <c r="BD891" s="766"/>
      <c r="BE891" s="771"/>
      <c r="BF891" s="368" t="str">
        <f t="shared" si="220"/>
        <v>Sin</v>
      </c>
      <c r="BG891" s="768"/>
      <c r="BH891" s="772"/>
      <c r="BI891" s="769"/>
      <c r="BJ891" s="774" t="str">
        <f t="shared" si="221"/>
        <v/>
      </c>
      <c r="BK891" s="757"/>
      <c r="BL891" s="775"/>
      <c r="BM891" s="776"/>
      <c r="BN891" s="775"/>
      <c r="BO891" s="777"/>
      <c r="BP891" s="778" t="str">
        <f t="shared" si="222"/>
        <v/>
      </c>
      <c r="BQ891" s="768"/>
      <c r="BR891" s="772"/>
      <c r="BS891" s="773"/>
    </row>
    <row r="892" spans="19:71" x14ac:dyDescent="0.25">
      <c r="S892" s="764">
        <f t="shared" si="214"/>
        <v>0</v>
      </c>
      <c r="W892" s="368" t="str">
        <f t="shared" si="215"/>
        <v>Sin</v>
      </c>
      <c r="X892" s="768"/>
      <c r="Y892" s="766"/>
      <c r="Z892" s="769"/>
      <c r="AA892" s="770"/>
      <c r="AB892" s="766"/>
      <c r="AC892" s="771"/>
      <c r="AD892" s="368" t="str">
        <f t="shared" si="216"/>
        <v>Sin</v>
      </c>
      <c r="AE892" s="768"/>
      <c r="AF892" s="766"/>
      <c r="AG892" s="769"/>
      <c r="AH892" s="770"/>
      <c r="AI892" s="766"/>
      <c r="AJ892" s="771"/>
      <c r="AK892" s="368" t="str">
        <f t="shared" si="217"/>
        <v>Sin</v>
      </c>
      <c r="AL892" s="768"/>
      <c r="AM892" s="766"/>
      <c r="AN892" s="769"/>
      <c r="AO892" s="770"/>
      <c r="AP892" s="766"/>
      <c r="AQ892" s="771"/>
      <c r="AR892" s="368" t="str">
        <f t="shared" si="218"/>
        <v>Sin</v>
      </c>
      <c r="AS892" s="768"/>
      <c r="AT892" s="772"/>
      <c r="AU892" s="769"/>
      <c r="AV892" s="770"/>
      <c r="AW892" s="766"/>
      <c r="AX892" s="771"/>
      <c r="AY892" s="368" t="str">
        <f t="shared" si="219"/>
        <v>Sin</v>
      </c>
      <c r="AZ892" s="768"/>
      <c r="BA892" s="772"/>
      <c r="BB892" s="773"/>
      <c r="BC892" s="765"/>
      <c r="BD892" s="766"/>
      <c r="BE892" s="771"/>
      <c r="BF892" s="368" t="str">
        <f t="shared" si="220"/>
        <v>Sin</v>
      </c>
      <c r="BG892" s="768"/>
      <c r="BH892" s="772"/>
      <c r="BI892" s="769"/>
      <c r="BJ892" s="774" t="str">
        <f t="shared" si="221"/>
        <v/>
      </c>
      <c r="BK892" s="757"/>
      <c r="BL892" s="775"/>
      <c r="BM892" s="776"/>
      <c r="BN892" s="775"/>
      <c r="BO892" s="777"/>
      <c r="BP892" s="778" t="str">
        <f t="shared" si="222"/>
        <v/>
      </c>
      <c r="BQ892" s="768"/>
      <c r="BR892" s="772"/>
      <c r="BS892" s="773"/>
    </row>
    <row r="893" spans="19:71" x14ac:dyDescent="0.25">
      <c r="S893" s="764">
        <f t="shared" si="214"/>
        <v>0</v>
      </c>
      <c r="W893" s="368" t="str">
        <f t="shared" si="215"/>
        <v>Sin</v>
      </c>
      <c r="X893" s="768"/>
      <c r="Y893" s="766"/>
      <c r="Z893" s="769"/>
      <c r="AA893" s="770"/>
      <c r="AB893" s="766"/>
      <c r="AC893" s="771"/>
      <c r="AD893" s="368" t="str">
        <f t="shared" si="216"/>
        <v>Sin</v>
      </c>
      <c r="AE893" s="768"/>
      <c r="AF893" s="766"/>
      <c r="AG893" s="769"/>
      <c r="AH893" s="770"/>
      <c r="AI893" s="766"/>
      <c r="AJ893" s="771"/>
      <c r="AK893" s="368" t="str">
        <f t="shared" si="217"/>
        <v>Sin</v>
      </c>
      <c r="AL893" s="768"/>
      <c r="AM893" s="766"/>
      <c r="AN893" s="769"/>
      <c r="AO893" s="770"/>
      <c r="AP893" s="766"/>
      <c r="AQ893" s="771"/>
      <c r="AR893" s="368" t="str">
        <f t="shared" si="218"/>
        <v>Sin</v>
      </c>
      <c r="AS893" s="768"/>
      <c r="AT893" s="772"/>
      <c r="AU893" s="769"/>
      <c r="AV893" s="770"/>
      <c r="AW893" s="766"/>
      <c r="AX893" s="771"/>
      <c r="AY893" s="368" t="str">
        <f t="shared" si="219"/>
        <v>Sin</v>
      </c>
      <c r="AZ893" s="768"/>
      <c r="BA893" s="772"/>
      <c r="BB893" s="773"/>
      <c r="BC893" s="765"/>
      <c r="BD893" s="766"/>
      <c r="BE893" s="771"/>
      <c r="BF893" s="368" t="str">
        <f t="shared" si="220"/>
        <v>Sin</v>
      </c>
      <c r="BG893" s="768"/>
      <c r="BH893" s="772"/>
      <c r="BI893" s="769"/>
      <c r="BJ893" s="774" t="str">
        <f t="shared" si="221"/>
        <v/>
      </c>
      <c r="BK893" s="757"/>
      <c r="BL893" s="775"/>
      <c r="BM893" s="776"/>
      <c r="BN893" s="775"/>
      <c r="BO893" s="777"/>
      <c r="BP893" s="778" t="str">
        <f t="shared" si="222"/>
        <v/>
      </c>
      <c r="BQ893" s="768"/>
      <c r="BR893" s="772"/>
      <c r="BS893" s="773"/>
    </row>
    <row r="894" spans="19:71" x14ac:dyDescent="0.25">
      <c r="S894" s="764">
        <f t="shared" si="214"/>
        <v>0</v>
      </c>
      <c r="W894" s="368" t="str">
        <f t="shared" si="215"/>
        <v>Sin</v>
      </c>
      <c r="X894" s="768"/>
      <c r="Y894" s="766"/>
      <c r="Z894" s="769"/>
      <c r="AA894" s="770"/>
      <c r="AB894" s="766"/>
      <c r="AC894" s="771"/>
      <c r="AD894" s="368" t="str">
        <f t="shared" si="216"/>
        <v>Sin</v>
      </c>
      <c r="AE894" s="768"/>
      <c r="AF894" s="766"/>
      <c r="AG894" s="769"/>
      <c r="AH894" s="770"/>
      <c r="AI894" s="766"/>
      <c r="AJ894" s="771"/>
      <c r="AK894" s="368" t="str">
        <f t="shared" si="217"/>
        <v>Sin</v>
      </c>
      <c r="AL894" s="768"/>
      <c r="AM894" s="766"/>
      <c r="AN894" s="769"/>
      <c r="AO894" s="770"/>
      <c r="AP894" s="766"/>
      <c r="AQ894" s="771"/>
      <c r="AR894" s="368" t="str">
        <f t="shared" si="218"/>
        <v>Sin</v>
      </c>
      <c r="AS894" s="768"/>
      <c r="AT894" s="772"/>
      <c r="AU894" s="769"/>
      <c r="AV894" s="770"/>
      <c r="AW894" s="766"/>
      <c r="AX894" s="771"/>
      <c r="AY894" s="368" t="str">
        <f t="shared" si="219"/>
        <v>Sin</v>
      </c>
      <c r="AZ894" s="768"/>
      <c r="BA894" s="772"/>
      <c r="BB894" s="773"/>
      <c r="BC894" s="765"/>
      <c r="BD894" s="766"/>
      <c r="BE894" s="771"/>
      <c r="BF894" s="368" t="str">
        <f t="shared" si="220"/>
        <v>Sin</v>
      </c>
      <c r="BG894" s="768"/>
      <c r="BH894" s="772"/>
      <c r="BI894" s="769"/>
      <c r="BJ894" s="774" t="str">
        <f t="shared" si="221"/>
        <v/>
      </c>
      <c r="BK894" s="757"/>
      <c r="BL894" s="775"/>
      <c r="BM894" s="776"/>
      <c r="BN894" s="775"/>
      <c r="BO894" s="777"/>
      <c r="BP894" s="778" t="str">
        <f t="shared" si="222"/>
        <v/>
      </c>
      <c r="BQ894" s="768"/>
      <c r="BR894" s="772"/>
      <c r="BS894" s="773"/>
    </row>
    <row r="895" spans="19:71" x14ac:dyDescent="0.25">
      <c r="S895" s="764">
        <f t="shared" si="214"/>
        <v>0</v>
      </c>
      <c r="W895" s="368" t="str">
        <f t="shared" si="215"/>
        <v>Sin</v>
      </c>
      <c r="X895" s="768"/>
      <c r="Y895" s="766"/>
      <c r="Z895" s="769"/>
      <c r="AA895" s="770"/>
      <c r="AB895" s="766"/>
      <c r="AC895" s="771"/>
      <c r="AD895" s="368" t="str">
        <f t="shared" si="216"/>
        <v>Sin</v>
      </c>
      <c r="AE895" s="768"/>
      <c r="AF895" s="766"/>
      <c r="AG895" s="769"/>
      <c r="AH895" s="770"/>
      <c r="AI895" s="766"/>
      <c r="AJ895" s="771"/>
      <c r="AK895" s="368" t="str">
        <f t="shared" si="217"/>
        <v>Sin</v>
      </c>
      <c r="AL895" s="768"/>
      <c r="AM895" s="766"/>
      <c r="AN895" s="769"/>
      <c r="AO895" s="770"/>
      <c r="AP895" s="766"/>
      <c r="AQ895" s="771"/>
      <c r="AR895" s="368" t="str">
        <f t="shared" si="218"/>
        <v>Sin</v>
      </c>
      <c r="AS895" s="768"/>
      <c r="AT895" s="772"/>
      <c r="AU895" s="769"/>
      <c r="AV895" s="770"/>
      <c r="AW895" s="766"/>
      <c r="AX895" s="771"/>
      <c r="AY895" s="368" t="str">
        <f t="shared" si="219"/>
        <v>Sin</v>
      </c>
      <c r="AZ895" s="768"/>
      <c r="BA895" s="772"/>
      <c r="BB895" s="773"/>
      <c r="BC895" s="765"/>
      <c r="BD895" s="766"/>
      <c r="BE895" s="771"/>
      <c r="BF895" s="368" t="str">
        <f t="shared" si="220"/>
        <v>Sin</v>
      </c>
      <c r="BG895" s="768"/>
      <c r="BH895" s="772"/>
      <c r="BI895" s="769"/>
      <c r="BJ895" s="774" t="str">
        <f t="shared" si="221"/>
        <v/>
      </c>
      <c r="BK895" s="757"/>
      <c r="BL895" s="775"/>
      <c r="BM895" s="776"/>
      <c r="BN895" s="775"/>
      <c r="BO895" s="777"/>
      <c r="BP895" s="778" t="str">
        <f t="shared" si="222"/>
        <v/>
      </c>
      <c r="BQ895" s="768"/>
      <c r="BR895" s="772"/>
      <c r="BS895" s="773"/>
    </row>
    <row r="896" spans="19:71" x14ac:dyDescent="0.25">
      <c r="S896" s="764">
        <f t="shared" si="214"/>
        <v>0</v>
      </c>
      <c r="W896" s="368" t="str">
        <f t="shared" si="215"/>
        <v>Sin</v>
      </c>
      <c r="X896" s="768"/>
      <c r="Y896" s="766"/>
      <c r="Z896" s="769"/>
      <c r="AA896" s="770"/>
      <c r="AB896" s="766"/>
      <c r="AC896" s="771"/>
      <c r="AD896" s="368" t="str">
        <f t="shared" si="216"/>
        <v>Sin</v>
      </c>
      <c r="AE896" s="768"/>
      <c r="AF896" s="766"/>
      <c r="AG896" s="769"/>
      <c r="AH896" s="770"/>
      <c r="AI896" s="766"/>
      <c r="AJ896" s="771"/>
      <c r="AK896" s="368" t="str">
        <f t="shared" si="217"/>
        <v>Sin</v>
      </c>
      <c r="AL896" s="768"/>
      <c r="AM896" s="766"/>
      <c r="AN896" s="769"/>
      <c r="AO896" s="770"/>
      <c r="AP896" s="766"/>
      <c r="AQ896" s="771"/>
      <c r="AR896" s="368" t="str">
        <f t="shared" si="218"/>
        <v>Sin</v>
      </c>
      <c r="AS896" s="768"/>
      <c r="AT896" s="772"/>
      <c r="AU896" s="769"/>
      <c r="AV896" s="770"/>
      <c r="AW896" s="766"/>
      <c r="AX896" s="771"/>
      <c r="AY896" s="368" t="str">
        <f t="shared" si="219"/>
        <v>Sin</v>
      </c>
      <c r="AZ896" s="768"/>
      <c r="BA896" s="772"/>
      <c r="BB896" s="773"/>
      <c r="BC896" s="765"/>
      <c r="BD896" s="766"/>
      <c r="BE896" s="771"/>
      <c r="BF896" s="368" t="str">
        <f t="shared" si="220"/>
        <v>Sin</v>
      </c>
      <c r="BG896" s="768"/>
      <c r="BH896" s="772"/>
      <c r="BI896" s="769"/>
      <c r="BJ896" s="774" t="str">
        <f t="shared" si="221"/>
        <v/>
      </c>
      <c r="BK896" s="757"/>
      <c r="BL896" s="775"/>
      <c r="BM896" s="776"/>
      <c r="BN896" s="775"/>
      <c r="BO896" s="777"/>
      <c r="BP896" s="778" t="str">
        <f t="shared" si="222"/>
        <v/>
      </c>
      <c r="BQ896" s="768"/>
      <c r="BR896" s="772"/>
      <c r="BS896" s="773"/>
    </row>
    <row r="897" spans="19:71" x14ac:dyDescent="0.25">
      <c r="S897" s="764">
        <f t="shared" si="214"/>
        <v>0</v>
      </c>
      <c r="W897" s="368" t="str">
        <f t="shared" si="215"/>
        <v>Sin</v>
      </c>
      <c r="X897" s="768"/>
      <c r="Y897" s="766"/>
      <c r="Z897" s="769"/>
      <c r="AA897" s="770"/>
      <c r="AB897" s="766"/>
      <c r="AC897" s="771"/>
      <c r="AD897" s="368" t="str">
        <f t="shared" si="216"/>
        <v>Sin</v>
      </c>
      <c r="AE897" s="768"/>
      <c r="AF897" s="766"/>
      <c r="AG897" s="769"/>
      <c r="AH897" s="770"/>
      <c r="AI897" s="766"/>
      <c r="AJ897" s="771"/>
      <c r="AK897" s="368" t="str">
        <f t="shared" si="217"/>
        <v>Sin</v>
      </c>
      <c r="AL897" s="768"/>
      <c r="AM897" s="766"/>
      <c r="AN897" s="769"/>
      <c r="AO897" s="770"/>
      <c r="AP897" s="766"/>
      <c r="AQ897" s="771"/>
      <c r="AR897" s="368" t="str">
        <f t="shared" si="218"/>
        <v>Sin</v>
      </c>
      <c r="AS897" s="768"/>
      <c r="AT897" s="772"/>
      <c r="AU897" s="769"/>
      <c r="AV897" s="770"/>
      <c r="AW897" s="766"/>
      <c r="AX897" s="771"/>
      <c r="AY897" s="368" t="str">
        <f t="shared" si="219"/>
        <v>Sin</v>
      </c>
      <c r="AZ897" s="768"/>
      <c r="BA897" s="772"/>
      <c r="BB897" s="773"/>
      <c r="BC897" s="765"/>
      <c r="BD897" s="766"/>
      <c r="BE897" s="771"/>
      <c r="BF897" s="368" t="str">
        <f t="shared" si="220"/>
        <v>Sin</v>
      </c>
      <c r="BG897" s="768"/>
      <c r="BH897" s="772"/>
      <c r="BI897" s="769"/>
      <c r="BJ897" s="774" t="str">
        <f t="shared" si="221"/>
        <v/>
      </c>
      <c r="BK897" s="757"/>
      <c r="BL897" s="775"/>
      <c r="BM897" s="776"/>
      <c r="BN897" s="775"/>
      <c r="BO897" s="777"/>
      <c r="BP897" s="778" t="str">
        <f t="shared" si="222"/>
        <v/>
      </c>
      <c r="BQ897" s="768"/>
      <c r="BR897" s="772"/>
      <c r="BS897" s="773"/>
    </row>
    <row r="898" spans="19:71" x14ac:dyDescent="0.25">
      <c r="S898" s="764">
        <f t="shared" si="214"/>
        <v>0</v>
      </c>
      <c r="W898" s="368" t="str">
        <f t="shared" si="215"/>
        <v>Sin</v>
      </c>
      <c r="X898" s="768"/>
      <c r="Y898" s="766"/>
      <c r="Z898" s="769"/>
      <c r="AA898" s="770"/>
      <c r="AB898" s="766"/>
      <c r="AC898" s="771"/>
      <c r="AD898" s="368" t="str">
        <f t="shared" si="216"/>
        <v>Sin</v>
      </c>
      <c r="AE898" s="768"/>
      <c r="AF898" s="766"/>
      <c r="AG898" s="769"/>
      <c r="AH898" s="770"/>
      <c r="AI898" s="766"/>
      <c r="AJ898" s="771"/>
      <c r="AK898" s="368" t="str">
        <f t="shared" si="217"/>
        <v>Sin</v>
      </c>
      <c r="AL898" s="768"/>
      <c r="AM898" s="766"/>
      <c r="AN898" s="769"/>
      <c r="AO898" s="770"/>
      <c r="AP898" s="766"/>
      <c r="AQ898" s="771"/>
      <c r="AR898" s="368" t="str">
        <f t="shared" si="218"/>
        <v>Sin</v>
      </c>
      <c r="AS898" s="768"/>
      <c r="AT898" s="772"/>
      <c r="AU898" s="769"/>
      <c r="AV898" s="770"/>
      <c r="AW898" s="766"/>
      <c r="AX898" s="771"/>
      <c r="AY898" s="368" t="str">
        <f t="shared" si="219"/>
        <v>Sin</v>
      </c>
      <c r="AZ898" s="768"/>
      <c r="BA898" s="772"/>
      <c r="BB898" s="773"/>
      <c r="BC898" s="765"/>
      <c r="BD898" s="766"/>
      <c r="BE898" s="771"/>
      <c r="BF898" s="368" t="str">
        <f t="shared" si="220"/>
        <v>Sin</v>
      </c>
      <c r="BG898" s="768"/>
      <c r="BH898" s="772"/>
      <c r="BI898" s="769"/>
      <c r="BJ898" s="774" t="str">
        <f t="shared" si="221"/>
        <v/>
      </c>
      <c r="BK898" s="757"/>
      <c r="BL898" s="775"/>
      <c r="BM898" s="776"/>
      <c r="BN898" s="775"/>
      <c r="BO898" s="777"/>
      <c r="BP898" s="778" t="str">
        <f t="shared" si="222"/>
        <v/>
      </c>
      <c r="BQ898" s="768"/>
      <c r="BR898" s="772"/>
      <c r="BS898" s="773"/>
    </row>
    <row r="899" spans="19:71" x14ac:dyDescent="0.25">
      <c r="S899" s="764">
        <f t="shared" si="214"/>
        <v>0</v>
      </c>
      <c r="W899" s="368" t="str">
        <f t="shared" si="215"/>
        <v>Sin</v>
      </c>
      <c r="X899" s="768"/>
      <c r="Y899" s="766"/>
      <c r="Z899" s="769"/>
      <c r="AA899" s="770"/>
      <c r="AB899" s="766"/>
      <c r="AC899" s="771"/>
      <c r="AD899" s="368" t="str">
        <f t="shared" si="216"/>
        <v>Sin</v>
      </c>
      <c r="AE899" s="768"/>
      <c r="AF899" s="766"/>
      <c r="AG899" s="769"/>
      <c r="AH899" s="770"/>
      <c r="AI899" s="766"/>
      <c r="AJ899" s="771"/>
      <c r="AK899" s="368" t="str">
        <f t="shared" si="217"/>
        <v>Sin</v>
      </c>
      <c r="AL899" s="768"/>
      <c r="AM899" s="766"/>
      <c r="AN899" s="769"/>
      <c r="AO899" s="770"/>
      <c r="AP899" s="766"/>
      <c r="AQ899" s="771"/>
      <c r="AR899" s="368" t="str">
        <f t="shared" si="218"/>
        <v>Sin</v>
      </c>
      <c r="AS899" s="768"/>
      <c r="AT899" s="772"/>
      <c r="AU899" s="769"/>
      <c r="AV899" s="770"/>
      <c r="AW899" s="766"/>
      <c r="AX899" s="771"/>
      <c r="AY899" s="368" t="str">
        <f t="shared" si="219"/>
        <v>Sin</v>
      </c>
      <c r="AZ899" s="768"/>
      <c r="BA899" s="772"/>
      <c r="BB899" s="773"/>
      <c r="BC899" s="765"/>
      <c r="BD899" s="766"/>
      <c r="BE899" s="771"/>
      <c r="BF899" s="368" t="str">
        <f t="shared" si="220"/>
        <v>Sin</v>
      </c>
      <c r="BG899" s="768"/>
      <c r="BH899" s="772"/>
      <c r="BI899" s="769"/>
      <c r="BJ899" s="774" t="str">
        <f t="shared" si="221"/>
        <v/>
      </c>
      <c r="BK899" s="757"/>
      <c r="BL899" s="775"/>
      <c r="BM899" s="776"/>
      <c r="BN899" s="775"/>
      <c r="BO899" s="777"/>
      <c r="BP899" s="778" t="str">
        <f t="shared" si="222"/>
        <v/>
      </c>
      <c r="BQ899" s="768"/>
      <c r="BR899" s="772"/>
      <c r="BS899" s="773"/>
    </row>
    <row r="900" spans="19:71" x14ac:dyDescent="0.25">
      <c r="S900" s="764">
        <f t="shared" si="214"/>
        <v>0</v>
      </c>
      <c r="W900" s="368" t="str">
        <f t="shared" si="215"/>
        <v>Sin</v>
      </c>
      <c r="X900" s="768"/>
      <c r="Y900" s="766"/>
      <c r="Z900" s="769"/>
      <c r="AA900" s="770"/>
      <c r="AB900" s="766"/>
      <c r="AC900" s="771"/>
      <c r="AD900" s="368" t="str">
        <f t="shared" si="216"/>
        <v>Sin</v>
      </c>
      <c r="AE900" s="768"/>
      <c r="AF900" s="766"/>
      <c r="AG900" s="769"/>
      <c r="AH900" s="770"/>
      <c r="AI900" s="766"/>
      <c r="AJ900" s="771"/>
      <c r="AK900" s="368" t="str">
        <f t="shared" si="217"/>
        <v>Sin</v>
      </c>
      <c r="AL900" s="768"/>
      <c r="AM900" s="766"/>
      <c r="AN900" s="769"/>
      <c r="AO900" s="770"/>
      <c r="AP900" s="766"/>
      <c r="AQ900" s="771"/>
      <c r="AR900" s="368" t="str">
        <f t="shared" si="218"/>
        <v>Sin</v>
      </c>
      <c r="AS900" s="768"/>
      <c r="AT900" s="772"/>
      <c r="AU900" s="769"/>
      <c r="AV900" s="770"/>
      <c r="AW900" s="766"/>
      <c r="AX900" s="771"/>
      <c r="AY900" s="368" t="str">
        <f t="shared" si="219"/>
        <v>Sin</v>
      </c>
      <c r="AZ900" s="768"/>
      <c r="BA900" s="772"/>
      <c r="BB900" s="773"/>
      <c r="BC900" s="765"/>
      <c r="BD900" s="766"/>
      <c r="BE900" s="771"/>
      <c r="BF900" s="368" t="str">
        <f t="shared" si="220"/>
        <v>Sin</v>
      </c>
      <c r="BG900" s="768"/>
      <c r="BH900" s="772"/>
      <c r="BI900" s="769"/>
      <c r="BJ900" s="774" t="str">
        <f t="shared" si="221"/>
        <v/>
      </c>
      <c r="BK900" s="757"/>
      <c r="BL900" s="775"/>
      <c r="BM900" s="776"/>
      <c r="BN900" s="775"/>
      <c r="BO900" s="777"/>
      <c r="BP900" s="778" t="str">
        <f t="shared" si="222"/>
        <v/>
      </c>
      <c r="BQ900" s="768"/>
      <c r="BR900" s="772"/>
      <c r="BS900" s="773"/>
    </row>
    <row r="901" spans="19:71" x14ac:dyDescent="0.25">
      <c r="S901" s="764">
        <f t="shared" si="214"/>
        <v>0</v>
      </c>
      <c r="W901" s="368" t="str">
        <f t="shared" si="215"/>
        <v>Sin</v>
      </c>
      <c r="X901" s="768"/>
      <c r="Y901" s="766"/>
      <c r="Z901" s="769"/>
      <c r="AA901" s="770"/>
      <c r="AB901" s="766"/>
      <c r="AC901" s="771"/>
      <c r="AD901" s="368" t="str">
        <f t="shared" si="216"/>
        <v>Sin</v>
      </c>
      <c r="AE901" s="768"/>
      <c r="AF901" s="766"/>
      <c r="AG901" s="769"/>
      <c r="AH901" s="770"/>
      <c r="AI901" s="766"/>
      <c r="AJ901" s="771"/>
      <c r="AK901" s="368" t="str">
        <f t="shared" si="217"/>
        <v>Sin</v>
      </c>
      <c r="AL901" s="768"/>
      <c r="AM901" s="766"/>
      <c r="AN901" s="769"/>
      <c r="AO901" s="770"/>
      <c r="AP901" s="766"/>
      <c r="AQ901" s="771"/>
      <c r="AR901" s="368" t="str">
        <f t="shared" si="218"/>
        <v>Sin</v>
      </c>
      <c r="AS901" s="768"/>
      <c r="AT901" s="772"/>
      <c r="AU901" s="769"/>
      <c r="AV901" s="770"/>
      <c r="AW901" s="766"/>
      <c r="AX901" s="771"/>
      <c r="AY901" s="368" t="str">
        <f t="shared" si="219"/>
        <v>Sin</v>
      </c>
      <c r="AZ901" s="768"/>
      <c r="BA901" s="772"/>
      <c r="BB901" s="773"/>
      <c r="BC901" s="765"/>
      <c r="BD901" s="766"/>
      <c r="BE901" s="771"/>
      <c r="BF901" s="368" t="str">
        <f t="shared" si="220"/>
        <v>Sin</v>
      </c>
      <c r="BG901" s="768"/>
      <c r="BH901" s="772"/>
      <c r="BI901" s="769"/>
      <c r="BJ901" s="774" t="str">
        <f t="shared" si="221"/>
        <v/>
      </c>
      <c r="BK901" s="757"/>
      <c r="BL901" s="775"/>
      <c r="BM901" s="776"/>
      <c r="BN901" s="775"/>
      <c r="BO901" s="777"/>
      <c r="BP901" s="778" t="str">
        <f t="shared" si="222"/>
        <v/>
      </c>
      <c r="BQ901" s="768"/>
      <c r="BR901" s="772"/>
      <c r="BS901" s="773"/>
    </row>
    <row r="902" spans="19:71" x14ac:dyDescent="0.25">
      <c r="S902" s="764">
        <f t="shared" si="214"/>
        <v>0</v>
      </c>
      <c r="W902" s="368" t="str">
        <f t="shared" si="215"/>
        <v>Sin</v>
      </c>
      <c r="X902" s="768"/>
      <c r="Y902" s="766"/>
      <c r="Z902" s="769"/>
      <c r="AA902" s="770"/>
      <c r="AB902" s="766"/>
      <c r="AC902" s="771"/>
      <c r="AD902" s="368" t="str">
        <f t="shared" si="216"/>
        <v>Sin</v>
      </c>
      <c r="AE902" s="768"/>
      <c r="AF902" s="766"/>
      <c r="AG902" s="769"/>
      <c r="AH902" s="770"/>
      <c r="AI902" s="766"/>
      <c r="AJ902" s="771"/>
      <c r="AK902" s="368" t="str">
        <f t="shared" si="217"/>
        <v>Sin</v>
      </c>
      <c r="AL902" s="768"/>
      <c r="AM902" s="766"/>
      <c r="AN902" s="769"/>
      <c r="AO902" s="770"/>
      <c r="AP902" s="766"/>
      <c r="AQ902" s="771"/>
      <c r="AR902" s="368" t="str">
        <f t="shared" si="218"/>
        <v>Sin</v>
      </c>
      <c r="AS902" s="768"/>
      <c r="AT902" s="772"/>
      <c r="AU902" s="769"/>
      <c r="AV902" s="770"/>
      <c r="AW902" s="766"/>
      <c r="AX902" s="771"/>
      <c r="AY902" s="368" t="str">
        <f t="shared" si="219"/>
        <v>Sin</v>
      </c>
      <c r="AZ902" s="768"/>
      <c r="BA902" s="772"/>
      <c r="BB902" s="773"/>
      <c r="BC902" s="765"/>
      <c r="BD902" s="766"/>
      <c r="BE902" s="771"/>
      <c r="BF902" s="368" t="str">
        <f t="shared" si="220"/>
        <v>Sin</v>
      </c>
      <c r="BG902" s="768"/>
      <c r="BH902" s="772"/>
      <c r="BI902" s="769"/>
      <c r="BJ902" s="774" t="str">
        <f t="shared" si="221"/>
        <v/>
      </c>
      <c r="BK902" s="757"/>
      <c r="BL902" s="775"/>
      <c r="BM902" s="776"/>
      <c r="BN902" s="775"/>
      <c r="BO902" s="777"/>
      <c r="BP902" s="778" t="str">
        <f t="shared" si="222"/>
        <v/>
      </c>
      <c r="BQ902" s="768"/>
      <c r="BR902" s="772"/>
      <c r="BS902" s="773"/>
    </row>
    <row r="903" spans="19:71" x14ac:dyDescent="0.25">
      <c r="S903" s="764">
        <f t="shared" si="214"/>
        <v>0</v>
      </c>
      <c r="W903" s="368" t="str">
        <f t="shared" si="215"/>
        <v>Sin</v>
      </c>
      <c r="X903" s="768"/>
      <c r="Y903" s="766"/>
      <c r="Z903" s="769"/>
      <c r="AA903" s="770"/>
      <c r="AB903" s="766"/>
      <c r="AC903" s="771"/>
      <c r="AD903" s="368" t="str">
        <f t="shared" si="216"/>
        <v>Sin</v>
      </c>
      <c r="AE903" s="768"/>
      <c r="AF903" s="766"/>
      <c r="AG903" s="769"/>
      <c r="AH903" s="770"/>
      <c r="AI903" s="766"/>
      <c r="AJ903" s="771"/>
      <c r="AK903" s="368" t="str">
        <f t="shared" si="217"/>
        <v>Sin</v>
      </c>
      <c r="AL903" s="768"/>
      <c r="AM903" s="766"/>
      <c r="AN903" s="769"/>
      <c r="AO903" s="770"/>
      <c r="AP903" s="766"/>
      <c r="AQ903" s="771"/>
      <c r="AR903" s="368" t="str">
        <f t="shared" si="218"/>
        <v>Sin</v>
      </c>
      <c r="AS903" s="768"/>
      <c r="AT903" s="772"/>
      <c r="AU903" s="769"/>
      <c r="AV903" s="770"/>
      <c r="AW903" s="766"/>
      <c r="AX903" s="771"/>
      <c r="AY903" s="368" t="str">
        <f t="shared" si="219"/>
        <v>Sin</v>
      </c>
      <c r="AZ903" s="768"/>
      <c r="BA903" s="772"/>
      <c r="BB903" s="773"/>
      <c r="BC903" s="765"/>
      <c r="BD903" s="766"/>
      <c r="BE903" s="771"/>
      <c r="BF903" s="368" t="str">
        <f t="shared" si="220"/>
        <v>Sin</v>
      </c>
      <c r="BG903" s="768"/>
      <c r="BH903" s="772"/>
      <c r="BI903" s="769"/>
      <c r="BJ903" s="774" t="str">
        <f t="shared" si="221"/>
        <v/>
      </c>
      <c r="BK903" s="757"/>
      <c r="BL903" s="775"/>
      <c r="BM903" s="776"/>
      <c r="BN903" s="775"/>
      <c r="BO903" s="777"/>
      <c r="BP903" s="778" t="str">
        <f t="shared" si="222"/>
        <v/>
      </c>
      <c r="BQ903" s="768"/>
      <c r="BR903" s="772"/>
      <c r="BS903" s="773"/>
    </row>
    <row r="904" spans="19:71" x14ac:dyDescent="0.25">
      <c r="S904" s="764">
        <f t="shared" si="214"/>
        <v>0</v>
      </c>
      <c r="W904" s="368" t="str">
        <f t="shared" si="215"/>
        <v>Sin</v>
      </c>
      <c r="X904" s="768"/>
      <c r="Y904" s="766"/>
      <c r="Z904" s="769"/>
      <c r="AA904" s="770"/>
      <c r="AB904" s="766"/>
      <c r="AC904" s="771"/>
      <c r="AD904" s="368" t="str">
        <f t="shared" si="216"/>
        <v>Sin</v>
      </c>
      <c r="AE904" s="768"/>
      <c r="AF904" s="766"/>
      <c r="AG904" s="769"/>
      <c r="AH904" s="770"/>
      <c r="AI904" s="766"/>
      <c r="AJ904" s="771"/>
      <c r="AK904" s="368" t="str">
        <f t="shared" si="217"/>
        <v>Sin</v>
      </c>
      <c r="AL904" s="768"/>
      <c r="AM904" s="766"/>
      <c r="AN904" s="769"/>
      <c r="AO904" s="770"/>
      <c r="AP904" s="766"/>
      <c r="AQ904" s="771"/>
      <c r="AR904" s="368" t="str">
        <f t="shared" si="218"/>
        <v>Sin</v>
      </c>
      <c r="AS904" s="768"/>
      <c r="AT904" s="772"/>
      <c r="AU904" s="769"/>
      <c r="AV904" s="770"/>
      <c r="AW904" s="766"/>
      <c r="AX904" s="771"/>
      <c r="AY904" s="368" t="str">
        <f t="shared" si="219"/>
        <v>Sin</v>
      </c>
      <c r="AZ904" s="768"/>
      <c r="BA904" s="772"/>
      <c r="BB904" s="773"/>
      <c r="BC904" s="765"/>
      <c r="BD904" s="766"/>
      <c r="BE904" s="771"/>
      <c r="BF904" s="368" t="str">
        <f t="shared" si="220"/>
        <v>Sin</v>
      </c>
      <c r="BG904" s="768"/>
      <c r="BH904" s="772"/>
      <c r="BI904" s="769"/>
      <c r="BJ904" s="774" t="str">
        <f t="shared" si="221"/>
        <v/>
      </c>
      <c r="BK904" s="757"/>
      <c r="BL904" s="775"/>
      <c r="BM904" s="776"/>
      <c r="BN904" s="775"/>
      <c r="BO904" s="777"/>
      <c r="BP904" s="778" t="str">
        <f t="shared" si="222"/>
        <v/>
      </c>
      <c r="BQ904" s="768"/>
      <c r="BR904" s="772"/>
      <c r="BS904" s="773"/>
    </row>
    <row r="905" spans="19:71" x14ac:dyDescent="0.25">
      <c r="S905" s="764">
        <f t="shared" si="214"/>
        <v>0</v>
      </c>
      <c r="W905" s="368" t="str">
        <f t="shared" si="215"/>
        <v>Sin</v>
      </c>
      <c r="X905" s="768"/>
      <c r="Y905" s="766"/>
      <c r="Z905" s="769"/>
      <c r="AA905" s="770"/>
      <c r="AB905" s="766"/>
      <c r="AC905" s="771"/>
      <c r="AD905" s="368" t="str">
        <f t="shared" si="216"/>
        <v>Sin</v>
      </c>
      <c r="AE905" s="768"/>
      <c r="AF905" s="766"/>
      <c r="AG905" s="769"/>
      <c r="AH905" s="770"/>
      <c r="AI905" s="766"/>
      <c r="AJ905" s="771"/>
      <c r="AK905" s="368" t="str">
        <f t="shared" si="217"/>
        <v>Sin</v>
      </c>
      <c r="AL905" s="768"/>
      <c r="AM905" s="766"/>
      <c r="AN905" s="769"/>
      <c r="AO905" s="770"/>
      <c r="AP905" s="766"/>
      <c r="AQ905" s="771"/>
      <c r="AR905" s="368" t="str">
        <f t="shared" si="218"/>
        <v>Sin</v>
      </c>
      <c r="AS905" s="768"/>
      <c r="AT905" s="772"/>
      <c r="AU905" s="769"/>
      <c r="AV905" s="770"/>
      <c r="AW905" s="766"/>
      <c r="AX905" s="771"/>
      <c r="AY905" s="368" t="str">
        <f t="shared" si="219"/>
        <v>Sin</v>
      </c>
      <c r="AZ905" s="768"/>
      <c r="BA905" s="772"/>
      <c r="BB905" s="773"/>
      <c r="BC905" s="765"/>
      <c r="BD905" s="766"/>
      <c r="BE905" s="771"/>
      <c r="BF905" s="368" t="str">
        <f t="shared" si="220"/>
        <v>Sin</v>
      </c>
      <c r="BG905" s="768"/>
      <c r="BH905" s="772"/>
      <c r="BI905" s="769"/>
      <c r="BJ905" s="774" t="str">
        <f t="shared" si="221"/>
        <v/>
      </c>
      <c r="BK905" s="757"/>
      <c r="BL905" s="775"/>
      <c r="BM905" s="776"/>
      <c r="BN905" s="775"/>
      <c r="BO905" s="777"/>
      <c r="BP905" s="778" t="str">
        <f t="shared" si="222"/>
        <v/>
      </c>
      <c r="BQ905" s="768"/>
      <c r="BR905" s="772"/>
      <c r="BS905" s="773"/>
    </row>
    <row r="906" spans="19:71" x14ac:dyDescent="0.25">
      <c r="S906" s="764">
        <f t="shared" si="214"/>
        <v>0</v>
      </c>
      <c r="W906" s="368" t="str">
        <f t="shared" si="215"/>
        <v>Sin</v>
      </c>
      <c r="X906" s="768"/>
      <c r="Y906" s="766"/>
      <c r="Z906" s="769"/>
      <c r="AA906" s="770"/>
      <c r="AB906" s="766"/>
      <c r="AC906" s="771"/>
      <c r="AD906" s="368" t="str">
        <f t="shared" si="216"/>
        <v>Sin</v>
      </c>
      <c r="AE906" s="768"/>
      <c r="AF906" s="766"/>
      <c r="AG906" s="769"/>
      <c r="AH906" s="770"/>
      <c r="AI906" s="766"/>
      <c r="AJ906" s="771"/>
      <c r="AK906" s="368" t="str">
        <f t="shared" si="217"/>
        <v>Sin</v>
      </c>
      <c r="AL906" s="768"/>
      <c r="AM906" s="766"/>
      <c r="AN906" s="769"/>
      <c r="AO906" s="770"/>
      <c r="AP906" s="766"/>
      <c r="AQ906" s="771"/>
      <c r="AR906" s="368" t="str">
        <f t="shared" si="218"/>
        <v>Sin</v>
      </c>
      <c r="AS906" s="768"/>
      <c r="AT906" s="772"/>
      <c r="AU906" s="769"/>
      <c r="AV906" s="770"/>
      <c r="AW906" s="766"/>
      <c r="AX906" s="771"/>
      <c r="AY906" s="368" t="str">
        <f t="shared" si="219"/>
        <v>Sin</v>
      </c>
      <c r="AZ906" s="768"/>
      <c r="BA906" s="772"/>
      <c r="BB906" s="773"/>
      <c r="BC906" s="765"/>
      <c r="BD906" s="766"/>
      <c r="BE906" s="771"/>
      <c r="BF906" s="368" t="str">
        <f t="shared" si="220"/>
        <v>Sin</v>
      </c>
      <c r="BG906" s="768"/>
      <c r="BH906" s="772"/>
      <c r="BI906" s="769"/>
      <c r="BJ906" s="774" t="str">
        <f t="shared" si="221"/>
        <v/>
      </c>
      <c r="BK906" s="757"/>
      <c r="BL906" s="775"/>
      <c r="BM906" s="776"/>
      <c r="BN906" s="775"/>
      <c r="BO906" s="777"/>
      <c r="BP906" s="778" t="str">
        <f t="shared" si="222"/>
        <v/>
      </c>
      <c r="BQ906" s="768"/>
      <c r="BR906" s="772"/>
      <c r="BS906" s="773"/>
    </row>
    <row r="907" spans="19:71" x14ac:dyDescent="0.25">
      <c r="S907" s="764">
        <f t="shared" si="214"/>
        <v>0</v>
      </c>
      <c r="W907" s="368" t="str">
        <f t="shared" si="215"/>
        <v>Sin</v>
      </c>
      <c r="X907" s="768"/>
      <c r="Y907" s="766"/>
      <c r="Z907" s="769"/>
      <c r="AA907" s="770"/>
      <c r="AB907" s="766"/>
      <c r="AC907" s="771"/>
      <c r="AD907" s="368" t="str">
        <f t="shared" si="216"/>
        <v>Sin</v>
      </c>
      <c r="AE907" s="768"/>
      <c r="AF907" s="766"/>
      <c r="AG907" s="769"/>
      <c r="AH907" s="770"/>
      <c r="AI907" s="766"/>
      <c r="AJ907" s="771"/>
      <c r="AK907" s="368" t="str">
        <f t="shared" si="217"/>
        <v>Sin</v>
      </c>
      <c r="AL907" s="768"/>
      <c r="AM907" s="766"/>
      <c r="AN907" s="769"/>
      <c r="AO907" s="770"/>
      <c r="AP907" s="766"/>
      <c r="AQ907" s="771"/>
      <c r="AR907" s="368" t="str">
        <f t="shared" si="218"/>
        <v>Sin</v>
      </c>
      <c r="AS907" s="768"/>
      <c r="AT907" s="772"/>
      <c r="AU907" s="769"/>
      <c r="AV907" s="770"/>
      <c r="AW907" s="766"/>
      <c r="AX907" s="771"/>
      <c r="AY907" s="368" t="str">
        <f t="shared" si="219"/>
        <v>Sin</v>
      </c>
      <c r="AZ907" s="768"/>
      <c r="BA907" s="772"/>
      <c r="BB907" s="773"/>
      <c r="BC907" s="765"/>
      <c r="BD907" s="766"/>
      <c r="BE907" s="771"/>
      <c r="BF907" s="368" t="str">
        <f t="shared" si="220"/>
        <v>Sin</v>
      </c>
      <c r="BG907" s="768"/>
      <c r="BH907" s="772"/>
      <c r="BI907" s="769"/>
      <c r="BJ907" s="774" t="str">
        <f t="shared" si="221"/>
        <v/>
      </c>
      <c r="BK907" s="757"/>
      <c r="BL907" s="775"/>
      <c r="BM907" s="776"/>
      <c r="BN907" s="775"/>
      <c r="BO907" s="777"/>
      <c r="BP907" s="778" t="str">
        <f t="shared" si="222"/>
        <v/>
      </c>
      <c r="BQ907" s="768"/>
      <c r="BR907" s="772"/>
      <c r="BS907" s="773"/>
    </row>
    <row r="908" spans="19:71" x14ac:dyDescent="0.25">
      <c r="S908" s="764">
        <f t="shared" si="214"/>
        <v>0</v>
      </c>
      <c r="W908" s="368" t="str">
        <f t="shared" si="215"/>
        <v>Sin</v>
      </c>
      <c r="X908" s="768"/>
      <c r="Y908" s="766"/>
      <c r="Z908" s="769"/>
      <c r="AA908" s="770"/>
      <c r="AB908" s="766"/>
      <c r="AC908" s="771"/>
      <c r="AD908" s="368" t="str">
        <f t="shared" si="216"/>
        <v>Sin</v>
      </c>
      <c r="AE908" s="768"/>
      <c r="AF908" s="766"/>
      <c r="AG908" s="769"/>
      <c r="AH908" s="770"/>
      <c r="AI908" s="766"/>
      <c r="AJ908" s="771"/>
      <c r="AK908" s="368" t="str">
        <f t="shared" si="217"/>
        <v>Sin</v>
      </c>
      <c r="AL908" s="768"/>
      <c r="AM908" s="766"/>
      <c r="AN908" s="769"/>
      <c r="AO908" s="770"/>
      <c r="AP908" s="766"/>
      <c r="AQ908" s="771"/>
      <c r="AR908" s="368" t="str">
        <f t="shared" si="218"/>
        <v>Sin</v>
      </c>
      <c r="AS908" s="768"/>
      <c r="AT908" s="772"/>
      <c r="AU908" s="769"/>
      <c r="AV908" s="770"/>
      <c r="AW908" s="766"/>
      <c r="AX908" s="771"/>
      <c r="AY908" s="368" t="str">
        <f t="shared" si="219"/>
        <v>Sin</v>
      </c>
      <c r="AZ908" s="768"/>
      <c r="BA908" s="772"/>
      <c r="BB908" s="773"/>
      <c r="BC908" s="765"/>
      <c r="BD908" s="766"/>
      <c r="BE908" s="771"/>
      <c r="BF908" s="368" t="str">
        <f t="shared" si="220"/>
        <v>Sin</v>
      </c>
      <c r="BG908" s="768"/>
      <c r="BH908" s="772"/>
      <c r="BI908" s="769"/>
      <c r="BJ908" s="774" t="str">
        <f t="shared" si="221"/>
        <v/>
      </c>
      <c r="BK908" s="757"/>
      <c r="BL908" s="775"/>
      <c r="BM908" s="776"/>
      <c r="BN908" s="775"/>
      <c r="BO908" s="777"/>
      <c r="BP908" s="778" t="str">
        <f t="shared" si="222"/>
        <v/>
      </c>
      <c r="BQ908" s="768"/>
      <c r="BR908" s="772"/>
      <c r="BS908" s="773"/>
    </row>
    <row r="909" spans="19:71" x14ac:dyDescent="0.25">
      <c r="S909" s="764">
        <f t="shared" si="214"/>
        <v>0</v>
      </c>
      <c r="W909" s="368" t="str">
        <f t="shared" si="215"/>
        <v>Sin</v>
      </c>
      <c r="X909" s="768"/>
      <c r="Y909" s="766"/>
      <c r="Z909" s="769"/>
      <c r="AA909" s="770"/>
      <c r="AB909" s="766"/>
      <c r="AC909" s="771"/>
      <c r="AD909" s="368" t="str">
        <f t="shared" si="216"/>
        <v>Sin</v>
      </c>
      <c r="AE909" s="768"/>
      <c r="AF909" s="766"/>
      <c r="AG909" s="769"/>
      <c r="AH909" s="770"/>
      <c r="AI909" s="766"/>
      <c r="AJ909" s="771"/>
      <c r="AK909" s="368" t="str">
        <f t="shared" si="217"/>
        <v>Sin</v>
      </c>
      <c r="AL909" s="768"/>
      <c r="AM909" s="766"/>
      <c r="AN909" s="769"/>
      <c r="AO909" s="770"/>
      <c r="AP909" s="766"/>
      <c r="AQ909" s="771"/>
      <c r="AR909" s="368" t="str">
        <f t="shared" si="218"/>
        <v>Sin</v>
      </c>
      <c r="AS909" s="768"/>
      <c r="AT909" s="772"/>
      <c r="AU909" s="769"/>
      <c r="AV909" s="770"/>
      <c r="AW909" s="766"/>
      <c r="AX909" s="771"/>
      <c r="AY909" s="368" t="str">
        <f t="shared" si="219"/>
        <v>Sin</v>
      </c>
      <c r="AZ909" s="768"/>
      <c r="BA909" s="772"/>
      <c r="BB909" s="773"/>
      <c r="BC909" s="765"/>
      <c r="BD909" s="766"/>
      <c r="BE909" s="771"/>
      <c r="BF909" s="368" t="str">
        <f t="shared" si="220"/>
        <v>Sin</v>
      </c>
      <c r="BG909" s="768"/>
      <c r="BH909" s="772"/>
      <c r="BI909" s="769"/>
      <c r="BJ909" s="774" t="str">
        <f t="shared" si="221"/>
        <v/>
      </c>
      <c r="BK909" s="757"/>
      <c r="BL909" s="775"/>
      <c r="BM909" s="776"/>
      <c r="BN909" s="775"/>
      <c r="BO909" s="777"/>
      <c r="BP909" s="778" t="str">
        <f t="shared" si="222"/>
        <v/>
      </c>
      <c r="BQ909" s="768"/>
      <c r="BR909" s="772"/>
      <c r="BS909" s="773"/>
    </row>
    <row r="910" spans="19:71" x14ac:dyDescent="0.25">
      <c r="S910" s="764">
        <f t="shared" si="214"/>
        <v>0</v>
      </c>
      <c r="W910" s="368" t="str">
        <f t="shared" si="215"/>
        <v>Sin</v>
      </c>
      <c r="X910" s="768"/>
      <c r="Y910" s="766"/>
      <c r="Z910" s="769"/>
      <c r="AA910" s="770"/>
      <c r="AB910" s="766"/>
      <c r="AC910" s="771"/>
      <c r="AD910" s="368" t="str">
        <f t="shared" si="216"/>
        <v>Sin</v>
      </c>
      <c r="AE910" s="768"/>
      <c r="AF910" s="766"/>
      <c r="AG910" s="769"/>
      <c r="AH910" s="770"/>
      <c r="AI910" s="766"/>
      <c r="AJ910" s="771"/>
      <c r="AK910" s="368" t="str">
        <f t="shared" si="217"/>
        <v>Sin</v>
      </c>
      <c r="AL910" s="768"/>
      <c r="AM910" s="766"/>
      <c r="AN910" s="769"/>
      <c r="AO910" s="770"/>
      <c r="AP910" s="766"/>
      <c r="AQ910" s="771"/>
      <c r="AR910" s="368" t="str">
        <f t="shared" si="218"/>
        <v>Sin</v>
      </c>
      <c r="AS910" s="768"/>
      <c r="AT910" s="772"/>
      <c r="AU910" s="769"/>
      <c r="AV910" s="770"/>
      <c r="AW910" s="766"/>
      <c r="AX910" s="771"/>
      <c r="AY910" s="368" t="str">
        <f t="shared" si="219"/>
        <v>Sin</v>
      </c>
      <c r="AZ910" s="768"/>
      <c r="BA910" s="772"/>
      <c r="BB910" s="773"/>
      <c r="BC910" s="765"/>
      <c r="BD910" s="766"/>
      <c r="BE910" s="771"/>
      <c r="BF910" s="368" t="str">
        <f t="shared" si="220"/>
        <v>Sin</v>
      </c>
      <c r="BG910" s="768"/>
      <c r="BH910" s="772"/>
      <c r="BI910" s="769"/>
      <c r="BJ910" s="774" t="str">
        <f t="shared" si="221"/>
        <v/>
      </c>
      <c r="BK910" s="757"/>
      <c r="BL910" s="775"/>
      <c r="BM910" s="776"/>
      <c r="BN910" s="775"/>
      <c r="BO910" s="777"/>
      <c r="BP910" s="778" t="str">
        <f t="shared" si="222"/>
        <v/>
      </c>
      <c r="BQ910" s="768"/>
      <c r="BR910" s="772"/>
      <c r="BS910" s="773"/>
    </row>
    <row r="911" spans="19:71" x14ac:dyDescent="0.25">
      <c r="W911" s="368" t="str">
        <f t="shared" si="215"/>
        <v>Sin</v>
      </c>
      <c r="X911" s="768"/>
      <c r="Y911" s="766"/>
      <c r="Z911" s="769"/>
      <c r="AA911" s="770"/>
      <c r="AB911" s="766"/>
      <c r="AC911" s="771"/>
      <c r="AD911" s="368" t="str">
        <f t="shared" si="216"/>
        <v>Sin</v>
      </c>
      <c r="AE911" s="768"/>
      <c r="AF911" s="766"/>
      <c r="AG911" s="769"/>
      <c r="AH911" s="770"/>
      <c r="AI911" s="766"/>
      <c r="AJ911" s="771"/>
      <c r="AK911" s="368" t="str">
        <f t="shared" si="217"/>
        <v>Sin</v>
      </c>
      <c r="AL911" s="768"/>
      <c r="AM911" s="766"/>
      <c r="AN911" s="769"/>
      <c r="AO911" s="770"/>
      <c r="AP911" s="766"/>
      <c r="AQ911" s="771"/>
      <c r="AR911" s="368" t="str">
        <f t="shared" si="218"/>
        <v>Sin</v>
      </c>
      <c r="AS911" s="768"/>
      <c r="AT911" s="772"/>
      <c r="AU911" s="769"/>
      <c r="AV911" s="770"/>
      <c r="AW911" s="766"/>
      <c r="AX911" s="771"/>
      <c r="AY911" s="368" t="str">
        <f t="shared" si="219"/>
        <v>Sin</v>
      </c>
      <c r="AZ911" s="768"/>
      <c r="BA911" s="772"/>
      <c r="BB911" s="773"/>
      <c r="BC911" s="765"/>
      <c r="BD911" s="766"/>
      <c r="BE911" s="771"/>
      <c r="BF911" s="368" t="str">
        <f t="shared" si="220"/>
        <v>Sin</v>
      </c>
      <c r="BG911" s="768"/>
      <c r="BH911" s="772"/>
      <c r="BI911" s="769"/>
      <c r="BJ911" s="774" t="str">
        <f t="shared" si="221"/>
        <v/>
      </c>
      <c r="BK911" s="757"/>
      <c r="BL911" s="775"/>
      <c r="BM911" s="776"/>
      <c r="BN911" s="775"/>
      <c r="BO911" s="777"/>
      <c r="BP911" s="778" t="str">
        <f t="shared" si="222"/>
        <v/>
      </c>
      <c r="BQ911" s="768"/>
      <c r="BR911" s="772"/>
      <c r="BS911" s="773"/>
    </row>
    <row r="912" spans="19:71" x14ac:dyDescent="0.25">
      <c r="W912" s="368" t="str">
        <f t="shared" si="215"/>
        <v>Sin</v>
      </c>
      <c r="X912" s="768"/>
      <c r="Y912" s="766"/>
      <c r="Z912" s="769"/>
      <c r="AA912" s="770"/>
      <c r="AB912" s="766"/>
      <c r="AC912" s="771"/>
      <c r="AD912" s="368" t="str">
        <f t="shared" si="216"/>
        <v>Sin</v>
      </c>
      <c r="AE912" s="768"/>
      <c r="AF912" s="766"/>
      <c r="AG912" s="769"/>
      <c r="AH912" s="770"/>
      <c r="AI912" s="766"/>
      <c r="AJ912" s="771"/>
      <c r="AK912" s="368" t="str">
        <f t="shared" si="217"/>
        <v>Sin</v>
      </c>
      <c r="AL912" s="768"/>
      <c r="AM912" s="766"/>
      <c r="AN912" s="769"/>
      <c r="AO912" s="770"/>
      <c r="AP912" s="766"/>
      <c r="AQ912" s="771"/>
      <c r="AR912" s="368" t="str">
        <f t="shared" si="218"/>
        <v>Sin</v>
      </c>
      <c r="AS912" s="768"/>
      <c r="AT912" s="772"/>
      <c r="AU912" s="769"/>
      <c r="AV912" s="770"/>
      <c r="AW912" s="766"/>
      <c r="AX912" s="771"/>
      <c r="AY912" s="368" t="str">
        <f t="shared" si="219"/>
        <v>Sin</v>
      </c>
      <c r="AZ912" s="768"/>
      <c r="BA912" s="772"/>
      <c r="BB912" s="773"/>
      <c r="BC912" s="765"/>
      <c r="BD912" s="766"/>
      <c r="BE912" s="771"/>
      <c r="BF912" s="368" t="str">
        <f t="shared" si="220"/>
        <v>Sin</v>
      </c>
      <c r="BG912" s="768"/>
      <c r="BH912" s="772"/>
      <c r="BI912" s="769"/>
      <c r="BJ912" s="774" t="str">
        <f t="shared" si="221"/>
        <v/>
      </c>
      <c r="BK912" s="757"/>
      <c r="BL912" s="775"/>
      <c r="BM912" s="776"/>
      <c r="BN912" s="775"/>
      <c r="BO912" s="777"/>
      <c r="BP912" s="778" t="str">
        <f t="shared" si="222"/>
        <v/>
      </c>
      <c r="BQ912" s="768"/>
      <c r="BR912" s="772"/>
      <c r="BS912" s="773"/>
    </row>
    <row r="913" spans="23:71" x14ac:dyDescent="0.25">
      <c r="W913" s="368" t="str">
        <f t="shared" si="215"/>
        <v>Sin</v>
      </c>
      <c r="X913" s="768"/>
      <c r="Y913" s="766"/>
      <c r="Z913" s="769"/>
      <c r="AA913" s="770"/>
      <c r="AB913" s="766"/>
      <c r="AC913" s="771"/>
      <c r="AD913" s="368" t="str">
        <f t="shared" si="216"/>
        <v>Sin</v>
      </c>
      <c r="AE913" s="768"/>
      <c r="AF913" s="766"/>
      <c r="AG913" s="769"/>
      <c r="AH913" s="770"/>
      <c r="AI913" s="766"/>
      <c r="AJ913" s="771"/>
      <c r="AK913" s="368" t="str">
        <f t="shared" si="217"/>
        <v>Sin</v>
      </c>
      <c r="AL913" s="768"/>
      <c r="AM913" s="766"/>
      <c r="AN913" s="769"/>
      <c r="AO913" s="770"/>
      <c r="AP913" s="766"/>
      <c r="AQ913" s="771"/>
      <c r="AR913" s="368" t="str">
        <f t="shared" si="218"/>
        <v>Sin</v>
      </c>
      <c r="AS913" s="768"/>
      <c r="AT913" s="772"/>
      <c r="AU913" s="769"/>
      <c r="AV913" s="770"/>
      <c r="AW913" s="766"/>
      <c r="AX913" s="771"/>
      <c r="AY913" s="368" t="str">
        <f t="shared" si="219"/>
        <v>Sin</v>
      </c>
      <c r="AZ913" s="768"/>
      <c r="BA913" s="772"/>
      <c r="BB913" s="773"/>
      <c r="BC913" s="765"/>
      <c r="BD913" s="766"/>
      <c r="BE913" s="771"/>
      <c r="BF913" s="368" t="str">
        <f t="shared" si="220"/>
        <v>Sin</v>
      </c>
      <c r="BG913" s="768"/>
      <c r="BH913" s="772"/>
      <c r="BI913" s="769"/>
      <c r="BJ913" s="774" t="str">
        <f t="shared" si="221"/>
        <v/>
      </c>
      <c r="BK913" s="757"/>
      <c r="BL913" s="775"/>
      <c r="BM913" s="776"/>
      <c r="BN913" s="775"/>
      <c r="BO913" s="777"/>
      <c r="BP913" s="778" t="str">
        <f t="shared" si="222"/>
        <v/>
      </c>
      <c r="BQ913" s="768"/>
      <c r="BR913" s="772"/>
      <c r="BS913" s="773"/>
    </row>
    <row r="914" spans="23:71" x14ac:dyDescent="0.25">
      <c r="W914" s="368" t="str">
        <f t="shared" si="215"/>
        <v>Sin</v>
      </c>
      <c r="X914" s="768"/>
      <c r="Y914" s="766"/>
      <c r="Z914" s="769"/>
      <c r="AA914" s="770"/>
      <c r="AB914" s="766"/>
      <c r="AC914" s="771"/>
      <c r="AD914" s="368" t="str">
        <f t="shared" si="216"/>
        <v>Sin</v>
      </c>
      <c r="AE914" s="768"/>
      <c r="AF914" s="766"/>
      <c r="AG914" s="769"/>
      <c r="AH914" s="770"/>
      <c r="AI914" s="766"/>
      <c r="AJ914" s="771"/>
      <c r="AK914" s="368" t="str">
        <f t="shared" si="217"/>
        <v>Sin</v>
      </c>
      <c r="AL914" s="768"/>
      <c r="AM914" s="766"/>
      <c r="AN914" s="769"/>
      <c r="AO914" s="770"/>
      <c r="AP914" s="766"/>
      <c r="AQ914" s="771"/>
      <c r="AR914" s="368" t="str">
        <f t="shared" si="218"/>
        <v>Sin</v>
      </c>
      <c r="AS914" s="768"/>
      <c r="AT914" s="772"/>
      <c r="AU914" s="769"/>
      <c r="AV914" s="770"/>
      <c r="AW914" s="766"/>
      <c r="AX914" s="771"/>
      <c r="AY914" s="368" t="str">
        <f t="shared" si="219"/>
        <v>Sin</v>
      </c>
      <c r="AZ914" s="768"/>
      <c r="BA914" s="772"/>
      <c r="BB914" s="773"/>
      <c r="BC914" s="765"/>
      <c r="BD914" s="766"/>
      <c r="BE914" s="771"/>
      <c r="BF914" s="368" t="str">
        <f t="shared" si="220"/>
        <v>Sin</v>
      </c>
      <c r="BG914" s="768"/>
      <c r="BH914" s="772"/>
      <c r="BI914" s="769"/>
      <c r="BJ914" s="774" t="str">
        <f t="shared" si="221"/>
        <v/>
      </c>
      <c r="BK914" s="757"/>
      <c r="BL914" s="775"/>
      <c r="BM914" s="776"/>
      <c r="BN914" s="775"/>
      <c r="BO914" s="777"/>
      <c r="BP914" s="778" t="str">
        <f t="shared" si="222"/>
        <v/>
      </c>
      <c r="BQ914" s="768"/>
      <c r="BR914" s="772"/>
      <c r="BS914" s="773"/>
    </row>
    <row r="915" spans="23:71" x14ac:dyDescent="0.25">
      <c r="W915" s="368" t="str">
        <f t="shared" si="215"/>
        <v>Sin</v>
      </c>
      <c r="X915" s="768"/>
      <c r="Y915" s="766"/>
      <c r="Z915" s="769"/>
      <c r="AA915" s="770"/>
      <c r="AB915" s="766"/>
      <c r="AC915" s="771"/>
      <c r="AD915" s="368" t="str">
        <f t="shared" si="216"/>
        <v>Sin</v>
      </c>
      <c r="AE915" s="768"/>
      <c r="AF915" s="766"/>
      <c r="AG915" s="769"/>
      <c r="AH915" s="770"/>
      <c r="AI915" s="766"/>
      <c r="AJ915" s="771"/>
      <c r="AK915" s="368" t="str">
        <f t="shared" si="217"/>
        <v>Sin</v>
      </c>
      <c r="AL915" s="768"/>
      <c r="AM915" s="766"/>
      <c r="AN915" s="769"/>
      <c r="AO915" s="770"/>
      <c r="AP915" s="766"/>
      <c r="AQ915" s="771"/>
      <c r="AR915" s="368" t="str">
        <f t="shared" si="218"/>
        <v>Sin</v>
      </c>
      <c r="AS915" s="768"/>
      <c r="AT915" s="772"/>
      <c r="AU915" s="769"/>
      <c r="AV915" s="770"/>
      <c r="AW915" s="766"/>
      <c r="AX915" s="771"/>
      <c r="AY915" s="368" t="str">
        <f t="shared" si="219"/>
        <v>Sin</v>
      </c>
      <c r="AZ915" s="768"/>
      <c r="BA915" s="772"/>
      <c r="BB915" s="773"/>
      <c r="BC915" s="765"/>
      <c r="BD915" s="766"/>
      <c r="BE915" s="771"/>
      <c r="BF915" s="368" t="str">
        <f t="shared" si="220"/>
        <v>Sin</v>
      </c>
      <c r="BG915" s="768"/>
      <c r="BH915" s="772"/>
      <c r="BI915" s="769"/>
      <c r="BJ915" s="774" t="str">
        <f t="shared" si="221"/>
        <v/>
      </c>
      <c r="BK915" s="757"/>
      <c r="BL915" s="775"/>
      <c r="BM915" s="776"/>
      <c r="BN915" s="775"/>
      <c r="BO915" s="777"/>
      <c r="BP915" s="778" t="str">
        <f t="shared" si="222"/>
        <v/>
      </c>
      <c r="BQ915" s="768"/>
      <c r="BR915" s="772"/>
      <c r="BS915" s="773"/>
    </row>
    <row r="916" spans="23:71" x14ac:dyDescent="0.25">
      <c r="W916" s="368" t="str">
        <f t="shared" si="215"/>
        <v>Sin</v>
      </c>
      <c r="X916" s="768"/>
      <c r="Y916" s="766"/>
      <c r="Z916" s="769"/>
      <c r="AA916" s="770"/>
      <c r="AB916" s="766"/>
      <c r="AC916" s="771"/>
      <c r="AD916" s="368" t="str">
        <f t="shared" si="216"/>
        <v>Sin</v>
      </c>
      <c r="AE916" s="768"/>
      <c r="AF916" s="766"/>
      <c r="AG916" s="769"/>
      <c r="AH916" s="770"/>
      <c r="AI916" s="766"/>
      <c r="AJ916" s="771"/>
      <c r="AK916" s="368" t="str">
        <f t="shared" si="217"/>
        <v>Sin</v>
      </c>
      <c r="AL916" s="768"/>
      <c r="AM916" s="766"/>
      <c r="AN916" s="769"/>
      <c r="AO916" s="770"/>
      <c r="AP916" s="766"/>
      <c r="AQ916" s="771"/>
      <c r="AR916" s="368" t="str">
        <f t="shared" si="218"/>
        <v>Sin</v>
      </c>
      <c r="AS916" s="768"/>
      <c r="AT916" s="772"/>
      <c r="AU916" s="769"/>
      <c r="AV916" s="770"/>
      <c r="AW916" s="766"/>
      <c r="AX916" s="771"/>
      <c r="AY916" s="368" t="str">
        <f t="shared" si="219"/>
        <v>Sin</v>
      </c>
      <c r="AZ916" s="768"/>
      <c r="BA916" s="772"/>
      <c r="BB916" s="773"/>
      <c r="BC916" s="765"/>
      <c r="BD916" s="766"/>
      <c r="BE916" s="771"/>
      <c r="BF916" s="368" t="str">
        <f t="shared" si="220"/>
        <v>Sin</v>
      </c>
      <c r="BG916" s="768"/>
      <c r="BH916" s="772"/>
      <c r="BI916" s="769"/>
      <c r="BJ916" s="774" t="str">
        <f t="shared" si="221"/>
        <v/>
      </c>
      <c r="BK916" s="757"/>
      <c r="BL916" s="775"/>
      <c r="BM916" s="776"/>
      <c r="BN916" s="775"/>
      <c r="BO916" s="777"/>
      <c r="BP916" s="778" t="str">
        <f t="shared" si="222"/>
        <v/>
      </c>
      <c r="BQ916" s="768"/>
      <c r="BR916" s="772"/>
      <c r="BS916" s="773"/>
    </row>
    <row r="917" spans="23:71" x14ac:dyDescent="0.25">
      <c r="W917" s="368" t="str">
        <f t="shared" si="215"/>
        <v>Sin</v>
      </c>
      <c r="X917" s="768"/>
      <c r="Y917" s="766"/>
      <c r="Z917" s="769"/>
      <c r="AA917" s="770"/>
      <c r="AB917" s="766"/>
      <c r="AC917" s="771"/>
      <c r="AD917" s="368" t="str">
        <f t="shared" si="216"/>
        <v>Sin</v>
      </c>
      <c r="AE917" s="768"/>
      <c r="AF917" s="766"/>
      <c r="AG917" s="769"/>
      <c r="AH917" s="770"/>
      <c r="AI917" s="766"/>
      <c r="AJ917" s="771"/>
      <c r="AK917" s="368" t="str">
        <f t="shared" si="217"/>
        <v>Sin</v>
      </c>
      <c r="AL917" s="768"/>
      <c r="AM917" s="766"/>
      <c r="AN917" s="769"/>
      <c r="AO917" s="770"/>
      <c r="AP917" s="766"/>
      <c r="AQ917" s="771"/>
      <c r="AR917" s="368" t="str">
        <f t="shared" si="218"/>
        <v>Sin</v>
      </c>
      <c r="AS917" s="768"/>
      <c r="AT917" s="772"/>
      <c r="AU917" s="769"/>
      <c r="AV917" s="770"/>
      <c r="AW917" s="766"/>
      <c r="AX917" s="771"/>
      <c r="AY917" s="368" t="str">
        <f t="shared" si="219"/>
        <v>Sin</v>
      </c>
      <c r="AZ917" s="768"/>
      <c r="BA917" s="772"/>
      <c r="BB917" s="773"/>
      <c r="BC917" s="765"/>
      <c r="BD917" s="766"/>
      <c r="BE917" s="771"/>
      <c r="BF917" s="368" t="str">
        <f t="shared" si="220"/>
        <v>Sin</v>
      </c>
      <c r="BG917" s="768"/>
      <c r="BH917" s="772"/>
      <c r="BI917" s="769"/>
      <c r="BJ917" s="774" t="str">
        <f t="shared" si="221"/>
        <v/>
      </c>
      <c r="BK917" s="757"/>
      <c r="BL917" s="775"/>
      <c r="BM917" s="776"/>
      <c r="BN917" s="775"/>
      <c r="BO917" s="777"/>
      <c r="BP917" s="778" t="str">
        <f t="shared" si="222"/>
        <v/>
      </c>
      <c r="BQ917" s="768"/>
      <c r="BR917" s="772"/>
      <c r="BS917" s="773"/>
    </row>
    <row r="918" spans="23:71" x14ac:dyDescent="0.25">
      <c r="W918" s="368" t="str">
        <f t="shared" si="215"/>
        <v>Sin</v>
      </c>
      <c r="X918" s="768"/>
      <c r="Y918" s="766"/>
      <c r="Z918" s="769"/>
      <c r="AA918" s="770"/>
      <c r="AB918" s="766"/>
      <c r="AC918" s="771"/>
      <c r="AD918" s="368" t="str">
        <f t="shared" si="216"/>
        <v>Sin</v>
      </c>
      <c r="AE918" s="768"/>
      <c r="AF918" s="766"/>
      <c r="AG918" s="769"/>
      <c r="AH918" s="770"/>
      <c r="AI918" s="766"/>
      <c r="AJ918" s="771"/>
      <c r="AK918" s="368" t="str">
        <f t="shared" si="217"/>
        <v>Sin</v>
      </c>
      <c r="AL918" s="768"/>
      <c r="AM918" s="766"/>
      <c r="AN918" s="769"/>
      <c r="AO918" s="770"/>
      <c r="AP918" s="766"/>
      <c r="AQ918" s="771"/>
      <c r="AR918" s="368" t="str">
        <f t="shared" si="218"/>
        <v>Sin</v>
      </c>
      <c r="AS918" s="768"/>
      <c r="AT918" s="772"/>
      <c r="AU918" s="769"/>
      <c r="AV918" s="770"/>
      <c r="AW918" s="766"/>
      <c r="AX918" s="771"/>
      <c r="AY918" s="368" t="str">
        <f t="shared" si="219"/>
        <v>Sin</v>
      </c>
      <c r="AZ918" s="768"/>
      <c r="BA918" s="772"/>
      <c r="BB918" s="773"/>
      <c r="BC918" s="765"/>
      <c r="BD918" s="766"/>
      <c r="BE918" s="771"/>
      <c r="BF918" s="368" t="str">
        <f t="shared" si="220"/>
        <v>Sin</v>
      </c>
      <c r="BG918" s="768"/>
      <c r="BH918" s="772"/>
      <c r="BI918" s="769"/>
      <c r="BJ918" s="774" t="str">
        <f t="shared" si="221"/>
        <v/>
      </c>
      <c r="BK918" s="757"/>
      <c r="BL918" s="775"/>
      <c r="BM918" s="776"/>
      <c r="BN918" s="775"/>
      <c r="BO918" s="777"/>
      <c r="BP918" s="778" t="str">
        <f t="shared" si="222"/>
        <v/>
      </c>
      <c r="BQ918" s="768"/>
      <c r="BR918" s="772"/>
      <c r="BS918" s="773"/>
    </row>
    <row r="919" spans="23:71" x14ac:dyDescent="0.25">
      <c r="W919" s="368" t="str">
        <f t="shared" si="215"/>
        <v>Sin</v>
      </c>
      <c r="X919" s="768"/>
      <c r="Y919" s="766"/>
      <c r="Z919" s="769"/>
      <c r="AA919" s="770"/>
      <c r="AB919" s="766"/>
      <c r="AC919" s="771"/>
      <c r="AD919" s="368" t="str">
        <f t="shared" si="216"/>
        <v>Sin</v>
      </c>
      <c r="AE919" s="768"/>
      <c r="AF919" s="766"/>
      <c r="AG919" s="769"/>
      <c r="AH919" s="770"/>
      <c r="AI919" s="766"/>
      <c r="AJ919" s="771"/>
      <c r="AK919" s="368" t="str">
        <f t="shared" si="217"/>
        <v>Sin</v>
      </c>
      <c r="AL919" s="768"/>
      <c r="AM919" s="766"/>
      <c r="AN919" s="769"/>
      <c r="AO919" s="770"/>
      <c r="AP919" s="766"/>
      <c r="AQ919" s="771"/>
      <c r="AR919" s="368" t="str">
        <f t="shared" si="218"/>
        <v>Sin</v>
      </c>
      <c r="AS919" s="768"/>
      <c r="AT919" s="772"/>
      <c r="AU919" s="769"/>
      <c r="AV919" s="770"/>
      <c r="AW919" s="766"/>
      <c r="AX919" s="771"/>
      <c r="AY919" s="368" t="str">
        <f t="shared" si="219"/>
        <v>Sin</v>
      </c>
      <c r="AZ919" s="768"/>
      <c r="BA919" s="772"/>
      <c r="BB919" s="773"/>
      <c r="BC919" s="765"/>
      <c r="BD919" s="766"/>
      <c r="BE919" s="771"/>
      <c r="BF919" s="368" t="str">
        <f t="shared" si="220"/>
        <v>Sin</v>
      </c>
      <c r="BG919" s="768"/>
      <c r="BH919" s="772"/>
      <c r="BI919" s="769"/>
      <c r="BJ919" s="774" t="str">
        <f t="shared" si="221"/>
        <v/>
      </c>
      <c r="BK919" s="757"/>
      <c r="BL919" s="775"/>
      <c r="BM919" s="776"/>
      <c r="BN919" s="775"/>
      <c r="BO919" s="777"/>
      <c r="BP919" s="778" t="str">
        <f t="shared" si="222"/>
        <v/>
      </c>
      <c r="BQ919" s="768"/>
      <c r="BR919" s="772"/>
      <c r="BS919" s="773"/>
    </row>
    <row r="920" spans="23:71" x14ac:dyDescent="0.25">
      <c r="W920" s="368" t="str">
        <f t="shared" si="215"/>
        <v>Sin</v>
      </c>
      <c r="X920" s="768"/>
      <c r="Y920" s="766"/>
      <c r="Z920" s="769"/>
      <c r="AA920" s="770"/>
      <c r="AB920" s="766"/>
      <c r="AC920" s="771"/>
      <c r="AD920" s="368" t="str">
        <f t="shared" si="216"/>
        <v>Sin</v>
      </c>
      <c r="AE920" s="768"/>
      <c r="AF920" s="766"/>
      <c r="AG920" s="769"/>
      <c r="AH920" s="770"/>
      <c r="AI920" s="766"/>
      <c r="AJ920" s="771"/>
      <c r="AK920" s="368" t="str">
        <f t="shared" si="217"/>
        <v>Sin</v>
      </c>
      <c r="AL920" s="768"/>
      <c r="AM920" s="766"/>
      <c r="AN920" s="769"/>
      <c r="AO920" s="770"/>
      <c r="AP920" s="766"/>
      <c r="AQ920" s="771"/>
      <c r="AR920" s="368" t="str">
        <f t="shared" si="218"/>
        <v>Sin</v>
      </c>
      <c r="AS920" s="768"/>
      <c r="AT920" s="772"/>
      <c r="AU920" s="769"/>
      <c r="AV920" s="770"/>
      <c r="AW920" s="766"/>
      <c r="AX920" s="771"/>
      <c r="AY920" s="368" t="str">
        <f t="shared" si="219"/>
        <v>Sin</v>
      </c>
      <c r="AZ920" s="768"/>
      <c r="BA920" s="772"/>
      <c r="BB920" s="773"/>
      <c r="BC920" s="765"/>
      <c r="BD920" s="766"/>
      <c r="BE920" s="771"/>
      <c r="BF920" s="368" t="str">
        <f t="shared" si="220"/>
        <v>Sin</v>
      </c>
      <c r="BG920" s="768"/>
      <c r="BH920" s="772"/>
      <c r="BI920" s="769"/>
      <c r="BJ920" s="774" t="str">
        <f t="shared" si="221"/>
        <v/>
      </c>
      <c r="BK920" s="757"/>
      <c r="BL920" s="775"/>
      <c r="BM920" s="776"/>
      <c r="BN920" s="775"/>
      <c r="BO920" s="777"/>
      <c r="BP920" s="778" t="str">
        <f t="shared" si="222"/>
        <v/>
      </c>
      <c r="BQ920" s="768"/>
      <c r="BR920" s="772"/>
      <c r="BS920" s="773"/>
    </row>
    <row r="921" spans="23:71" x14ac:dyDescent="0.25">
      <c r="W921" s="368" t="str">
        <f t="shared" si="215"/>
        <v>Sin</v>
      </c>
      <c r="X921" s="768"/>
      <c r="Y921" s="766"/>
      <c r="Z921" s="769"/>
      <c r="AA921" s="770"/>
      <c r="AB921" s="766"/>
      <c r="AC921" s="771"/>
      <c r="AD921" s="368" t="str">
        <f t="shared" si="216"/>
        <v>Sin</v>
      </c>
      <c r="AE921" s="768"/>
      <c r="AF921" s="766"/>
      <c r="AG921" s="769"/>
      <c r="AH921" s="770"/>
      <c r="AI921" s="766"/>
      <c r="AJ921" s="771"/>
      <c r="AK921" s="368" t="str">
        <f t="shared" si="217"/>
        <v>Sin</v>
      </c>
      <c r="AL921" s="768"/>
      <c r="AM921" s="766"/>
      <c r="AN921" s="769"/>
      <c r="AO921" s="770"/>
      <c r="AP921" s="766"/>
      <c r="AQ921" s="771"/>
      <c r="AR921" s="368" t="str">
        <f t="shared" si="218"/>
        <v>Sin</v>
      </c>
      <c r="AS921" s="768"/>
      <c r="AT921" s="772"/>
      <c r="AU921" s="769"/>
      <c r="AV921" s="770"/>
      <c r="AW921" s="766"/>
      <c r="AX921" s="771"/>
      <c r="AY921" s="368" t="str">
        <f t="shared" si="219"/>
        <v>Sin</v>
      </c>
      <c r="AZ921" s="768"/>
      <c r="BA921" s="772"/>
      <c r="BB921" s="773"/>
      <c r="BC921" s="765"/>
      <c r="BD921" s="766"/>
      <c r="BE921" s="771"/>
      <c r="BF921" s="368" t="str">
        <f t="shared" si="220"/>
        <v>Sin</v>
      </c>
      <c r="BG921" s="768"/>
      <c r="BH921" s="772"/>
      <c r="BI921" s="769"/>
      <c r="BJ921" s="774" t="str">
        <f t="shared" si="221"/>
        <v/>
      </c>
      <c r="BK921" s="757"/>
      <c r="BL921" s="775"/>
      <c r="BM921" s="776"/>
      <c r="BN921" s="775"/>
      <c r="BO921" s="777"/>
      <c r="BP921" s="778" t="str">
        <f t="shared" si="222"/>
        <v/>
      </c>
      <c r="BQ921" s="768"/>
      <c r="BR921" s="772"/>
      <c r="BS921" s="773"/>
    </row>
    <row r="922" spans="23:71" x14ac:dyDescent="0.25">
      <c r="W922" s="368" t="str">
        <f t="shared" si="215"/>
        <v>Sin</v>
      </c>
      <c r="X922" s="768"/>
      <c r="Y922" s="766"/>
      <c r="Z922" s="769"/>
      <c r="AA922" s="770"/>
      <c r="AB922" s="766"/>
      <c r="AC922" s="771"/>
      <c r="AD922" s="368" t="str">
        <f t="shared" si="216"/>
        <v>Sin</v>
      </c>
      <c r="AE922" s="768"/>
      <c r="AF922" s="766"/>
      <c r="AG922" s="769"/>
      <c r="AH922" s="770"/>
      <c r="AI922" s="766"/>
      <c r="AJ922" s="771"/>
      <c r="AK922" s="368" t="str">
        <f t="shared" si="217"/>
        <v>Sin</v>
      </c>
      <c r="AL922" s="768"/>
      <c r="AM922" s="766"/>
      <c r="AN922" s="769"/>
      <c r="AO922" s="770"/>
      <c r="AP922" s="766"/>
      <c r="AQ922" s="771"/>
      <c r="AR922" s="368" t="str">
        <f t="shared" si="218"/>
        <v>Sin</v>
      </c>
      <c r="AS922" s="768"/>
      <c r="AT922" s="772"/>
      <c r="AU922" s="769"/>
      <c r="AV922" s="770"/>
      <c r="AW922" s="766"/>
      <c r="AX922" s="771"/>
      <c r="AY922" s="368" t="str">
        <f t="shared" si="219"/>
        <v>Sin</v>
      </c>
      <c r="AZ922" s="768"/>
      <c r="BA922" s="772"/>
      <c r="BB922" s="773"/>
      <c r="BC922" s="765"/>
      <c r="BD922" s="766"/>
      <c r="BE922" s="771"/>
      <c r="BF922" s="368" t="str">
        <f t="shared" si="220"/>
        <v>Sin</v>
      </c>
      <c r="BG922" s="768"/>
      <c r="BH922" s="772"/>
      <c r="BI922" s="769"/>
      <c r="BJ922" s="774" t="str">
        <f t="shared" si="221"/>
        <v/>
      </c>
      <c r="BK922" s="757"/>
      <c r="BL922" s="775"/>
      <c r="BM922" s="776"/>
      <c r="BN922" s="775"/>
      <c r="BO922" s="777"/>
      <c r="BP922" s="778" t="str">
        <f t="shared" si="222"/>
        <v/>
      </c>
      <c r="BQ922" s="768"/>
      <c r="BR922" s="772"/>
      <c r="BS922" s="773"/>
    </row>
    <row r="923" spans="23:71" x14ac:dyDescent="0.25">
      <c r="W923" s="368" t="str">
        <f t="shared" si="215"/>
        <v>Sin</v>
      </c>
      <c r="X923" s="768"/>
      <c r="Y923" s="766"/>
      <c r="Z923" s="769"/>
      <c r="AA923" s="770"/>
      <c r="AB923" s="766"/>
      <c r="AC923" s="771"/>
      <c r="AD923" s="368" t="str">
        <f t="shared" si="216"/>
        <v>Sin</v>
      </c>
      <c r="AE923" s="768"/>
      <c r="AF923" s="766"/>
      <c r="AG923" s="769"/>
      <c r="AH923" s="770"/>
      <c r="AI923" s="766"/>
      <c r="AJ923" s="771"/>
      <c r="AK923" s="368" t="str">
        <f t="shared" si="217"/>
        <v>Sin</v>
      </c>
      <c r="AL923" s="768"/>
      <c r="AM923" s="766"/>
      <c r="AN923" s="769"/>
      <c r="AO923" s="770"/>
      <c r="AP923" s="766"/>
      <c r="AQ923" s="771"/>
      <c r="AR923" s="368" t="str">
        <f t="shared" si="218"/>
        <v>Sin</v>
      </c>
      <c r="AS923" s="768"/>
      <c r="AT923" s="772"/>
      <c r="AU923" s="769"/>
      <c r="AV923" s="770"/>
      <c r="AW923" s="766"/>
      <c r="AX923" s="771"/>
      <c r="AY923" s="368" t="str">
        <f t="shared" si="219"/>
        <v>Sin</v>
      </c>
      <c r="AZ923" s="768"/>
      <c r="BA923" s="772"/>
      <c r="BB923" s="773"/>
      <c r="BC923" s="765"/>
      <c r="BD923" s="766"/>
      <c r="BE923" s="771"/>
      <c r="BF923" s="368" t="str">
        <f t="shared" si="220"/>
        <v>Sin</v>
      </c>
      <c r="BG923" s="768"/>
      <c r="BH923" s="772"/>
      <c r="BI923" s="769"/>
      <c r="BJ923" s="774" t="str">
        <f t="shared" si="221"/>
        <v/>
      </c>
      <c r="BK923" s="757"/>
      <c r="BL923" s="775"/>
      <c r="BM923" s="776"/>
      <c r="BN923" s="775"/>
      <c r="BO923" s="777"/>
      <c r="BP923" s="778" t="str">
        <f t="shared" si="222"/>
        <v/>
      </c>
      <c r="BQ923" s="768"/>
      <c r="BR923" s="772"/>
      <c r="BS923" s="773"/>
    </row>
    <row r="924" spans="23:71" x14ac:dyDescent="0.25">
      <c r="W924" s="368" t="str">
        <f t="shared" si="215"/>
        <v>Sin</v>
      </c>
      <c r="X924" s="768"/>
      <c r="Y924" s="766"/>
      <c r="Z924" s="769"/>
      <c r="AA924" s="770"/>
      <c r="AB924" s="766"/>
      <c r="AC924" s="771"/>
      <c r="AD924" s="368" t="str">
        <f t="shared" si="216"/>
        <v>Sin</v>
      </c>
      <c r="AE924" s="768"/>
      <c r="AF924" s="766"/>
      <c r="AG924" s="769"/>
      <c r="AH924" s="770"/>
      <c r="AI924" s="766"/>
      <c r="AJ924" s="771"/>
      <c r="AK924" s="368" t="str">
        <f t="shared" si="217"/>
        <v>Sin</v>
      </c>
      <c r="AL924" s="768"/>
      <c r="AM924" s="766"/>
      <c r="AN924" s="769"/>
      <c r="AO924" s="770"/>
      <c r="AP924" s="766"/>
      <c r="AQ924" s="771"/>
      <c r="AR924" s="368" t="str">
        <f t="shared" si="218"/>
        <v>Sin</v>
      </c>
      <c r="AS924" s="768"/>
      <c r="AT924" s="772"/>
      <c r="AU924" s="769"/>
      <c r="AV924" s="770"/>
      <c r="AW924" s="766"/>
      <c r="AX924" s="771"/>
      <c r="AY924" s="368" t="str">
        <f t="shared" si="219"/>
        <v>Sin</v>
      </c>
      <c r="AZ924" s="768"/>
      <c r="BA924" s="772"/>
      <c r="BB924" s="773"/>
      <c r="BC924" s="765"/>
      <c r="BD924" s="766"/>
      <c r="BE924" s="771"/>
      <c r="BF924" s="368" t="str">
        <f t="shared" si="220"/>
        <v>Sin</v>
      </c>
      <c r="BG924" s="768"/>
      <c r="BH924" s="772"/>
      <c r="BI924" s="769"/>
      <c r="BJ924" s="774" t="str">
        <f t="shared" si="221"/>
        <v/>
      </c>
      <c r="BK924" s="757"/>
      <c r="BL924" s="775"/>
      <c r="BM924" s="776"/>
      <c r="BN924" s="775"/>
      <c r="BO924" s="777"/>
      <c r="BP924" s="778" t="str">
        <f t="shared" si="222"/>
        <v/>
      </c>
      <c r="BQ924" s="768"/>
      <c r="BR924" s="772"/>
      <c r="BS924" s="773"/>
    </row>
    <row r="925" spans="23:71" x14ac:dyDescent="0.25">
      <c r="W925" s="368" t="str">
        <f t="shared" si="215"/>
        <v>Sin</v>
      </c>
      <c r="X925" s="768"/>
      <c r="Y925" s="766"/>
      <c r="Z925" s="769"/>
      <c r="AA925" s="770"/>
      <c r="AB925" s="766"/>
      <c r="AC925" s="771"/>
      <c r="AD925" s="368" t="str">
        <f t="shared" si="216"/>
        <v>Sin</v>
      </c>
      <c r="AE925" s="768"/>
      <c r="AF925" s="766"/>
      <c r="AG925" s="769"/>
      <c r="AH925" s="770"/>
      <c r="AI925" s="766"/>
      <c r="AJ925" s="771"/>
      <c r="AK925" s="368" t="str">
        <f t="shared" si="217"/>
        <v>Sin</v>
      </c>
      <c r="AL925" s="768"/>
      <c r="AM925" s="766"/>
      <c r="AN925" s="769"/>
      <c r="AO925" s="770"/>
      <c r="AP925" s="766"/>
      <c r="AQ925" s="771"/>
      <c r="AR925" s="368" t="str">
        <f t="shared" si="218"/>
        <v>Sin</v>
      </c>
      <c r="AS925" s="768"/>
      <c r="AT925" s="772"/>
      <c r="AU925" s="769"/>
      <c r="AV925" s="770"/>
      <c r="AW925" s="766"/>
      <c r="AX925" s="771"/>
      <c r="AY925" s="368" t="str">
        <f t="shared" si="219"/>
        <v>Sin</v>
      </c>
      <c r="AZ925" s="768"/>
      <c r="BA925" s="772"/>
      <c r="BB925" s="773"/>
      <c r="BC925" s="765"/>
      <c r="BD925" s="766"/>
      <c r="BE925" s="771"/>
      <c r="BF925" s="368" t="str">
        <f t="shared" si="220"/>
        <v>Sin</v>
      </c>
      <c r="BG925" s="768"/>
      <c r="BH925" s="772"/>
      <c r="BI925" s="769"/>
      <c r="BJ925" s="774" t="str">
        <f t="shared" si="221"/>
        <v/>
      </c>
      <c r="BK925" s="757"/>
      <c r="BL925" s="775"/>
      <c r="BM925" s="776"/>
      <c r="BN925" s="775"/>
      <c r="BO925" s="777"/>
      <c r="BP925" s="778" t="str">
        <f t="shared" si="222"/>
        <v/>
      </c>
      <c r="BQ925" s="768"/>
      <c r="BR925" s="772"/>
      <c r="BS925" s="773"/>
    </row>
    <row r="926" spans="23:71" x14ac:dyDescent="0.25">
      <c r="W926" s="368" t="str">
        <f t="shared" si="215"/>
        <v>Sin</v>
      </c>
      <c r="X926" s="768"/>
      <c r="Y926" s="766"/>
      <c r="Z926" s="769"/>
      <c r="AA926" s="770"/>
      <c r="AB926" s="766"/>
      <c r="AC926" s="771"/>
      <c r="AD926" s="368" t="str">
        <f t="shared" si="216"/>
        <v>Sin</v>
      </c>
      <c r="AE926" s="768"/>
      <c r="AF926" s="766"/>
      <c r="AG926" s="769"/>
      <c r="AH926" s="770"/>
      <c r="AI926" s="766"/>
      <c r="AJ926" s="771"/>
      <c r="AK926" s="368" t="str">
        <f t="shared" si="217"/>
        <v>Sin</v>
      </c>
      <c r="AL926" s="768"/>
      <c r="AM926" s="766"/>
      <c r="AN926" s="769"/>
      <c r="AO926" s="770"/>
      <c r="AP926" s="766"/>
      <c r="AQ926" s="771"/>
      <c r="AR926" s="368" t="str">
        <f t="shared" si="218"/>
        <v>Sin</v>
      </c>
      <c r="AS926" s="768"/>
      <c r="AT926" s="772"/>
      <c r="AU926" s="769"/>
      <c r="AV926" s="770"/>
      <c r="AW926" s="766"/>
      <c r="AX926" s="771"/>
      <c r="AY926" s="368" t="str">
        <f t="shared" si="219"/>
        <v>Sin</v>
      </c>
      <c r="AZ926" s="768"/>
      <c r="BA926" s="772"/>
      <c r="BB926" s="773"/>
      <c r="BC926" s="765"/>
      <c r="BD926" s="766"/>
      <c r="BE926" s="771"/>
      <c r="BF926" s="368" t="str">
        <f t="shared" si="220"/>
        <v>Sin</v>
      </c>
      <c r="BG926" s="768"/>
      <c r="BH926" s="772"/>
      <c r="BI926" s="769"/>
      <c r="BJ926" s="774" t="str">
        <f t="shared" si="221"/>
        <v/>
      </c>
      <c r="BK926" s="757"/>
      <c r="BL926" s="775"/>
      <c r="BM926" s="776"/>
      <c r="BN926" s="775"/>
      <c r="BO926" s="777"/>
      <c r="BP926" s="778" t="str">
        <f t="shared" si="222"/>
        <v/>
      </c>
      <c r="BQ926" s="768"/>
      <c r="BR926" s="772"/>
      <c r="BS926" s="773"/>
    </row>
    <row r="927" spans="23:71" x14ac:dyDescent="0.25">
      <c r="W927" s="368" t="str">
        <f t="shared" si="215"/>
        <v>Sin</v>
      </c>
      <c r="X927" s="768"/>
      <c r="Y927" s="766"/>
      <c r="Z927" s="769"/>
      <c r="AA927" s="770"/>
      <c r="AB927" s="766"/>
      <c r="AC927" s="771"/>
      <c r="AD927" s="368" t="str">
        <f t="shared" si="216"/>
        <v>Sin</v>
      </c>
      <c r="AE927" s="768"/>
      <c r="AF927" s="766"/>
      <c r="AG927" s="769"/>
      <c r="AH927" s="770"/>
      <c r="AI927" s="766"/>
      <c r="AJ927" s="771"/>
      <c r="AK927" s="368" t="str">
        <f t="shared" si="217"/>
        <v>Sin</v>
      </c>
      <c r="AL927" s="768"/>
      <c r="AM927" s="766"/>
      <c r="AN927" s="769"/>
      <c r="AO927" s="770"/>
      <c r="AP927" s="766"/>
      <c r="AQ927" s="771"/>
      <c r="AR927" s="368" t="str">
        <f t="shared" si="218"/>
        <v>Sin</v>
      </c>
      <c r="AS927" s="768"/>
      <c r="AT927" s="772"/>
      <c r="AU927" s="769"/>
      <c r="AV927" s="770"/>
      <c r="AW927" s="766"/>
      <c r="AX927" s="771"/>
      <c r="AY927" s="368" t="str">
        <f t="shared" si="219"/>
        <v>Sin</v>
      </c>
      <c r="AZ927" s="768"/>
      <c r="BA927" s="772"/>
      <c r="BB927" s="773"/>
      <c r="BC927" s="765"/>
      <c r="BD927" s="766"/>
      <c r="BE927" s="771"/>
      <c r="BF927" s="368" t="str">
        <f t="shared" si="220"/>
        <v>Sin</v>
      </c>
      <c r="BG927" s="768"/>
      <c r="BH927" s="772"/>
      <c r="BI927" s="769"/>
      <c r="BJ927" s="774" t="str">
        <f t="shared" si="221"/>
        <v/>
      </c>
      <c r="BK927" s="757"/>
      <c r="BL927" s="775"/>
      <c r="BM927" s="776"/>
      <c r="BN927" s="775"/>
      <c r="BO927" s="777"/>
      <c r="BP927" s="778" t="str">
        <f t="shared" si="222"/>
        <v/>
      </c>
      <c r="BQ927" s="768"/>
      <c r="BR927" s="772"/>
      <c r="BS927" s="773"/>
    </row>
    <row r="928" spans="23:71" x14ac:dyDescent="0.25">
      <c r="W928" s="368" t="str">
        <f t="shared" si="215"/>
        <v>Sin</v>
      </c>
      <c r="X928" s="768"/>
      <c r="Y928" s="766"/>
      <c r="Z928" s="769"/>
      <c r="AA928" s="770"/>
      <c r="AB928" s="766"/>
      <c r="AC928" s="771"/>
      <c r="AD928" s="368" t="str">
        <f t="shared" si="216"/>
        <v>Sin</v>
      </c>
      <c r="AE928" s="768"/>
      <c r="AF928" s="766"/>
      <c r="AG928" s="769"/>
      <c r="AH928" s="770"/>
      <c r="AI928" s="766"/>
      <c r="AJ928" s="771"/>
      <c r="AK928" s="368" t="str">
        <f t="shared" si="217"/>
        <v>Sin</v>
      </c>
      <c r="AL928" s="768"/>
      <c r="AM928" s="766"/>
      <c r="AN928" s="769"/>
      <c r="AO928" s="770"/>
      <c r="AP928" s="766"/>
      <c r="AQ928" s="771"/>
      <c r="AR928" s="368" t="str">
        <f t="shared" si="218"/>
        <v>Sin</v>
      </c>
      <c r="AS928" s="768"/>
      <c r="AT928" s="772"/>
      <c r="AU928" s="769"/>
      <c r="AV928" s="770"/>
      <c r="AW928" s="766"/>
      <c r="AX928" s="771"/>
      <c r="AY928" s="368" t="str">
        <f t="shared" si="219"/>
        <v>Sin</v>
      </c>
      <c r="AZ928" s="768"/>
      <c r="BA928" s="772"/>
      <c r="BB928" s="773"/>
      <c r="BC928" s="765"/>
      <c r="BD928" s="766"/>
      <c r="BE928" s="771"/>
      <c r="BF928" s="368" t="str">
        <f t="shared" si="220"/>
        <v>Sin</v>
      </c>
      <c r="BG928" s="768"/>
      <c r="BH928" s="772"/>
      <c r="BI928" s="769"/>
      <c r="BJ928" s="774" t="str">
        <f t="shared" si="221"/>
        <v/>
      </c>
      <c r="BK928" s="757"/>
      <c r="BL928" s="775"/>
      <c r="BM928" s="776"/>
      <c r="BN928" s="775"/>
      <c r="BO928" s="777"/>
      <c r="BP928" s="778" t="str">
        <f t="shared" si="222"/>
        <v/>
      </c>
      <c r="BQ928" s="768"/>
      <c r="BR928" s="772"/>
      <c r="BS928" s="773"/>
    </row>
    <row r="929" spans="23:71" x14ac:dyDescent="0.25">
      <c r="W929" s="368" t="str">
        <f t="shared" si="215"/>
        <v>Sin</v>
      </c>
      <c r="X929" s="768"/>
      <c r="Y929" s="766"/>
      <c r="Z929" s="769"/>
      <c r="AA929" s="770"/>
      <c r="AB929" s="766"/>
      <c r="AC929" s="771"/>
      <c r="AD929" s="368" t="str">
        <f t="shared" si="216"/>
        <v>Sin</v>
      </c>
      <c r="AE929" s="768"/>
      <c r="AF929" s="766"/>
      <c r="AG929" s="769"/>
      <c r="AH929" s="770"/>
      <c r="AI929" s="766"/>
      <c r="AJ929" s="771"/>
      <c r="AK929" s="368" t="str">
        <f t="shared" si="217"/>
        <v>Sin</v>
      </c>
      <c r="AL929" s="768"/>
      <c r="AM929" s="766"/>
      <c r="AN929" s="769"/>
      <c r="AO929" s="770"/>
      <c r="AP929" s="766"/>
      <c r="AQ929" s="771"/>
      <c r="AR929" s="368" t="str">
        <f t="shared" si="218"/>
        <v>Sin</v>
      </c>
      <c r="AS929" s="768"/>
      <c r="AT929" s="772"/>
      <c r="AU929" s="769"/>
      <c r="AV929" s="770"/>
      <c r="AW929" s="766"/>
      <c r="AX929" s="771"/>
      <c r="AY929" s="368" t="str">
        <f t="shared" si="219"/>
        <v>Sin</v>
      </c>
      <c r="AZ929" s="768"/>
      <c r="BA929" s="772"/>
      <c r="BB929" s="773"/>
      <c r="BC929" s="765"/>
      <c r="BD929" s="766"/>
      <c r="BE929" s="771"/>
      <c r="BF929" s="368" t="str">
        <f t="shared" si="220"/>
        <v>Sin</v>
      </c>
      <c r="BG929" s="768"/>
      <c r="BH929" s="772"/>
      <c r="BI929" s="769"/>
      <c r="BJ929" s="774" t="str">
        <f t="shared" si="221"/>
        <v/>
      </c>
      <c r="BK929" s="757"/>
      <c r="BL929" s="775"/>
      <c r="BM929" s="776"/>
      <c r="BN929" s="775"/>
      <c r="BO929" s="777"/>
      <c r="BP929" s="778" t="str">
        <f t="shared" si="222"/>
        <v/>
      </c>
      <c r="BQ929" s="768"/>
      <c r="BR929" s="772"/>
      <c r="BS929" s="773"/>
    </row>
    <row r="930" spans="23:71" x14ac:dyDescent="0.25">
      <c r="W930" s="368" t="str">
        <f t="shared" si="215"/>
        <v>Sin</v>
      </c>
      <c r="X930" s="768"/>
      <c r="Y930" s="766"/>
      <c r="Z930" s="769"/>
      <c r="AA930" s="770"/>
      <c r="AB930" s="766"/>
      <c r="AC930" s="771"/>
      <c r="AD930" s="368" t="str">
        <f t="shared" si="216"/>
        <v>Sin</v>
      </c>
      <c r="AE930" s="768"/>
      <c r="AF930" s="766"/>
      <c r="AG930" s="769"/>
      <c r="AH930" s="770"/>
      <c r="AI930" s="766"/>
      <c r="AJ930" s="771"/>
      <c r="AK930" s="368" t="str">
        <f t="shared" si="217"/>
        <v>Sin</v>
      </c>
      <c r="AL930" s="768"/>
      <c r="AM930" s="766"/>
      <c r="AN930" s="769"/>
      <c r="AO930" s="770"/>
      <c r="AP930" s="766"/>
      <c r="AQ930" s="771"/>
      <c r="AR930" s="368" t="str">
        <f t="shared" si="218"/>
        <v>Sin</v>
      </c>
      <c r="AS930" s="768"/>
      <c r="AT930" s="772"/>
      <c r="AU930" s="769"/>
      <c r="AV930" s="770"/>
      <c r="AW930" s="766"/>
      <c r="AX930" s="771"/>
      <c r="AY930" s="368" t="str">
        <f t="shared" si="219"/>
        <v>Sin</v>
      </c>
      <c r="AZ930" s="768"/>
      <c r="BA930" s="772"/>
      <c r="BB930" s="773"/>
      <c r="BC930" s="765"/>
      <c r="BD930" s="766"/>
      <c r="BE930" s="771"/>
      <c r="BF930" s="368" t="str">
        <f t="shared" si="220"/>
        <v>Sin</v>
      </c>
      <c r="BG930" s="768"/>
      <c r="BH930" s="772"/>
      <c r="BI930" s="769"/>
      <c r="BJ930" s="774" t="str">
        <f t="shared" si="221"/>
        <v/>
      </c>
      <c r="BK930" s="757"/>
      <c r="BL930" s="775"/>
      <c r="BM930" s="776"/>
      <c r="BN930" s="775"/>
      <c r="BO930" s="777"/>
      <c r="BP930" s="778" t="str">
        <f t="shared" si="222"/>
        <v/>
      </c>
      <c r="BQ930" s="768"/>
      <c r="BR930" s="772"/>
      <c r="BS930" s="773"/>
    </row>
    <row r="931" spans="23:71" x14ac:dyDescent="0.25">
      <c r="W931" s="368" t="str">
        <f t="shared" si="215"/>
        <v>Sin</v>
      </c>
      <c r="X931" s="768"/>
      <c r="Y931" s="766"/>
      <c r="Z931" s="769"/>
      <c r="AA931" s="770"/>
      <c r="AB931" s="766"/>
      <c r="AC931" s="771"/>
      <c r="AD931" s="368" t="str">
        <f t="shared" si="216"/>
        <v>Sin</v>
      </c>
      <c r="AE931" s="768"/>
      <c r="AF931" s="766"/>
      <c r="AG931" s="769"/>
      <c r="AH931" s="770"/>
      <c r="AI931" s="766"/>
      <c r="AJ931" s="771"/>
      <c r="AK931" s="368" t="str">
        <f t="shared" si="217"/>
        <v>Sin</v>
      </c>
      <c r="AL931" s="768"/>
      <c r="AM931" s="766"/>
      <c r="AN931" s="769"/>
      <c r="AO931" s="770"/>
      <c r="AP931" s="766"/>
      <c r="AQ931" s="771"/>
      <c r="AR931" s="368" t="str">
        <f t="shared" si="218"/>
        <v>Sin</v>
      </c>
      <c r="AS931" s="768"/>
      <c r="AT931" s="772"/>
      <c r="AU931" s="769"/>
      <c r="AV931" s="770"/>
      <c r="AW931" s="766"/>
      <c r="AX931" s="771"/>
      <c r="AY931" s="368" t="str">
        <f t="shared" si="219"/>
        <v>Sin</v>
      </c>
      <c r="AZ931" s="768"/>
      <c r="BA931" s="772"/>
      <c r="BB931" s="773"/>
      <c r="BC931" s="765"/>
      <c r="BD931" s="766"/>
      <c r="BE931" s="771"/>
      <c r="BF931" s="368" t="str">
        <f t="shared" si="220"/>
        <v>Sin</v>
      </c>
      <c r="BG931" s="768"/>
      <c r="BH931" s="772"/>
      <c r="BI931" s="769"/>
      <c r="BJ931" s="774" t="str">
        <f t="shared" si="221"/>
        <v/>
      </c>
      <c r="BK931" s="757"/>
      <c r="BL931" s="775"/>
      <c r="BM931" s="776"/>
      <c r="BN931" s="775"/>
      <c r="BO931" s="777"/>
      <c r="BP931" s="778" t="str">
        <f t="shared" si="222"/>
        <v/>
      </c>
      <c r="BQ931" s="768"/>
      <c r="BR931" s="772"/>
      <c r="BS931" s="773"/>
    </row>
    <row r="932" spans="23:71" x14ac:dyDescent="0.25">
      <c r="W932" s="368" t="str">
        <f t="shared" si="215"/>
        <v>Sin</v>
      </c>
      <c r="X932" s="768"/>
      <c r="Y932" s="766"/>
      <c r="Z932" s="769"/>
      <c r="AA932" s="770"/>
      <c r="AB932" s="766"/>
      <c r="AC932" s="771"/>
      <c r="AD932" s="368" t="str">
        <f t="shared" si="216"/>
        <v>Sin</v>
      </c>
      <c r="AE932" s="768"/>
      <c r="AF932" s="766"/>
      <c r="AG932" s="769"/>
      <c r="AH932" s="770"/>
      <c r="AI932" s="766"/>
      <c r="AJ932" s="771"/>
      <c r="AK932" s="368" t="str">
        <f t="shared" si="217"/>
        <v>Sin</v>
      </c>
      <c r="AL932" s="768"/>
      <c r="AM932" s="766"/>
      <c r="AN932" s="769"/>
      <c r="AO932" s="770"/>
      <c r="AP932" s="766"/>
      <c r="AQ932" s="771"/>
      <c r="AR932" s="368" t="str">
        <f t="shared" si="218"/>
        <v>Sin</v>
      </c>
      <c r="AS932" s="768"/>
      <c r="AT932" s="772"/>
      <c r="AU932" s="769"/>
      <c r="AV932" s="770"/>
      <c r="AW932" s="766"/>
      <c r="AX932" s="771"/>
      <c r="AY932" s="368" t="str">
        <f t="shared" si="219"/>
        <v>Sin</v>
      </c>
      <c r="AZ932" s="768"/>
      <c r="BA932" s="772"/>
      <c r="BB932" s="773"/>
      <c r="BC932" s="765"/>
      <c r="BD932" s="766"/>
      <c r="BE932" s="771"/>
      <c r="BF932" s="368" t="str">
        <f t="shared" si="220"/>
        <v>Sin</v>
      </c>
      <c r="BG932" s="768"/>
      <c r="BH932" s="772"/>
      <c r="BI932" s="769"/>
      <c r="BJ932" s="774" t="str">
        <f t="shared" si="221"/>
        <v/>
      </c>
      <c r="BK932" s="757"/>
      <c r="BL932" s="775"/>
      <c r="BM932" s="776"/>
      <c r="BN932" s="775"/>
      <c r="BO932" s="777"/>
      <c r="BP932" s="778" t="str">
        <f t="shared" si="222"/>
        <v/>
      </c>
      <c r="BQ932" s="768"/>
      <c r="BR932" s="772"/>
      <c r="BS932" s="773"/>
    </row>
    <row r="933" spans="23:71" x14ac:dyDescent="0.25">
      <c r="W933" s="368" t="str">
        <f t="shared" si="215"/>
        <v>Sin</v>
      </c>
      <c r="X933" s="768"/>
      <c r="Y933" s="766"/>
      <c r="Z933" s="769"/>
      <c r="AA933" s="770"/>
      <c r="AB933" s="766"/>
      <c r="AC933" s="771"/>
      <c r="AD933" s="368" t="str">
        <f t="shared" si="216"/>
        <v>Sin</v>
      </c>
      <c r="AE933" s="768"/>
      <c r="AF933" s="766"/>
      <c r="AG933" s="769"/>
      <c r="AH933" s="770"/>
      <c r="AI933" s="766"/>
      <c r="AJ933" s="771"/>
      <c r="AK933" s="368" t="str">
        <f t="shared" si="217"/>
        <v>Sin</v>
      </c>
      <c r="AL933" s="768"/>
      <c r="AM933" s="766"/>
      <c r="AN933" s="769"/>
      <c r="AO933" s="770"/>
      <c r="AP933" s="766"/>
      <c r="AQ933" s="771"/>
      <c r="AR933" s="368" t="str">
        <f t="shared" si="218"/>
        <v>Sin</v>
      </c>
      <c r="AS933" s="768"/>
      <c r="AT933" s="772"/>
      <c r="AU933" s="769"/>
      <c r="AV933" s="770"/>
      <c r="AW933" s="766"/>
      <c r="AX933" s="771"/>
      <c r="AY933" s="368" t="str">
        <f t="shared" si="219"/>
        <v>Sin</v>
      </c>
      <c r="AZ933" s="768"/>
      <c r="BA933" s="772"/>
      <c r="BB933" s="773"/>
      <c r="BC933" s="765"/>
      <c r="BD933" s="766"/>
      <c r="BE933" s="771"/>
      <c r="BF933" s="368" t="str">
        <f t="shared" si="220"/>
        <v>Sin</v>
      </c>
      <c r="BG933" s="768"/>
      <c r="BH933" s="772"/>
      <c r="BI933" s="769"/>
      <c r="BJ933" s="774" t="str">
        <f t="shared" si="221"/>
        <v/>
      </c>
      <c r="BK933" s="757"/>
      <c r="BL933" s="775"/>
      <c r="BM933" s="776"/>
      <c r="BN933" s="775"/>
      <c r="BO933" s="777"/>
      <c r="BP933" s="778" t="str">
        <f t="shared" si="222"/>
        <v/>
      </c>
      <c r="BQ933" s="768"/>
      <c r="BR933" s="772"/>
      <c r="BS933" s="773"/>
    </row>
    <row r="934" spans="23:71" x14ac:dyDescent="0.25">
      <c r="W934" s="368" t="str">
        <f t="shared" si="215"/>
        <v>Sin</v>
      </c>
      <c r="X934" s="768"/>
      <c r="Y934" s="766"/>
      <c r="Z934" s="769"/>
      <c r="AA934" s="770"/>
      <c r="AB934" s="766"/>
      <c r="AC934" s="771"/>
      <c r="AD934" s="368" t="str">
        <f t="shared" si="216"/>
        <v>Sin</v>
      </c>
      <c r="AE934" s="768"/>
      <c r="AF934" s="766"/>
      <c r="AG934" s="769"/>
      <c r="AH934" s="770"/>
      <c r="AI934" s="766"/>
      <c r="AJ934" s="771"/>
      <c r="AK934" s="368" t="str">
        <f t="shared" si="217"/>
        <v>Sin</v>
      </c>
      <c r="AL934" s="768"/>
      <c r="AM934" s="766"/>
      <c r="AN934" s="769"/>
      <c r="AO934" s="770"/>
      <c r="AP934" s="766"/>
      <c r="AQ934" s="771"/>
      <c r="AR934" s="368" t="str">
        <f t="shared" si="218"/>
        <v>Sin</v>
      </c>
      <c r="AS934" s="768"/>
      <c r="AT934" s="772"/>
      <c r="AU934" s="769"/>
      <c r="AV934" s="770"/>
      <c r="AW934" s="766"/>
      <c r="AX934" s="771"/>
      <c r="AY934" s="368" t="str">
        <f t="shared" si="219"/>
        <v>Sin</v>
      </c>
      <c r="AZ934" s="768"/>
      <c r="BA934" s="772"/>
      <c r="BB934" s="773"/>
      <c r="BC934" s="765"/>
      <c r="BD934" s="766"/>
      <c r="BE934" s="771"/>
      <c r="BF934" s="368" t="str">
        <f t="shared" si="220"/>
        <v>Sin</v>
      </c>
      <c r="BG934" s="768"/>
      <c r="BH934" s="772"/>
      <c r="BI934" s="769"/>
      <c r="BJ934" s="774" t="str">
        <f t="shared" si="221"/>
        <v/>
      </c>
      <c r="BK934" s="757"/>
      <c r="BL934" s="775"/>
      <c r="BM934" s="776"/>
      <c r="BN934" s="775"/>
      <c r="BO934" s="777"/>
      <c r="BP934" s="778" t="str">
        <f t="shared" si="222"/>
        <v/>
      </c>
      <c r="BQ934" s="768"/>
      <c r="BR934" s="772"/>
      <c r="BS934" s="773"/>
    </row>
    <row r="935" spans="23:71" x14ac:dyDescent="0.25">
      <c r="W935" s="368" t="str">
        <f t="shared" si="215"/>
        <v>Sin</v>
      </c>
      <c r="X935" s="768"/>
      <c r="Y935" s="766"/>
      <c r="Z935" s="769"/>
      <c r="AA935" s="770"/>
      <c r="AB935" s="766"/>
      <c r="AC935" s="771"/>
      <c r="AD935" s="368" t="str">
        <f t="shared" si="216"/>
        <v>Sin</v>
      </c>
      <c r="AE935" s="768"/>
      <c r="AF935" s="766"/>
      <c r="AG935" s="769"/>
      <c r="AH935" s="770"/>
      <c r="AI935" s="766"/>
      <c r="AJ935" s="771"/>
      <c r="AK935" s="368" t="str">
        <f t="shared" si="217"/>
        <v>Sin</v>
      </c>
      <c r="AL935" s="768"/>
      <c r="AM935" s="766"/>
      <c r="AN935" s="769"/>
      <c r="AO935" s="770"/>
      <c r="AP935" s="766"/>
      <c r="AQ935" s="771"/>
      <c r="AR935" s="368" t="str">
        <f t="shared" si="218"/>
        <v>Sin</v>
      </c>
      <c r="AS935" s="768"/>
      <c r="AT935" s="772"/>
      <c r="AU935" s="769"/>
      <c r="AV935" s="770"/>
      <c r="AW935" s="766"/>
      <c r="AX935" s="771"/>
      <c r="AY935" s="368" t="str">
        <f t="shared" si="219"/>
        <v>Sin</v>
      </c>
      <c r="AZ935" s="768"/>
      <c r="BA935" s="772"/>
      <c r="BB935" s="773"/>
      <c r="BC935" s="765"/>
      <c r="BD935" s="766"/>
      <c r="BE935" s="771"/>
      <c r="BF935" s="368" t="str">
        <f t="shared" si="220"/>
        <v>Sin</v>
      </c>
      <c r="BG935" s="768"/>
      <c r="BH935" s="772"/>
      <c r="BI935" s="769"/>
      <c r="BJ935" s="774" t="str">
        <f t="shared" si="221"/>
        <v/>
      </c>
      <c r="BK935" s="757"/>
      <c r="BL935" s="775"/>
      <c r="BM935" s="776"/>
      <c r="BN935" s="775"/>
      <c r="BO935" s="777"/>
      <c r="BP935" s="778" t="str">
        <f t="shared" si="222"/>
        <v/>
      </c>
      <c r="BQ935" s="768"/>
      <c r="BR935" s="772"/>
      <c r="BS935" s="773"/>
    </row>
    <row r="936" spans="23:71" x14ac:dyDescent="0.25">
      <c r="W936" s="368" t="str">
        <f t="shared" si="215"/>
        <v>Sin</v>
      </c>
      <c r="X936" s="768"/>
      <c r="Y936" s="766"/>
      <c r="Z936" s="769"/>
      <c r="AA936" s="770"/>
      <c r="AB936" s="766"/>
      <c r="AC936" s="771"/>
      <c r="AD936" s="368" t="str">
        <f t="shared" si="216"/>
        <v>Sin</v>
      </c>
      <c r="AE936" s="768"/>
      <c r="AF936" s="766"/>
      <c r="AG936" s="769"/>
      <c r="AH936" s="770"/>
      <c r="AI936" s="766"/>
      <c r="AJ936" s="771"/>
      <c r="AK936" s="368" t="str">
        <f t="shared" si="217"/>
        <v>Sin</v>
      </c>
      <c r="AL936" s="768"/>
      <c r="AM936" s="766"/>
      <c r="AN936" s="769"/>
      <c r="AO936" s="770"/>
      <c r="AP936" s="766"/>
      <c r="AQ936" s="771"/>
      <c r="AR936" s="368" t="str">
        <f t="shared" si="218"/>
        <v>Sin</v>
      </c>
      <c r="AS936" s="768"/>
      <c r="AT936" s="772"/>
      <c r="AU936" s="769"/>
      <c r="AV936" s="770"/>
      <c r="AW936" s="766"/>
      <c r="AX936" s="771"/>
      <c r="AY936" s="368" t="str">
        <f t="shared" si="219"/>
        <v>Sin</v>
      </c>
      <c r="AZ936" s="768"/>
      <c r="BA936" s="772"/>
      <c r="BB936" s="773"/>
      <c r="BC936" s="765"/>
      <c r="BD936" s="766"/>
      <c r="BE936" s="771"/>
      <c r="BF936" s="368" t="str">
        <f t="shared" si="220"/>
        <v>Sin</v>
      </c>
      <c r="BG936" s="768"/>
      <c r="BH936" s="772"/>
      <c r="BI936" s="769"/>
      <c r="BJ936" s="774" t="str">
        <f t="shared" si="221"/>
        <v/>
      </c>
      <c r="BK936" s="757"/>
      <c r="BL936" s="775"/>
      <c r="BM936" s="776"/>
      <c r="BN936" s="775"/>
      <c r="BO936" s="777"/>
      <c r="BP936" s="778" t="str">
        <f t="shared" si="222"/>
        <v/>
      </c>
      <c r="BQ936" s="768"/>
      <c r="BR936" s="772"/>
      <c r="BS936" s="773"/>
    </row>
    <row r="937" spans="23:71" x14ac:dyDescent="0.25">
      <c r="W937" s="368" t="str">
        <f t="shared" si="215"/>
        <v>Sin</v>
      </c>
      <c r="X937" s="768"/>
      <c r="Y937" s="766"/>
      <c r="Z937" s="769"/>
      <c r="AA937" s="770"/>
      <c r="AB937" s="766"/>
      <c r="AC937" s="771"/>
      <c r="AD937" s="368" t="str">
        <f t="shared" si="216"/>
        <v>Sin</v>
      </c>
      <c r="AE937" s="768"/>
      <c r="AF937" s="766"/>
      <c r="AG937" s="769"/>
      <c r="AH937" s="770"/>
      <c r="AI937" s="766"/>
      <c r="AJ937" s="771"/>
      <c r="AK937" s="368" t="str">
        <f t="shared" si="217"/>
        <v>Sin</v>
      </c>
      <c r="AL937" s="768"/>
      <c r="AM937" s="766"/>
      <c r="AN937" s="769"/>
      <c r="AO937" s="770"/>
      <c r="AP937" s="766"/>
      <c r="AQ937" s="771"/>
      <c r="AR937" s="368" t="str">
        <f t="shared" si="218"/>
        <v>Sin</v>
      </c>
      <c r="AS937" s="768"/>
      <c r="AT937" s="772"/>
      <c r="AU937" s="769"/>
      <c r="AV937" s="770"/>
      <c r="AW937" s="766"/>
      <c r="AX937" s="771"/>
      <c r="AY937" s="368" t="str">
        <f t="shared" si="219"/>
        <v>Sin</v>
      </c>
      <c r="AZ937" s="768"/>
      <c r="BA937" s="772"/>
      <c r="BB937" s="773"/>
      <c r="BC937" s="765"/>
      <c r="BD937" s="766"/>
      <c r="BE937" s="771"/>
      <c r="BF937" s="368" t="str">
        <f t="shared" si="220"/>
        <v>Sin</v>
      </c>
      <c r="BG937" s="768"/>
      <c r="BH937" s="772"/>
      <c r="BI937" s="769"/>
      <c r="BJ937" s="774" t="str">
        <f t="shared" si="221"/>
        <v/>
      </c>
      <c r="BK937" s="757"/>
      <c r="BL937" s="775"/>
      <c r="BM937" s="776"/>
      <c r="BN937" s="775"/>
      <c r="BO937" s="777"/>
      <c r="BP937" s="778" t="str">
        <f t="shared" si="222"/>
        <v/>
      </c>
      <c r="BQ937" s="768"/>
      <c r="BR937" s="772"/>
      <c r="BS937" s="773"/>
    </row>
    <row r="938" spans="23:71" x14ac:dyDescent="0.25">
      <c r="W938" s="368" t="str">
        <f t="shared" si="215"/>
        <v>Sin</v>
      </c>
      <c r="X938" s="768"/>
      <c r="Y938" s="766"/>
      <c r="Z938" s="769"/>
      <c r="AA938" s="770"/>
      <c r="AB938" s="766"/>
      <c r="AC938" s="771"/>
      <c r="AD938" s="368" t="str">
        <f t="shared" si="216"/>
        <v>Sin</v>
      </c>
      <c r="AE938" s="768"/>
      <c r="AF938" s="766"/>
      <c r="AG938" s="769"/>
      <c r="AH938" s="770"/>
      <c r="AI938" s="766"/>
      <c r="AJ938" s="771"/>
      <c r="AK938" s="368" t="str">
        <f t="shared" si="217"/>
        <v>Sin</v>
      </c>
      <c r="AL938" s="768"/>
      <c r="AM938" s="766"/>
      <c r="AN938" s="769"/>
      <c r="AO938" s="770"/>
      <c r="AP938" s="766"/>
      <c r="AQ938" s="771"/>
      <c r="AR938" s="368" t="str">
        <f t="shared" si="218"/>
        <v>Sin</v>
      </c>
      <c r="AS938" s="768"/>
      <c r="AT938" s="772"/>
      <c r="AU938" s="769"/>
      <c r="AV938" s="770"/>
      <c r="AW938" s="766"/>
      <c r="AX938" s="771"/>
      <c r="AY938" s="368" t="str">
        <f t="shared" si="219"/>
        <v>Sin</v>
      </c>
      <c r="AZ938" s="768"/>
      <c r="BA938" s="772"/>
      <c r="BB938" s="773"/>
      <c r="BC938" s="765"/>
      <c r="BD938" s="766"/>
      <c r="BE938" s="771"/>
      <c r="BF938" s="368" t="str">
        <f t="shared" si="220"/>
        <v>Sin</v>
      </c>
      <c r="BG938" s="768"/>
      <c r="BH938" s="772"/>
      <c r="BI938" s="769"/>
      <c r="BJ938" s="774" t="str">
        <f t="shared" si="221"/>
        <v/>
      </c>
      <c r="BK938" s="757"/>
      <c r="BL938" s="775"/>
      <c r="BM938" s="776"/>
      <c r="BN938" s="775"/>
      <c r="BO938" s="777"/>
      <c r="BP938" s="778" t="str">
        <f t="shared" si="222"/>
        <v/>
      </c>
      <c r="BQ938" s="768"/>
      <c r="BR938" s="772"/>
      <c r="BS938" s="773"/>
    </row>
    <row r="939" spans="23:71" x14ac:dyDescent="0.25">
      <c r="W939" s="368" t="str">
        <f t="shared" si="215"/>
        <v>Sin</v>
      </c>
      <c r="X939" s="768"/>
      <c r="Y939" s="766"/>
      <c r="Z939" s="769"/>
      <c r="AA939" s="770"/>
      <c r="AB939" s="766"/>
      <c r="AC939" s="771"/>
      <c r="AD939" s="368" t="str">
        <f t="shared" si="216"/>
        <v>Sin</v>
      </c>
      <c r="AE939" s="768"/>
      <c r="AF939" s="766"/>
      <c r="AG939" s="769"/>
      <c r="AH939" s="770"/>
      <c r="AI939" s="766"/>
      <c r="AJ939" s="771"/>
      <c r="AK939" s="368" t="str">
        <f t="shared" si="217"/>
        <v>Sin</v>
      </c>
      <c r="AL939" s="768"/>
      <c r="AM939" s="766"/>
      <c r="AN939" s="769"/>
      <c r="AO939" s="770"/>
      <c r="AP939" s="766"/>
      <c r="AQ939" s="771"/>
      <c r="AR939" s="368" t="str">
        <f t="shared" si="218"/>
        <v>Sin</v>
      </c>
      <c r="AS939" s="768"/>
      <c r="AT939" s="772"/>
      <c r="AU939" s="769"/>
      <c r="AV939" s="770"/>
      <c r="AW939" s="766"/>
      <c r="AX939" s="771"/>
      <c r="AY939" s="368" t="str">
        <f t="shared" si="219"/>
        <v>Sin</v>
      </c>
      <c r="AZ939" s="768"/>
      <c r="BA939" s="772"/>
      <c r="BB939" s="773"/>
      <c r="BC939" s="765"/>
      <c r="BD939" s="766"/>
      <c r="BE939" s="771"/>
      <c r="BF939" s="368" t="str">
        <f t="shared" si="220"/>
        <v>Sin</v>
      </c>
      <c r="BG939" s="768"/>
      <c r="BH939" s="772"/>
      <c r="BI939" s="769"/>
      <c r="BJ939" s="774" t="str">
        <f t="shared" si="221"/>
        <v/>
      </c>
      <c r="BK939" s="757"/>
      <c r="BL939" s="775"/>
      <c r="BM939" s="776"/>
      <c r="BN939" s="775"/>
      <c r="BO939" s="777"/>
      <c r="BP939" s="778" t="str">
        <f t="shared" si="222"/>
        <v/>
      </c>
      <c r="BQ939" s="768"/>
      <c r="BR939" s="772"/>
      <c r="BS939" s="773"/>
    </row>
    <row r="940" spans="23:71" x14ac:dyDescent="0.25">
      <c r="W940" s="368" t="str">
        <f t="shared" si="215"/>
        <v>Sin</v>
      </c>
      <c r="X940" s="768"/>
      <c r="Y940" s="766"/>
      <c r="Z940" s="769"/>
      <c r="AA940" s="770"/>
      <c r="AB940" s="766"/>
      <c r="AC940" s="771"/>
      <c r="AD940" s="368" t="str">
        <f t="shared" si="216"/>
        <v>Sin</v>
      </c>
      <c r="AE940" s="768"/>
      <c r="AF940" s="766"/>
      <c r="AG940" s="769"/>
      <c r="AH940" s="770"/>
      <c r="AI940" s="766"/>
      <c r="AJ940" s="771"/>
      <c r="AK940" s="368" t="str">
        <f t="shared" si="217"/>
        <v>Sin</v>
      </c>
      <c r="AL940" s="768"/>
      <c r="AM940" s="766"/>
      <c r="AN940" s="769"/>
      <c r="AO940" s="770"/>
      <c r="AP940" s="766"/>
      <c r="AQ940" s="771"/>
      <c r="AR940" s="368" t="str">
        <f t="shared" si="218"/>
        <v>Sin</v>
      </c>
      <c r="AS940" s="768"/>
      <c r="AT940" s="772"/>
      <c r="AU940" s="769"/>
      <c r="AV940" s="770"/>
      <c r="AW940" s="766"/>
      <c r="AX940" s="771"/>
      <c r="AY940" s="368" t="str">
        <f t="shared" si="219"/>
        <v>Sin</v>
      </c>
      <c r="AZ940" s="768"/>
      <c r="BA940" s="772"/>
      <c r="BB940" s="773"/>
      <c r="BC940" s="765"/>
      <c r="BD940" s="766"/>
      <c r="BE940" s="771"/>
      <c r="BF940" s="368" t="str">
        <f t="shared" si="220"/>
        <v>Sin</v>
      </c>
      <c r="BG940" s="768"/>
      <c r="BH940" s="772"/>
      <c r="BI940" s="769"/>
      <c r="BJ940" s="774" t="str">
        <f t="shared" si="221"/>
        <v/>
      </c>
      <c r="BK940" s="757"/>
      <c r="BL940" s="775"/>
      <c r="BM940" s="776"/>
      <c r="BN940" s="775"/>
      <c r="BO940" s="777"/>
      <c r="BP940" s="778" t="str">
        <f t="shared" si="222"/>
        <v/>
      </c>
      <c r="BQ940" s="768"/>
      <c r="BR940" s="772"/>
      <c r="BS940" s="773"/>
    </row>
    <row r="941" spans="23:71" x14ac:dyDescent="0.25">
      <c r="W941" s="368" t="str">
        <f t="shared" si="215"/>
        <v>Sin</v>
      </c>
      <c r="X941" s="768"/>
      <c r="Y941" s="766"/>
      <c r="Z941" s="769"/>
      <c r="AA941" s="770"/>
      <c r="AB941" s="766"/>
      <c r="AC941" s="771"/>
      <c r="AD941" s="368" t="str">
        <f t="shared" si="216"/>
        <v>Sin</v>
      </c>
      <c r="AE941" s="768"/>
      <c r="AF941" s="766"/>
      <c r="AG941" s="769"/>
      <c r="AH941" s="770"/>
      <c r="AI941" s="766"/>
      <c r="AJ941" s="771"/>
      <c r="AK941" s="368" t="str">
        <f t="shared" si="217"/>
        <v>Sin</v>
      </c>
      <c r="AL941" s="768"/>
      <c r="AM941" s="766"/>
      <c r="AN941" s="769"/>
      <c r="AO941" s="770"/>
      <c r="AP941" s="766"/>
      <c r="AQ941" s="771"/>
      <c r="AR941" s="368" t="str">
        <f t="shared" si="218"/>
        <v>Sin</v>
      </c>
      <c r="AS941" s="768"/>
      <c r="AT941" s="772"/>
      <c r="AU941" s="769"/>
      <c r="AV941" s="770"/>
      <c r="AW941" s="766"/>
      <c r="AX941" s="771"/>
      <c r="AY941" s="368" t="str">
        <f t="shared" si="219"/>
        <v>Sin</v>
      </c>
      <c r="AZ941" s="768"/>
      <c r="BA941" s="772"/>
      <c r="BB941" s="773"/>
      <c r="BC941" s="765"/>
      <c r="BD941" s="766"/>
      <c r="BE941" s="771"/>
      <c r="BF941" s="368" t="str">
        <f t="shared" si="220"/>
        <v>Sin</v>
      </c>
      <c r="BG941" s="768"/>
      <c r="BH941" s="772"/>
      <c r="BI941" s="769"/>
      <c r="BJ941" s="774" t="str">
        <f t="shared" si="221"/>
        <v/>
      </c>
      <c r="BK941" s="757"/>
      <c r="BL941" s="775"/>
      <c r="BM941" s="776"/>
      <c r="BN941" s="775"/>
      <c r="BO941" s="777"/>
      <c r="BP941" s="778" t="str">
        <f t="shared" si="222"/>
        <v/>
      </c>
      <c r="BQ941" s="768"/>
      <c r="BR941" s="772"/>
      <c r="BS941" s="773"/>
    </row>
    <row r="942" spans="23:71" x14ac:dyDescent="0.25">
      <c r="W942" s="368" t="str">
        <f t="shared" si="215"/>
        <v>Sin</v>
      </c>
      <c r="X942" s="768"/>
      <c r="Y942" s="766"/>
      <c r="Z942" s="769"/>
      <c r="AA942" s="770"/>
      <c r="AB942" s="766"/>
      <c r="AC942" s="771"/>
      <c r="AD942" s="368" t="str">
        <f t="shared" si="216"/>
        <v>Sin</v>
      </c>
      <c r="AE942" s="768"/>
      <c r="AF942" s="766"/>
      <c r="AG942" s="769"/>
      <c r="AH942" s="770"/>
      <c r="AI942" s="766"/>
      <c r="AJ942" s="771"/>
      <c r="AK942" s="368" t="str">
        <f t="shared" si="217"/>
        <v>Sin</v>
      </c>
      <c r="AL942" s="768"/>
      <c r="AM942" s="766"/>
      <c r="AN942" s="769"/>
      <c r="AO942" s="770"/>
      <c r="AP942" s="766"/>
      <c r="AQ942" s="771"/>
      <c r="AR942" s="368" t="str">
        <f t="shared" si="218"/>
        <v>Sin</v>
      </c>
      <c r="AS942" s="768"/>
      <c r="AT942" s="772"/>
      <c r="AU942" s="769"/>
      <c r="AV942" s="770"/>
      <c r="AW942" s="766"/>
      <c r="AX942" s="771"/>
      <c r="AY942" s="368" t="str">
        <f t="shared" si="219"/>
        <v>Sin</v>
      </c>
      <c r="AZ942" s="768"/>
      <c r="BA942" s="772"/>
      <c r="BB942" s="773"/>
      <c r="BC942" s="765"/>
      <c r="BD942" s="766"/>
      <c r="BE942" s="771"/>
      <c r="BF942" s="368" t="str">
        <f t="shared" si="220"/>
        <v>Sin</v>
      </c>
      <c r="BG942" s="768"/>
      <c r="BH942" s="772"/>
      <c r="BI942" s="769"/>
      <c r="BJ942" s="774" t="str">
        <f t="shared" si="221"/>
        <v/>
      </c>
      <c r="BK942" s="757"/>
      <c r="BL942" s="775"/>
      <c r="BM942" s="776"/>
      <c r="BN942" s="775"/>
      <c r="BO942" s="777"/>
      <c r="BP942" s="778" t="str">
        <f t="shared" si="222"/>
        <v/>
      </c>
      <c r="BQ942" s="768"/>
      <c r="BR942" s="772"/>
      <c r="BS942" s="773"/>
    </row>
    <row r="943" spans="23:71" x14ac:dyDescent="0.25">
      <c r="W943" s="368" t="str">
        <f t="shared" ref="W943:W1006" si="223">IF(T943="","Sin",IF(T943&gt;=$S943,IF(V943=100%,"OK","ROJO"),IF(V943&lt;($T943-$P943)/($S943-$P943),"ROJO",IF(V943=100%,"OK","AMARILLO"))))</f>
        <v>Sin</v>
      </c>
      <c r="X943" s="768"/>
      <c r="Y943" s="766"/>
      <c r="Z943" s="769"/>
      <c r="AA943" s="770"/>
      <c r="AB943" s="766"/>
      <c r="AC943" s="771"/>
      <c r="AD943" s="368" t="str">
        <f t="shared" ref="AD943:AD1006" si="224">IF(AA943="","Sin",IF(AA943&gt;=$S943,IF(AC943=100%,"OK","ROJO"),IF(AC943&lt;($AA943-$P943)/($S943-$P943),"ROJO",IF(AC943=100%,"OK","AMARILLO"))))</f>
        <v>Sin</v>
      </c>
      <c r="AE943" s="768"/>
      <c r="AF943" s="766"/>
      <c r="AG943" s="769"/>
      <c r="AH943" s="770"/>
      <c r="AI943" s="766"/>
      <c r="AJ943" s="771"/>
      <c r="AK943" s="368" t="str">
        <f t="shared" ref="AK943:AK1006" si="225">IF(AH943="","Sin",IF(AH943&gt;=$S943,IF(AJ943=100%,"OK","ROJO"),IF(AJ943&lt;(AH943-$P943)/($S943-$P943),"ROJO",IF(AJ943=100%,"OK","AMARILLO"))))</f>
        <v>Sin</v>
      </c>
      <c r="AL943" s="768"/>
      <c r="AM943" s="766"/>
      <c r="AN943" s="769"/>
      <c r="AO943" s="770"/>
      <c r="AP943" s="766"/>
      <c r="AQ943" s="771"/>
      <c r="AR943" s="368" t="str">
        <f t="shared" ref="AR943:AR1006" si="226">IF(AO943="","Sin",IF(AO943&gt;=$S943,IF(AQ943=100%,"OK","ROJO"),IF(AQ943&lt;(AO943-$P943)/($S943-$P943),"ROJO",IF(AQ943=100%,"OK","AMARILLO"))))</f>
        <v>Sin</v>
      </c>
      <c r="AS943" s="768"/>
      <c r="AT943" s="772"/>
      <c r="AU943" s="769"/>
      <c r="AV943" s="770"/>
      <c r="AW943" s="766"/>
      <c r="AX943" s="771"/>
      <c r="AY943" s="368" t="str">
        <f t="shared" ref="AY943:AY1006" si="227">IF(AV943="","Sin",IF(AV943&gt;=$S943,IF(AX943=100%,"OK","ROJO"),IF(AX943&lt;(AV943-$P943)/($S943-$P943),"ROJO",IF(AX943=100%,"OK","AMARILLO"))))</f>
        <v>Sin</v>
      </c>
      <c r="AZ943" s="768"/>
      <c r="BA943" s="772"/>
      <c r="BB943" s="773"/>
      <c r="BC943" s="765"/>
      <c r="BD943" s="766"/>
      <c r="BE943" s="771"/>
      <c r="BF943" s="368" t="str">
        <f t="shared" ref="BF943:BF1006" si="228">IF(BC943="","Sin",IF(BC943&gt;=$S943,IF(BE943=100%,"OK","ROJO"),IF(BE943&lt;(BC943-$P943)/($S943-$P943),"ROJO",IF(BE943=100%,"OK","AMARILLO"))))</f>
        <v>Sin</v>
      </c>
      <c r="BG943" s="768"/>
      <c r="BH943" s="772"/>
      <c r="BI943" s="769"/>
      <c r="BJ943" s="774" t="str">
        <f t="shared" ref="BJ943:BJ1006" si="229">IF(E943="","",IF(OR(V943=100%,AC943=100%,AJ943=100%,AQ943=100%,AX943=100%,BE943=100%),100%,IF(T943="","Sin",MAX(V943,AC943,AJ943,AQ943,AX943,BE943))))</f>
        <v/>
      </c>
      <c r="BK943" s="757"/>
      <c r="BL943" s="775"/>
      <c r="BM943" s="776"/>
      <c r="BN943" s="775"/>
      <c r="BO943" s="777"/>
      <c r="BP943" s="778" t="str">
        <f t="shared" ref="BP943:BP1006" si="230">IF(BJ943=100%,IF(BM943="SI",IF(BN943="SI","Cerrada",IF(BN943="NO","Inefectiva",IF(A943="Auditoria Externa","Cumplida","Pendiente"))),"Cumplida"),"")</f>
        <v/>
      </c>
      <c r="BQ943" s="768"/>
      <c r="BR943" s="772"/>
      <c r="BS943" s="773"/>
    </row>
    <row r="944" spans="23:71" x14ac:dyDescent="0.25">
      <c r="W944" s="368" t="str">
        <f t="shared" si="223"/>
        <v>Sin</v>
      </c>
      <c r="X944" s="768"/>
      <c r="Y944" s="766"/>
      <c r="Z944" s="769"/>
      <c r="AA944" s="770"/>
      <c r="AB944" s="766"/>
      <c r="AC944" s="771"/>
      <c r="AD944" s="368" t="str">
        <f t="shared" si="224"/>
        <v>Sin</v>
      </c>
      <c r="AE944" s="768"/>
      <c r="AF944" s="766"/>
      <c r="AG944" s="769"/>
      <c r="AH944" s="770"/>
      <c r="AI944" s="766"/>
      <c r="AJ944" s="771"/>
      <c r="AK944" s="368" t="str">
        <f t="shared" si="225"/>
        <v>Sin</v>
      </c>
      <c r="AL944" s="768"/>
      <c r="AM944" s="766"/>
      <c r="AN944" s="769"/>
      <c r="AO944" s="770"/>
      <c r="AP944" s="766"/>
      <c r="AQ944" s="771"/>
      <c r="AR944" s="368" t="str">
        <f t="shared" si="226"/>
        <v>Sin</v>
      </c>
      <c r="AS944" s="768"/>
      <c r="AT944" s="772"/>
      <c r="AU944" s="769"/>
      <c r="AV944" s="770"/>
      <c r="AW944" s="766"/>
      <c r="AX944" s="771"/>
      <c r="AY944" s="368" t="str">
        <f t="shared" si="227"/>
        <v>Sin</v>
      </c>
      <c r="AZ944" s="768"/>
      <c r="BA944" s="772"/>
      <c r="BB944" s="773"/>
      <c r="BC944" s="765"/>
      <c r="BD944" s="766"/>
      <c r="BE944" s="771"/>
      <c r="BF944" s="368" t="str">
        <f t="shared" si="228"/>
        <v>Sin</v>
      </c>
      <c r="BG944" s="768"/>
      <c r="BH944" s="772"/>
      <c r="BI944" s="769"/>
      <c r="BJ944" s="774" t="str">
        <f t="shared" si="229"/>
        <v/>
      </c>
      <c r="BK944" s="757"/>
      <c r="BL944" s="775"/>
      <c r="BM944" s="776"/>
      <c r="BN944" s="775"/>
      <c r="BO944" s="777"/>
      <c r="BP944" s="778" t="str">
        <f t="shared" si="230"/>
        <v/>
      </c>
      <c r="BQ944" s="768"/>
      <c r="BR944" s="772"/>
      <c r="BS944" s="773"/>
    </row>
    <row r="945" spans="23:71" x14ac:dyDescent="0.25">
      <c r="W945" s="368" t="str">
        <f t="shared" si="223"/>
        <v>Sin</v>
      </c>
      <c r="X945" s="768"/>
      <c r="Y945" s="766"/>
      <c r="Z945" s="769"/>
      <c r="AA945" s="770"/>
      <c r="AB945" s="766"/>
      <c r="AC945" s="771"/>
      <c r="AD945" s="368" t="str">
        <f t="shared" si="224"/>
        <v>Sin</v>
      </c>
      <c r="AE945" s="768"/>
      <c r="AF945" s="766"/>
      <c r="AG945" s="769"/>
      <c r="AH945" s="770"/>
      <c r="AI945" s="766"/>
      <c r="AJ945" s="771"/>
      <c r="AK945" s="368" t="str">
        <f t="shared" si="225"/>
        <v>Sin</v>
      </c>
      <c r="AL945" s="768"/>
      <c r="AM945" s="766"/>
      <c r="AN945" s="769"/>
      <c r="AO945" s="770"/>
      <c r="AP945" s="766"/>
      <c r="AQ945" s="771"/>
      <c r="AR945" s="368" t="str">
        <f t="shared" si="226"/>
        <v>Sin</v>
      </c>
      <c r="AS945" s="768"/>
      <c r="AT945" s="772"/>
      <c r="AU945" s="769"/>
      <c r="AV945" s="770"/>
      <c r="AW945" s="766"/>
      <c r="AX945" s="771"/>
      <c r="AY945" s="368" t="str">
        <f t="shared" si="227"/>
        <v>Sin</v>
      </c>
      <c r="AZ945" s="768"/>
      <c r="BA945" s="772"/>
      <c r="BB945" s="773"/>
      <c r="BC945" s="765"/>
      <c r="BD945" s="766"/>
      <c r="BE945" s="771"/>
      <c r="BF945" s="368" t="str">
        <f t="shared" si="228"/>
        <v>Sin</v>
      </c>
      <c r="BG945" s="768"/>
      <c r="BH945" s="772"/>
      <c r="BI945" s="769"/>
      <c r="BJ945" s="774" t="str">
        <f t="shared" si="229"/>
        <v/>
      </c>
      <c r="BK945" s="757"/>
      <c r="BL945" s="775"/>
      <c r="BM945" s="776"/>
      <c r="BN945" s="775"/>
      <c r="BO945" s="777"/>
      <c r="BP945" s="778" t="str">
        <f t="shared" si="230"/>
        <v/>
      </c>
      <c r="BQ945" s="768"/>
      <c r="BR945" s="772"/>
      <c r="BS945" s="773"/>
    </row>
    <row r="946" spans="23:71" x14ac:dyDescent="0.25">
      <c r="W946" s="368" t="str">
        <f t="shared" si="223"/>
        <v>Sin</v>
      </c>
      <c r="X946" s="768"/>
      <c r="Y946" s="766"/>
      <c r="Z946" s="769"/>
      <c r="AA946" s="770"/>
      <c r="AB946" s="766"/>
      <c r="AC946" s="771"/>
      <c r="AD946" s="368" t="str">
        <f t="shared" si="224"/>
        <v>Sin</v>
      </c>
      <c r="AE946" s="768"/>
      <c r="AF946" s="766"/>
      <c r="AG946" s="769"/>
      <c r="AH946" s="770"/>
      <c r="AI946" s="766"/>
      <c r="AJ946" s="771"/>
      <c r="AK946" s="368" t="str">
        <f t="shared" si="225"/>
        <v>Sin</v>
      </c>
      <c r="AL946" s="768"/>
      <c r="AM946" s="766"/>
      <c r="AN946" s="769"/>
      <c r="AO946" s="770"/>
      <c r="AP946" s="766"/>
      <c r="AQ946" s="771"/>
      <c r="AR946" s="368" t="str">
        <f t="shared" si="226"/>
        <v>Sin</v>
      </c>
      <c r="AS946" s="768"/>
      <c r="AT946" s="772"/>
      <c r="AU946" s="769"/>
      <c r="AV946" s="770"/>
      <c r="AW946" s="766"/>
      <c r="AX946" s="771"/>
      <c r="AY946" s="368" t="str">
        <f t="shared" si="227"/>
        <v>Sin</v>
      </c>
      <c r="AZ946" s="768"/>
      <c r="BA946" s="772"/>
      <c r="BB946" s="773"/>
      <c r="BC946" s="765"/>
      <c r="BD946" s="766"/>
      <c r="BE946" s="771"/>
      <c r="BF946" s="368" t="str">
        <f t="shared" si="228"/>
        <v>Sin</v>
      </c>
      <c r="BG946" s="768"/>
      <c r="BH946" s="772"/>
      <c r="BI946" s="769"/>
      <c r="BJ946" s="774" t="str">
        <f t="shared" si="229"/>
        <v/>
      </c>
      <c r="BK946" s="757"/>
      <c r="BL946" s="775"/>
      <c r="BM946" s="776"/>
      <c r="BN946" s="775"/>
      <c r="BO946" s="777"/>
      <c r="BP946" s="778" t="str">
        <f t="shared" si="230"/>
        <v/>
      </c>
      <c r="BQ946" s="768"/>
      <c r="BR946" s="772"/>
      <c r="BS946" s="773"/>
    </row>
    <row r="947" spans="23:71" x14ac:dyDescent="0.25">
      <c r="W947" s="368" t="str">
        <f t="shared" si="223"/>
        <v>Sin</v>
      </c>
      <c r="X947" s="768"/>
      <c r="Y947" s="766"/>
      <c r="Z947" s="769"/>
      <c r="AA947" s="770"/>
      <c r="AB947" s="766"/>
      <c r="AC947" s="771"/>
      <c r="AD947" s="368" t="str">
        <f t="shared" si="224"/>
        <v>Sin</v>
      </c>
      <c r="AE947" s="768"/>
      <c r="AF947" s="766"/>
      <c r="AG947" s="769"/>
      <c r="AH947" s="770"/>
      <c r="AI947" s="766"/>
      <c r="AJ947" s="771"/>
      <c r="AK947" s="368" t="str">
        <f t="shared" si="225"/>
        <v>Sin</v>
      </c>
      <c r="AL947" s="768"/>
      <c r="AM947" s="766"/>
      <c r="AN947" s="769"/>
      <c r="AO947" s="770"/>
      <c r="AP947" s="766"/>
      <c r="AQ947" s="771"/>
      <c r="AR947" s="368" t="str">
        <f t="shared" si="226"/>
        <v>Sin</v>
      </c>
      <c r="AS947" s="768"/>
      <c r="AT947" s="772"/>
      <c r="AU947" s="769"/>
      <c r="AV947" s="770"/>
      <c r="AW947" s="766"/>
      <c r="AX947" s="771"/>
      <c r="AY947" s="368" t="str">
        <f t="shared" si="227"/>
        <v>Sin</v>
      </c>
      <c r="AZ947" s="768"/>
      <c r="BA947" s="772"/>
      <c r="BB947" s="773"/>
      <c r="BC947" s="765"/>
      <c r="BD947" s="766"/>
      <c r="BE947" s="771"/>
      <c r="BF947" s="368" t="str">
        <f t="shared" si="228"/>
        <v>Sin</v>
      </c>
      <c r="BG947" s="768"/>
      <c r="BH947" s="772"/>
      <c r="BI947" s="769"/>
      <c r="BJ947" s="774" t="str">
        <f t="shared" si="229"/>
        <v/>
      </c>
      <c r="BK947" s="757"/>
      <c r="BL947" s="775"/>
      <c r="BM947" s="776"/>
      <c r="BN947" s="775"/>
      <c r="BO947" s="777"/>
      <c r="BP947" s="778" t="str">
        <f t="shared" si="230"/>
        <v/>
      </c>
      <c r="BQ947" s="768"/>
      <c r="BR947" s="772"/>
      <c r="BS947" s="773"/>
    </row>
    <row r="948" spans="23:71" x14ac:dyDescent="0.25">
      <c r="W948" s="368" t="str">
        <f t="shared" si="223"/>
        <v>Sin</v>
      </c>
      <c r="X948" s="768"/>
      <c r="Y948" s="766"/>
      <c r="Z948" s="769"/>
      <c r="AA948" s="770"/>
      <c r="AB948" s="766"/>
      <c r="AC948" s="771"/>
      <c r="AD948" s="368" t="str">
        <f t="shared" si="224"/>
        <v>Sin</v>
      </c>
      <c r="AE948" s="768"/>
      <c r="AF948" s="766"/>
      <c r="AG948" s="769"/>
      <c r="AH948" s="770"/>
      <c r="AI948" s="766"/>
      <c r="AJ948" s="771"/>
      <c r="AK948" s="368" t="str">
        <f t="shared" si="225"/>
        <v>Sin</v>
      </c>
      <c r="AL948" s="768"/>
      <c r="AM948" s="766"/>
      <c r="AN948" s="769"/>
      <c r="AO948" s="770"/>
      <c r="AP948" s="766"/>
      <c r="AQ948" s="771"/>
      <c r="AR948" s="368" t="str">
        <f t="shared" si="226"/>
        <v>Sin</v>
      </c>
      <c r="AS948" s="768"/>
      <c r="AT948" s="772"/>
      <c r="AU948" s="769"/>
      <c r="AV948" s="770"/>
      <c r="AW948" s="766"/>
      <c r="AX948" s="771"/>
      <c r="AY948" s="368" t="str">
        <f t="shared" si="227"/>
        <v>Sin</v>
      </c>
      <c r="AZ948" s="768"/>
      <c r="BA948" s="772"/>
      <c r="BB948" s="773"/>
      <c r="BC948" s="765"/>
      <c r="BD948" s="766"/>
      <c r="BE948" s="771"/>
      <c r="BF948" s="368" t="str">
        <f t="shared" si="228"/>
        <v>Sin</v>
      </c>
      <c r="BG948" s="768"/>
      <c r="BH948" s="772"/>
      <c r="BI948" s="769"/>
      <c r="BJ948" s="774" t="str">
        <f t="shared" si="229"/>
        <v/>
      </c>
      <c r="BK948" s="757"/>
      <c r="BL948" s="775"/>
      <c r="BM948" s="776"/>
      <c r="BN948" s="775"/>
      <c r="BO948" s="777"/>
      <c r="BP948" s="778" t="str">
        <f t="shared" si="230"/>
        <v/>
      </c>
      <c r="BQ948" s="768"/>
      <c r="BR948" s="772"/>
      <c r="BS948" s="773"/>
    </row>
    <row r="949" spans="23:71" x14ac:dyDescent="0.25">
      <c r="W949" s="368" t="str">
        <f t="shared" si="223"/>
        <v>Sin</v>
      </c>
      <c r="X949" s="768"/>
      <c r="Y949" s="766"/>
      <c r="Z949" s="769"/>
      <c r="AA949" s="770"/>
      <c r="AB949" s="766"/>
      <c r="AC949" s="771"/>
      <c r="AD949" s="368" t="str">
        <f t="shared" si="224"/>
        <v>Sin</v>
      </c>
      <c r="AE949" s="768"/>
      <c r="AF949" s="766"/>
      <c r="AG949" s="769"/>
      <c r="AH949" s="770"/>
      <c r="AI949" s="766"/>
      <c r="AJ949" s="771"/>
      <c r="AK949" s="368" t="str">
        <f t="shared" si="225"/>
        <v>Sin</v>
      </c>
      <c r="AL949" s="768"/>
      <c r="AM949" s="766"/>
      <c r="AN949" s="769"/>
      <c r="AO949" s="770"/>
      <c r="AP949" s="766"/>
      <c r="AQ949" s="771"/>
      <c r="AR949" s="368" t="str">
        <f t="shared" si="226"/>
        <v>Sin</v>
      </c>
      <c r="AS949" s="768"/>
      <c r="AT949" s="772"/>
      <c r="AU949" s="769"/>
      <c r="AV949" s="770"/>
      <c r="AW949" s="766"/>
      <c r="AX949" s="771"/>
      <c r="AY949" s="368" t="str">
        <f t="shared" si="227"/>
        <v>Sin</v>
      </c>
      <c r="AZ949" s="768"/>
      <c r="BA949" s="772"/>
      <c r="BB949" s="773"/>
      <c r="BC949" s="765"/>
      <c r="BD949" s="766"/>
      <c r="BE949" s="771"/>
      <c r="BF949" s="368" t="str">
        <f t="shared" si="228"/>
        <v>Sin</v>
      </c>
      <c r="BG949" s="768"/>
      <c r="BH949" s="772"/>
      <c r="BI949" s="769"/>
      <c r="BJ949" s="774" t="str">
        <f t="shared" si="229"/>
        <v/>
      </c>
      <c r="BK949" s="757"/>
      <c r="BL949" s="775"/>
      <c r="BM949" s="776"/>
      <c r="BN949" s="775"/>
      <c r="BO949" s="777"/>
      <c r="BP949" s="778" t="str">
        <f t="shared" si="230"/>
        <v/>
      </c>
      <c r="BQ949" s="768"/>
      <c r="BR949" s="772"/>
      <c r="BS949" s="773"/>
    </row>
    <row r="950" spans="23:71" x14ac:dyDescent="0.25">
      <c r="W950" s="368" t="str">
        <f t="shared" si="223"/>
        <v>Sin</v>
      </c>
      <c r="X950" s="768"/>
      <c r="Y950" s="766"/>
      <c r="Z950" s="769"/>
      <c r="AA950" s="770"/>
      <c r="AB950" s="766"/>
      <c r="AC950" s="771"/>
      <c r="AD950" s="368" t="str">
        <f t="shared" si="224"/>
        <v>Sin</v>
      </c>
      <c r="AE950" s="768"/>
      <c r="AF950" s="766"/>
      <c r="AG950" s="769"/>
      <c r="AH950" s="770"/>
      <c r="AI950" s="766"/>
      <c r="AJ950" s="771"/>
      <c r="AK950" s="368" t="str">
        <f t="shared" si="225"/>
        <v>Sin</v>
      </c>
      <c r="AL950" s="768"/>
      <c r="AM950" s="766"/>
      <c r="AN950" s="769"/>
      <c r="AO950" s="770"/>
      <c r="AP950" s="766"/>
      <c r="AQ950" s="771"/>
      <c r="AR950" s="368" t="str">
        <f t="shared" si="226"/>
        <v>Sin</v>
      </c>
      <c r="AS950" s="768"/>
      <c r="AT950" s="772"/>
      <c r="AU950" s="769"/>
      <c r="AV950" s="770"/>
      <c r="AW950" s="766"/>
      <c r="AX950" s="771"/>
      <c r="AY950" s="368" t="str">
        <f t="shared" si="227"/>
        <v>Sin</v>
      </c>
      <c r="AZ950" s="768"/>
      <c r="BA950" s="772"/>
      <c r="BB950" s="773"/>
      <c r="BC950" s="765"/>
      <c r="BD950" s="766"/>
      <c r="BE950" s="771"/>
      <c r="BF950" s="368" t="str">
        <f t="shared" si="228"/>
        <v>Sin</v>
      </c>
      <c r="BG950" s="768"/>
      <c r="BH950" s="772"/>
      <c r="BI950" s="769"/>
      <c r="BJ950" s="774" t="str">
        <f t="shared" si="229"/>
        <v/>
      </c>
      <c r="BK950" s="757"/>
      <c r="BL950" s="775"/>
      <c r="BM950" s="776"/>
      <c r="BN950" s="775"/>
      <c r="BO950" s="777"/>
      <c r="BP950" s="778" t="str">
        <f t="shared" si="230"/>
        <v/>
      </c>
      <c r="BQ950" s="768"/>
      <c r="BR950" s="772"/>
      <c r="BS950" s="773"/>
    </row>
    <row r="951" spans="23:71" x14ac:dyDescent="0.25">
      <c r="W951" s="368" t="str">
        <f t="shared" si="223"/>
        <v>Sin</v>
      </c>
      <c r="X951" s="768"/>
      <c r="Y951" s="766"/>
      <c r="Z951" s="769"/>
      <c r="AA951" s="770"/>
      <c r="AB951" s="766"/>
      <c r="AC951" s="771"/>
      <c r="AD951" s="368" t="str">
        <f t="shared" si="224"/>
        <v>Sin</v>
      </c>
      <c r="AE951" s="768"/>
      <c r="AF951" s="766"/>
      <c r="AG951" s="769"/>
      <c r="AH951" s="770"/>
      <c r="AI951" s="766"/>
      <c r="AJ951" s="771"/>
      <c r="AK951" s="368" t="str">
        <f t="shared" si="225"/>
        <v>Sin</v>
      </c>
      <c r="AL951" s="768"/>
      <c r="AM951" s="766"/>
      <c r="AN951" s="769"/>
      <c r="AO951" s="770"/>
      <c r="AP951" s="766"/>
      <c r="AQ951" s="771"/>
      <c r="AR951" s="368" t="str">
        <f t="shared" si="226"/>
        <v>Sin</v>
      </c>
      <c r="AS951" s="768"/>
      <c r="AT951" s="772"/>
      <c r="AU951" s="769"/>
      <c r="AV951" s="770"/>
      <c r="AW951" s="766"/>
      <c r="AX951" s="771"/>
      <c r="AY951" s="368" t="str">
        <f t="shared" si="227"/>
        <v>Sin</v>
      </c>
      <c r="AZ951" s="768"/>
      <c r="BA951" s="772"/>
      <c r="BB951" s="773"/>
      <c r="BC951" s="765"/>
      <c r="BD951" s="766"/>
      <c r="BE951" s="771"/>
      <c r="BF951" s="368" t="str">
        <f t="shared" si="228"/>
        <v>Sin</v>
      </c>
      <c r="BG951" s="768"/>
      <c r="BH951" s="772"/>
      <c r="BI951" s="769"/>
      <c r="BJ951" s="774" t="str">
        <f t="shared" si="229"/>
        <v/>
      </c>
      <c r="BK951" s="757"/>
      <c r="BL951" s="775"/>
      <c r="BM951" s="776"/>
      <c r="BN951" s="775"/>
      <c r="BO951" s="777"/>
      <c r="BP951" s="778" t="str">
        <f t="shared" si="230"/>
        <v/>
      </c>
      <c r="BQ951" s="768"/>
      <c r="BR951" s="772"/>
      <c r="BS951" s="773"/>
    </row>
    <row r="952" spans="23:71" x14ac:dyDescent="0.25">
      <c r="W952" s="368" t="str">
        <f t="shared" si="223"/>
        <v>Sin</v>
      </c>
      <c r="X952" s="768"/>
      <c r="Y952" s="766"/>
      <c r="Z952" s="769"/>
      <c r="AA952" s="770"/>
      <c r="AB952" s="766"/>
      <c r="AC952" s="771"/>
      <c r="AD952" s="368" t="str">
        <f t="shared" si="224"/>
        <v>Sin</v>
      </c>
      <c r="AE952" s="768"/>
      <c r="AF952" s="766"/>
      <c r="AG952" s="769"/>
      <c r="AH952" s="770"/>
      <c r="AI952" s="766"/>
      <c r="AJ952" s="771"/>
      <c r="AK952" s="368" t="str">
        <f t="shared" si="225"/>
        <v>Sin</v>
      </c>
      <c r="AL952" s="768"/>
      <c r="AM952" s="766"/>
      <c r="AN952" s="769"/>
      <c r="AO952" s="770"/>
      <c r="AP952" s="766"/>
      <c r="AQ952" s="771"/>
      <c r="AR952" s="368" t="str">
        <f t="shared" si="226"/>
        <v>Sin</v>
      </c>
      <c r="AS952" s="768"/>
      <c r="AT952" s="772"/>
      <c r="AU952" s="769"/>
      <c r="AV952" s="770"/>
      <c r="AW952" s="766"/>
      <c r="AX952" s="771"/>
      <c r="AY952" s="368" t="str">
        <f t="shared" si="227"/>
        <v>Sin</v>
      </c>
      <c r="AZ952" s="768"/>
      <c r="BA952" s="772"/>
      <c r="BB952" s="773"/>
      <c r="BC952" s="765"/>
      <c r="BD952" s="766"/>
      <c r="BE952" s="771"/>
      <c r="BF952" s="368" t="str">
        <f t="shared" si="228"/>
        <v>Sin</v>
      </c>
      <c r="BG952" s="768"/>
      <c r="BH952" s="772"/>
      <c r="BI952" s="769"/>
      <c r="BJ952" s="774" t="str">
        <f t="shared" si="229"/>
        <v/>
      </c>
      <c r="BK952" s="757"/>
      <c r="BL952" s="775"/>
      <c r="BM952" s="776"/>
      <c r="BN952" s="775"/>
      <c r="BO952" s="777"/>
      <c r="BP952" s="778" t="str">
        <f t="shared" si="230"/>
        <v/>
      </c>
      <c r="BQ952" s="768"/>
      <c r="BR952" s="772"/>
      <c r="BS952" s="773"/>
    </row>
    <row r="953" spans="23:71" x14ac:dyDescent="0.25">
      <c r="W953" s="368" t="str">
        <f t="shared" si="223"/>
        <v>Sin</v>
      </c>
      <c r="X953" s="768"/>
      <c r="Y953" s="766"/>
      <c r="Z953" s="769"/>
      <c r="AA953" s="770"/>
      <c r="AB953" s="766"/>
      <c r="AC953" s="771"/>
      <c r="AD953" s="368" t="str">
        <f t="shared" si="224"/>
        <v>Sin</v>
      </c>
      <c r="AE953" s="768"/>
      <c r="AF953" s="766"/>
      <c r="AG953" s="769"/>
      <c r="AH953" s="770"/>
      <c r="AI953" s="766"/>
      <c r="AJ953" s="771"/>
      <c r="AK953" s="368" t="str">
        <f t="shared" si="225"/>
        <v>Sin</v>
      </c>
      <c r="AL953" s="768"/>
      <c r="AM953" s="766"/>
      <c r="AN953" s="769"/>
      <c r="AO953" s="770"/>
      <c r="AP953" s="766"/>
      <c r="AQ953" s="771"/>
      <c r="AR953" s="368" t="str">
        <f t="shared" si="226"/>
        <v>Sin</v>
      </c>
      <c r="AS953" s="768"/>
      <c r="AT953" s="772"/>
      <c r="AU953" s="769"/>
      <c r="AV953" s="770"/>
      <c r="AW953" s="766"/>
      <c r="AX953" s="771"/>
      <c r="AY953" s="368" t="str">
        <f t="shared" si="227"/>
        <v>Sin</v>
      </c>
      <c r="AZ953" s="768"/>
      <c r="BA953" s="772"/>
      <c r="BB953" s="773"/>
      <c r="BC953" s="765"/>
      <c r="BD953" s="766"/>
      <c r="BE953" s="771"/>
      <c r="BF953" s="368" t="str">
        <f t="shared" si="228"/>
        <v>Sin</v>
      </c>
      <c r="BG953" s="768"/>
      <c r="BH953" s="772"/>
      <c r="BI953" s="769"/>
      <c r="BJ953" s="774" t="str">
        <f t="shared" si="229"/>
        <v/>
      </c>
      <c r="BK953" s="757"/>
      <c r="BL953" s="775"/>
      <c r="BM953" s="776"/>
      <c r="BN953" s="775"/>
      <c r="BO953" s="777"/>
      <c r="BP953" s="778" t="str">
        <f t="shared" si="230"/>
        <v/>
      </c>
      <c r="BQ953" s="768"/>
      <c r="BR953" s="772"/>
      <c r="BS953" s="773"/>
    </row>
    <row r="954" spans="23:71" x14ac:dyDescent="0.25">
      <c r="W954" s="368" t="str">
        <f t="shared" si="223"/>
        <v>Sin</v>
      </c>
      <c r="X954" s="768"/>
      <c r="Y954" s="766"/>
      <c r="Z954" s="769"/>
      <c r="AA954" s="770"/>
      <c r="AB954" s="766"/>
      <c r="AC954" s="771"/>
      <c r="AD954" s="368" t="str">
        <f t="shared" si="224"/>
        <v>Sin</v>
      </c>
      <c r="AE954" s="768"/>
      <c r="AF954" s="766"/>
      <c r="AG954" s="769"/>
      <c r="AH954" s="770"/>
      <c r="AI954" s="766"/>
      <c r="AJ954" s="771"/>
      <c r="AK954" s="368" t="str">
        <f t="shared" si="225"/>
        <v>Sin</v>
      </c>
      <c r="AL954" s="768"/>
      <c r="AM954" s="766"/>
      <c r="AN954" s="769"/>
      <c r="AO954" s="770"/>
      <c r="AP954" s="766"/>
      <c r="AQ954" s="771"/>
      <c r="AR954" s="368" t="str">
        <f t="shared" si="226"/>
        <v>Sin</v>
      </c>
      <c r="AS954" s="768"/>
      <c r="AT954" s="772"/>
      <c r="AU954" s="769"/>
      <c r="AV954" s="770"/>
      <c r="AW954" s="766"/>
      <c r="AX954" s="771"/>
      <c r="AY954" s="368" t="str">
        <f t="shared" si="227"/>
        <v>Sin</v>
      </c>
      <c r="AZ954" s="768"/>
      <c r="BA954" s="772"/>
      <c r="BB954" s="773"/>
      <c r="BC954" s="765"/>
      <c r="BD954" s="766"/>
      <c r="BE954" s="771"/>
      <c r="BF954" s="368" t="str">
        <f t="shared" si="228"/>
        <v>Sin</v>
      </c>
      <c r="BG954" s="768"/>
      <c r="BH954" s="772"/>
      <c r="BI954" s="769"/>
      <c r="BJ954" s="774" t="str">
        <f t="shared" si="229"/>
        <v/>
      </c>
      <c r="BK954" s="757"/>
      <c r="BL954" s="775"/>
      <c r="BM954" s="776"/>
      <c r="BN954" s="775"/>
      <c r="BO954" s="777"/>
      <c r="BP954" s="778" t="str">
        <f t="shared" si="230"/>
        <v/>
      </c>
      <c r="BQ954" s="768"/>
      <c r="BR954" s="772"/>
      <c r="BS954" s="773"/>
    </row>
    <row r="955" spans="23:71" x14ac:dyDescent="0.25">
      <c r="W955" s="368" t="str">
        <f t="shared" si="223"/>
        <v>Sin</v>
      </c>
      <c r="X955" s="768"/>
      <c r="Y955" s="766"/>
      <c r="Z955" s="769"/>
      <c r="AA955" s="770"/>
      <c r="AB955" s="766"/>
      <c r="AC955" s="771"/>
      <c r="AD955" s="368" t="str">
        <f t="shared" si="224"/>
        <v>Sin</v>
      </c>
      <c r="AE955" s="768"/>
      <c r="AF955" s="766"/>
      <c r="AG955" s="769"/>
      <c r="AH955" s="770"/>
      <c r="AI955" s="766"/>
      <c r="AJ955" s="771"/>
      <c r="AK955" s="368" t="str">
        <f t="shared" si="225"/>
        <v>Sin</v>
      </c>
      <c r="AL955" s="768"/>
      <c r="AM955" s="766"/>
      <c r="AN955" s="769"/>
      <c r="AO955" s="770"/>
      <c r="AP955" s="766"/>
      <c r="AQ955" s="771"/>
      <c r="AR955" s="368" t="str">
        <f t="shared" si="226"/>
        <v>Sin</v>
      </c>
      <c r="AS955" s="768"/>
      <c r="AT955" s="772"/>
      <c r="AU955" s="769"/>
      <c r="AV955" s="770"/>
      <c r="AW955" s="766"/>
      <c r="AX955" s="771"/>
      <c r="AY955" s="368" t="str">
        <f t="shared" si="227"/>
        <v>Sin</v>
      </c>
      <c r="AZ955" s="768"/>
      <c r="BA955" s="772"/>
      <c r="BB955" s="773"/>
      <c r="BC955" s="765"/>
      <c r="BD955" s="766"/>
      <c r="BE955" s="771"/>
      <c r="BF955" s="368" t="str">
        <f t="shared" si="228"/>
        <v>Sin</v>
      </c>
      <c r="BG955" s="768"/>
      <c r="BH955" s="772"/>
      <c r="BI955" s="769"/>
      <c r="BJ955" s="774" t="str">
        <f t="shared" si="229"/>
        <v/>
      </c>
      <c r="BK955" s="757"/>
      <c r="BL955" s="775"/>
      <c r="BM955" s="776"/>
      <c r="BN955" s="775"/>
      <c r="BO955" s="777"/>
      <c r="BP955" s="778" t="str">
        <f t="shared" si="230"/>
        <v/>
      </c>
      <c r="BQ955" s="768"/>
      <c r="BR955" s="772"/>
      <c r="BS955" s="773"/>
    </row>
    <row r="956" spans="23:71" x14ac:dyDescent="0.25">
      <c r="W956" s="368" t="str">
        <f t="shared" si="223"/>
        <v>Sin</v>
      </c>
      <c r="X956" s="768"/>
      <c r="Y956" s="766"/>
      <c r="Z956" s="769"/>
      <c r="AA956" s="770"/>
      <c r="AB956" s="766"/>
      <c r="AC956" s="771"/>
      <c r="AD956" s="368" t="str">
        <f t="shared" si="224"/>
        <v>Sin</v>
      </c>
      <c r="AE956" s="768"/>
      <c r="AF956" s="766"/>
      <c r="AG956" s="769"/>
      <c r="AH956" s="770"/>
      <c r="AI956" s="766"/>
      <c r="AJ956" s="771"/>
      <c r="AK956" s="368" t="str">
        <f t="shared" si="225"/>
        <v>Sin</v>
      </c>
      <c r="AL956" s="768"/>
      <c r="AM956" s="766"/>
      <c r="AN956" s="769"/>
      <c r="AO956" s="770"/>
      <c r="AP956" s="766"/>
      <c r="AQ956" s="771"/>
      <c r="AR956" s="368" t="str">
        <f t="shared" si="226"/>
        <v>Sin</v>
      </c>
      <c r="AS956" s="768"/>
      <c r="AT956" s="772"/>
      <c r="AU956" s="769"/>
      <c r="AV956" s="770"/>
      <c r="AW956" s="766"/>
      <c r="AX956" s="771"/>
      <c r="AY956" s="368" t="str">
        <f t="shared" si="227"/>
        <v>Sin</v>
      </c>
      <c r="AZ956" s="768"/>
      <c r="BA956" s="772"/>
      <c r="BB956" s="773"/>
      <c r="BC956" s="765"/>
      <c r="BD956" s="766"/>
      <c r="BE956" s="771"/>
      <c r="BF956" s="368" t="str">
        <f t="shared" si="228"/>
        <v>Sin</v>
      </c>
      <c r="BG956" s="768"/>
      <c r="BH956" s="772"/>
      <c r="BI956" s="769"/>
      <c r="BJ956" s="774" t="str">
        <f t="shared" si="229"/>
        <v/>
      </c>
      <c r="BK956" s="757"/>
      <c r="BL956" s="775"/>
      <c r="BM956" s="776"/>
      <c r="BN956" s="775"/>
      <c r="BO956" s="777"/>
      <c r="BP956" s="778" t="str">
        <f t="shared" si="230"/>
        <v/>
      </c>
      <c r="BQ956" s="768"/>
      <c r="BR956" s="772"/>
      <c r="BS956" s="773"/>
    </row>
    <row r="957" spans="23:71" x14ac:dyDescent="0.25">
      <c r="W957" s="368" t="str">
        <f t="shared" si="223"/>
        <v>Sin</v>
      </c>
      <c r="X957" s="768"/>
      <c r="Y957" s="766"/>
      <c r="Z957" s="769"/>
      <c r="AA957" s="770"/>
      <c r="AB957" s="766"/>
      <c r="AC957" s="771"/>
      <c r="AD957" s="368" t="str">
        <f t="shared" si="224"/>
        <v>Sin</v>
      </c>
      <c r="AE957" s="768"/>
      <c r="AF957" s="766"/>
      <c r="AG957" s="769"/>
      <c r="AH957" s="770"/>
      <c r="AI957" s="766"/>
      <c r="AJ957" s="771"/>
      <c r="AK957" s="368" t="str">
        <f t="shared" si="225"/>
        <v>Sin</v>
      </c>
      <c r="AL957" s="768"/>
      <c r="AM957" s="766"/>
      <c r="AN957" s="769"/>
      <c r="AO957" s="770"/>
      <c r="AP957" s="766"/>
      <c r="AQ957" s="771"/>
      <c r="AR957" s="368" t="str">
        <f t="shared" si="226"/>
        <v>Sin</v>
      </c>
      <c r="AS957" s="768"/>
      <c r="AT957" s="772"/>
      <c r="AU957" s="769"/>
      <c r="AV957" s="770"/>
      <c r="AW957" s="766"/>
      <c r="AX957" s="771"/>
      <c r="AY957" s="368" t="str">
        <f t="shared" si="227"/>
        <v>Sin</v>
      </c>
      <c r="AZ957" s="768"/>
      <c r="BA957" s="772"/>
      <c r="BB957" s="773"/>
      <c r="BC957" s="765"/>
      <c r="BD957" s="766"/>
      <c r="BE957" s="771"/>
      <c r="BF957" s="368" t="str">
        <f t="shared" si="228"/>
        <v>Sin</v>
      </c>
      <c r="BG957" s="768"/>
      <c r="BH957" s="772"/>
      <c r="BI957" s="769"/>
      <c r="BJ957" s="774" t="str">
        <f t="shared" si="229"/>
        <v/>
      </c>
      <c r="BK957" s="757"/>
      <c r="BL957" s="775"/>
      <c r="BM957" s="776"/>
      <c r="BN957" s="775"/>
      <c r="BO957" s="777"/>
      <c r="BP957" s="778" t="str">
        <f t="shared" si="230"/>
        <v/>
      </c>
      <c r="BQ957" s="768"/>
      <c r="BR957" s="772"/>
      <c r="BS957" s="773"/>
    </row>
    <row r="958" spans="23:71" x14ac:dyDescent="0.25">
      <c r="W958" s="368" t="str">
        <f t="shared" si="223"/>
        <v>Sin</v>
      </c>
      <c r="X958" s="768"/>
      <c r="Y958" s="766"/>
      <c r="Z958" s="769"/>
      <c r="AA958" s="770"/>
      <c r="AB958" s="766"/>
      <c r="AC958" s="771"/>
      <c r="AD958" s="368" t="str">
        <f t="shared" si="224"/>
        <v>Sin</v>
      </c>
      <c r="AE958" s="768"/>
      <c r="AF958" s="766"/>
      <c r="AG958" s="769"/>
      <c r="AH958" s="770"/>
      <c r="AI958" s="766"/>
      <c r="AJ958" s="771"/>
      <c r="AK958" s="368" t="str">
        <f t="shared" si="225"/>
        <v>Sin</v>
      </c>
      <c r="AL958" s="768"/>
      <c r="AM958" s="766"/>
      <c r="AN958" s="769"/>
      <c r="AO958" s="770"/>
      <c r="AP958" s="766"/>
      <c r="AQ958" s="771"/>
      <c r="AR958" s="368" t="str">
        <f t="shared" si="226"/>
        <v>Sin</v>
      </c>
      <c r="AS958" s="768"/>
      <c r="AT958" s="772"/>
      <c r="AU958" s="769"/>
      <c r="AV958" s="770"/>
      <c r="AW958" s="766"/>
      <c r="AX958" s="771"/>
      <c r="AY958" s="368" t="str">
        <f t="shared" si="227"/>
        <v>Sin</v>
      </c>
      <c r="AZ958" s="768"/>
      <c r="BA958" s="772"/>
      <c r="BB958" s="773"/>
      <c r="BC958" s="765"/>
      <c r="BD958" s="766"/>
      <c r="BE958" s="771"/>
      <c r="BF958" s="368" t="str">
        <f t="shared" si="228"/>
        <v>Sin</v>
      </c>
      <c r="BG958" s="768"/>
      <c r="BH958" s="772"/>
      <c r="BI958" s="769"/>
      <c r="BJ958" s="774" t="str">
        <f t="shared" si="229"/>
        <v/>
      </c>
      <c r="BK958" s="757"/>
      <c r="BL958" s="775"/>
      <c r="BM958" s="776"/>
      <c r="BN958" s="775"/>
      <c r="BO958" s="777"/>
      <c r="BP958" s="778" t="str">
        <f t="shared" si="230"/>
        <v/>
      </c>
      <c r="BQ958" s="768"/>
      <c r="BR958" s="772"/>
      <c r="BS958" s="773"/>
    </row>
    <row r="959" spans="23:71" x14ac:dyDescent="0.25">
      <c r="W959" s="368" t="str">
        <f t="shared" si="223"/>
        <v>Sin</v>
      </c>
      <c r="X959" s="768"/>
      <c r="Y959" s="766"/>
      <c r="Z959" s="769"/>
      <c r="AA959" s="770"/>
      <c r="AB959" s="766"/>
      <c r="AC959" s="771"/>
      <c r="AD959" s="368" t="str">
        <f t="shared" si="224"/>
        <v>Sin</v>
      </c>
      <c r="AE959" s="768"/>
      <c r="AF959" s="766"/>
      <c r="AG959" s="769"/>
      <c r="AH959" s="770"/>
      <c r="AI959" s="766"/>
      <c r="AJ959" s="771"/>
      <c r="AK959" s="368" t="str">
        <f t="shared" si="225"/>
        <v>Sin</v>
      </c>
      <c r="AL959" s="768"/>
      <c r="AM959" s="766"/>
      <c r="AN959" s="769"/>
      <c r="AO959" s="770"/>
      <c r="AP959" s="766"/>
      <c r="AQ959" s="771"/>
      <c r="AR959" s="368" t="str">
        <f t="shared" si="226"/>
        <v>Sin</v>
      </c>
      <c r="AS959" s="768"/>
      <c r="AT959" s="772"/>
      <c r="AU959" s="769"/>
      <c r="AV959" s="770"/>
      <c r="AW959" s="766"/>
      <c r="AX959" s="771"/>
      <c r="AY959" s="368" t="str">
        <f t="shared" si="227"/>
        <v>Sin</v>
      </c>
      <c r="AZ959" s="768"/>
      <c r="BA959" s="772"/>
      <c r="BB959" s="773"/>
      <c r="BC959" s="765"/>
      <c r="BD959" s="766"/>
      <c r="BE959" s="771"/>
      <c r="BF959" s="368" t="str">
        <f t="shared" si="228"/>
        <v>Sin</v>
      </c>
      <c r="BG959" s="768"/>
      <c r="BH959" s="772"/>
      <c r="BI959" s="769"/>
      <c r="BJ959" s="774" t="str">
        <f t="shared" si="229"/>
        <v/>
      </c>
      <c r="BK959" s="757"/>
      <c r="BL959" s="775"/>
      <c r="BM959" s="776"/>
      <c r="BN959" s="775"/>
      <c r="BO959" s="777"/>
      <c r="BP959" s="778" t="str">
        <f t="shared" si="230"/>
        <v/>
      </c>
      <c r="BQ959" s="768"/>
      <c r="BR959" s="772"/>
      <c r="BS959" s="773"/>
    </row>
    <row r="960" spans="23:71" x14ac:dyDescent="0.25">
      <c r="W960" s="368" t="str">
        <f t="shared" si="223"/>
        <v>Sin</v>
      </c>
      <c r="X960" s="768"/>
      <c r="Y960" s="766"/>
      <c r="Z960" s="769"/>
      <c r="AA960" s="770"/>
      <c r="AB960" s="766"/>
      <c r="AC960" s="771"/>
      <c r="AD960" s="368" t="str">
        <f t="shared" si="224"/>
        <v>Sin</v>
      </c>
      <c r="AE960" s="768"/>
      <c r="AF960" s="766"/>
      <c r="AG960" s="769"/>
      <c r="AH960" s="770"/>
      <c r="AI960" s="766"/>
      <c r="AJ960" s="771"/>
      <c r="AK960" s="368" t="str">
        <f t="shared" si="225"/>
        <v>Sin</v>
      </c>
      <c r="AL960" s="768"/>
      <c r="AM960" s="766"/>
      <c r="AN960" s="769"/>
      <c r="AO960" s="770"/>
      <c r="AP960" s="766"/>
      <c r="AQ960" s="771"/>
      <c r="AR960" s="368" t="str">
        <f t="shared" si="226"/>
        <v>Sin</v>
      </c>
      <c r="AS960" s="768"/>
      <c r="AT960" s="772"/>
      <c r="AU960" s="769"/>
      <c r="AV960" s="770"/>
      <c r="AW960" s="766"/>
      <c r="AX960" s="771"/>
      <c r="AY960" s="368" t="str">
        <f t="shared" si="227"/>
        <v>Sin</v>
      </c>
      <c r="AZ960" s="768"/>
      <c r="BA960" s="772"/>
      <c r="BB960" s="773"/>
      <c r="BC960" s="765"/>
      <c r="BD960" s="766"/>
      <c r="BE960" s="771"/>
      <c r="BF960" s="368" t="str">
        <f t="shared" si="228"/>
        <v>Sin</v>
      </c>
      <c r="BG960" s="768"/>
      <c r="BH960" s="772"/>
      <c r="BI960" s="769"/>
      <c r="BJ960" s="774" t="str">
        <f t="shared" si="229"/>
        <v/>
      </c>
      <c r="BK960" s="757"/>
      <c r="BL960" s="775"/>
      <c r="BM960" s="776"/>
      <c r="BN960" s="775"/>
      <c r="BO960" s="777"/>
      <c r="BP960" s="778" t="str">
        <f t="shared" si="230"/>
        <v/>
      </c>
      <c r="BQ960" s="768"/>
      <c r="BR960" s="772"/>
      <c r="BS960" s="773"/>
    </row>
    <row r="961" spans="23:71" x14ac:dyDescent="0.25">
      <c r="W961" s="368" t="str">
        <f t="shared" si="223"/>
        <v>Sin</v>
      </c>
      <c r="X961" s="768"/>
      <c r="Y961" s="766"/>
      <c r="Z961" s="769"/>
      <c r="AA961" s="770"/>
      <c r="AB961" s="766"/>
      <c r="AC961" s="771"/>
      <c r="AD961" s="368" t="str">
        <f t="shared" si="224"/>
        <v>Sin</v>
      </c>
      <c r="AE961" s="768"/>
      <c r="AF961" s="766"/>
      <c r="AG961" s="769"/>
      <c r="AH961" s="770"/>
      <c r="AI961" s="766"/>
      <c r="AJ961" s="771"/>
      <c r="AK961" s="368" t="str">
        <f t="shared" si="225"/>
        <v>Sin</v>
      </c>
      <c r="AL961" s="768"/>
      <c r="AM961" s="766"/>
      <c r="AN961" s="769"/>
      <c r="AO961" s="770"/>
      <c r="AP961" s="766"/>
      <c r="AQ961" s="771"/>
      <c r="AR961" s="368" t="str">
        <f t="shared" si="226"/>
        <v>Sin</v>
      </c>
      <c r="AS961" s="768"/>
      <c r="AT961" s="772"/>
      <c r="AU961" s="769"/>
      <c r="AV961" s="770"/>
      <c r="AW961" s="766"/>
      <c r="AX961" s="771"/>
      <c r="AY961" s="368" t="str">
        <f t="shared" si="227"/>
        <v>Sin</v>
      </c>
      <c r="AZ961" s="768"/>
      <c r="BA961" s="772"/>
      <c r="BB961" s="773"/>
      <c r="BC961" s="765"/>
      <c r="BD961" s="766"/>
      <c r="BE961" s="771"/>
      <c r="BF961" s="368" t="str">
        <f t="shared" si="228"/>
        <v>Sin</v>
      </c>
      <c r="BG961" s="768"/>
      <c r="BH961" s="772"/>
      <c r="BI961" s="769"/>
      <c r="BJ961" s="774" t="str">
        <f t="shared" si="229"/>
        <v/>
      </c>
      <c r="BK961" s="757"/>
      <c r="BL961" s="775"/>
      <c r="BM961" s="776"/>
      <c r="BN961" s="775"/>
      <c r="BO961" s="777"/>
      <c r="BP961" s="778" t="str">
        <f t="shared" si="230"/>
        <v/>
      </c>
      <c r="BQ961" s="768"/>
      <c r="BR961" s="772"/>
      <c r="BS961" s="773"/>
    </row>
    <row r="962" spans="23:71" x14ac:dyDescent="0.25">
      <c r="W962" s="368" t="str">
        <f t="shared" si="223"/>
        <v>Sin</v>
      </c>
      <c r="X962" s="768"/>
      <c r="Y962" s="766"/>
      <c r="Z962" s="769"/>
      <c r="AA962" s="770"/>
      <c r="AB962" s="766"/>
      <c r="AC962" s="771"/>
      <c r="AD962" s="368" t="str">
        <f t="shared" si="224"/>
        <v>Sin</v>
      </c>
      <c r="AE962" s="768"/>
      <c r="AF962" s="766"/>
      <c r="AG962" s="769"/>
      <c r="AH962" s="770"/>
      <c r="AI962" s="766"/>
      <c r="AJ962" s="771"/>
      <c r="AK962" s="368" t="str">
        <f t="shared" si="225"/>
        <v>Sin</v>
      </c>
      <c r="AL962" s="768"/>
      <c r="AM962" s="766"/>
      <c r="AN962" s="769"/>
      <c r="AO962" s="770"/>
      <c r="AP962" s="766"/>
      <c r="AQ962" s="771"/>
      <c r="AR962" s="368" t="str">
        <f t="shared" si="226"/>
        <v>Sin</v>
      </c>
      <c r="AS962" s="768"/>
      <c r="AT962" s="772"/>
      <c r="AU962" s="769"/>
      <c r="AV962" s="770"/>
      <c r="AW962" s="766"/>
      <c r="AX962" s="771"/>
      <c r="AY962" s="368" t="str">
        <f t="shared" si="227"/>
        <v>Sin</v>
      </c>
      <c r="AZ962" s="768"/>
      <c r="BA962" s="772"/>
      <c r="BB962" s="773"/>
      <c r="BC962" s="765"/>
      <c r="BD962" s="766"/>
      <c r="BE962" s="771"/>
      <c r="BF962" s="368" t="str">
        <f t="shared" si="228"/>
        <v>Sin</v>
      </c>
      <c r="BG962" s="768"/>
      <c r="BH962" s="772"/>
      <c r="BI962" s="769"/>
      <c r="BJ962" s="774" t="str">
        <f t="shared" si="229"/>
        <v/>
      </c>
      <c r="BK962" s="757"/>
      <c r="BL962" s="775"/>
      <c r="BM962" s="776"/>
      <c r="BN962" s="775"/>
      <c r="BO962" s="777"/>
      <c r="BP962" s="778" t="str">
        <f t="shared" si="230"/>
        <v/>
      </c>
      <c r="BQ962" s="768"/>
      <c r="BR962" s="772"/>
      <c r="BS962" s="773"/>
    </row>
    <row r="963" spans="23:71" x14ac:dyDescent="0.25">
      <c r="W963" s="368" t="str">
        <f t="shared" si="223"/>
        <v>Sin</v>
      </c>
      <c r="X963" s="768"/>
      <c r="Y963" s="766"/>
      <c r="Z963" s="769"/>
      <c r="AA963" s="770"/>
      <c r="AB963" s="766"/>
      <c r="AC963" s="771"/>
      <c r="AD963" s="368" t="str">
        <f t="shared" si="224"/>
        <v>Sin</v>
      </c>
      <c r="AE963" s="768"/>
      <c r="AF963" s="766"/>
      <c r="AG963" s="769"/>
      <c r="AH963" s="770"/>
      <c r="AI963" s="766"/>
      <c r="AJ963" s="771"/>
      <c r="AK963" s="368" t="str">
        <f t="shared" si="225"/>
        <v>Sin</v>
      </c>
      <c r="AL963" s="768"/>
      <c r="AM963" s="766"/>
      <c r="AN963" s="769"/>
      <c r="AO963" s="770"/>
      <c r="AP963" s="766"/>
      <c r="AQ963" s="771"/>
      <c r="AR963" s="368" t="str">
        <f t="shared" si="226"/>
        <v>Sin</v>
      </c>
      <c r="AS963" s="768"/>
      <c r="AT963" s="772"/>
      <c r="AU963" s="769"/>
      <c r="AV963" s="770"/>
      <c r="AW963" s="766"/>
      <c r="AX963" s="771"/>
      <c r="AY963" s="368" t="str">
        <f t="shared" si="227"/>
        <v>Sin</v>
      </c>
      <c r="AZ963" s="768"/>
      <c r="BA963" s="772"/>
      <c r="BB963" s="773"/>
      <c r="BC963" s="765"/>
      <c r="BD963" s="766"/>
      <c r="BE963" s="771"/>
      <c r="BF963" s="368" t="str">
        <f t="shared" si="228"/>
        <v>Sin</v>
      </c>
      <c r="BG963" s="768"/>
      <c r="BH963" s="772"/>
      <c r="BI963" s="769"/>
      <c r="BJ963" s="774" t="str">
        <f t="shared" si="229"/>
        <v/>
      </c>
      <c r="BK963" s="757"/>
      <c r="BL963" s="775"/>
      <c r="BM963" s="776"/>
      <c r="BN963" s="775"/>
      <c r="BO963" s="777"/>
      <c r="BP963" s="778" t="str">
        <f t="shared" si="230"/>
        <v/>
      </c>
      <c r="BQ963" s="768"/>
      <c r="BR963" s="772"/>
      <c r="BS963" s="773"/>
    </row>
    <row r="964" spans="23:71" x14ac:dyDescent="0.25">
      <c r="W964" s="368" t="str">
        <f t="shared" si="223"/>
        <v>Sin</v>
      </c>
      <c r="X964" s="768"/>
      <c r="Y964" s="766"/>
      <c r="Z964" s="769"/>
      <c r="AA964" s="770"/>
      <c r="AB964" s="766"/>
      <c r="AC964" s="771"/>
      <c r="AD964" s="368" t="str">
        <f t="shared" si="224"/>
        <v>Sin</v>
      </c>
      <c r="AE964" s="768"/>
      <c r="AF964" s="766"/>
      <c r="AG964" s="769"/>
      <c r="AH964" s="770"/>
      <c r="AI964" s="766"/>
      <c r="AJ964" s="771"/>
      <c r="AK964" s="368" t="str">
        <f t="shared" si="225"/>
        <v>Sin</v>
      </c>
      <c r="AL964" s="768"/>
      <c r="AM964" s="766"/>
      <c r="AN964" s="769"/>
      <c r="AO964" s="770"/>
      <c r="AP964" s="766"/>
      <c r="AQ964" s="771"/>
      <c r="AR964" s="368" t="str">
        <f t="shared" si="226"/>
        <v>Sin</v>
      </c>
      <c r="AS964" s="768"/>
      <c r="AT964" s="772"/>
      <c r="AU964" s="769"/>
      <c r="AV964" s="770"/>
      <c r="AW964" s="766"/>
      <c r="AX964" s="771"/>
      <c r="AY964" s="368" t="str">
        <f t="shared" si="227"/>
        <v>Sin</v>
      </c>
      <c r="AZ964" s="768"/>
      <c r="BA964" s="772"/>
      <c r="BB964" s="773"/>
      <c r="BC964" s="765"/>
      <c r="BD964" s="766"/>
      <c r="BE964" s="771"/>
      <c r="BF964" s="368" t="str">
        <f t="shared" si="228"/>
        <v>Sin</v>
      </c>
      <c r="BG964" s="768"/>
      <c r="BH964" s="772"/>
      <c r="BI964" s="769"/>
      <c r="BJ964" s="774" t="str">
        <f t="shared" si="229"/>
        <v/>
      </c>
      <c r="BK964" s="757"/>
      <c r="BL964" s="775"/>
      <c r="BM964" s="776"/>
      <c r="BN964" s="775"/>
      <c r="BO964" s="777"/>
      <c r="BP964" s="778" t="str">
        <f t="shared" si="230"/>
        <v/>
      </c>
      <c r="BQ964" s="768"/>
      <c r="BR964" s="772"/>
      <c r="BS964" s="773"/>
    </row>
    <row r="965" spans="23:71" x14ac:dyDescent="0.25">
      <c r="W965" s="368" t="str">
        <f t="shared" si="223"/>
        <v>Sin</v>
      </c>
      <c r="X965" s="768"/>
      <c r="Y965" s="766"/>
      <c r="Z965" s="769"/>
      <c r="AA965" s="770"/>
      <c r="AB965" s="766"/>
      <c r="AC965" s="771"/>
      <c r="AD965" s="368" t="str">
        <f t="shared" si="224"/>
        <v>Sin</v>
      </c>
      <c r="AE965" s="768"/>
      <c r="AF965" s="766"/>
      <c r="AG965" s="769"/>
      <c r="AH965" s="770"/>
      <c r="AI965" s="766"/>
      <c r="AJ965" s="771"/>
      <c r="AK965" s="368" t="str">
        <f t="shared" si="225"/>
        <v>Sin</v>
      </c>
      <c r="AL965" s="768"/>
      <c r="AM965" s="766"/>
      <c r="AN965" s="769"/>
      <c r="AO965" s="770"/>
      <c r="AP965" s="766"/>
      <c r="AQ965" s="771"/>
      <c r="AR965" s="368" t="str">
        <f t="shared" si="226"/>
        <v>Sin</v>
      </c>
      <c r="AS965" s="768"/>
      <c r="AT965" s="772"/>
      <c r="AU965" s="769"/>
      <c r="AV965" s="770"/>
      <c r="AW965" s="766"/>
      <c r="AX965" s="771"/>
      <c r="AY965" s="368" t="str">
        <f t="shared" si="227"/>
        <v>Sin</v>
      </c>
      <c r="AZ965" s="768"/>
      <c r="BA965" s="772"/>
      <c r="BB965" s="773"/>
      <c r="BC965" s="765"/>
      <c r="BD965" s="766"/>
      <c r="BE965" s="771"/>
      <c r="BF965" s="368" t="str">
        <f t="shared" si="228"/>
        <v>Sin</v>
      </c>
      <c r="BG965" s="768"/>
      <c r="BH965" s="772"/>
      <c r="BI965" s="769"/>
      <c r="BJ965" s="774" t="str">
        <f t="shared" si="229"/>
        <v/>
      </c>
      <c r="BK965" s="757"/>
      <c r="BL965" s="775"/>
      <c r="BM965" s="776"/>
      <c r="BN965" s="775"/>
      <c r="BO965" s="777"/>
      <c r="BP965" s="778" t="str">
        <f t="shared" si="230"/>
        <v/>
      </c>
      <c r="BQ965" s="768"/>
      <c r="BR965" s="772"/>
      <c r="BS965" s="773"/>
    </row>
    <row r="966" spans="23:71" x14ac:dyDescent="0.25">
      <c r="W966" s="368" t="str">
        <f t="shared" si="223"/>
        <v>Sin</v>
      </c>
      <c r="X966" s="768"/>
      <c r="Y966" s="766"/>
      <c r="Z966" s="769"/>
      <c r="AA966" s="770"/>
      <c r="AB966" s="766"/>
      <c r="AC966" s="771"/>
      <c r="AD966" s="368" t="str">
        <f t="shared" si="224"/>
        <v>Sin</v>
      </c>
      <c r="AE966" s="768"/>
      <c r="AF966" s="766"/>
      <c r="AG966" s="769"/>
      <c r="AH966" s="770"/>
      <c r="AI966" s="766"/>
      <c r="AJ966" s="771"/>
      <c r="AK966" s="368" t="str">
        <f t="shared" si="225"/>
        <v>Sin</v>
      </c>
      <c r="AL966" s="768"/>
      <c r="AM966" s="766"/>
      <c r="AN966" s="769"/>
      <c r="AO966" s="770"/>
      <c r="AP966" s="766"/>
      <c r="AQ966" s="771"/>
      <c r="AR966" s="368" t="str">
        <f t="shared" si="226"/>
        <v>Sin</v>
      </c>
      <c r="AS966" s="768"/>
      <c r="AT966" s="772"/>
      <c r="AU966" s="769"/>
      <c r="AV966" s="770"/>
      <c r="AW966" s="766"/>
      <c r="AX966" s="771"/>
      <c r="AY966" s="368" t="str">
        <f t="shared" si="227"/>
        <v>Sin</v>
      </c>
      <c r="AZ966" s="768"/>
      <c r="BA966" s="772"/>
      <c r="BB966" s="773"/>
      <c r="BC966" s="765"/>
      <c r="BD966" s="766"/>
      <c r="BE966" s="771"/>
      <c r="BF966" s="368" t="str">
        <f t="shared" si="228"/>
        <v>Sin</v>
      </c>
      <c r="BG966" s="768"/>
      <c r="BH966" s="772"/>
      <c r="BI966" s="769"/>
      <c r="BJ966" s="774" t="str">
        <f t="shared" si="229"/>
        <v/>
      </c>
      <c r="BK966" s="757"/>
      <c r="BL966" s="775"/>
      <c r="BM966" s="776"/>
      <c r="BN966" s="775"/>
      <c r="BO966" s="777"/>
      <c r="BP966" s="778" t="str">
        <f t="shared" si="230"/>
        <v/>
      </c>
      <c r="BQ966" s="768"/>
      <c r="BR966" s="772"/>
      <c r="BS966" s="773"/>
    </row>
    <row r="967" spans="23:71" x14ac:dyDescent="0.25">
      <c r="W967" s="368" t="str">
        <f t="shared" si="223"/>
        <v>Sin</v>
      </c>
      <c r="X967" s="768"/>
      <c r="Y967" s="766"/>
      <c r="Z967" s="769"/>
      <c r="AA967" s="770"/>
      <c r="AB967" s="766"/>
      <c r="AC967" s="771"/>
      <c r="AD967" s="368" t="str">
        <f t="shared" si="224"/>
        <v>Sin</v>
      </c>
      <c r="AE967" s="768"/>
      <c r="AF967" s="766"/>
      <c r="AG967" s="769"/>
      <c r="AH967" s="770"/>
      <c r="AI967" s="766"/>
      <c r="AJ967" s="771"/>
      <c r="AK967" s="368" t="str">
        <f t="shared" si="225"/>
        <v>Sin</v>
      </c>
      <c r="AL967" s="768"/>
      <c r="AM967" s="766"/>
      <c r="AN967" s="769"/>
      <c r="AO967" s="770"/>
      <c r="AP967" s="766"/>
      <c r="AQ967" s="771"/>
      <c r="AR967" s="368" t="str">
        <f t="shared" si="226"/>
        <v>Sin</v>
      </c>
      <c r="AS967" s="768"/>
      <c r="AT967" s="772"/>
      <c r="AU967" s="769"/>
      <c r="AV967" s="770"/>
      <c r="AW967" s="766"/>
      <c r="AX967" s="771"/>
      <c r="AY967" s="368" t="str">
        <f t="shared" si="227"/>
        <v>Sin</v>
      </c>
      <c r="AZ967" s="768"/>
      <c r="BA967" s="772"/>
      <c r="BB967" s="773"/>
      <c r="BC967" s="765"/>
      <c r="BD967" s="766"/>
      <c r="BE967" s="771"/>
      <c r="BF967" s="368" t="str">
        <f t="shared" si="228"/>
        <v>Sin</v>
      </c>
      <c r="BG967" s="768"/>
      <c r="BH967" s="772"/>
      <c r="BI967" s="769"/>
      <c r="BJ967" s="774" t="str">
        <f t="shared" si="229"/>
        <v/>
      </c>
      <c r="BK967" s="757"/>
      <c r="BL967" s="775"/>
      <c r="BM967" s="776"/>
      <c r="BN967" s="775"/>
      <c r="BO967" s="777"/>
      <c r="BP967" s="778" t="str">
        <f t="shared" si="230"/>
        <v/>
      </c>
      <c r="BQ967" s="768"/>
      <c r="BR967" s="772"/>
      <c r="BS967" s="773"/>
    </row>
    <row r="968" spans="23:71" x14ac:dyDescent="0.25">
      <c r="W968" s="368" t="str">
        <f t="shared" si="223"/>
        <v>Sin</v>
      </c>
      <c r="X968" s="768"/>
      <c r="Y968" s="766"/>
      <c r="Z968" s="769"/>
      <c r="AA968" s="770"/>
      <c r="AB968" s="766"/>
      <c r="AC968" s="771"/>
      <c r="AD968" s="368" t="str">
        <f t="shared" si="224"/>
        <v>Sin</v>
      </c>
      <c r="AE968" s="768"/>
      <c r="AF968" s="766"/>
      <c r="AG968" s="769"/>
      <c r="AH968" s="770"/>
      <c r="AI968" s="766"/>
      <c r="AJ968" s="771"/>
      <c r="AK968" s="368" t="str">
        <f t="shared" si="225"/>
        <v>Sin</v>
      </c>
      <c r="AL968" s="768"/>
      <c r="AM968" s="766"/>
      <c r="AN968" s="769"/>
      <c r="AO968" s="770"/>
      <c r="AP968" s="766"/>
      <c r="AQ968" s="771"/>
      <c r="AR968" s="368" t="str">
        <f t="shared" si="226"/>
        <v>Sin</v>
      </c>
      <c r="AS968" s="768"/>
      <c r="AT968" s="772"/>
      <c r="AU968" s="769"/>
      <c r="AV968" s="770"/>
      <c r="AW968" s="766"/>
      <c r="AX968" s="771"/>
      <c r="AY968" s="368" t="str">
        <f t="shared" si="227"/>
        <v>Sin</v>
      </c>
      <c r="AZ968" s="768"/>
      <c r="BA968" s="772"/>
      <c r="BB968" s="773"/>
      <c r="BC968" s="765"/>
      <c r="BD968" s="766"/>
      <c r="BE968" s="771"/>
      <c r="BF968" s="368" t="str">
        <f t="shared" si="228"/>
        <v>Sin</v>
      </c>
      <c r="BG968" s="768"/>
      <c r="BH968" s="772"/>
      <c r="BI968" s="769"/>
      <c r="BJ968" s="774" t="str">
        <f t="shared" si="229"/>
        <v/>
      </c>
      <c r="BK968" s="757"/>
      <c r="BL968" s="775"/>
      <c r="BM968" s="776"/>
      <c r="BN968" s="775"/>
      <c r="BO968" s="777"/>
      <c r="BP968" s="778" t="str">
        <f t="shared" si="230"/>
        <v/>
      </c>
      <c r="BQ968" s="768"/>
      <c r="BR968" s="772"/>
      <c r="BS968" s="773"/>
    </row>
    <row r="969" spans="23:71" x14ac:dyDescent="0.25">
      <c r="W969" s="368" t="str">
        <f t="shared" si="223"/>
        <v>Sin</v>
      </c>
      <c r="X969" s="768"/>
      <c r="Y969" s="766"/>
      <c r="Z969" s="769"/>
      <c r="AA969" s="770"/>
      <c r="AB969" s="766"/>
      <c r="AC969" s="771"/>
      <c r="AD969" s="368" t="str">
        <f t="shared" si="224"/>
        <v>Sin</v>
      </c>
      <c r="AE969" s="768"/>
      <c r="AF969" s="766"/>
      <c r="AG969" s="769"/>
      <c r="AH969" s="770"/>
      <c r="AI969" s="766"/>
      <c r="AJ969" s="771"/>
      <c r="AK969" s="368" t="str">
        <f t="shared" si="225"/>
        <v>Sin</v>
      </c>
      <c r="AL969" s="768"/>
      <c r="AM969" s="766"/>
      <c r="AN969" s="769"/>
      <c r="AO969" s="770"/>
      <c r="AP969" s="766"/>
      <c r="AQ969" s="771"/>
      <c r="AR969" s="368" t="str">
        <f t="shared" si="226"/>
        <v>Sin</v>
      </c>
      <c r="AS969" s="768"/>
      <c r="AT969" s="772"/>
      <c r="AU969" s="769"/>
      <c r="AV969" s="770"/>
      <c r="AW969" s="766"/>
      <c r="AX969" s="771"/>
      <c r="AY969" s="368" t="str">
        <f t="shared" si="227"/>
        <v>Sin</v>
      </c>
      <c r="AZ969" s="768"/>
      <c r="BA969" s="772"/>
      <c r="BB969" s="773"/>
      <c r="BC969" s="765"/>
      <c r="BD969" s="766"/>
      <c r="BE969" s="771"/>
      <c r="BF969" s="368" t="str">
        <f t="shared" si="228"/>
        <v>Sin</v>
      </c>
      <c r="BG969" s="768"/>
      <c r="BH969" s="772"/>
      <c r="BI969" s="769"/>
      <c r="BJ969" s="774" t="str">
        <f t="shared" si="229"/>
        <v/>
      </c>
      <c r="BK969" s="757"/>
      <c r="BL969" s="775"/>
      <c r="BM969" s="776"/>
      <c r="BN969" s="775"/>
      <c r="BO969" s="777"/>
      <c r="BP969" s="778" t="str">
        <f t="shared" si="230"/>
        <v/>
      </c>
      <c r="BQ969" s="768"/>
      <c r="BR969" s="772"/>
      <c r="BS969" s="773"/>
    </row>
    <row r="970" spans="23:71" x14ac:dyDescent="0.25">
      <c r="W970" s="368" t="str">
        <f t="shared" si="223"/>
        <v>Sin</v>
      </c>
      <c r="X970" s="768"/>
      <c r="Y970" s="766"/>
      <c r="Z970" s="769"/>
      <c r="AA970" s="770"/>
      <c r="AB970" s="766"/>
      <c r="AC970" s="771"/>
      <c r="AD970" s="368" t="str">
        <f t="shared" si="224"/>
        <v>Sin</v>
      </c>
      <c r="AE970" s="768"/>
      <c r="AF970" s="766"/>
      <c r="AG970" s="769"/>
      <c r="AH970" s="770"/>
      <c r="AI970" s="766"/>
      <c r="AJ970" s="771"/>
      <c r="AK970" s="368" t="str">
        <f t="shared" si="225"/>
        <v>Sin</v>
      </c>
      <c r="AL970" s="768"/>
      <c r="AM970" s="766"/>
      <c r="AN970" s="769"/>
      <c r="AO970" s="770"/>
      <c r="AP970" s="766"/>
      <c r="AQ970" s="771"/>
      <c r="AR970" s="368" t="str">
        <f t="shared" si="226"/>
        <v>Sin</v>
      </c>
      <c r="AS970" s="768"/>
      <c r="AT970" s="772"/>
      <c r="AU970" s="769"/>
      <c r="AV970" s="770"/>
      <c r="AW970" s="766"/>
      <c r="AX970" s="771"/>
      <c r="AY970" s="368" t="str">
        <f t="shared" si="227"/>
        <v>Sin</v>
      </c>
      <c r="AZ970" s="768"/>
      <c r="BA970" s="772"/>
      <c r="BB970" s="773"/>
      <c r="BC970" s="765"/>
      <c r="BD970" s="766"/>
      <c r="BE970" s="771"/>
      <c r="BF970" s="368" t="str">
        <f t="shared" si="228"/>
        <v>Sin</v>
      </c>
      <c r="BG970" s="768"/>
      <c r="BH970" s="772"/>
      <c r="BI970" s="769"/>
      <c r="BJ970" s="774" t="str">
        <f t="shared" si="229"/>
        <v/>
      </c>
      <c r="BK970" s="757"/>
      <c r="BL970" s="775"/>
      <c r="BM970" s="776"/>
      <c r="BN970" s="775"/>
      <c r="BO970" s="777"/>
      <c r="BP970" s="778" t="str">
        <f t="shared" si="230"/>
        <v/>
      </c>
      <c r="BQ970" s="768"/>
      <c r="BR970" s="772"/>
      <c r="BS970" s="773"/>
    </row>
    <row r="971" spans="23:71" x14ac:dyDescent="0.25">
      <c r="W971" s="368" t="str">
        <f t="shared" si="223"/>
        <v>Sin</v>
      </c>
      <c r="X971" s="768"/>
      <c r="Y971" s="766"/>
      <c r="Z971" s="769"/>
      <c r="AA971" s="770"/>
      <c r="AB971" s="766"/>
      <c r="AC971" s="771"/>
      <c r="AD971" s="368" t="str">
        <f t="shared" si="224"/>
        <v>Sin</v>
      </c>
      <c r="AE971" s="768"/>
      <c r="AF971" s="766"/>
      <c r="AG971" s="769"/>
      <c r="AH971" s="770"/>
      <c r="AI971" s="766"/>
      <c r="AJ971" s="771"/>
      <c r="AK971" s="368" t="str">
        <f t="shared" si="225"/>
        <v>Sin</v>
      </c>
      <c r="AL971" s="768"/>
      <c r="AM971" s="766"/>
      <c r="AN971" s="769"/>
      <c r="AO971" s="770"/>
      <c r="AP971" s="766"/>
      <c r="AQ971" s="771"/>
      <c r="AR971" s="368" t="str">
        <f t="shared" si="226"/>
        <v>Sin</v>
      </c>
      <c r="AS971" s="768"/>
      <c r="AT971" s="772"/>
      <c r="AU971" s="769"/>
      <c r="AV971" s="770"/>
      <c r="AW971" s="766"/>
      <c r="AX971" s="771"/>
      <c r="AY971" s="368" t="str">
        <f t="shared" si="227"/>
        <v>Sin</v>
      </c>
      <c r="AZ971" s="768"/>
      <c r="BA971" s="772"/>
      <c r="BB971" s="773"/>
      <c r="BC971" s="765"/>
      <c r="BD971" s="766"/>
      <c r="BE971" s="771"/>
      <c r="BF971" s="368" t="str">
        <f t="shared" si="228"/>
        <v>Sin</v>
      </c>
      <c r="BG971" s="768"/>
      <c r="BH971" s="772"/>
      <c r="BI971" s="769"/>
      <c r="BJ971" s="774" t="str">
        <f t="shared" si="229"/>
        <v/>
      </c>
      <c r="BK971" s="757"/>
      <c r="BL971" s="775"/>
      <c r="BM971" s="776"/>
      <c r="BN971" s="775"/>
      <c r="BO971" s="777"/>
      <c r="BP971" s="778" t="str">
        <f t="shared" si="230"/>
        <v/>
      </c>
      <c r="BQ971" s="768"/>
      <c r="BR971" s="772"/>
      <c r="BS971" s="773"/>
    </row>
    <row r="972" spans="23:71" x14ac:dyDescent="0.25">
      <c r="W972" s="368" t="str">
        <f t="shared" si="223"/>
        <v>Sin</v>
      </c>
      <c r="X972" s="768"/>
      <c r="Y972" s="766"/>
      <c r="Z972" s="769"/>
      <c r="AA972" s="770"/>
      <c r="AB972" s="766"/>
      <c r="AC972" s="771"/>
      <c r="AD972" s="368" t="str">
        <f t="shared" si="224"/>
        <v>Sin</v>
      </c>
      <c r="AE972" s="768"/>
      <c r="AF972" s="766"/>
      <c r="AG972" s="769"/>
      <c r="AH972" s="770"/>
      <c r="AI972" s="766"/>
      <c r="AJ972" s="771"/>
      <c r="AK972" s="368" t="str">
        <f t="shared" si="225"/>
        <v>Sin</v>
      </c>
      <c r="AL972" s="768"/>
      <c r="AM972" s="766"/>
      <c r="AN972" s="769"/>
      <c r="AO972" s="770"/>
      <c r="AP972" s="766"/>
      <c r="AQ972" s="771"/>
      <c r="AR972" s="368" t="str">
        <f t="shared" si="226"/>
        <v>Sin</v>
      </c>
      <c r="AS972" s="768"/>
      <c r="AT972" s="772"/>
      <c r="AU972" s="769"/>
      <c r="AV972" s="770"/>
      <c r="AW972" s="766"/>
      <c r="AX972" s="771"/>
      <c r="AY972" s="368" t="str">
        <f t="shared" si="227"/>
        <v>Sin</v>
      </c>
      <c r="AZ972" s="768"/>
      <c r="BA972" s="772"/>
      <c r="BB972" s="773"/>
      <c r="BC972" s="765"/>
      <c r="BD972" s="766"/>
      <c r="BE972" s="771"/>
      <c r="BF972" s="368" t="str">
        <f t="shared" si="228"/>
        <v>Sin</v>
      </c>
      <c r="BG972" s="768"/>
      <c r="BH972" s="772"/>
      <c r="BI972" s="769"/>
      <c r="BJ972" s="774" t="str">
        <f t="shared" si="229"/>
        <v/>
      </c>
      <c r="BK972" s="757"/>
      <c r="BL972" s="775"/>
      <c r="BM972" s="776"/>
      <c r="BN972" s="775"/>
      <c r="BO972" s="777"/>
      <c r="BP972" s="778" t="str">
        <f t="shared" si="230"/>
        <v/>
      </c>
      <c r="BQ972" s="768"/>
      <c r="BR972" s="772"/>
      <c r="BS972" s="773"/>
    </row>
    <row r="973" spans="23:71" x14ac:dyDescent="0.25">
      <c r="W973" s="368" t="str">
        <f t="shared" si="223"/>
        <v>Sin</v>
      </c>
      <c r="X973" s="768"/>
      <c r="Y973" s="766"/>
      <c r="Z973" s="769"/>
      <c r="AA973" s="770"/>
      <c r="AB973" s="766"/>
      <c r="AC973" s="771"/>
      <c r="AD973" s="368" t="str">
        <f t="shared" si="224"/>
        <v>Sin</v>
      </c>
      <c r="AE973" s="768"/>
      <c r="AF973" s="766"/>
      <c r="AG973" s="769"/>
      <c r="AH973" s="770"/>
      <c r="AI973" s="766"/>
      <c r="AJ973" s="771"/>
      <c r="AK973" s="368" t="str">
        <f t="shared" si="225"/>
        <v>Sin</v>
      </c>
      <c r="AL973" s="768"/>
      <c r="AM973" s="766"/>
      <c r="AN973" s="769"/>
      <c r="AO973" s="770"/>
      <c r="AP973" s="766"/>
      <c r="AQ973" s="771"/>
      <c r="AR973" s="368" t="str">
        <f t="shared" si="226"/>
        <v>Sin</v>
      </c>
      <c r="AS973" s="768"/>
      <c r="AT973" s="772"/>
      <c r="AU973" s="769"/>
      <c r="AV973" s="770"/>
      <c r="AW973" s="766"/>
      <c r="AX973" s="771"/>
      <c r="AY973" s="368" t="str">
        <f t="shared" si="227"/>
        <v>Sin</v>
      </c>
      <c r="AZ973" s="768"/>
      <c r="BA973" s="772"/>
      <c r="BB973" s="773"/>
      <c r="BC973" s="765"/>
      <c r="BD973" s="766"/>
      <c r="BE973" s="771"/>
      <c r="BF973" s="368" t="str">
        <f t="shared" si="228"/>
        <v>Sin</v>
      </c>
      <c r="BG973" s="768"/>
      <c r="BH973" s="772"/>
      <c r="BI973" s="769"/>
      <c r="BJ973" s="774" t="str">
        <f t="shared" si="229"/>
        <v/>
      </c>
      <c r="BK973" s="757"/>
      <c r="BL973" s="775"/>
      <c r="BM973" s="776"/>
      <c r="BN973" s="775"/>
      <c r="BO973" s="777"/>
      <c r="BP973" s="778" t="str">
        <f t="shared" si="230"/>
        <v/>
      </c>
      <c r="BQ973" s="768"/>
      <c r="BR973" s="772"/>
      <c r="BS973" s="773"/>
    </row>
    <row r="974" spans="23:71" x14ac:dyDescent="0.25">
      <c r="W974" s="368" t="str">
        <f t="shared" si="223"/>
        <v>Sin</v>
      </c>
      <c r="X974" s="768"/>
      <c r="Y974" s="766"/>
      <c r="Z974" s="769"/>
      <c r="AA974" s="770"/>
      <c r="AB974" s="766"/>
      <c r="AC974" s="771"/>
      <c r="AD974" s="368" t="str">
        <f t="shared" si="224"/>
        <v>Sin</v>
      </c>
      <c r="AE974" s="768"/>
      <c r="AF974" s="766"/>
      <c r="AG974" s="769"/>
      <c r="AH974" s="770"/>
      <c r="AI974" s="766"/>
      <c r="AJ974" s="771"/>
      <c r="AK974" s="368" t="str">
        <f t="shared" si="225"/>
        <v>Sin</v>
      </c>
      <c r="AL974" s="768"/>
      <c r="AM974" s="766"/>
      <c r="AN974" s="769"/>
      <c r="AO974" s="770"/>
      <c r="AP974" s="766"/>
      <c r="AQ974" s="771"/>
      <c r="AR974" s="368" t="str">
        <f t="shared" si="226"/>
        <v>Sin</v>
      </c>
      <c r="AS974" s="768"/>
      <c r="AT974" s="772"/>
      <c r="AU974" s="769"/>
      <c r="AV974" s="770"/>
      <c r="AW974" s="766"/>
      <c r="AX974" s="771"/>
      <c r="AY974" s="368" t="str">
        <f t="shared" si="227"/>
        <v>Sin</v>
      </c>
      <c r="AZ974" s="768"/>
      <c r="BA974" s="772"/>
      <c r="BB974" s="773"/>
      <c r="BC974" s="765"/>
      <c r="BD974" s="766"/>
      <c r="BE974" s="771"/>
      <c r="BF974" s="368" t="str">
        <f t="shared" si="228"/>
        <v>Sin</v>
      </c>
      <c r="BG974" s="768"/>
      <c r="BH974" s="772"/>
      <c r="BI974" s="769"/>
      <c r="BJ974" s="774" t="str">
        <f t="shared" si="229"/>
        <v/>
      </c>
      <c r="BK974" s="757"/>
      <c r="BL974" s="775"/>
      <c r="BM974" s="776"/>
      <c r="BN974" s="775"/>
      <c r="BO974" s="777"/>
      <c r="BP974" s="778" t="str">
        <f t="shared" si="230"/>
        <v/>
      </c>
      <c r="BQ974" s="768"/>
      <c r="BR974" s="772"/>
      <c r="BS974" s="773"/>
    </row>
    <row r="975" spans="23:71" x14ac:dyDescent="0.25">
      <c r="W975" s="368" t="str">
        <f t="shared" si="223"/>
        <v>Sin</v>
      </c>
      <c r="X975" s="768"/>
      <c r="Y975" s="766"/>
      <c r="Z975" s="769"/>
      <c r="AA975" s="770"/>
      <c r="AB975" s="766"/>
      <c r="AC975" s="771"/>
      <c r="AD975" s="368" t="str">
        <f t="shared" si="224"/>
        <v>Sin</v>
      </c>
      <c r="AE975" s="768"/>
      <c r="AF975" s="766"/>
      <c r="AG975" s="769"/>
      <c r="AH975" s="770"/>
      <c r="AI975" s="766"/>
      <c r="AJ975" s="771"/>
      <c r="AK975" s="368" t="str">
        <f t="shared" si="225"/>
        <v>Sin</v>
      </c>
      <c r="AL975" s="768"/>
      <c r="AM975" s="766"/>
      <c r="AN975" s="769"/>
      <c r="AO975" s="770"/>
      <c r="AP975" s="766"/>
      <c r="AQ975" s="771"/>
      <c r="AR975" s="368" t="str">
        <f t="shared" si="226"/>
        <v>Sin</v>
      </c>
      <c r="AS975" s="768"/>
      <c r="AT975" s="772"/>
      <c r="AU975" s="769"/>
      <c r="AV975" s="770"/>
      <c r="AW975" s="766"/>
      <c r="AX975" s="771"/>
      <c r="AY975" s="368" t="str">
        <f t="shared" si="227"/>
        <v>Sin</v>
      </c>
      <c r="AZ975" s="768"/>
      <c r="BA975" s="772"/>
      <c r="BB975" s="773"/>
      <c r="BC975" s="765"/>
      <c r="BD975" s="766"/>
      <c r="BE975" s="771"/>
      <c r="BF975" s="368" t="str">
        <f t="shared" si="228"/>
        <v>Sin</v>
      </c>
      <c r="BG975" s="768"/>
      <c r="BH975" s="772"/>
      <c r="BI975" s="769"/>
      <c r="BJ975" s="774" t="str">
        <f t="shared" si="229"/>
        <v/>
      </c>
      <c r="BK975" s="757"/>
      <c r="BL975" s="775"/>
      <c r="BM975" s="776"/>
      <c r="BN975" s="775"/>
      <c r="BO975" s="777"/>
      <c r="BP975" s="778" t="str">
        <f t="shared" si="230"/>
        <v/>
      </c>
      <c r="BQ975" s="768"/>
      <c r="BR975" s="772"/>
      <c r="BS975" s="773"/>
    </row>
    <row r="976" spans="23:71" x14ac:dyDescent="0.25">
      <c r="W976" s="368" t="str">
        <f t="shared" si="223"/>
        <v>Sin</v>
      </c>
      <c r="X976" s="768"/>
      <c r="Y976" s="766"/>
      <c r="Z976" s="769"/>
      <c r="AA976" s="770"/>
      <c r="AB976" s="766"/>
      <c r="AC976" s="771"/>
      <c r="AD976" s="368" t="str">
        <f t="shared" si="224"/>
        <v>Sin</v>
      </c>
      <c r="AE976" s="768"/>
      <c r="AF976" s="766"/>
      <c r="AG976" s="769"/>
      <c r="AH976" s="770"/>
      <c r="AI976" s="766"/>
      <c r="AJ976" s="771"/>
      <c r="AK976" s="368" t="str">
        <f t="shared" si="225"/>
        <v>Sin</v>
      </c>
      <c r="AL976" s="768"/>
      <c r="AM976" s="766"/>
      <c r="AN976" s="769"/>
      <c r="AO976" s="770"/>
      <c r="AP976" s="766"/>
      <c r="AQ976" s="771"/>
      <c r="AR976" s="368" t="str">
        <f t="shared" si="226"/>
        <v>Sin</v>
      </c>
      <c r="AS976" s="768"/>
      <c r="AT976" s="772"/>
      <c r="AU976" s="769"/>
      <c r="AV976" s="770"/>
      <c r="AW976" s="766"/>
      <c r="AX976" s="771"/>
      <c r="AY976" s="368" t="str">
        <f t="shared" si="227"/>
        <v>Sin</v>
      </c>
      <c r="AZ976" s="768"/>
      <c r="BA976" s="772"/>
      <c r="BB976" s="773"/>
      <c r="BC976" s="765"/>
      <c r="BD976" s="766"/>
      <c r="BE976" s="771"/>
      <c r="BF976" s="368" t="str">
        <f t="shared" si="228"/>
        <v>Sin</v>
      </c>
      <c r="BG976" s="768"/>
      <c r="BH976" s="772"/>
      <c r="BI976" s="769"/>
      <c r="BJ976" s="774" t="str">
        <f t="shared" si="229"/>
        <v/>
      </c>
      <c r="BK976" s="757"/>
      <c r="BL976" s="775"/>
      <c r="BM976" s="776"/>
      <c r="BN976" s="775"/>
      <c r="BO976" s="777"/>
      <c r="BP976" s="778" t="str">
        <f t="shared" si="230"/>
        <v/>
      </c>
      <c r="BQ976" s="768"/>
      <c r="BR976" s="772"/>
      <c r="BS976" s="773"/>
    </row>
    <row r="977" spans="23:71" x14ac:dyDescent="0.25">
      <c r="W977" s="368" t="str">
        <f t="shared" si="223"/>
        <v>Sin</v>
      </c>
      <c r="X977" s="768"/>
      <c r="Y977" s="766"/>
      <c r="Z977" s="769"/>
      <c r="AA977" s="770"/>
      <c r="AB977" s="766"/>
      <c r="AC977" s="771"/>
      <c r="AD977" s="368" t="str">
        <f t="shared" si="224"/>
        <v>Sin</v>
      </c>
      <c r="AE977" s="768"/>
      <c r="AF977" s="766"/>
      <c r="AG977" s="769"/>
      <c r="AH977" s="770"/>
      <c r="AI977" s="766"/>
      <c r="AJ977" s="771"/>
      <c r="AK977" s="368" t="str">
        <f t="shared" si="225"/>
        <v>Sin</v>
      </c>
      <c r="AL977" s="768"/>
      <c r="AM977" s="766"/>
      <c r="AN977" s="769"/>
      <c r="AO977" s="770"/>
      <c r="AP977" s="766"/>
      <c r="AQ977" s="771"/>
      <c r="AR977" s="368" t="str">
        <f t="shared" si="226"/>
        <v>Sin</v>
      </c>
      <c r="AS977" s="768"/>
      <c r="AT977" s="772"/>
      <c r="AU977" s="769"/>
      <c r="AV977" s="770"/>
      <c r="AW977" s="766"/>
      <c r="AX977" s="771"/>
      <c r="AY977" s="368" t="str">
        <f t="shared" si="227"/>
        <v>Sin</v>
      </c>
      <c r="AZ977" s="768"/>
      <c r="BA977" s="772"/>
      <c r="BB977" s="773"/>
      <c r="BC977" s="765"/>
      <c r="BD977" s="766"/>
      <c r="BE977" s="771"/>
      <c r="BF977" s="368" t="str">
        <f t="shared" si="228"/>
        <v>Sin</v>
      </c>
      <c r="BG977" s="768"/>
      <c r="BH977" s="772"/>
      <c r="BI977" s="769"/>
      <c r="BJ977" s="774" t="str">
        <f t="shared" si="229"/>
        <v/>
      </c>
      <c r="BK977" s="757"/>
      <c r="BL977" s="775"/>
      <c r="BM977" s="776"/>
      <c r="BN977" s="775"/>
      <c r="BO977" s="777"/>
      <c r="BP977" s="778" t="str">
        <f t="shared" si="230"/>
        <v/>
      </c>
      <c r="BQ977" s="768"/>
      <c r="BR977" s="772"/>
      <c r="BS977" s="773"/>
    </row>
    <row r="978" spans="23:71" x14ac:dyDescent="0.25">
      <c r="W978" s="368" t="str">
        <f t="shared" si="223"/>
        <v>Sin</v>
      </c>
      <c r="X978" s="768"/>
      <c r="Y978" s="766"/>
      <c r="Z978" s="769"/>
      <c r="AA978" s="770"/>
      <c r="AB978" s="766"/>
      <c r="AC978" s="771"/>
      <c r="AD978" s="368" t="str">
        <f t="shared" si="224"/>
        <v>Sin</v>
      </c>
      <c r="AE978" s="768"/>
      <c r="AF978" s="766"/>
      <c r="AG978" s="769"/>
      <c r="AH978" s="770"/>
      <c r="AI978" s="766"/>
      <c r="AJ978" s="771"/>
      <c r="AK978" s="368" t="str">
        <f t="shared" si="225"/>
        <v>Sin</v>
      </c>
      <c r="AL978" s="768"/>
      <c r="AM978" s="766"/>
      <c r="AN978" s="769"/>
      <c r="AO978" s="770"/>
      <c r="AP978" s="766"/>
      <c r="AQ978" s="771"/>
      <c r="AR978" s="368" t="str">
        <f t="shared" si="226"/>
        <v>Sin</v>
      </c>
      <c r="AS978" s="768"/>
      <c r="AT978" s="772"/>
      <c r="AU978" s="769"/>
      <c r="AV978" s="770"/>
      <c r="AW978" s="766"/>
      <c r="AX978" s="771"/>
      <c r="AY978" s="368" t="str">
        <f t="shared" si="227"/>
        <v>Sin</v>
      </c>
      <c r="AZ978" s="768"/>
      <c r="BA978" s="772"/>
      <c r="BB978" s="773"/>
      <c r="BC978" s="765"/>
      <c r="BD978" s="766"/>
      <c r="BE978" s="771"/>
      <c r="BF978" s="368" t="str">
        <f t="shared" si="228"/>
        <v>Sin</v>
      </c>
      <c r="BG978" s="768"/>
      <c r="BH978" s="772"/>
      <c r="BI978" s="769"/>
      <c r="BJ978" s="774" t="str">
        <f t="shared" si="229"/>
        <v/>
      </c>
      <c r="BK978" s="757"/>
      <c r="BL978" s="775"/>
      <c r="BM978" s="776"/>
      <c r="BN978" s="775"/>
      <c r="BO978" s="777"/>
      <c r="BP978" s="778" t="str">
        <f t="shared" si="230"/>
        <v/>
      </c>
      <c r="BQ978" s="768"/>
      <c r="BR978" s="772"/>
      <c r="BS978" s="773"/>
    </row>
    <row r="979" spans="23:71" x14ac:dyDescent="0.25">
      <c r="W979" s="368" t="str">
        <f t="shared" si="223"/>
        <v>Sin</v>
      </c>
      <c r="X979" s="768"/>
      <c r="Y979" s="766"/>
      <c r="Z979" s="769"/>
      <c r="AA979" s="770"/>
      <c r="AB979" s="766"/>
      <c r="AC979" s="771"/>
      <c r="AD979" s="368" t="str">
        <f t="shared" si="224"/>
        <v>Sin</v>
      </c>
      <c r="AE979" s="768"/>
      <c r="AF979" s="766"/>
      <c r="AG979" s="769"/>
      <c r="AH979" s="770"/>
      <c r="AI979" s="766"/>
      <c r="AJ979" s="771"/>
      <c r="AK979" s="368" t="str">
        <f t="shared" si="225"/>
        <v>Sin</v>
      </c>
      <c r="AL979" s="768"/>
      <c r="AM979" s="766"/>
      <c r="AN979" s="769"/>
      <c r="AO979" s="770"/>
      <c r="AP979" s="766"/>
      <c r="AQ979" s="771"/>
      <c r="AR979" s="368" t="str">
        <f t="shared" si="226"/>
        <v>Sin</v>
      </c>
      <c r="AS979" s="768"/>
      <c r="AT979" s="772"/>
      <c r="AU979" s="769"/>
      <c r="AV979" s="770"/>
      <c r="AW979" s="766"/>
      <c r="AX979" s="771"/>
      <c r="AY979" s="368" t="str">
        <f t="shared" si="227"/>
        <v>Sin</v>
      </c>
      <c r="AZ979" s="768"/>
      <c r="BA979" s="772"/>
      <c r="BB979" s="773"/>
      <c r="BC979" s="765"/>
      <c r="BD979" s="766"/>
      <c r="BE979" s="771"/>
      <c r="BF979" s="368" t="str">
        <f t="shared" si="228"/>
        <v>Sin</v>
      </c>
      <c r="BG979" s="768"/>
      <c r="BH979" s="772"/>
      <c r="BI979" s="769"/>
      <c r="BJ979" s="774" t="str">
        <f t="shared" si="229"/>
        <v/>
      </c>
      <c r="BK979" s="757"/>
      <c r="BL979" s="775"/>
      <c r="BM979" s="776"/>
      <c r="BN979" s="775"/>
      <c r="BO979" s="777"/>
      <c r="BP979" s="778" t="str">
        <f t="shared" si="230"/>
        <v/>
      </c>
      <c r="BQ979" s="768"/>
      <c r="BR979" s="772"/>
      <c r="BS979" s="773"/>
    </row>
    <row r="980" spans="23:71" x14ac:dyDescent="0.25">
      <c r="W980" s="368" t="str">
        <f t="shared" si="223"/>
        <v>Sin</v>
      </c>
      <c r="X980" s="768"/>
      <c r="Y980" s="766"/>
      <c r="Z980" s="769"/>
      <c r="AA980" s="770"/>
      <c r="AB980" s="766"/>
      <c r="AC980" s="771"/>
      <c r="AD980" s="368" t="str">
        <f t="shared" si="224"/>
        <v>Sin</v>
      </c>
      <c r="AE980" s="768"/>
      <c r="AF980" s="766"/>
      <c r="AG980" s="769"/>
      <c r="AH980" s="770"/>
      <c r="AI980" s="766"/>
      <c r="AJ980" s="771"/>
      <c r="AK980" s="368" t="str">
        <f t="shared" si="225"/>
        <v>Sin</v>
      </c>
      <c r="AL980" s="768"/>
      <c r="AM980" s="766"/>
      <c r="AN980" s="769"/>
      <c r="AO980" s="770"/>
      <c r="AP980" s="766"/>
      <c r="AQ980" s="771"/>
      <c r="AR980" s="368" t="str">
        <f t="shared" si="226"/>
        <v>Sin</v>
      </c>
      <c r="AS980" s="768"/>
      <c r="AT980" s="772"/>
      <c r="AU980" s="769"/>
      <c r="AV980" s="770"/>
      <c r="AW980" s="766"/>
      <c r="AX980" s="771"/>
      <c r="AY980" s="368" t="str">
        <f t="shared" si="227"/>
        <v>Sin</v>
      </c>
      <c r="AZ980" s="768"/>
      <c r="BA980" s="772"/>
      <c r="BB980" s="773"/>
      <c r="BC980" s="765"/>
      <c r="BD980" s="766"/>
      <c r="BE980" s="771"/>
      <c r="BF980" s="368" t="str">
        <f t="shared" si="228"/>
        <v>Sin</v>
      </c>
      <c r="BG980" s="768"/>
      <c r="BH980" s="772"/>
      <c r="BI980" s="769"/>
      <c r="BJ980" s="774" t="str">
        <f t="shared" si="229"/>
        <v/>
      </c>
      <c r="BK980" s="757"/>
      <c r="BL980" s="775"/>
      <c r="BM980" s="776"/>
      <c r="BN980" s="775"/>
      <c r="BO980" s="777"/>
      <c r="BP980" s="778" t="str">
        <f t="shared" si="230"/>
        <v/>
      </c>
      <c r="BQ980" s="768"/>
      <c r="BR980" s="772"/>
      <c r="BS980" s="773"/>
    </row>
    <row r="981" spans="23:71" x14ac:dyDescent="0.25">
      <c r="W981" s="368" t="str">
        <f t="shared" si="223"/>
        <v>Sin</v>
      </c>
      <c r="X981" s="768"/>
      <c r="Y981" s="766"/>
      <c r="Z981" s="769"/>
      <c r="AA981" s="770"/>
      <c r="AB981" s="766"/>
      <c r="AC981" s="771"/>
      <c r="AD981" s="368" t="str">
        <f t="shared" si="224"/>
        <v>Sin</v>
      </c>
      <c r="AE981" s="768"/>
      <c r="AF981" s="766"/>
      <c r="AG981" s="769"/>
      <c r="AH981" s="770"/>
      <c r="AI981" s="766"/>
      <c r="AJ981" s="771"/>
      <c r="AK981" s="368" t="str">
        <f t="shared" si="225"/>
        <v>Sin</v>
      </c>
      <c r="AL981" s="768"/>
      <c r="AM981" s="766"/>
      <c r="AN981" s="769"/>
      <c r="AO981" s="770"/>
      <c r="AP981" s="766"/>
      <c r="AQ981" s="771"/>
      <c r="AR981" s="368" t="str">
        <f t="shared" si="226"/>
        <v>Sin</v>
      </c>
      <c r="AS981" s="768"/>
      <c r="AT981" s="772"/>
      <c r="AU981" s="769"/>
      <c r="AV981" s="770"/>
      <c r="AW981" s="766"/>
      <c r="AX981" s="771"/>
      <c r="AY981" s="368" t="str">
        <f t="shared" si="227"/>
        <v>Sin</v>
      </c>
      <c r="AZ981" s="768"/>
      <c r="BA981" s="772"/>
      <c r="BB981" s="773"/>
      <c r="BC981" s="765"/>
      <c r="BD981" s="766"/>
      <c r="BE981" s="771"/>
      <c r="BF981" s="368" t="str">
        <f t="shared" si="228"/>
        <v>Sin</v>
      </c>
      <c r="BG981" s="768"/>
      <c r="BH981" s="772"/>
      <c r="BI981" s="769"/>
      <c r="BJ981" s="774" t="str">
        <f t="shared" si="229"/>
        <v/>
      </c>
      <c r="BK981" s="757"/>
      <c r="BL981" s="775"/>
      <c r="BM981" s="776"/>
      <c r="BN981" s="775"/>
      <c r="BO981" s="777"/>
      <c r="BP981" s="778" t="str">
        <f t="shared" si="230"/>
        <v/>
      </c>
      <c r="BQ981" s="768"/>
      <c r="BR981" s="772"/>
      <c r="BS981" s="773"/>
    </row>
    <row r="982" spans="23:71" x14ac:dyDescent="0.25">
      <c r="W982" s="368" t="str">
        <f t="shared" si="223"/>
        <v>Sin</v>
      </c>
      <c r="X982" s="768"/>
      <c r="Y982" s="766"/>
      <c r="Z982" s="769"/>
      <c r="AA982" s="770"/>
      <c r="AB982" s="766"/>
      <c r="AC982" s="771"/>
      <c r="AD982" s="368" t="str">
        <f t="shared" si="224"/>
        <v>Sin</v>
      </c>
      <c r="AE982" s="768"/>
      <c r="AF982" s="766"/>
      <c r="AG982" s="769"/>
      <c r="AH982" s="770"/>
      <c r="AI982" s="766"/>
      <c r="AJ982" s="771"/>
      <c r="AK982" s="368" t="str">
        <f t="shared" si="225"/>
        <v>Sin</v>
      </c>
      <c r="AL982" s="768"/>
      <c r="AM982" s="766"/>
      <c r="AN982" s="769"/>
      <c r="AO982" s="770"/>
      <c r="AP982" s="766"/>
      <c r="AQ982" s="771"/>
      <c r="AR982" s="368" t="str">
        <f t="shared" si="226"/>
        <v>Sin</v>
      </c>
      <c r="AS982" s="768"/>
      <c r="AT982" s="772"/>
      <c r="AU982" s="769"/>
      <c r="AV982" s="770"/>
      <c r="AW982" s="766"/>
      <c r="AX982" s="771"/>
      <c r="AY982" s="368" t="str">
        <f t="shared" si="227"/>
        <v>Sin</v>
      </c>
      <c r="AZ982" s="768"/>
      <c r="BA982" s="772"/>
      <c r="BB982" s="773"/>
      <c r="BC982" s="765"/>
      <c r="BD982" s="766"/>
      <c r="BE982" s="771"/>
      <c r="BF982" s="368" t="str">
        <f t="shared" si="228"/>
        <v>Sin</v>
      </c>
      <c r="BG982" s="768"/>
      <c r="BH982" s="772"/>
      <c r="BI982" s="769"/>
      <c r="BJ982" s="774" t="str">
        <f t="shared" si="229"/>
        <v/>
      </c>
      <c r="BK982" s="757"/>
      <c r="BL982" s="775"/>
      <c r="BM982" s="776"/>
      <c r="BN982" s="775"/>
      <c r="BO982" s="777"/>
      <c r="BP982" s="778" t="str">
        <f t="shared" si="230"/>
        <v/>
      </c>
      <c r="BQ982" s="768"/>
      <c r="BR982" s="772"/>
      <c r="BS982" s="773"/>
    </row>
    <row r="983" spans="23:71" x14ac:dyDescent="0.25">
      <c r="W983" s="368" t="str">
        <f t="shared" si="223"/>
        <v>Sin</v>
      </c>
      <c r="X983" s="768"/>
      <c r="Y983" s="766"/>
      <c r="Z983" s="769"/>
      <c r="AA983" s="770"/>
      <c r="AB983" s="766"/>
      <c r="AC983" s="771"/>
      <c r="AD983" s="368" t="str">
        <f t="shared" si="224"/>
        <v>Sin</v>
      </c>
      <c r="AE983" s="768"/>
      <c r="AF983" s="766"/>
      <c r="AG983" s="769"/>
      <c r="AH983" s="770"/>
      <c r="AI983" s="766"/>
      <c r="AJ983" s="771"/>
      <c r="AK983" s="368" t="str">
        <f t="shared" si="225"/>
        <v>Sin</v>
      </c>
      <c r="AL983" s="768"/>
      <c r="AM983" s="766"/>
      <c r="AN983" s="769"/>
      <c r="AO983" s="770"/>
      <c r="AP983" s="766"/>
      <c r="AQ983" s="771"/>
      <c r="AR983" s="368" t="str">
        <f t="shared" si="226"/>
        <v>Sin</v>
      </c>
      <c r="AS983" s="768"/>
      <c r="AT983" s="772"/>
      <c r="AU983" s="769"/>
      <c r="AV983" s="770"/>
      <c r="AW983" s="766"/>
      <c r="AX983" s="771"/>
      <c r="AY983" s="368" t="str">
        <f t="shared" si="227"/>
        <v>Sin</v>
      </c>
      <c r="AZ983" s="768"/>
      <c r="BA983" s="772"/>
      <c r="BB983" s="773"/>
      <c r="BC983" s="765"/>
      <c r="BD983" s="766"/>
      <c r="BE983" s="771"/>
      <c r="BF983" s="368" t="str">
        <f t="shared" si="228"/>
        <v>Sin</v>
      </c>
      <c r="BG983" s="768"/>
      <c r="BH983" s="772"/>
      <c r="BI983" s="769"/>
      <c r="BJ983" s="774" t="str">
        <f t="shared" si="229"/>
        <v/>
      </c>
      <c r="BK983" s="757"/>
      <c r="BL983" s="775"/>
      <c r="BM983" s="776"/>
      <c r="BN983" s="775"/>
      <c r="BO983" s="777"/>
      <c r="BP983" s="778" t="str">
        <f t="shared" si="230"/>
        <v/>
      </c>
      <c r="BQ983" s="768"/>
      <c r="BR983" s="772"/>
      <c r="BS983" s="773"/>
    </row>
    <row r="984" spans="23:71" x14ac:dyDescent="0.25">
      <c r="W984" s="368" t="str">
        <f t="shared" si="223"/>
        <v>Sin</v>
      </c>
      <c r="X984" s="768"/>
      <c r="Y984" s="766"/>
      <c r="Z984" s="769"/>
      <c r="AA984" s="770"/>
      <c r="AB984" s="766"/>
      <c r="AC984" s="771"/>
      <c r="AD984" s="368" t="str">
        <f t="shared" si="224"/>
        <v>Sin</v>
      </c>
      <c r="AE984" s="768"/>
      <c r="AF984" s="766"/>
      <c r="AG984" s="769"/>
      <c r="AH984" s="770"/>
      <c r="AI984" s="766"/>
      <c r="AJ984" s="771"/>
      <c r="AK984" s="368" t="str">
        <f t="shared" si="225"/>
        <v>Sin</v>
      </c>
      <c r="AL984" s="768"/>
      <c r="AM984" s="766"/>
      <c r="AN984" s="769"/>
      <c r="AO984" s="770"/>
      <c r="AP984" s="766"/>
      <c r="AQ984" s="771"/>
      <c r="AR984" s="368" t="str">
        <f t="shared" si="226"/>
        <v>Sin</v>
      </c>
      <c r="AS984" s="768"/>
      <c r="AT984" s="772"/>
      <c r="AU984" s="769"/>
      <c r="AV984" s="770"/>
      <c r="AW984" s="766"/>
      <c r="AX984" s="771"/>
      <c r="AY984" s="368" t="str">
        <f t="shared" si="227"/>
        <v>Sin</v>
      </c>
      <c r="AZ984" s="768"/>
      <c r="BA984" s="772"/>
      <c r="BB984" s="773"/>
      <c r="BC984" s="765"/>
      <c r="BD984" s="766"/>
      <c r="BE984" s="771"/>
      <c r="BF984" s="368" t="str">
        <f t="shared" si="228"/>
        <v>Sin</v>
      </c>
      <c r="BG984" s="768"/>
      <c r="BH984" s="772"/>
      <c r="BI984" s="769"/>
      <c r="BJ984" s="774" t="str">
        <f t="shared" si="229"/>
        <v/>
      </c>
      <c r="BK984" s="757"/>
      <c r="BL984" s="775"/>
      <c r="BM984" s="776"/>
      <c r="BN984" s="775"/>
      <c r="BO984" s="777"/>
      <c r="BP984" s="778" t="str">
        <f t="shared" si="230"/>
        <v/>
      </c>
      <c r="BQ984" s="768"/>
      <c r="BR984" s="772"/>
      <c r="BS984" s="773"/>
    </row>
    <row r="985" spans="23:71" x14ac:dyDescent="0.25">
      <c r="W985" s="368" t="str">
        <f t="shared" si="223"/>
        <v>Sin</v>
      </c>
      <c r="X985" s="768"/>
      <c r="Y985" s="766"/>
      <c r="Z985" s="769"/>
      <c r="AA985" s="770"/>
      <c r="AB985" s="766"/>
      <c r="AC985" s="771"/>
      <c r="AD985" s="368" t="str">
        <f t="shared" si="224"/>
        <v>Sin</v>
      </c>
      <c r="AE985" s="768"/>
      <c r="AF985" s="766"/>
      <c r="AG985" s="769"/>
      <c r="AH985" s="770"/>
      <c r="AI985" s="766"/>
      <c r="AJ985" s="771"/>
      <c r="AK985" s="368" t="str">
        <f t="shared" si="225"/>
        <v>Sin</v>
      </c>
      <c r="AL985" s="768"/>
      <c r="AM985" s="766"/>
      <c r="AN985" s="769"/>
      <c r="AO985" s="770"/>
      <c r="AP985" s="766"/>
      <c r="AQ985" s="771"/>
      <c r="AR985" s="368" t="str">
        <f t="shared" si="226"/>
        <v>Sin</v>
      </c>
      <c r="AS985" s="768"/>
      <c r="AT985" s="772"/>
      <c r="AU985" s="769"/>
      <c r="AV985" s="770"/>
      <c r="AW985" s="766"/>
      <c r="AX985" s="771"/>
      <c r="AY985" s="368" t="str">
        <f t="shared" si="227"/>
        <v>Sin</v>
      </c>
      <c r="AZ985" s="768"/>
      <c r="BA985" s="772"/>
      <c r="BB985" s="773"/>
      <c r="BC985" s="765"/>
      <c r="BD985" s="766"/>
      <c r="BE985" s="771"/>
      <c r="BF985" s="368" t="str">
        <f t="shared" si="228"/>
        <v>Sin</v>
      </c>
      <c r="BG985" s="768"/>
      <c r="BH985" s="772"/>
      <c r="BI985" s="769"/>
      <c r="BJ985" s="774" t="str">
        <f t="shared" si="229"/>
        <v/>
      </c>
      <c r="BK985" s="757"/>
      <c r="BL985" s="775"/>
      <c r="BM985" s="776"/>
      <c r="BN985" s="775"/>
      <c r="BO985" s="777"/>
      <c r="BP985" s="778" t="str">
        <f t="shared" si="230"/>
        <v/>
      </c>
      <c r="BQ985" s="768"/>
      <c r="BR985" s="772"/>
      <c r="BS985" s="773"/>
    </row>
    <row r="986" spans="23:71" x14ac:dyDescent="0.25">
      <c r="W986" s="368" t="str">
        <f t="shared" si="223"/>
        <v>Sin</v>
      </c>
      <c r="X986" s="768"/>
      <c r="Y986" s="766"/>
      <c r="Z986" s="769"/>
      <c r="AA986" s="770"/>
      <c r="AB986" s="766"/>
      <c r="AC986" s="771"/>
      <c r="AD986" s="368" t="str">
        <f t="shared" si="224"/>
        <v>Sin</v>
      </c>
      <c r="AE986" s="768"/>
      <c r="AF986" s="766"/>
      <c r="AG986" s="769"/>
      <c r="AH986" s="770"/>
      <c r="AI986" s="766"/>
      <c r="AJ986" s="771"/>
      <c r="AK986" s="368" t="str">
        <f t="shared" si="225"/>
        <v>Sin</v>
      </c>
      <c r="AL986" s="768"/>
      <c r="AM986" s="766"/>
      <c r="AN986" s="769"/>
      <c r="AO986" s="770"/>
      <c r="AP986" s="766"/>
      <c r="AQ986" s="771"/>
      <c r="AR986" s="368" t="str">
        <f t="shared" si="226"/>
        <v>Sin</v>
      </c>
      <c r="AS986" s="768"/>
      <c r="AT986" s="772"/>
      <c r="AU986" s="769"/>
      <c r="AV986" s="770"/>
      <c r="AW986" s="766"/>
      <c r="AX986" s="771"/>
      <c r="AY986" s="368" t="str">
        <f t="shared" si="227"/>
        <v>Sin</v>
      </c>
      <c r="AZ986" s="768"/>
      <c r="BA986" s="772"/>
      <c r="BB986" s="773"/>
      <c r="BC986" s="765"/>
      <c r="BD986" s="766"/>
      <c r="BE986" s="771"/>
      <c r="BF986" s="368" t="str">
        <f t="shared" si="228"/>
        <v>Sin</v>
      </c>
      <c r="BG986" s="768"/>
      <c r="BH986" s="772"/>
      <c r="BI986" s="769"/>
      <c r="BJ986" s="774" t="str">
        <f t="shared" si="229"/>
        <v/>
      </c>
      <c r="BK986" s="757"/>
      <c r="BL986" s="775"/>
      <c r="BM986" s="776"/>
      <c r="BN986" s="775"/>
      <c r="BO986" s="777"/>
      <c r="BP986" s="778" t="str">
        <f t="shared" si="230"/>
        <v/>
      </c>
      <c r="BQ986" s="768"/>
      <c r="BR986" s="772"/>
      <c r="BS986" s="773"/>
    </row>
    <row r="987" spans="23:71" x14ac:dyDescent="0.25">
      <c r="W987" s="368" t="str">
        <f t="shared" si="223"/>
        <v>Sin</v>
      </c>
      <c r="X987" s="768"/>
      <c r="Y987" s="766"/>
      <c r="Z987" s="769"/>
      <c r="AA987" s="770"/>
      <c r="AB987" s="766"/>
      <c r="AC987" s="771"/>
      <c r="AD987" s="368" t="str">
        <f t="shared" si="224"/>
        <v>Sin</v>
      </c>
      <c r="AE987" s="768"/>
      <c r="AF987" s="766"/>
      <c r="AG987" s="769"/>
      <c r="AH987" s="770"/>
      <c r="AI987" s="766"/>
      <c r="AJ987" s="771"/>
      <c r="AK987" s="368" t="str">
        <f t="shared" si="225"/>
        <v>Sin</v>
      </c>
      <c r="AL987" s="768"/>
      <c r="AM987" s="766"/>
      <c r="AN987" s="769"/>
      <c r="AO987" s="770"/>
      <c r="AP987" s="766"/>
      <c r="AQ987" s="771"/>
      <c r="AR987" s="368" t="str">
        <f t="shared" si="226"/>
        <v>Sin</v>
      </c>
      <c r="AS987" s="768"/>
      <c r="AT987" s="772"/>
      <c r="AU987" s="769"/>
      <c r="AV987" s="770"/>
      <c r="AW987" s="766"/>
      <c r="AX987" s="771"/>
      <c r="AY987" s="368" t="str">
        <f t="shared" si="227"/>
        <v>Sin</v>
      </c>
      <c r="AZ987" s="768"/>
      <c r="BA987" s="772"/>
      <c r="BB987" s="773"/>
      <c r="BC987" s="765"/>
      <c r="BD987" s="766"/>
      <c r="BE987" s="771"/>
      <c r="BF987" s="368" t="str">
        <f t="shared" si="228"/>
        <v>Sin</v>
      </c>
      <c r="BG987" s="768"/>
      <c r="BH987" s="772"/>
      <c r="BI987" s="769"/>
      <c r="BJ987" s="774" t="str">
        <f t="shared" si="229"/>
        <v/>
      </c>
      <c r="BK987" s="757"/>
      <c r="BL987" s="775"/>
      <c r="BM987" s="776"/>
      <c r="BN987" s="775"/>
      <c r="BO987" s="777"/>
      <c r="BP987" s="778" t="str">
        <f t="shared" si="230"/>
        <v/>
      </c>
      <c r="BQ987" s="768"/>
      <c r="BR987" s="772"/>
      <c r="BS987" s="773"/>
    </row>
    <row r="988" spans="23:71" x14ac:dyDescent="0.25">
      <c r="W988" s="368" t="str">
        <f t="shared" si="223"/>
        <v>Sin</v>
      </c>
      <c r="X988" s="768"/>
      <c r="Y988" s="766"/>
      <c r="Z988" s="769"/>
      <c r="AA988" s="770"/>
      <c r="AB988" s="766"/>
      <c r="AC988" s="771"/>
      <c r="AD988" s="368" t="str">
        <f t="shared" si="224"/>
        <v>Sin</v>
      </c>
      <c r="AE988" s="768"/>
      <c r="AF988" s="766"/>
      <c r="AG988" s="769"/>
      <c r="AH988" s="770"/>
      <c r="AI988" s="766"/>
      <c r="AJ988" s="771"/>
      <c r="AK988" s="368" t="str">
        <f t="shared" si="225"/>
        <v>Sin</v>
      </c>
      <c r="AL988" s="768"/>
      <c r="AM988" s="766"/>
      <c r="AN988" s="769"/>
      <c r="AO988" s="770"/>
      <c r="AP988" s="766"/>
      <c r="AQ988" s="771"/>
      <c r="AR988" s="368" t="str">
        <f t="shared" si="226"/>
        <v>Sin</v>
      </c>
      <c r="AS988" s="768"/>
      <c r="AT988" s="772"/>
      <c r="AU988" s="769"/>
      <c r="AV988" s="770"/>
      <c r="AW988" s="766"/>
      <c r="AX988" s="771"/>
      <c r="AY988" s="368" t="str">
        <f t="shared" si="227"/>
        <v>Sin</v>
      </c>
      <c r="AZ988" s="768"/>
      <c r="BA988" s="772"/>
      <c r="BB988" s="773"/>
      <c r="BC988" s="765"/>
      <c r="BD988" s="766"/>
      <c r="BE988" s="771"/>
      <c r="BF988" s="368" t="str">
        <f t="shared" si="228"/>
        <v>Sin</v>
      </c>
      <c r="BG988" s="768"/>
      <c r="BH988" s="772"/>
      <c r="BI988" s="769"/>
      <c r="BJ988" s="774" t="str">
        <f t="shared" si="229"/>
        <v/>
      </c>
      <c r="BK988" s="757"/>
      <c r="BL988" s="775"/>
      <c r="BM988" s="776"/>
      <c r="BN988" s="775"/>
      <c r="BO988" s="777"/>
      <c r="BP988" s="778" t="str">
        <f t="shared" si="230"/>
        <v/>
      </c>
      <c r="BQ988" s="768"/>
      <c r="BR988" s="772"/>
      <c r="BS988" s="773"/>
    </row>
    <row r="989" spans="23:71" x14ac:dyDescent="0.25">
      <c r="W989" s="368" t="str">
        <f t="shared" si="223"/>
        <v>Sin</v>
      </c>
      <c r="X989" s="768"/>
      <c r="Y989" s="766"/>
      <c r="Z989" s="769"/>
      <c r="AA989" s="770"/>
      <c r="AB989" s="766"/>
      <c r="AC989" s="771"/>
      <c r="AD989" s="368" t="str">
        <f t="shared" si="224"/>
        <v>Sin</v>
      </c>
      <c r="AE989" s="768"/>
      <c r="AF989" s="766"/>
      <c r="AG989" s="769"/>
      <c r="AH989" s="770"/>
      <c r="AI989" s="766"/>
      <c r="AJ989" s="771"/>
      <c r="AK989" s="368" t="str">
        <f t="shared" si="225"/>
        <v>Sin</v>
      </c>
      <c r="AL989" s="768"/>
      <c r="AM989" s="766"/>
      <c r="AN989" s="769"/>
      <c r="AO989" s="770"/>
      <c r="AP989" s="766"/>
      <c r="AQ989" s="771"/>
      <c r="AR989" s="368" t="str">
        <f t="shared" si="226"/>
        <v>Sin</v>
      </c>
      <c r="AS989" s="768"/>
      <c r="AT989" s="772"/>
      <c r="AU989" s="769"/>
      <c r="AV989" s="770"/>
      <c r="AW989" s="766"/>
      <c r="AX989" s="771"/>
      <c r="AY989" s="368" t="str">
        <f t="shared" si="227"/>
        <v>Sin</v>
      </c>
      <c r="AZ989" s="768"/>
      <c r="BA989" s="772"/>
      <c r="BB989" s="773"/>
      <c r="BC989" s="765"/>
      <c r="BD989" s="766"/>
      <c r="BE989" s="771"/>
      <c r="BF989" s="368" t="str">
        <f t="shared" si="228"/>
        <v>Sin</v>
      </c>
      <c r="BG989" s="768"/>
      <c r="BH989" s="772"/>
      <c r="BI989" s="769"/>
      <c r="BJ989" s="774" t="str">
        <f t="shared" si="229"/>
        <v/>
      </c>
      <c r="BK989" s="757"/>
      <c r="BL989" s="775"/>
      <c r="BM989" s="776"/>
      <c r="BN989" s="775"/>
      <c r="BO989" s="777"/>
      <c r="BP989" s="778" t="str">
        <f t="shared" si="230"/>
        <v/>
      </c>
      <c r="BQ989" s="768"/>
      <c r="BR989" s="772"/>
      <c r="BS989" s="773"/>
    </row>
    <row r="990" spans="23:71" x14ac:dyDescent="0.25">
      <c r="W990" s="368" t="str">
        <f t="shared" si="223"/>
        <v>Sin</v>
      </c>
      <c r="X990" s="768"/>
      <c r="Y990" s="766"/>
      <c r="Z990" s="769"/>
      <c r="AA990" s="770"/>
      <c r="AB990" s="766"/>
      <c r="AC990" s="771"/>
      <c r="AD990" s="368" t="str">
        <f t="shared" si="224"/>
        <v>Sin</v>
      </c>
      <c r="AE990" s="768"/>
      <c r="AF990" s="766"/>
      <c r="AG990" s="769"/>
      <c r="AH990" s="770"/>
      <c r="AI990" s="766"/>
      <c r="AJ990" s="771"/>
      <c r="AK990" s="368" t="str">
        <f t="shared" si="225"/>
        <v>Sin</v>
      </c>
      <c r="AL990" s="768"/>
      <c r="AM990" s="766"/>
      <c r="AN990" s="769"/>
      <c r="AO990" s="770"/>
      <c r="AP990" s="766"/>
      <c r="AQ990" s="771"/>
      <c r="AR990" s="368" t="str">
        <f t="shared" si="226"/>
        <v>Sin</v>
      </c>
      <c r="AS990" s="768"/>
      <c r="AT990" s="772"/>
      <c r="AU990" s="769"/>
      <c r="AV990" s="770"/>
      <c r="AW990" s="766"/>
      <c r="AX990" s="771"/>
      <c r="AY990" s="368" t="str">
        <f t="shared" si="227"/>
        <v>Sin</v>
      </c>
      <c r="AZ990" s="768"/>
      <c r="BA990" s="772"/>
      <c r="BB990" s="773"/>
      <c r="BC990" s="765"/>
      <c r="BD990" s="766"/>
      <c r="BE990" s="771"/>
      <c r="BF990" s="368" t="str">
        <f t="shared" si="228"/>
        <v>Sin</v>
      </c>
      <c r="BG990" s="768"/>
      <c r="BH990" s="772"/>
      <c r="BI990" s="769"/>
      <c r="BJ990" s="774" t="str">
        <f t="shared" si="229"/>
        <v/>
      </c>
      <c r="BK990" s="757"/>
      <c r="BL990" s="775"/>
      <c r="BM990" s="776"/>
      <c r="BN990" s="775"/>
      <c r="BO990" s="777"/>
      <c r="BP990" s="778" t="str">
        <f t="shared" si="230"/>
        <v/>
      </c>
      <c r="BQ990" s="768"/>
      <c r="BR990" s="772"/>
      <c r="BS990" s="773"/>
    </row>
    <row r="991" spans="23:71" x14ac:dyDescent="0.25">
      <c r="W991" s="368" t="str">
        <f t="shared" si="223"/>
        <v>Sin</v>
      </c>
      <c r="X991" s="768"/>
      <c r="Y991" s="766"/>
      <c r="Z991" s="769"/>
      <c r="AA991" s="770"/>
      <c r="AB991" s="766"/>
      <c r="AC991" s="771"/>
      <c r="AD991" s="368" t="str">
        <f t="shared" si="224"/>
        <v>Sin</v>
      </c>
      <c r="AE991" s="768"/>
      <c r="AF991" s="766"/>
      <c r="AG991" s="769"/>
      <c r="AH991" s="770"/>
      <c r="AI991" s="766"/>
      <c r="AJ991" s="771"/>
      <c r="AK991" s="368" t="str">
        <f t="shared" si="225"/>
        <v>Sin</v>
      </c>
      <c r="AL991" s="768"/>
      <c r="AM991" s="766"/>
      <c r="AN991" s="769"/>
      <c r="AO991" s="770"/>
      <c r="AP991" s="766"/>
      <c r="AQ991" s="771"/>
      <c r="AR991" s="368" t="str">
        <f t="shared" si="226"/>
        <v>Sin</v>
      </c>
      <c r="AS991" s="768"/>
      <c r="AT991" s="772"/>
      <c r="AU991" s="769"/>
      <c r="AV991" s="770"/>
      <c r="AW991" s="766"/>
      <c r="AX991" s="771"/>
      <c r="AY991" s="368" t="str">
        <f t="shared" si="227"/>
        <v>Sin</v>
      </c>
      <c r="AZ991" s="768"/>
      <c r="BA991" s="772"/>
      <c r="BB991" s="773"/>
      <c r="BC991" s="765"/>
      <c r="BD991" s="766"/>
      <c r="BE991" s="771"/>
      <c r="BF991" s="368" t="str">
        <f t="shared" si="228"/>
        <v>Sin</v>
      </c>
      <c r="BG991" s="768"/>
      <c r="BH991" s="772"/>
      <c r="BI991" s="769"/>
      <c r="BJ991" s="774" t="str">
        <f t="shared" si="229"/>
        <v/>
      </c>
      <c r="BK991" s="757"/>
      <c r="BL991" s="775"/>
      <c r="BM991" s="776"/>
      <c r="BN991" s="775"/>
      <c r="BO991" s="777"/>
      <c r="BP991" s="778" t="str">
        <f t="shared" si="230"/>
        <v/>
      </c>
      <c r="BQ991" s="768"/>
      <c r="BR991" s="772"/>
      <c r="BS991" s="773"/>
    </row>
    <row r="992" spans="23:71" x14ac:dyDescent="0.25">
      <c r="W992" s="368" t="str">
        <f t="shared" si="223"/>
        <v>Sin</v>
      </c>
      <c r="X992" s="768"/>
      <c r="Y992" s="766"/>
      <c r="Z992" s="769"/>
      <c r="AA992" s="770"/>
      <c r="AB992" s="766"/>
      <c r="AC992" s="771"/>
      <c r="AD992" s="368" t="str">
        <f t="shared" si="224"/>
        <v>Sin</v>
      </c>
      <c r="AE992" s="768"/>
      <c r="AF992" s="766"/>
      <c r="AG992" s="769"/>
      <c r="AH992" s="770"/>
      <c r="AI992" s="766"/>
      <c r="AJ992" s="771"/>
      <c r="AK992" s="368" t="str">
        <f t="shared" si="225"/>
        <v>Sin</v>
      </c>
      <c r="AL992" s="768"/>
      <c r="AM992" s="766"/>
      <c r="AN992" s="769"/>
      <c r="AO992" s="770"/>
      <c r="AP992" s="766"/>
      <c r="AQ992" s="771"/>
      <c r="AR992" s="368" t="str">
        <f t="shared" si="226"/>
        <v>Sin</v>
      </c>
      <c r="AS992" s="768"/>
      <c r="AT992" s="772"/>
      <c r="AU992" s="769"/>
      <c r="AV992" s="770"/>
      <c r="AW992" s="766"/>
      <c r="AX992" s="771"/>
      <c r="AY992" s="368" t="str">
        <f t="shared" si="227"/>
        <v>Sin</v>
      </c>
      <c r="AZ992" s="768"/>
      <c r="BA992" s="772"/>
      <c r="BB992" s="773"/>
      <c r="BC992" s="765"/>
      <c r="BD992" s="766"/>
      <c r="BE992" s="771"/>
      <c r="BF992" s="368" t="str">
        <f t="shared" si="228"/>
        <v>Sin</v>
      </c>
      <c r="BG992" s="768"/>
      <c r="BH992" s="772"/>
      <c r="BI992" s="769"/>
      <c r="BJ992" s="774" t="str">
        <f t="shared" si="229"/>
        <v/>
      </c>
      <c r="BK992" s="757"/>
      <c r="BL992" s="775"/>
      <c r="BM992" s="776"/>
      <c r="BN992" s="775"/>
      <c r="BO992" s="777"/>
      <c r="BP992" s="778" t="str">
        <f t="shared" si="230"/>
        <v/>
      </c>
      <c r="BQ992" s="768"/>
      <c r="BR992" s="772"/>
      <c r="BS992" s="773"/>
    </row>
    <row r="993" spans="23:71" x14ac:dyDescent="0.25">
      <c r="W993" s="368" t="str">
        <f t="shared" si="223"/>
        <v>Sin</v>
      </c>
      <c r="X993" s="768"/>
      <c r="Y993" s="766"/>
      <c r="Z993" s="769"/>
      <c r="AA993" s="770"/>
      <c r="AB993" s="766"/>
      <c r="AC993" s="771"/>
      <c r="AD993" s="368" t="str">
        <f t="shared" si="224"/>
        <v>Sin</v>
      </c>
      <c r="AE993" s="768"/>
      <c r="AF993" s="766"/>
      <c r="AG993" s="769"/>
      <c r="AH993" s="770"/>
      <c r="AI993" s="766"/>
      <c r="AJ993" s="771"/>
      <c r="AK993" s="368" t="str">
        <f t="shared" si="225"/>
        <v>Sin</v>
      </c>
      <c r="AL993" s="768"/>
      <c r="AM993" s="766"/>
      <c r="AN993" s="769"/>
      <c r="AO993" s="770"/>
      <c r="AP993" s="766"/>
      <c r="AQ993" s="771"/>
      <c r="AR993" s="368" t="str">
        <f t="shared" si="226"/>
        <v>Sin</v>
      </c>
      <c r="AS993" s="768"/>
      <c r="AT993" s="772"/>
      <c r="AU993" s="769"/>
      <c r="AV993" s="770"/>
      <c r="AW993" s="766"/>
      <c r="AX993" s="771"/>
      <c r="AY993" s="368" t="str">
        <f t="shared" si="227"/>
        <v>Sin</v>
      </c>
      <c r="AZ993" s="768"/>
      <c r="BA993" s="772"/>
      <c r="BB993" s="773"/>
      <c r="BC993" s="765"/>
      <c r="BD993" s="766"/>
      <c r="BE993" s="771"/>
      <c r="BF993" s="368" t="str">
        <f t="shared" si="228"/>
        <v>Sin</v>
      </c>
      <c r="BG993" s="768"/>
      <c r="BH993" s="772"/>
      <c r="BI993" s="769"/>
      <c r="BJ993" s="774" t="str">
        <f t="shared" si="229"/>
        <v/>
      </c>
      <c r="BK993" s="757"/>
      <c r="BL993" s="775"/>
      <c r="BM993" s="776"/>
      <c r="BN993" s="775"/>
      <c r="BO993" s="777"/>
      <c r="BP993" s="778" t="str">
        <f t="shared" si="230"/>
        <v/>
      </c>
      <c r="BQ993" s="768"/>
      <c r="BR993" s="772"/>
      <c r="BS993" s="773"/>
    </row>
    <row r="994" spans="23:71" x14ac:dyDescent="0.25">
      <c r="W994" s="368" t="str">
        <f t="shared" si="223"/>
        <v>Sin</v>
      </c>
      <c r="X994" s="768"/>
      <c r="Y994" s="766"/>
      <c r="Z994" s="769"/>
      <c r="AA994" s="770"/>
      <c r="AB994" s="766"/>
      <c r="AC994" s="771"/>
      <c r="AD994" s="368" t="str">
        <f t="shared" si="224"/>
        <v>Sin</v>
      </c>
      <c r="AE994" s="768"/>
      <c r="AF994" s="766"/>
      <c r="AG994" s="769"/>
      <c r="AH994" s="770"/>
      <c r="AI994" s="766"/>
      <c r="AJ994" s="771"/>
      <c r="AK994" s="368" t="str">
        <f t="shared" si="225"/>
        <v>Sin</v>
      </c>
      <c r="AL994" s="768"/>
      <c r="AM994" s="766"/>
      <c r="AN994" s="769"/>
      <c r="AO994" s="770"/>
      <c r="AP994" s="766"/>
      <c r="AQ994" s="771"/>
      <c r="AR994" s="368" t="str">
        <f t="shared" si="226"/>
        <v>Sin</v>
      </c>
      <c r="AS994" s="768"/>
      <c r="AT994" s="772"/>
      <c r="AU994" s="769"/>
      <c r="AV994" s="770"/>
      <c r="AW994" s="766"/>
      <c r="AX994" s="771"/>
      <c r="AY994" s="368" t="str">
        <f t="shared" si="227"/>
        <v>Sin</v>
      </c>
      <c r="AZ994" s="768"/>
      <c r="BA994" s="772"/>
      <c r="BB994" s="773"/>
      <c r="BC994" s="765"/>
      <c r="BD994" s="766"/>
      <c r="BE994" s="771"/>
      <c r="BF994" s="368" t="str">
        <f t="shared" si="228"/>
        <v>Sin</v>
      </c>
      <c r="BG994" s="768"/>
      <c r="BH994" s="772"/>
      <c r="BI994" s="769"/>
      <c r="BJ994" s="774" t="str">
        <f t="shared" si="229"/>
        <v/>
      </c>
      <c r="BK994" s="757"/>
      <c r="BL994" s="775"/>
      <c r="BM994" s="776"/>
      <c r="BN994" s="775"/>
      <c r="BO994" s="777"/>
      <c r="BP994" s="778" t="str">
        <f t="shared" si="230"/>
        <v/>
      </c>
      <c r="BQ994" s="768"/>
      <c r="BR994" s="772"/>
      <c r="BS994" s="773"/>
    </row>
    <row r="995" spans="23:71" x14ac:dyDescent="0.25">
      <c r="W995" s="368" t="str">
        <f t="shared" si="223"/>
        <v>Sin</v>
      </c>
      <c r="X995" s="768"/>
      <c r="Y995" s="766"/>
      <c r="Z995" s="769"/>
      <c r="AA995" s="770"/>
      <c r="AB995" s="766"/>
      <c r="AC995" s="771"/>
      <c r="AD995" s="368" t="str">
        <f t="shared" si="224"/>
        <v>Sin</v>
      </c>
      <c r="AE995" s="768"/>
      <c r="AF995" s="766"/>
      <c r="AG995" s="769"/>
      <c r="AH995" s="770"/>
      <c r="AI995" s="766"/>
      <c r="AJ995" s="771"/>
      <c r="AK995" s="368" t="str">
        <f t="shared" si="225"/>
        <v>Sin</v>
      </c>
      <c r="AL995" s="768"/>
      <c r="AM995" s="766"/>
      <c r="AN995" s="769"/>
      <c r="AO995" s="770"/>
      <c r="AP995" s="766"/>
      <c r="AQ995" s="771"/>
      <c r="AR995" s="368" t="str">
        <f t="shared" si="226"/>
        <v>Sin</v>
      </c>
      <c r="AS995" s="768"/>
      <c r="AT995" s="772"/>
      <c r="AU995" s="769"/>
      <c r="AV995" s="770"/>
      <c r="AW995" s="766"/>
      <c r="AX995" s="771"/>
      <c r="AY995" s="368" t="str">
        <f t="shared" si="227"/>
        <v>Sin</v>
      </c>
      <c r="AZ995" s="768"/>
      <c r="BA995" s="772"/>
      <c r="BB995" s="773"/>
      <c r="BC995" s="765"/>
      <c r="BD995" s="766"/>
      <c r="BE995" s="771"/>
      <c r="BF995" s="368" t="str">
        <f t="shared" si="228"/>
        <v>Sin</v>
      </c>
      <c r="BG995" s="768"/>
      <c r="BH995" s="772"/>
      <c r="BI995" s="769"/>
      <c r="BJ995" s="774" t="str">
        <f t="shared" si="229"/>
        <v/>
      </c>
      <c r="BK995" s="757"/>
      <c r="BL995" s="775"/>
      <c r="BM995" s="776"/>
      <c r="BN995" s="775"/>
      <c r="BO995" s="777"/>
      <c r="BP995" s="778" t="str">
        <f t="shared" si="230"/>
        <v/>
      </c>
      <c r="BQ995" s="768"/>
      <c r="BR995" s="772"/>
      <c r="BS995" s="773"/>
    </row>
    <row r="996" spans="23:71" x14ac:dyDescent="0.25">
      <c r="W996" s="368" t="str">
        <f t="shared" si="223"/>
        <v>Sin</v>
      </c>
      <c r="X996" s="768"/>
      <c r="Y996" s="766"/>
      <c r="Z996" s="769"/>
      <c r="AA996" s="770"/>
      <c r="AB996" s="766"/>
      <c r="AC996" s="771"/>
      <c r="AD996" s="368" t="str">
        <f t="shared" si="224"/>
        <v>Sin</v>
      </c>
      <c r="AE996" s="768"/>
      <c r="AF996" s="766"/>
      <c r="AG996" s="769"/>
      <c r="AH996" s="770"/>
      <c r="AI996" s="766"/>
      <c r="AJ996" s="771"/>
      <c r="AK996" s="368" t="str">
        <f t="shared" si="225"/>
        <v>Sin</v>
      </c>
      <c r="AL996" s="768"/>
      <c r="AM996" s="766"/>
      <c r="AN996" s="769"/>
      <c r="AO996" s="770"/>
      <c r="AP996" s="766"/>
      <c r="AQ996" s="771"/>
      <c r="AR996" s="368" t="str">
        <f t="shared" si="226"/>
        <v>Sin</v>
      </c>
      <c r="AS996" s="768"/>
      <c r="AT996" s="772"/>
      <c r="AU996" s="769"/>
      <c r="AV996" s="770"/>
      <c r="AW996" s="766"/>
      <c r="AX996" s="771"/>
      <c r="AY996" s="368" t="str">
        <f t="shared" si="227"/>
        <v>Sin</v>
      </c>
      <c r="AZ996" s="768"/>
      <c r="BA996" s="772"/>
      <c r="BB996" s="773"/>
      <c r="BC996" s="765"/>
      <c r="BD996" s="766"/>
      <c r="BE996" s="771"/>
      <c r="BF996" s="368" t="str">
        <f t="shared" si="228"/>
        <v>Sin</v>
      </c>
      <c r="BG996" s="768"/>
      <c r="BH996" s="772"/>
      <c r="BI996" s="769"/>
      <c r="BJ996" s="774" t="str">
        <f t="shared" si="229"/>
        <v/>
      </c>
      <c r="BK996" s="757"/>
      <c r="BL996" s="775"/>
      <c r="BM996" s="776"/>
      <c r="BN996" s="775"/>
      <c r="BO996" s="777"/>
      <c r="BP996" s="778" t="str">
        <f t="shared" si="230"/>
        <v/>
      </c>
      <c r="BQ996" s="768"/>
      <c r="BR996" s="772"/>
      <c r="BS996" s="773"/>
    </row>
    <row r="997" spans="23:71" x14ac:dyDescent="0.25">
      <c r="W997" s="368" t="str">
        <f t="shared" si="223"/>
        <v>Sin</v>
      </c>
      <c r="X997" s="768"/>
      <c r="Y997" s="766"/>
      <c r="Z997" s="769"/>
      <c r="AA997" s="770"/>
      <c r="AB997" s="766"/>
      <c r="AC997" s="771"/>
      <c r="AD997" s="368" t="str">
        <f t="shared" si="224"/>
        <v>Sin</v>
      </c>
      <c r="AE997" s="768"/>
      <c r="AF997" s="766"/>
      <c r="AG997" s="769"/>
      <c r="AH997" s="770"/>
      <c r="AI997" s="766"/>
      <c r="AJ997" s="771"/>
      <c r="AK997" s="368" t="str">
        <f t="shared" si="225"/>
        <v>Sin</v>
      </c>
      <c r="AL997" s="768"/>
      <c r="AM997" s="766"/>
      <c r="AN997" s="769"/>
      <c r="AO997" s="770"/>
      <c r="AP997" s="766"/>
      <c r="AQ997" s="771"/>
      <c r="AR997" s="368" t="str">
        <f t="shared" si="226"/>
        <v>Sin</v>
      </c>
      <c r="AS997" s="768"/>
      <c r="AT997" s="772"/>
      <c r="AU997" s="769"/>
      <c r="AV997" s="770"/>
      <c r="AW997" s="766"/>
      <c r="AX997" s="771"/>
      <c r="AY997" s="368" t="str">
        <f t="shared" si="227"/>
        <v>Sin</v>
      </c>
      <c r="AZ997" s="768"/>
      <c r="BA997" s="772"/>
      <c r="BB997" s="773"/>
      <c r="BC997" s="765"/>
      <c r="BD997" s="766"/>
      <c r="BE997" s="771"/>
      <c r="BF997" s="368" t="str">
        <f t="shared" si="228"/>
        <v>Sin</v>
      </c>
      <c r="BG997" s="768"/>
      <c r="BH997" s="772"/>
      <c r="BI997" s="769"/>
      <c r="BJ997" s="774" t="str">
        <f t="shared" si="229"/>
        <v/>
      </c>
      <c r="BK997" s="757"/>
      <c r="BL997" s="775"/>
      <c r="BM997" s="776"/>
      <c r="BN997" s="775"/>
      <c r="BO997" s="777"/>
      <c r="BP997" s="778" t="str">
        <f t="shared" si="230"/>
        <v/>
      </c>
      <c r="BQ997" s="768"/>
      <c r="BR997" s="772"/>
      <c r="BS997" s="773"/>
    </row>
    <row r="998" spans="23:71" x14ac:dyDescent="0.25">
      <c r="W998" s="368" t="str">
        <f t="shared" si="223"/>
        <v>Sin</v>
      </c>
      <c r="X998" s="768"/>
      <c r="Y998" s="766"/>
      <c r="Z998" s="769"/>
      <c r="AA998" s="770"/>
      <c r="AB998" s="766"/>
      <c r="AC998" s="771"/>
      <c r="AD998" s="368" t="str">
        <f t="shared" si="224"/>
        <v>Sin</v>
      </c>
      <c r="AE998" s="768"/>
      <c r="AF998" s="766"/>
      <c r="AG998" s="769"/>
      <c r="AH998" s="770"/>
      <c r="AI998" s="766"/>
      <c r="AJ998" s="771"/>
      <c r="AK998" s="368" t="str">
        <f t="shared" si="225"/>
        <v>Sin</v>
      </c>
      <c r="AL998" s="768"/>
      <c r="AM998" s="766"/>
      <c r="AN998" s="769"/>
      <c r="AO998" s="770"/>
      <c r="AP998" s="766"/>
      <c r="AQ998" s="771"/>
      <c r="AR998" s="368" t="str">
        <f t="shared" si="226"/>
        <v>Sin</v>
      </c>
      <c r="AS998" s="768"/>
      <c r="AT998" s="772"/>
      <c r="AU998" s="769"/>
      <c r="AV998" s="770"/>
      <c r="AW998" s="766"/>
      <c r="AX998" s="771"/>
      <c r="AY998" s="368" t="str">
        <f t="shared" si="227"/>
        <v>Sin</v>
      </c>
      <c r="AZ998" s="768"/>
      <c r="BA998" s="772"/>
      <c r="BB998" s="773"/>
      <c r="BC998" s="765"/>
      <c r="BD998" s="766"/>
      <c r="BE998" s="771"/>
      <c r="BF998" s="368" t="str">
        <f t="shared" si="228"/>
        <v>Sin</v>
      </c>
      <c r="BG998" s="768"/>
      <c r="BH998" s="772"/>
      <c r="BI998" s="769"/>
      <c r="BJ998" s="774" t="str">
        <f t="shared" si="229"/>
        <v/>
      </c>
      <c r="BK998" s="757"/>
      <c r="BL998" s="775"/>
      <c r="BM998" s="776"/>
      <c r="BN998" s="775"/>
      <c r="BO998" s="777"/>
      <c r="BP998" s="778" t="str">
        <f t="shared" si="230"/>
        <v/>
      </c>
      <c r="BQ998" s="768"/>
      <c r="BR998" s="772"/>
      <c r="BS998" s="773"/>
    </row>
    <row r="999" spans="23:71" x14ac:dyDescent="0.25">
      <c r="W999" s="368" t="str">
        <f t="shared" si="223"/>
        <v>Sin</v>
      </c>
      <c r="X999" s="768"/>
      <c r="Y999" s="766"/>
      <c r="Z999" s="769"/>
      <c r="AA999" s="770"/>
      <c r="AB999" s="766"/>
      <c r="AC999" s="771"/>
      <c r="AD999" s="368" t="str">
        <f t="shared" si="224"/>
        <v>Sin</v>
      </c>
      <c r="AE999" s="768"/>
      <c r="AF999" s="766"/>
      <c r="AG999" s="769"/>
      <c r="AH999" s="770"/>
      <c r="AI999" s="766"/>
      <c r="AJ999" s="771"/>
      <c r="AK999" s="368" t="str">
        <f t="shared" si="225"/>
        <v>Sin</v>
      </c>
      <c r="AL999" s="768"/>
      <c r="AM999" s="766"/>
      <c r="AN999" s="769"/>
      <c r="AO999" s="770"/>
      <c r="AP999" s="766"/>
      <c r="AQ999" s="771"/>
      <c r="AR999" s="368" t="str">
        <f t="shared" si="226"/>
        <v>Sin</v>
      </c>
      <c r="AS999" s="768"/>
      <c r="AT999" s="772"/>
      <c r="AU999" s="769"/>
      <c r="AV999" s="770"/>
      <c r="AW999" s="766"/>
      <c r="AX999" s="771"/>
      <c r="AY999" s="368" t="str">
        <f t="shared" si="227"/>
        <v>Sin</v>
      </c>
      <c r="AZ999" s="768"/>
      <c r="BA999" s="772"/>
      <c r="BB999" s="773"/>
      <c r="BC999" s="765"/>
      <c r="BD999" s="766"/>
      <c r="BE999" s="771"/>
      <c r="BF999" s="368" t="str">
        <f t="shared" si="228"/>
        <v>Sin</v>
      </c>
      <c r="BG999" s="768"/>
      <c r="BH999" s="772"/>
      <c r="BI999" s="769"/>
      <c r="BJ999" s="774" t="str">
        <f t="shared" si="229"/>
        <v/>
      </c>
      <c r="BK999" s="757"/>
      <c r="BL999" s="775"/>
      <c r="BM999" s="776"/>
      <c r="BN999" s="775"/>
      <c r="BO999" s="777"/>
      <c r="BP999" s="778" t="str">
        <f t="shared" si="230"/>
        <v/>
      </c>
      <c r="BQ999" s="768"/>
      <c r="BR999" s="772"/>
      <c r="BS999" s="773"/>
    </row>
    <row r="1000" spans="23:71" x14ac:dyDescent="0.25">
      <c r="W1000" s="368" t="str">
        <f t="shared" si="223"/>
        <v>Sin</v>
      </c>
      <c r="X1000" s="768"/>
      <c r="Y1000" s="766"/>
      <c r="Z1000" s="769"/>
      <c r="AA1000" s="770"/>
      <c r="AB1000" s="766"/>
      <c r="AC1000" s="771"/>
      <c r="AD1000" s="368" t="str">
        <f t="shared" si="224"/>
        <v>Sin</v>
      </c>
      <c r="AE1000" s="768"/>
      <c r="AF1000" s="766"/>
      <c r="AG1000" s="769"/>
      <c r="AH1000" s="770"/>
      <c r="AI1000" s="766"/>
      <c r="AJ1000" s="771"/>
      <c r="AK1000" s="368" t="str">
        <f t="shared" si="225"/>
        <v>Sin</v>
      </c>
      <c r="AL1000" s="768"/>
      <c r="AM1000" s="766"/>
      <c r="AN1000" s="769"/>
      <c r="AO1000" s="770"/>
      <c r="AP1000" s="766"/>
      <c r="AQ1000" s="771"/>
      <c r="AR1000" s="368" t="str">
        <f t="shared" si="226"/>
        <v>Sin</v>
      </c>
      <c r="AS1000" s="768"/>
      <c r="AT1000" s="772"/>
      <c r="AU1000" s="769"/>
      <c r="AV1000" s="770"/>
      <c r="AW1000" s="766"/>
      <c r="AX1000" s="771"/>
      <c r="AY1000" s="368" t="str">
        <f t="shared" si="227"/>
        <v>Sin</v>
      </c>
      <c r="AZ1000" s="768"/>
      <c r="BA1000" s="772"/>
      <c r="BB1000" s="773"/>
      <c r="BC1000" s="765"/>
      <c r="BD1000" s="766"/>
      <c r="BE1000" s="771"/>
      <c r="BF1000" s="368" t="str">
        <f t="shared" si="228"/>
        <v>Sin</v>
      </c>
      <c r="BG1000" s="768"/>
      <c r="BH1000" s="772"/>
      <c r="BI1000" s="769"/>
      <c r="BJ1000" s="774" t="str">
        <f t="shared" si="229"/>
        <v/>
      </c>
      <c r="BK1000" s="757"/>
      <c r="BL1000" s="775"/>
      <c r="BM1000" s="776"/>
      <c r="BN1000" s="775"/>
      <c r="BO1000" s="777"/>
      <c r="BP1000" s="778" t="str">
        <f t="shared" si="230"/>
        <v/>
      </c>
      <c r="BQ1000" s="768"/>
      <c r="BR1000" s="772"/>
      <c r="BS1000" s="773"/>
    </row>
    <row r="1001" spans="23:71" x14ac:dyDescent="0.25">
      <c r="W1001" s="368" t="str">
        <f t="shared" si="223"/>
        <v>Sin</v>
      </c>
      <c r="X1001" s="768"/>
      <c r="Y1001" s="766"/>
      <c r="Z1001" s="769"/>
      <c r="AA1001" s="770"/>
      <c r="AB1001" s="766"/>
      <c r="AC1001" s="771"/>
      <c r="AD1001" s="368" t="str">
        <f t="shared" si="224"/>
        <v>Sin</v>
      </c>
      <c r="AE1001" s="768"/>
      <c r="AF1001" s="766"/>
      <c r="AG1001" s="769"/>
      <c r="AH1001" s="770"/>
      <c r="AI1001" s="766"/>
      <c r="AJ1001" s="771"/>
      <c r="AK1001" s="368" t="str">
        <f t="shared" si="225"/>
        <v>Sin</v>
      </c>
      <c r="AL1001" s="768"/>
      <c r="AM1001" s="766"/>
      <c r="AN1001" s="769"/>
      <c r="AO1001" s="770"/>
      <c r="AP1001" s="766"/>
      <c r="AQ1001" s="771"/>
      <c r="AR1001" s="368" t="str">
        <f t="shared" si="226"/>
        <v>Sin</v>
      </c>
      <c r="AS1001" s="768"/>
      <c r="AT1001" s="772"/>
      <c r="AU1001" s="769"/>
      <c r="AV1001" s="770"/>
      <c r="AW1001" s="766"/>
      <c r="AX1001" s="771"/>
      <c r="AY1001" s="368" t="str">
        <f t="shared" si="227"/>
        <v>Sin</v>
      </c>
      <c r="AZ1001" s="768"/>
      <c r="BA1001" s="772"/>
      <c r="BB1001" s="773"/>
      <c r="BC1001" s="765"/>
      <c r="BD1001" s="766"/>
      <c r="BE1001" s="771"/>
      <c r="BF1001" s="368" t="str">
        <f t="shared" si="228"/>
        <v>Sin</v>
      </c>
      <c r="BG1001" s="768"/>
      <c r="BH1001" s="772"/>
      <c r="BI1001" s="769"/>
      <c r="BJ1001" s="774" t="str">
        <f t="shared" si="229"/>
        <v/>
      </c>
      <c r="BK1001" s="757"/>
      <c r="BL1001" s="775"/>
      <c r="BM1001" s="776"/>
      <c r="BN1001" s="775"/>
      <c r="BO1001" s="777"/>
      <c r="BP1001" s="778" t="str">
        <f t="shared" si="230"/>
        <v/>
      </c>
      <c r="BQ1001" s="768"/>
      <c r="BR1001" s="772"/>
      <c r="BS1001" s="773"/>
    </row>
    <row r="1002" spans="23:71" x14ac:dyDescent="0.25">
      <c r="W1002" s="368" t="str">
        <f t="shared" si="223"/>
        <v>Sin</v>
      </c>
      <c r="X1002" s="768"/>
      <c r="Y1002" s="766"/>
      <c r="Z1002" s="769"/>
      <c r="AA1002" s="770"/>
      <c r="AB1002" s="766"/>
      <c r="AC1002" s="771"/>
      <c r="AD1002" s="368" t="str">
        <f t="shared" si="224"/>
        <v>Sin</v>
      </c>
      <c r="AE1002" s="768"/>
      <c r="AF1002" s="766"/>
      <c r="AG1002" s="769"/>
      <c r="AH1002" s="770"/>
      <c r="AI1002" s="766"/>
      <c r="AJ1002" s="771"/>
      <c r="AK1002" s="368" t="str">
        <f t="shared" si="225"/>
        <v>Sin</v>
      </c>
      <c r="AL1002" s="768"/>
      <c r="AM1002" s="766"/>
      <c r="AN1002" s="769"/>
      <c r="AO1002" s="770"/>
      <c r="AP1002" s="766"/>
      <c r="AQ1002" s="771"/>
      <c r="AR1002" s="368" t="str">
        <f t="shared" si="226"/>
        <v>Sin</v>
      </c>
      <c r="AS1002" s="768"/>
      <c r="AT1002" s="772"/>
      <c r="AU1002" s="769"/>
      <c r="AV1002" s="770"/>
      <c r="AW1002" s="766"/>
      <c r="AX1002" s="771"/>
      <c r="AY1002" s="368" t="str">
        <f t="shared" si="227"/>
        <v>Sin</v>
      </c>
      <c r="AZ1002" s="768"/>
      <c r="BA1002" s="772"/>
      <c r="BB1002" s="773"/>
      <c r="BC1002" s="765"/>
      <c r="BD1002" s="766"/>
      <c r="BE1002" s="771"/>
      <c r="BF1002" s="368" t="str">
        <f t="shared" si="228"/>
        <v>Sin</v>
      </c>
      <c r="BG1002" s="768"/>
      <c r="BH1002" s="772"/>
      <c r="BI1002" s="769"/>
      <c r="BJ1002" s="774" t="str">
        <f t="shared" si="229"/>
        <v/>
      </c>
      <c r="BK1002" s="757"/>
      <c r="BL1002" s="775"/>
      <c r="BM1002" s="776"/>
      <c r="BN1002" s="775"/>
      <c r="BO1002" s="777"/>
      <c r="BP1002" s="778" t="str">
        <f t="shared" si="230"/>
        <v/>
      </c>
      <c r="BQ1002" s="768"/>
      <c r="BR1002" s="772"/>
      <c r="BS1002" s="773"/>
    </row>
    <row r="1003" spans="23:71" x14ac:dyDescent="0.25">
      <c r="W1003" s="368" t="str">
        <f t="shared" si="223"/>
        <v>Sin</v>
      </c>
      <c r="X1003" s="768"/>
      <c r="Y1003" s="766"/>
      <c r="Z1003" s="769"/>
      <c r="AA1003" s="770"/>
      <c r="AB1003" s="766"/>
      <c r="AC1003" s="771"/>
      <c r="AD1003" s="368" t="str">
        <f t="shared" si="224"/>
        <v>Sin</v>
      </c>
      <c r="AE1003" s="768"/>
      <c r="AF1003" s="766"/>
      <c r="AG1003" s="769"/>
      <c r="AH1003" s="770"/>
      <c r="AI1003" s="766"/>
      <c r="AJ1003" s="771"/>
      <c r="AK1003" s="368" t="str">
        <f t="shared" si="225"/>
        <v>Sin</v>
      </c>
      <c r="AL1003" s="768"/>
      <c r="AM1003" s="766"/>
      <c r="AN1003" s="769"/>
      <c r="AO1003" s="770"/>
      <c r="AP1003" s="766"/>
      <c r="AQ1003" s="771"/>
      <c r="AR1003" s="368" t="str">
        <f t="shared" si="226"/>
        <v>Sin</v>
      </c>
      <c r="AS1003" s="768"/>
      <c r="AT1003" s="772"/>
      <c r="AU1003" s="769"/>
      <c r="AV1003" s="770"/>
      <c r="AW1003" s="766"/>
      <c r="AX1003" s="771"/>
      <c r="AY1003" s="368" t="str">
        <f t="shared" si="227"/>
        <v>Sin</v>
      </c>
      <c r="AZ1003" s="768"/>
      <c r="BA1003" s="772"/>
      <c r="BB1003" s="773"/>
      <c r="BC1003" s="765"/>
      <c r="BD1003" s="766"/>
      <c r="BE1003" s="771"/>
      <c r="BF1003" s="368" t="str">
        <f t="shared" si="228"/>
        <v>Sin</v>
      </c>
      <c r="BG1003" s="768"/>
      <c r="BH1003" s="772"/>
      <c r="BI1003" s="769"/>
      <c r="BJ1003" s="774" t="str">
        <f t="shared" si="229"/>
        <v/>
      </c>
      <c r="BK1003" s="757"/>
      <c r="BL1003" s="775"/>
      <c r="BM1003" s="776"/>
      <c r="BN1003" s="775"/>
      <c r="BO1003" s="777"/>
      <c r="BP1003" s="778" t="str">
        <f t="shared" si="230"/>
        <v/>
      </c>
      <c r="BQ1003" s="768"/>
      <c r="BR1003" s="772"/>
      <c r="BS1003" s="773"/>
    </row>
    <row r="1004" spans="23:71" x14ac:dyDescent="0.25">
      <c r="W1004" s="368" t="str">
        <f t="shared" si="223"/>
        <v>Sin</v>
      </c>
      <c r="X1004" s="768"/>
      <c r="Y1004" s="766"/>
      <c r="Z1004" s="769"/>
      <c r="AA1004" s="770"/>
      <c r="AB1004" s="766"/>
      <c r="AC1004" s="771"/>
      <c r="AD1004" s="368" t="str">
        <f t="shared" si="224"/>
        <v>Sin</v>
      </c>
      <c r="AE1004" s="768"/>
      <c r="AF1004" s="766"/>
      <c r="AG1004" s="769"/>
      <c r="AH1004" s="770"/>
      <c r="AI1004" s="766"/>
      <c r="AJ1004" s="771"/>
      <c r="AK1004" s="368" t="str">
        <f t="shared" si="225"/>
        <v>Sin</v>
      </c>
      <c r="AL1004" s="768"/>
      <c r="AM1004" s="766"/>
      <c r="AN1004" s="769"/>
      <c r="AO1004" s="770"/>
      <c r="AP1004" s="766"/>
      <c r="AQ1004" s="771"/>
      <c r="AR1004" s="368" t="str">
        <f t="shared" si="226"/>
        <v>Sin</v>
      </c>
      <c r="AS1004" s="768"/>
      <c r="AT1004" s="772"/>
      <c r="AU1004" s="769"/>
      <c r="AV1004" s="770"/>
      <c r="AW1004" s="766"/>
      <c r="AX1004" s="771"/>
      <c r="AY1004" s="368" t="str">
        <f t="shared" si="227"/>
        <v>Sin</v>
      </c>
      <c r="AZ1004" s="768"/>
      <c r="BA1004" s="772"/>
      <c r="BB1004" s="773"/>
      <c r="BC1004" s="765"/>
      <c r="BD1004" s="766"/>
      <c r="BE1004" s="771"/>
      <c r="BF1004" s="368" t="str">
        <f t="shared" si="228"/>
        <v>Sin</v>
      </c>
      <c r="BG1004" s="768"/>
      <c r="BH1004" s="772"/>
      <c r="BI1004" s="769"/>
      <c r="BJ1004" s="774" t="str">
        <f t="shared" si="229"/>
        <v/>
      </c>
      <c r="BK1004" s="757"/>
      <c r="BL1004" s="775"/>
      <c r="BM1004" s="776"/>
      <c r="BN1004" s="775"/>
      <c r="BO1004" s="777"/>
      <c r="BP1004" s="778" t="str">
        <f t="shared" si="230"/>
        <v/>
      </c>
      <c r="BQ1004" s="768"/>
      <c r="BR1004" s="772"/>
      <c r="BS1004" s="773"/>
    </row>
    <row r="1005" spans="23:71" x14ac:dyDescent="0.25">
      <c r="W1005" s="368" t="str">
        <f t="shared" si="223"/>
        <v>Sin</v>
      </c>
      <c r="X1005" s="768"/>
      <c r="Y1005" s="766"/>
      <c r="Z1005" s="769"/>
      <c r="AA1005" s="770"/>
      <c r="AB1005" s="766"/>
      <c r="AC1005" s="771"/>
      <c r="AD1005" s="368" t="str">
        <f t="shared" si="224"/>
        <v>Sin</v>
      </c>
      <c r="AE1005" s="768"/>
      <c r="AF1005" s="766"/>
      <c r="AG1005" s="769"/>
      <c r="AH1005" s="770"/>
      <c r="AI1005" s="766"/>
      <c r="AJ1005" s="771"/>
      <c r="AK1005" s="368" t="str">
        <f t="shared" si="225"/>
        <v>Sin</v>
      </c>
      <c r="AL1005" s="768"/>
      <c r="AM1005" s="766"/>
      <c r="AN1005" s="769"/>
      <c r="AO1005" s="770"/>
      <c r="AP1005" s="766"/>
      <c r="AQ1005" s="771"/>
      <c r="AR1005" s="368" t="str">
        <f t="shared" si="226"/>
        <v>Sin</v>
      </c>
      <c r="AS1005" s="768"/>
      <c r="AT1005" s="772"/>
      <c r="AU1005" s="769"/>
      <c r="AV1005" s="770"/>
      <c r="AW1005" s="766"/>
      <c r="AX1005" s="771"/>
      <c r="AY1005" s="368" t="str">
        <f t="shared" si="227"/>
        <v>Sin</v>
      </c>
      <c r="AZ1005" s="768"/>
      <c r="BA1005" s="772"/>
      <c r="BB1005" s="773"/>
      <c r="BC1005" s="765"/>
      <c r="BD1005" s="766"/>
      <c r="BE1005" s="771"/>
      <c r="BF1005" s="368" t="str">
        <f t="shared" si="228"/>
        <v>Sin</v>
      </c>
      <c r="BG1005" s="768"/>
      <c r="BH1005" s="772"/>
      <c r="BI1005" s="769"/>
      <c r="BJ1005" s="774" t="str">
        <f t="shared" si="229"/>
        <v/>
      </c>
      <c r="BK1005" s="757"/>
      <c r="BL1005" s="775"/>
      <c r="BM1005" s="776"/>
      <c r="BN1005" s="775"/>
      <c r="BO1005" s="777"/>
      <c r="BP1005" s="778" t="str">
        <f t="shared" si="230"/>
        <v/>
      </c>
      <c r="BQ1005" s="768"/>
      <c r="BR1005" s="772"/>
      <c r="BS1005" s="773"/>
    </row>
    <row r="1006" spans="23:71" x14ac:dyDescent="0.25">
      <c r="W1006" s="368" t="str">
        <f t="shared" si="223"/>
        <v>Sin</v>
      </c>
      <c r="X1006" s="768"/>
      <c r="Y1006" s="766"/>
      <c r="Z1006" s="769"/>
      <c r="AA1006" s="770"/>
      <c r="AB1006" s="766"/>
      <c r="AC1006" s="771"/>
      <c r="AD1006" s="368" t="str">
        <f t="shared" si="224"/>
        <v>Sin</v>
      </c>
      <c r="AE1006" s="768"/>
      <c r="AF1006" s="766"/>
      <c r="AG1006" s="769"/>
      <c r="AH1006" s="770"/>
      <c r="AI1006" s="766"/>
      <c r="AJ1006" s="771"/>
      <c r="AK1006" s="368" t="str">
        <f t="shared" si="225"/>
        <v>Sin</v>
      </c>
      <c r="AL1006" s="768"/>
      <c r="AM1006" s="766"/>
      <c r="AN1006" s="769"/>
      <c r="AO1006" s="770"/>
      <c r="AP1006" s="766"/>
      <c r="AQ1006" s="771"/>
      <c r="AR1006" s="368" t="str">
        <f t="shared" si="226"/>
        <v>Sin</v>
      </c>
      <c r="AS1006" s="768"/>
      <c r="AT1006" s="772"/>
      <c r="AU1006" s="769"/>
      <c r="AV1006" s="770"/>
      <c r="AW1006" s="766"/>
      <c r="AX1006" s="771"/>
      <c r="AY1006" s="368" t="str">
        <f t="shared" si="227"/>
        <v>Sin</v>
      </c>
      <c r="AZ1006" s="768"/>
      <c r="BA1006" s="772"/>
      <c r="BB1006" s="773"/>
      <c r="BC1006" s="765"/>
      <c r="BD1006" s="766"/>
      <c r="BE1006" s="771"/>
      <c r="BF1006" s="368" t="str">
        <f t="shared" si="228"/>
        <v>Sin</v>
      </c>
      <c r="BG1006" s="768"/>
      <c r="BH1006" s="772"/>
      <c r="BI1006" s="769"/>
      <c r="BJ1006" s="774" t="str">
        <f t="shared" si="229"/>
        <v/>
      </c>
      <c r="BK1006" s="757"/>
      <c r="BL1006" s="775"/>
      <c r="BM1006" s="776"/>
      <c r="BN1006" s="775"/>
      <c r="BO1006" s="777"/>
      <c r="BP1006" s="778" t="str">
        <f t="shared" si="230"/>
        <v/>
      </c>
      <c r="BQ1006" s="768"/>
      <c r="BR1006" s="772"/>
      <c r="BS1006" s="773"/>
    </row>
    <row r="1007" spans="23:71" x14ac:dyDescent="0.25">
      <c r="W1007" s="368" t="str">
        <f t="shared" ref="W1007:W1070" si="231">IF(T1007="","Sin",IF(T1007&gt;=$S1007,IF(V1007=100%,"OK","ROJO"),IF(V1007&lt;($T1007-$P1007)/($S1007-$P1007),"ROJO",IF(V1007=100%,"OK","AMARILLO"))))</f>
        <v>Sin</v>
      </c>
      <c r="X1007" s="768"/>
      <c r="Y1007" s="766"/>
      <c r="Z1007" s="769"/>
      <c r="AA1007" s="770"/>
      <c r="AB1007" s="766"/>
      <c r="AC1007" s="771"/>
      <c r="AD1007" s="368" t="str">
        <f t="shared" ref="AD1007:AD1070" si="232">IF(AA1007="","Sin",IF(AA1007&gt;=$S1007,IF(AC1007=100%,"OK","ROJO"),IF(AC1007&lt;($AA1007-$P1007)/($S1007-$P1007),"ROJO",IF(AC1007=100%,"OK","AMARILLO"))))</f>
        <v>Sin</v>
      </c>
      <c r="AE1007" s="768"/>
      <c r="AF1007" s="766"/>
      <c r="AG1007" s="769"/>
      <c r="AH1007" s="770"/>
      <c r="AI1007" s="766"/>
      <c r="AJ1007" s="771"/>
      <c r="AK1007" s="368" t="str">
        <f t="shared" ref="AK1007:AK1070" si="233">IF(AH1007="","Sin",IF(AH1007&gt;=$S1007,IF(AJ1007=100%,"OK","ROJO"),IF(AJ1007&lt;(AH1007-$P1007)/($S1007-$P1007),"ROJO",IF(AJ1007=100%,"OK","AMARILLO"))))</f>
        <v>Sin</v>
      </c>
      <c r="AL1007" s="768"/>
      <c r="AM1007" s="766"/>
      <c r="AN1007" s="769"/>
      <c r="AO1007" s="770"/>
      <c r="AP1007" s="766"/>
      <c r="AQ1007" s="771"/>
      <c r="AR1007" s="368" t="str">
        <f t="shared" ref="AR1007:AR1070" si="234">IF(AO1007="","Sin",IF(AO1007&gt;=$S1007,IF(AQ1007=100%,"OK","ROJO"),IF(AQ1007&lt;(AO1007-$P1007)/($S1007-$P1007),"ROJO",IF(AQ1007=100%,"OK","AMARILLO"))))</f>
        <v>Sin</v>
      </c>
      <c r="AS1007" s="768"/>
      <c r="AT1007" s="772"/>
      <c r="AU1007" s="769"/>
      <c r="AV1007" s="770"/>
      <c r="AW1007" s="766"/>
      <c r="AX1007" s="771"/>
      <c r="AY1007" s="368" t="str">
        <f t="shared" ref="AY1007:AY1070" si="235">IF(AV1007="","Sin",IF(AV1007&gt;=$S1007,IF(AX1007=100%,"OK","ROJO"),IF(AX1007&lt;(AV1007-$P1007)/($S1007-$P1007),"ROJO",IF(AX1007=100%,"OK","AMARILLO"))))</f>
        <v>Sin</v>
      </c>
      <c r="AZ1007" s="768"/>
      <c r="BA1007" s="772"/>
      <c r="BB1007" s="773"/>
      <c r="BC1007" s="765"/>
      <c r="BD1007" s="766"/>
      <c r="BE1007" s="771"/>
      <c r="BF1007" s="368" t="str">
        <f t="shared" ref="BF1007:BF1070" si="236">IF(BC1007="","Sin",IF(BC1007&gt;=$S1007,IF(BE1007=100%,"OK","ROJO"),IF(BE1007&lt;(BC1007-$P1007)/($S1007-$P1007),"ROJO",IF(BE1007=100%,"OK","AMARILLO"))))</f>
        <v>Sin</v>
      </c>
      <c r="BG1007" s="768"/>
      <c r="BH1007" s="772"/>
      <c r="BI1007" s="769"/>
      <c r="BJ1007" s="774" t="str">
        <f t="shared" ref="BJ1007:BJ1070" si="237">IF(E1007="","",IF(OR(V1007=100%,AC1007=100%,AJ1007=100%,AQ1007=100%,AX1007=100%,BE1007=100%),100%,IF(T1007="","Sin",MAX(V1007,AC1007,AJ1007,AQ1007,AX1007,BE1007))))</f>
        <v/>
      </c>
      <c r="BK1007" s="757"/>
      <c r="BL1007" s="775"/>
      <c r="BM1007" s="776"/>
      <c r="BN1007" s="775"/>
      <c r="BO1007" s="777"/>
      <c r="BP1007" s="778" t="str">
        <f t="shared" ref="BP1007:BP1070" si="238">IF(BJ1007=100%,IF(BM1007="SI",IF(BN1007="SI","Cerrada",IF(BN1007="NO","Inefectiva",IF(A1007="Auditoria Externa","Cumplida","Pendiente"))),"Cumplida"),"")</f>
        <v/>
      </c>
      <c r="BQ1007" s="768"/>
      <c r="BR1007" s="772"/>
      <c r="BS1007" s="773"/>
    </row>
    <row r="1008" spans="23:71" x14ac:dyDescent="0.25">
      <c r="W1008" s="368" t="str">
        <f t="shared" si="231"/>
        <v>Sin</v>
      </c>
      <c r="X1008" s="768"/>
      <c r="Y1008" s="766"/>
      <c r="Z1008" s="769"/>
      <c r="AA1008" s="770"/>
      <c r="AB1008" s="766"/>
      <c r="AC1008" s="771"/>
      <c r="AD1008" s="368" t="str">
        <f t="shared" si="232"/>
        <v>Sin</v>
      </c>
      <c r="AE1008" s="768"/>
      <c r="AF1008" s="766"/>
      <c r="AG1008" s="769"/>
      <c r="AH1008" s="770"/>
      <c r="AI1008" s="766"/>
      <c r="AJ1008" s="771"/>
      <c r="AK1008" s="368" t="str">
        <f t="shared" si="233"/>
        <v>Sin</v>
      </c>
      <c r="AL1008" s="768"/>
      <c r="AM1008" s="766"/>
      <c r="AN1008" s="769"/>
      <c r="AO1008" s="770"/>
      <c r="AP1008" s="766"/>
      <c r="AQ1008" s="771"/>
      <c r="AR1008" s="368" t="str">
        <f t="shared" si="234"/>
        <v>Sin</v>
      </c>
      <c r="AS1008" s="768"/>
      <c r="AT1008" s="772"/>
      <c r="AU1008" s="769"/>
      <c r="AV1008" s="770"/>
      <c r="AW1008" s="766"/>
      <c r="AX1008" s="771"/>
      <c r="AY1008" s="368" t="str">
        <f t="shared" si="235"/>
        <v>Sin</v>
      </c>
      <c r="AZ1008" s="768"/>
      <c r="BA1008" s="772"/>
      <c r="BB1008" s="773"/>
      <c r="BC1008" s="765"/>
      <c r="BD1008" s="766"/>
      <c r="BE1008" s="771"/>
      <c r="BF1008" s="368" t="str">
        <f t="shared" si="236"/>
        <v>Sin</v>
      </c>
      <c r="BG1008" s="768"/>
      <c r="BH1008" s="772"/>
      <c r="BI1008" s="769"/>
      <c r="BJ1008" s="774" t="str">
        <f t="shared" si="237"/>
        <v/>
      </c>
      <c r="BK1008" s="757"/>
      <c r="BL1008" s="775"/>
      <c r="BM1008" s="776"/>
      <c r="BN1008" s="775"/>
      <c r="BO1008" s="777"/>
      <c r="BP1008" s="778" t="str">
        <f t="shared" si="238"/>
        <v/>
      </c>
      <c r="BQ1008" s="768"/>
      <c r="BR1008" s="772"/>
      <c r="BS1008" s="773"/>
    </row>
    <row r="1009" spans="23:71" x14ac:dyDescent="0.25">
      <c r="W1009" s="368" t="str">
        <f t="shared" si="231"/>
        <v>Sin</v>
      </c>
      <c r="X1009" s="768"/>
      <c r="Y1009" s="766"/>
      <c r="Z1009" s="769"/>
      <c r="AA1009" s="770"/>
      <c r="AB1009" s="766"/>
      <c r="AC1009" s="771"/>
      <c r="AD1009" s="368" t="str">
        <f t="shared" si="232"/>
        <v>Sin</v>
      </c>
      <c r="AE1009" s="768"/>
      <c r="AF1009" s="766"/>
      <c r="AG1009" s="769"/>
      <c r="AH1009" s="770"/>
      <c r="AI1009" s="766"/>
      <c r="AJ1009" s="771"/>
      <c r="AK1009" s="368" t="str">
        <f t="shared" si="233"/>
        <v>Sin</v>
      </c>
      <c r="AL1009" s="768"/>
      <c r="AM1009" s="766"/>
      <c r="AN1009" s="769"/>
      <c r="AO1009" s="770"/>
      <c r="AP1009" s="766"/>
      <c r="AQ1009" s="771"/>
      <c r="AR1009" s="368" t="str">
        <f t="shared" si="234"/>
        <v>Sin</v>
      </c>
      <c r="AS1009" s="768"/>
      <c r="AT1009" s="772"/>
      <c r="AU1009" s="769"/>
      <c r="AV1009" s="770"/>
      <c r="AW1009" s="766"/>
      <c r="AX1009" s="771"/>
      <c r="AY1009" s="368" t="str">
        <f t="shared" si="235"/>
        <v>Sin</v>
      </c>
      <c r="AZ1009" s="768"/>
      <c r="BA1009" s="772"/>
      <c r="BB1009" s="773"/>
      <c r="BC1009" s="765"/>
      <c r="BD1009" s="766"/>
      <c r="BE1009" s="771"/>
      <c r="BF1009" s="368" t="str">
        <f t="shared" si="236"/>
        <v>Sin</v>
      </c>
      <c r="BG1009" s="768"/>
      <c r="BH1009" s="772"/>
      <c r="BI1009" s="769"/>
      <c r="BJ1009" s="774" t="str">
        <f t="shared" si="237"/>
        <v/>
      </c>
      <c r="BK1009" s="757"/>
      <c r="BL1009" s="775"/>
      <c r="BM1009" s="776"/>
      <c r="BN1009" s="775"/>
      <c r="BO1009" s="777"/>
      <c r="BP1009" s="778" t="str">
        <f t="shared" si="238"/>
        <v/>
      </c>
      <c r="BQ1009" s="768"/>
      <c r="BR1009" s="772"/>
      <c r="BS1009" s="773"/>
    </row>
    <row r="1010" spans="23:71" x14ac:dyDescent="0.25">
      <c r="W1010" s="368" t="str">
        <f t="shared" si="231"/>
        <v>Sin</v>
      </c>
      <c r="X1010" s="768"/>
      <c r="Y1010" s="766"/>
      <c r="Z1010" s="769"/>
      <c r="AA1010" s="770"/>
      <c r="AB1010" s="766"/>
      <c r="AC1010" s="771"/>
      <c r="AD1010" s="368" t="str">
        <f t="shared" si="232"/>
        <v>Sin</v>
      </c>
      <c r="AE1010" s="768"/>
      <c r="AF1010" s="766"/>
      <c r="AG1010" s="769"/>
      <c r="AH1010" s="770"/>
      <c r="AI1010" s="766"/>
      <c r="AJ1010" s="771"/>
      <c r="AK1010" s="368" t="str">
        <f t="shared" si="233"/>
        <v>Sin</v>
      </c>
      <c r="AL1010" s="768"/>
      <c r="AM1010" s="766"/>
      <c r="AN1010" s="769"/>
      <c r="AO1010" s="770"/>
      <c r="AP1010" s="766"/>
      <c r="AQ1010" s="771"/>
      <c r="AR1010" s="368" t="str">
        <f t="shared" si="234"/>
        <v>Sin</v>
      </c>
      <c r="AS1010" s="768"/>
      <c r="AT1010" s="772"/>
      <c r="AU1010" s="769"/>
      <c r="AV1010" s="770"/>
      <c r="AW1010" s="766"/>
      <c r="AX1010" s="771"/>
      <c r="AY1010" s="368" t="str">
        <f t="shared" si="235"/>
        <v>Sin</v>
      </c>
      <c r="AZ1010" s="768"/>
      <c r="BA1010" s="772"/>
      <c r="BB1010" s="773"/>
      <c r="BC1010" s="765"/>
      <c r="BD1010" s="766"/>
      <c r="BE1010" s="771"/>
      <c r="BF1010" s="368" t="str">
        <f t="shared" si="236"/>
        <v>Sin</v>
      </c>
      <c r="BG1010" s="768"/>
      <c r="BH1010" s="772"/>
      <c r="BI1010" s="769"/>
      <c r="BJ1010" s="774" t="str">
        <f t="shared" si="237"/>
        <v/>
      </c>
      <c r="BK1010" s="757"/>
      <c r="BL1010" s="775"/>
      <c r="BM1010" s="776"/>
      <c r="BN1010" s="775"/>
      <c r="BO1010" s="777"/>
      <c r="BP1010" s="778" t="str">
        <f t="shared" si="238"/>
        <v/>
      </c>
      <c r="BQ1010" s="768"/>
      <c r="BR1010" s="772"/>
      <c r="BS1010" s="773"/>
    </row>
    <row r="1011" spans="23:71" x14ac:dyDescent="0.25">
      <c r="W1011" s="368" t="str">
        <f t="shared" si="231"/>
        <v>Sin</v>
      </c>
      <c r="X1011" s="768"/>
      <c r="Y1011" s="766"/>
      <c r="Z1011" s="769"/>
      <c r="AA1011" s="770"/>
      <c r="AB1011" s="766"/>
      <c r="AC1011" s="771"/>
      <c r="AD1011" s="368" t="str">
        <f t="shared" si="232"/>
        <v>Sin</v>
      </c>
      <c r="AE1011" s="768"/>
      <c r="AF1011" s="766"/>
      <c r="AG1011" s="769"/>
      <c r="AH1011" s="770"/>
      <c r="AI1011" s="766"/>
      <c r="AJ1011" s="771"/>
      <c r="AK1011" s="368" t="str">
        <f t="shared" si="233"/>
        <v>Sin</v>
      </c>
      <c r="AL1011" s="768"/>
      <c r="AM1011" s="766"/>
      <c r="AN1011" s="769"/>
      <c r="AO1011" s="770"/>
      <c r="AP1011" s="766"/>
      <c r="AQ1011" s="771"/>
      <c r="AR1011" s="368" t="str">
        <f t="shared" si="234"/>
        <v>Sin</v>
      </c>
      <c r="AS1011" s="768"/>
      <c r="AT1011" s="772"/>
      <c r="AU1011" s="769"/>
      <c r="AV1011" s="770"/>
      <c r="AW1011" s="766"/>
      <c r="AX1011" s="771"/>
      <c r="AY1011" s="368" t="str">
        <f t="shared" si="235"/>
        <v>Sin</v>
      </c>
      <c r="AZ1011" s="768"/>
      <c r="BA1011" s="772"/>
      <c r="BB1011" s="773"/>
      <c r="BC1011" s="765"/>
      <c r="BD1011" s="766"/>
      <c r="BE1011" s="771"/>
      <c r="BF1011" s="368" t="str">
        <f t="shared" si="236"/>
        <v>Sin</v>
      </c>
      <c r="BG1011" s="768"/>
      <c r="BH1011" s="772"/>
      <c r="BI1011" s="769"/>
      <c r="BJ1011" s="774" t="str">
        <f t="shared" si="237"/>
        <v/>
      </c>
      <c r="BK1011" s="757"/>
      <c r="BL1011" s="775"/>
      <c r="BM1011" s="776"/>
      <c r="BN1011" s="775"/>
      <c r="BO1011" s="777"/>
      <c r="BP1011" s="778" t="str">
        <f t="shared" si="238"/>
        <v/>
      </c>
      <c r="BQ1011" s="768"/>
      <c r="BR1011" s="772"/>
      <c r="BS1011" s="773"/>
    </row>
    <row r="1012" spans="23:71" x14ac:dyDescent="0.25">
      <c r="W1012" s="368" t="str">
        <f t="shared" si="231"/>
        <v>Sin</v>
      </c>
      <c r="X1012" s="768"/>
      <c r="Y1012" s="766"/>
      <c r="Z1012" s="769"/>
      <c r="AA1012" s="770"/>
      <c r="AB1012" s="766"/>
      <c r="AC1012" s="771"/>
      <c r="AD1012" s="368" t="str">
        <f t="shared" si="232"/>
        <v>Sin</v>
      </c>
      <c r="AE1012" s="768"/>
      <c r="AF1012" s="766"/>
      <c r="AG1012" s="769"/>
      <c r="AH1012" s="770"/>
      <c r="AI1012" s="766"/>
      <c r="AJ1012" s="771"/>
      <c r="AK1012" s="368" t="str">
        <f t="shared" si="233"/>
        <v>Sin</v>
      </c>
      <c r="AL1012" s="768"/>
      <c r="AM1012" s="766"/>
      <c r="AN1012" s="769"/>
      <c r="AO1012" s="770"/>
      <c r="AP1012" s="766"/>
      <c r="AQ1012" s="771"/>
      <c r="AR1012" s="368" t="str">
        <f t="shared" si="234"/>
        <v>Sin</v>
      </c>
      <c r="AS1012" s="768"/>
      <c r="AT1012" s="772"/>
      <c r="AU1012" s="769"/>
      <c r="AV1012" s="770"/>
      <c r="AW1012" s="766"/>
      <c r="AX1012" s="771"/>
      <c r="AY1012" s="368" t="str">
        <f t="shared" si="235"/>
        <v>Sin</v>
      </c>
      <c r="AZ1012" s="768"/>
      <c r="BA1012" s="772"/>
      <c r="BB1012" s="773"/>
      <c r="BC1012" s="765"/>
      <c r="BD1012" s="766"/>
      <c r="BE1012" s="771"/>
      <c r="BF1012" s="368" t="str">
        <f t="shared" si="236"/>
        <v>Sin</v>
      </c>
      <c r="BG1012" s="768"/>
      <c r="BH1012" s="772"/>
      <c r="BI1012" s="769"/>
      <c r="BJ1012" s="774" t="str">
        <f t="shared" si="237"/>
        <v/>
      </c>
      <c r="BK1012" s="757"/>
      <c r="BL1012" s="775"/>
      <c r="BM1012" s="776"/>
      <c r="BN1012" s="775"/>
      <c r="BO1012" s="777"/>
      <c r="BP1012" s="778" t="str">
        <f t="shared" si="238"/>
        <v/>
      </c>
      <c r="BQ1012" s="768"/>
      <c r="BR1012" s="772"/>
      <c r="BS1012" s="773"/>
    </row>
    <row r="1013" spans="23:71" x14ac:dyDescent="0.25">
      <c r="W1013" s="368" t="str">
        <f t="shared" si="231"/>
        <v>Sin</v>
      </c>
      <c r="X1013" s="768"/>
      <c r="Y1013" s="766"/>
      <c r="Z1013" s="769"/>
      <c r="AA1013" s="770"/>
      <c r="AB1013" s="766"/>
      <c r="AC1013" s="771"/>
      <c r="AD1013" s="368" t="str">
        <f t="shared" si="232"/>
        <v>Sin</v>
      </c>
      <c r="AE1013" s="768"/>
      <c r="AF1013" s="766"/>
      <c r="AG1013" s="769"/>
      <c r="AH1013" s="770"/>
      <c r="AI1013" s="766"/>
      <c r="AJ1013" s="771"/>
      <c r="AK1013" s="368" t="str">
        <f t="shared" si="233"/>
        <v>Sin</v>
      </c>
      <c r="AL1013" s="768"/>
      <c r="AM1013" s="766"/>
      <c r="AN1013" s="769"/>
      <c r="AO1013" s="770"/>
      <c r="AP1013" s="766"/>
      <c r="AQ1013" s="771"/>
      <c r="AR1013" s="368" t="str">
        <f t="shared" si="234"/>
        <v>Sin</v>
      </c>
      <c r="AS1013" s="768"/>
      <c r="AT1013" s="772"/>
      <c r="AU1013" s="769"/>
      <c r="AV1013" s="770"/>
      <c r="AW1013" s="766"/>
      <c r="AX1013" s="771"/>
      <c r="AY1013" s="368" t="str">
        <f t="shared" si="235"/>
        <v>Sin</v>
      </c>
      <c r="AZ1013" s="768"/>
      <c r="BA1013" s="772"/>
      <c r="BB1013" s="773"/>
      <c r="BC1013" s="765"/>
      <c r="BD1013" s="766"/>
      <c r="BE1013" s="771"/>
      <c r="BF1013" s="368" t="str">
        <f t="shared" si="236"/>
        <v>Sin</v>
      </c>
      <c r="BG1013" s="768"/>
      <c r="BH1013" s="772"/>
      <c r="BI1013" s="769"/>
      <c r="BJ1013" s="774" t="str">
        <f t="shared" si="237"/>
        <v/>
      </c>
      <c r="BK1013" s="757"/>
      <c r="BL1013" s="775"/>
      <c r="BM1013" s="776"/>
      <c r="BN1013" s="775"/>
      <c r="BO1013" s="777"/>
      <c r="BP1013" s="778" t="str">
        <f t="shared" si="238"/>
        <v/>
      </c>
      <c r="BQ1013" s="768"/>
      <c r="BR1013" s="772"/>
      <c r="BS1013" s="773"/>
    </row>
    <row r="1014" spans="23:71" x14ac:dyDescent="0.25">
      <c r="W1014" s="368" t="str">
        <f t="shared" si="231"/>
        <v>Sin</v>
      </c>
      <c r="X1014" s="768"/>
      <c r="Y1014" s="766"/>
      <c r="Z1014" s="769"/>
      <c r="AA1014" s="770"/>
      <c r="AB1014" s="766"/>
      <c r="AC1014" s="771"/>
      <c r="AD1014" s="368" t="str">
        <f t="shared" si="232"/>
        <v>Sin</v>
      </c>
      <c r="AE1014" s="768"/>
      <c r="AF1014" s="766"/>
      <c r="AG1014" s="769"/>
      <c r="AH1014" s="770"/>
      <c r="AI1014" s="766"/>
      <c r="AJ1014" s="771"/>
      <c r="AK1014" s="368" t="str">
        <f t="shared" si="233"/>
        <v>Sin</v>
      </c>
      <c r="AL1014" s="768"/>
      <c r="AM1014" s="766"/>
      <c r="AN1014" s="769"/>
      <c r="AO1014" s="770"/>
      <c r="AP1014" s="766"/>
      <c r="AQ1014" s="771"/>
      <c r="AR1014" s="368" t="str">
        <f t="shared" si="234"/>
        <v>Sin</v>
      </c>
      <c r="AS1014" s="768"/>
      <c r="AT1014" s="772"/>
      <c r="AU1014" s="769"/>
      <c r="AV1014" s="770"/>
      <c r="AW1014" s="766"/>
      <c r="AX1014" s="771"/>
      <c r="AY1014" s="368" t="str">
        <f t="shared" si="235"/>
        <v>Sin</v>
      </c>
      <c r="AZ1014" s="768"/>
      <c r="BA1014" s="772"/>
      <c r="BB1014" s="773"/>
      <c r="BC1014" s="765"/>
      <c r="BD1014" s="766"/>
      <c r="BE1014" s="771"/>
      <c r="BF1014" s="368" t="str">
        <f t="shared" si="236"/>
        <v>Sin</v>
      </c>
      <c r="BG1014" s="768"/>
      <c r="BH1014" s="772"/>
      <c r="BI1014" s="769"/>
      <c r="BJ1014" s="774" t="str">
        <f t="shared" si="237"/>
        <v/>
      </c>
      <c r="BK1014" s="757"/>
      <c r="BL1014" s="775"/>
      <c r="BM1014" s="776"/>
      <c r="BN1014" s="775"/>
      <c r="BO1014" s="777"/>
      <c r="BP1014" s="778" t="str">
        <f t="shared" si="238"/>
        <v/>
      </c>
      <c r="BQ1014" s="768"/>
      <c r="BR1014" s="772"/>
      <c r="BS1014" s="773"/>
    </row>
    <row r="1015" spans="23:71" x14ac:dyDescent="0.25">
      <c r="W1015" s="368" t="str">
        <f t="shared" si="231"/>
        <v>Sin</v>
      </c>
      <c r="X1015" s="768"/>
      <c r="Y1015" s="766"/>
      <c r="Z1015" s="769"/>
      <c r="AA1015" s="770"/>
      <c r="AB1015" s="766"/>
      <c r="AC1015" s="771"/>
      <c r="AD1015" s="368" t="str">
        <f t="shared" si="232"/>
        <v>Sin</v>
      </c>
      <c r="AE1015" s="768"/>
      <c r="AF1015" s="766"/>
      <c r="AG1015" s="769"/>
      <c r="AH1015" s="770"/>
      <c r="AI1015" s="766"/>
      <c r="AJ1015" s="771"/>
      <c r="AK1015" s="368" t="str">
        <f t="shared" si="233"/>
        <v>Sin</v>
      </c>
      <c r="AL1015" s="768"/>
      <c r="AM1015" s="766"/>
      <c r="AN1015" s="769"/>
      <c r="AO1015" s="770"/>
      <c r="AP1015" s="766"/>
      <c r="AQ1015" s="771"/>
      <c r="AR1015" s="368" t="str">
        <f t="shared" si="234"/>
        <v>Sin</v>
      </c>
      <c r="AS1015" s="768"/>
      <c r="AT1015" s="772"/>
      <c r="AU1015" s="769"/>
      <c r="AV1015" s="770"/>
      <c r="AW1015" s="766"/>
      <c r="AX1015" s="771"/>
      <c r="AY1015" s="368" t="str">
        <f t="shared" si="235"/>
        <v>Sin</v>
      </c>
      <c r="AZ1015" s="768"/>
      <c r="BA1015" s="772"/>
      <c r="BB1015" s="773"/>
      <c r="BC1015" s="765"/>
      <c r="BD1015" s="766"/>
      <c r="BE1015" s="771"/>
      <c r="BF1015" s="368" t="str">
        <f t="shared" si="236"/>
        <v>Sin</v>
      </c>
      <c r="BG1015" s="768"/>
      <c r="BH1015" s="772"/>
      <c r="BI1015" s="769"/>
      <c r="BJ1015" s="774" t="str">
        <f t="shared" si="237"/>
        <v/>
      </c>
      <c r="BK1015" s="757"/>
      <c r="BL1015" s="775"/>
      <c r="BM1015" s="776"/>
      <c r="BN1015" s="775"/>
      <c r="BO1015" s="777"/>
      <c r="BP1015" s="778" t="str">
        <f t="shared" si="238"/>
        <v/>
      </c>
      <c r="BQ1015" s="768"/>
      <c r="BR1015" s="772"/>
      <c r="BS1015" s="773"/>
    </row>
    <row r="1016" spans="23:71" x14ac:dyDescent="0.25">
      <c r="W1016" s="368" t="str">
        <f t="shared" si="231"/>
        <v>Sin</v>
      </c>
      <c r="X1016" s="768"/>
      <c r="Y1016" s="766"/>
      <c r="Z1016" s="769"/>
      <c r="AA1016" s="770"/>
      <c r="AB1016" s="766"/>
      <c r="AC1016" s="771"/>
      <c r="AD1016" s="368" t="str">
        <f t="shared" si="232"/>
        <v>Sin</v>
      </c>
      <c r="AE1016" s="768"/>
      <c r="AF1016" s="766"/>
      <c r="AG1016" s="769"/>
      <c r="AH1016" s="770"/>
      <c r="AI1016" s="766"/>
      <c r="AJ1016" s="771"/>
      <c r="AK1016" s="368" t="str">
        <f t="shared" si="233"/>
        <v>Sin</v>
      </c>
      <c r="AL1016" s="768"/>
      <c r="AM1016" s="766"/>
      <c r="AN1016" s="769"/>
      <c r="AO1016" s="770"/>
      <c r="AP1016" s="766"/>
      <c r="AQ1016" s="771"/>
      <c r="AR1016" s="368" t="str">
        <f t="shared" si="234"/>
        <v>Sin</v>
      </c>
      <c r="AS1016" s="768"/>
      <c r="AT1016" s="772"/>
      <c r="AU1016" s="769"/>
      <c r="AV1016" s="770"/>
      <c r="AW1016" s="766"/>
      <c r="AX1016" s="771"/>
      <c r="AY1016" s="368" t="str">
        <f t="shared" si="235"/>
        <v>Sin</v>
      </c>
      <c r="AZ1016" s="768"/>
      <c r="BA1016" s="772"/>
      <c r="BB1016" s="773"/>
      <c r="BC1016" s="765"/>
      <c r="BD1016" s="766"/>
      <c r="BE1016" s="771"/>
      <c r="BF1016" s="368" t="str">
        <f t="shared" si="236"/>
        <v>Sin</v>
      </c>
      <c r="BG1016" s="768"/>
      <c r="BH1016" s="772"/>
      <c r="BI1016" s="769"/>
      <c r="BJ1016" s="774" t="str">
        <f t="shared" si="237"/>
        <v/>
      </c>
      <c r="BK1016" s="757"/>
      <c r="BL1016" s="775"/>
      <c r="BM1016" s="776"/>
      <c r="BN1016" s="775"/>
      <c r="BO1016" s="777"/>
      <c r="BP1016" s="778" t="str">
        <f t="shared" si="238"/>
        <v/>
      </c>
      <c r="BQ1016" s="768"/>
      <c r="BR1016" s="772"/>
      <c r="BS1016" s="773"/>
    </row>
    <row r="1017" spans="23:71" x14ac:dyDescent="0.25">
      <c r="W1017" s="368" t="str">
        <f t="shared" si="231"/>
        <v>Sin</v>
      </c>
      <c r="X1017" s="768"/>
      <c r="Y1017" s="766"/>
      <c r="Z1017" s="769"/>
      <c r="AA1017" s="770"/>
      <c r="AB1017" s="766"/>
      <c r="AC1017" s="771"/>
      <c r="AD1017" s="368" t="str">
        <f t="shared" si="232"/>
        <v>Sin</v>
      </c>
      <c r="AE1017" s="768"/>
      <c r="AF1017" s="766"/>
      <c r="AG1017" s="769"/>
      <c r="AH1017" s="770"/>
      <c r="AI1017" s="766"/>
      <c r="AJ1017" s="771"/>
      <c r="AK1017" s="368" t="str">
        <f t="shared" si="233"/>
        <v>Sin</v>
      </c>
      <c r="AL1017" s="768"/>
      <c r="AM1017" s="766"/>
      <c r="AN1017" s="769"/>
      <c r="AO1017" s="770"/>
      <c r="AP1017" s="766"/>
      <c r="AQ1017" s="771"/>
      <c r="AR1017" s="368" t="str">
        <f t="shared" si="234"/>
        <v>Sin</v>
      </c>
      <c r="AS1017" s="768"/>
      <c r="AT1017" s="772"/>
      <c r="AU1017" s="769"/>
      <c r="AV1017" s="770"/>
      <c r="AW1017" s="766"/>
      <c r="AX1017" s="771"/>
      <c r="AY1017" s="368" t="str">
        <f t="shared" si="235"/>
        <v>Sin</v>
      </c>
      <c r="AZ1017" s="768"/>
      <c r="BA1017" s="772"/>
      <c r="BB1017" s="773"/>
      <c r="BC1017" s="765"/>
      <c r="BD1017" s="766"/>
      <c r="BE1017" s="771"/>
      <c r="BF1017" s="368" t="str">
        <f t="shared" si="236"/>
        <v>Sin</v>
      </c>
      <c r="BG1017" s="768"/>
      <c r="BH1017" s="772"/>
      <c r="BI1017" s="769"/>
      <c r="BJ1017" s="774" t="str">
        <f t="shared" si="237"/>
        <v/>
      </c>
      <c r="BK1017" s="757"/>
      <c r="BL1017" s="775"/>
      <c r="BM1017" s="776"/>
      <c r="BN1017" s="775"/>
      <c r="BO1017" s="777"/>
      <c r="BP1017" s="778" t="str">
        <f t="shared" si="238"/>
        <v/>
      </c>
      <c r="BQ1017" s="768"/>
      <c r="BR1017" s="772"/>
      <c r="BS1017" s="773"/>
    </row>
    <row r="1018" spans="23:71" x14ac:dyDescent="0.25">
      <c r="W1018" s="368" t="str">
        <f t="shared" si="231"/>
        <v>Sin</v>
      </c>
      <c r="X1018" s="768"/>
      <c r="Y1018" s="766"/>
      <c r="Z1018" s="769"/>
      <c r="AA1018" s="770"/>
      <c r="AB1018" s="766"/>
      <c r="AC1018" s="771"/>
      <c r="AD1018" s="368" t="str">
        <f t="shared" si="232"/>
        <v>Sin</v>
      </c>
      <c r="AE1018" s="768"/>
      <c r="AF1018" s="766"/>
      <c r="AG1018" s="769"/>
      <c r="AH1018" s="770"/>
      <c r="AI1018" s="766"/>
      <c r="AJ1018" s="771"/>
      <c r="AK1018" s="368" t="str">
        <f t="shared" si="233"/>
        <v>Sin</v>
      </c>
      <c r="AL1018" s="768"/>
      <c r="AM1018" s="766"/>
      <c r="AN1018" s="769"/>
      <c r="AO1018" s="770"/>
      <c r="AP1018" s="766"/>
      <c r="AQ1018" s="771"/>
      <c r="AR1018" s="368" t="str">
        <f t="shared" si="234"/>
        <v>Sin</v>
      </c>
      <c r="AS1018" s="768"/>
      <c r="AT1018" s="772"/>
      <c r="AU1018" s="769"/>
      <c r="AV1018" s="770"/>
      <c r="AW1018" s="766"/>
      <c r="AX1018" s="771"/>
      <c r="AY1018" s="368" t="str">
        <f t="shared" si="235"/>
        <v>Sin</v>
      </c>
      <c r="AZ1018" s="768"/>
      <c r="BA1018" s="772"/>
      <c r="BB1018" s="773"/>
      <c r="BC1018" s="765"/>
      <c r="BD1018" s="766"/>
      <c r="BE1018" s="771"/>
      <c r="BF1018" s="368" t="str">
        <f t="shared" si="236"/>
        <v>Sin</v>
      </c>
      <c r="BG1018" s="768"/>
      <c r="BH1018" s="772"/>
      <c r="BI1018" s="769"/>
      <c r="BJ1018" s="774" t="str">
        <f t="shared" si="237"/>
        <v/>
      </c>
      <c r="BK1018" s="757"/>
      <c r="BL1018" s="775"/>
      <c r="BM1018" s="776"/>
      <c r="BN1018" s="775"/>
      <c r="BO1018" s="777"/>
      <c r="BP1018" s="778" t="str">
        <f t="shared" si="238"/>
        <v/>
      </c>
      <c r="BQ1018" s="768"/>
      <c r="BR1018" s="772"/>
      <c r="BS1018" s="773"/>
    </row>
    <row r="1019" spans="23:71" x14ac:dyDescent="0.25">
      <c r="W1019" s="368" t="str">
        <f t="shared" si="231"/>
        <v>Sin</v>
      </c>
      <c r="X1019" s="768"/>
      <c r="Y1019" s="766"/>
      <c r="Z1019" s="769"/>
      <c r="AA1019" s="770"/>
      <c r="AB1019" s="766"/>
      <c r="AC1019" s="771"/>
      <c r="AD1019" s="368" t="str">
        <f t="shared" si="232"/>
        <v>Sin</v>
      </c>
      <c r="AE1019" s="768"/>
      <c r="AF1019" s="766"/>
      <c r="AG1019" s="769"/>
      <c r="AH1019" s="770"/>
      <c r="AI1019" s="766"/>
      <c r="AJ1019" s="771"/>
      <c r="AK1019" s="368" t="str">
        <f t="shared" si="233"/>
        <v>Sin</v>
      </c>
      <c r="AL1019" s="768"/>
      <c r="AM1019" s="766"/>
      <c r="AN1019" s="769"/>
      <c r="AO1019" s="770"/>
      <c r="AP1019" s="766"/>
      <c r="AQ1019" s="771"/>
      <c r="AR1019" s="368" t="str">
        <f t="shared" si="234"/>
        <v>Sin</v>
      </c>
      <c r="AS1019" s="768"/>
      <c r="AT1019" s="772"/>
      <c r="AU1019" s="769"/>
      <c r="AV1019" s="770"/>
      <c r="AW1019" s="766"/>
      <c r="AX1019" s="771"/>
      <c r="AY1019" s="368" t="str">
        <f t="shared" si="235"/>
        <v>Sin</v>
      </c>
      <c r="AZ1019" s="768"/>
      <c r="BA1019" s="772"/>
      <c r="BB1019" s="773"/>
      <c r="BC1019" s="765"/>
      <c r="BD1019" s="766"/>
      <c r="BE1019" s="771"/>
      <c r="BF1019" s="368" t="str">
        <f t="shared" si="236"/>
        <v>Sin</v>
      </c>
      <c r="BG1019" s="768"/>
      <c r="BH1019" s="772"/>
      <c r="BI1019" s="769"/>
      <c r="BJ1019" s="774" t="str">
        <f t="shared" si="237"/>
        <v/>
      </c>
      <c r="BK1019" s="757"/>
      <c r="BL1019" s="775"/>
      <c r="BM1019" s="776"/>
      <c r="BN1019" s="775"/>
      <c r="BO1019" s="777"/>
      <c r="BP1019" s="778" t="str">
        <f t="shared" si="238"/>
        <v/>
      </c>
      <c r="BQ1019" s="768"/>
      <c r="BR1019" s="772"/>
      <c r="BS1019" s="773"/>
    </row>
    <row r="1020" spans="23:71" x14ac:dyDescent="0.25">
      <c r="W1020" s="368" t="str">
        <f t="shared" si="231"/>
        <v>Sin</v>
      </c>
      <c r="X1020" s="768"/>
      <c r="Y1020" s="766"/>
      <c r="Z1020" s="769"/>
      <c r="AA1020" s="770"/>
      <c r="AB1020" s="766"/>
      <c r="AC1020" s="771"/>
      <c r="AD1020" s="368" t="str">
        <f t="shared" si="232"/>
        <v>Sin</v>
      </c>
      <c r="AE1020" s="768"/>
      <c r="AF1020" s="766"/>
      <c r="AG1020" s="769"/>
      <c r="AH1020" s="770"/>
      <c r="AI1020" s="766"/>
      <c r="AJ1020" s="771"/>
      <c r="AK1020" s="368" t="str">
        <f t="shared" si="233"/>
        <v>Sin</v>
      </c>
      <c r="AL1020" s="768"/>
      <c r="AM1020" s="766"/>
      <c r="AN1020" s="769"/>
      <c r="AO1020" s="770"/>
      <c r="AP1020" s="766"/>
      <c r="AQ1020" s="771"/>
      <c r="AR1020" s="368" t="str">
        <f t="shared" si="234"/>
        <v>Sin</v>
      </c>
      <c r="AS1020" s="768"/>
      <c r="AT1020" s="772"/>
      <c r="AU1020" s="769"/>
      <c r="AV1020" s="770"/>
      <c r="AW1020" s="766"/>
      <c r="AX1020" s="771"/>
      <c r="AY1020" s="368" t="str">
        <f t="shared" si="235"/>
        <v>Sin</v>
      </c>
      <c r="AZ1020" s="768"/>
      <c r="BA1020" s="772"/>
      <c r="BB1020" s="773"/>
      <c r="BC1020" s="765"/>
      <c r="BD1020" s="766"/>
      <c r="BE1020" s="771"/>
      <c r="BF1020" s="368" t="str">
        <f t="shared" si="236"/>
        <v>Sin</v>
      </c>
      <c r="BG1020" s="768"/>
      <c r="BH1020" s="772"/>
      <c r="BI1020" s="769"/>
      <c r="BJ1020" s="774" t="str">
        <f t="shared" si="237"/>
        <v/>
      </c>
      <c r="BK1020" s="757"/>
      <c r="BL1020" s="775"/>
      <c r="BM1020" s="776"/>
      <c r="BN1020" s="775"/>
      <c r="BO1020" s="777"/>
      <c r="BP1020" s="778" t="str">
        <f t="shared" si="238"/>
        <v/>
      </c>
      <c r="BQ1020" s="768"/>
      <c r="BR1020" s="772"/>
      <c r="BS1020" s="773"/>
    </row>
    <row r="1021" spans="23:71" x14ac:dyDescent="0.25">
      <c r="W1021" s="368" t="str">
        <f t="shared" si="231"/>
        <v>Sin</v>
      </c>
      <c r="X1021" s="768"/>
      <c r="Y1021" s="766"/>
      <c r="Z1021" s="769"/>
      <c r="AA1021" s="770"/>
      <c r="AB1021" s="766"/>
      <c r="AC1021" s="771"/>
      <c r="AD1021" s="368" t="str">
        <f t="shared" si="232"/>
        <v>Sin</v>
      </c>
      <c r="AE1021" s="768"/>
      <c r="AF1021" s="766"/>
      <c r="AG1021" s="769"/>
      <c r="AH1021" s="770"/>
      <c r="AI1021" s="766"/>
      <c r="AJ1021" s="771"/>
      <c r="AK1021" s="368" t="str">
        <f t="shared" si="233"/>
        <v>Sin</v>
      </c>
      <c r="AL1021" s="768"/>
      <c r="AM1021" s="766"/>
      <c r="AN1021" s="769"/>
      <c r="AO1021" s="770"/>
      <c r="AP1021" s="766"/>
      <c r="AQ1021" s="771"/>
      <c r="AR1021" s="368" t="str">
        <f t="shared" si="234"/>
        <v>Sin</v>
      </c>
      <c r="AS1021" s="768"/>
      <c r="AT1021" s="772"/>
      <c r="AU1021" s="769"/>
      <c r="AV1021" s="770"/>
      <c r="AW1021" s="766"/>
      <c r="AX1021" s="771"/>
      <c r="AY1021" s="368" t="str">
        <f t="shared" si="235"/>
        <v>Sin</v>
      </c>
      <c r="AZ1021" s="768"/>
      <c r="BA1021" s="772"/>
      <c r="BB1021" s="773"/>
      <c r="BC1021" s="765"/>
      <c r="BD1021" s="766"/>
      <c r="BE1021" s="771"/>
      <c r="BF1021" s="368" t="str">
        <f t="shared" si="236"/>
        <v>Sin</v>
      </c>
      <c r="BG1021" s="768"/>
      <c r="BH1021" s="772"/>
      <c r="BI1021" s="769"/>
      <c r="BJ1021" s="774" t="str">
        <f t="shared" si="237"/>
        <v/>
      </c>
      <c r="BK1021" s="757"/>
      <c r="BL1021" s="775"/>
      <c r="BM1021" s="776"/>
      <c r="BN1021" s="775"/>
      <c r="BO1021" s="777"/>
      <c r="BP1021" s="778" t="str">
        <f t="shared" si="238"/>
        <v/>
      </c>
      <c r="BQ1021" s="768"/>
      <c r="BR1021" s="772"/>
      <c r="BS1021" s="773"/>
    </row>
    <row r="1022" spans="23:71" x14ac:dyDescent="0.25">
      <c r="W1022" s="368" t="str">
        <f t="shared" si="231"/>
        <v>Sin</v>
      </c>
      <c r="X1022" s="768"/>
      <c r="Y1022" s="766"/>
      <c r="Z1022" s="769"/>
      <c r="AA1022" s="770"/>
      <c r="AB1022" s="766"/>
      <c r="AC1022" s="771"/>
      <c r="AD1022" s="368" t="str">
        <f t="shared" si="232"/>
        <v>Sin</v>
      </c>
      <c r="AE1022" s="768"/>
      <c r="AF1022" s="766"/>
      <c r="AG1022" s="769"/>
      <c r="AH1022" s="770"/>
      <c r="AI1022" s="766"/>
      <c r="AJ1022" s="771"/>
      <c r="AK1022" s="368" t="str">
        <f t="shared" si="233"/>
        <v>Sin</v>
      </c>
      <c r="AL1022" s="768"/>
      <c r="AM1022" s="766"/>
      <c r="AN1022" s="769"/>
      <c r="AO1022" s="770"/>
      <c r="AP1022" s="766"/>
      <c r="AQ1022" s="771"/>
      <c r="AR1022" s="368" t="str">
        <f t="shared" si="234"/>
        <v>Sin</v>
      </c>
      <c r="AS1022" s="768"/>
      <c r="AT1022" s="772"/>
      <c r="AU1022" s="769"/>
      <c r="AV1022" s="770"/>
      <c r="AW1022" s="766"/>
      <c r="AX1022" s="771"/>
      <c r="AY1022" s="368" t="str">
        <f t="shared" si="235"/>
        <v>Sin</v>
      </c>
      <c r="AZ1022" s="768"/>
      <c r="BA1022" s="772"/>
      <c r="BB1022" s="773"/>
      <c r="BC1022" s="765"/>
      <c r="BD1022" s="766"/>
      <c r="BE1022" s="771"/>
      <c r="BF1022" s="368" t="str">
        <f t="shared" si="236"/>
        <v>Sin</v>
      </c>
      <c r="BG1022" s="768"/>
      <c r="BH1022" s="772"/>
      <c r="BI1022" s="769"/>
      <c r="BJ1022" s="774" t="str">
        <f t="shared" si="237"/>
        <v/>
      </c>
      <c r="BK1022" s="757"/>
      <c r="BL1022" s="775"/>
      <c r="BM1022" s="776"/>
      <c r="BN1022" s="775"/>
      <c r="BO1022" s="777"/>
      <c r="BP1022" s="778" t="str">
        <f t="shared" si="238"/>
        <v/>
      </c>
      <c r="BQ1022" s="768"/>
      <c r="BR1022" s="772"/>
      <c r="BS1022" s="773"/>
    </row>
    <row r="1023" spans="23:71" x14ac:dyDescent="0.25">
      <c r="W1023" s="368" t="str">
        <f t="shared" si="231"/>
        <v>Sin</v>
      </c>
      <c r="X1023" s="768"/>
      <c r="Y1023" s="766"/>
      <c r="Z1023" s="769"/>
      <c r="AA1023" s="770"/>
      <c r="AB1023" s="766"/>
      <c r="AC1023" s="771"/>
      <c r="AD1023" s="368" t="str">
        <f t="shared" si="232"/>
        <v>Sin</v>
      </c>
      <c r="AE1023" s="768"/>
      <c r="AF1023" s="766"/>
      <c r="AG1023" s="769"/>
      <c r="AH1023" s="770"/>
      <c r="AI1023" s="766"/>
      <c r="AJ1023" s="771"/>
      <c r="AK1023" s="368" t="str">
        <f t="shared" si="233"/>
        <v>Sin</v>
      </c>
      <c r="AL1023" s="768"/>
      <c r="AM1023" s="766"/>
      <c r="AN1023" s="769"/>
      <c r="AO1023" s="770"/>
      <c r="AP1023" s="766"/>
      <c r="AQ1023" s="771"/>
      <c r="AR1023" s="368" t="str">
        <f t="shared" si="234"/>
        <v>Sin</v>
      </c>
      <c r="AS1023" s="768"/>
      <c r="AT1023" s="772"/>
      <c r="AU1023" s="769"/>
      <c r="AV1023" s="770"/>
      <c r="AW1023" s="766"/>
      <c r="AX1023" s="771"/>
      <c r="AY1023" s="368" t="str">
        <f t="shared" si="235"/>
        <v>Sin</v>
      </c>
      <c r="AZ1023" s="768"/>
      <c r="BA1023" s="772"/>
      <c r="BB1023" s="773"/>
      <c r="BC1023" s="765"/>
      <c r="BD1023" s="766"/>
      <c r="BE1023" s="771"/>
      <c r="BF1023" s="368" t="str">
        <f t="shared" si="236"/>
        <v>Sin</v>
      </c>
      <c r="BG1023" s="768"/>
      <c r="BH1023" s="772"/>
      <c r="BI1023" s="769"/>
      <c r="BJ1023" s="774" t="str">
        <f t="shared" si="237"/>
        <v/>
      </c>
      <c r="BK1023" s="757"/>
      <c r="BL1023" s="775"/>
      <c r="BM1023" s="776"/>
      <c r="BN1023" s="775"/>
      <c r="BO1023" s="777"/>
      <c r="BP1023" s="778" t="str">
        <f t="shared" si="238"/>
        <v/>
      </c>
      <c r="BQ1023" s="768"/>
      <c r="BR1023" s="772"/>
      <c r="BS1023" s="773"/>
    </row>
    <row r="1024" spans="23:71" x14ac:dyDescent="0.25">
      <c r="W1024" s="368" t="str">
        <f t="shared" si="231"/>
        <v>Sin</v>
      </c>
      <c r="X1024" s="768"/>
      <c r="Y1024" s="766"/>
      <c r="Z1024" s="769"/>
      <c r="AA1024" s="770"/>
      <c r="AB1024" s="766"/>
      <c r="AC1024" s="771"/>
      <c r="AD1024" s="368" t="str">
        <f t="shared" si="232"/>
        <v>Sin</v>
      </c>
      <c r="AE1024" s="768"/>
      <c r="AF1024" s="766"/>
      <c r="AG1024" s="769"/>
      <c r="AH1024" s="770"/>
      <c r="AI1024" s="766"/>
      <c r="AJ1024" s="771"/>
      <c r="AK1024" s="368" t="str">
        <f t="shared" si="233"/>
        <v>Sin</v>
      </c>
      <c r="AL1024" s="768"/>
      <c r="AM1024" s="766"/>
      <c r="AN1024" s="769"/>
      <c r="AO1024" s="770"/>
      <c r="AP1024" s="766"/>
      <c r="AQ1024" s="771"/>
      <c r="AR1024" s="368" t="str">
        <f t="shared" si="234"/>
        <v>Sin</v>
      </c>
      <c r="AS1024" s="768"/>
      <c r="AT1024" s="772"/>
      <c r="AU1024" s="769"/>
      <c r="AV1024" s="770"/>
      <c r="AW1024" s="766"/>
      <c r="AX1024" s="771"/>
      <c r="AY1024" s="368" t="str">
        <f t="shared" si="235"/>
        <v>Sin</v>
      </c>
      <c r="AZ1024" s="768"/>
      <c r="BA1024" s="772"/>
      <c r="BB1024" s="773"/>
      <c r="BC1024" s="765"/>
      <c r="BD1024" s="766"/>
      <c r="BE1024" s="771"/>
      <c r="BF1024" s="368" t="str">
        <f t="shared" si="236"/>
        <v>Sin</v>
      </c>
      <c r="BG1024" s="768"/>
      <c r="BH1024" s="772"/>
      <c r="BI1024" s="769"/>
      <c r="BJ1024" s="774" t="str">
        <f t="shared" si="237"/>
        <v/>
      </c>
      <c r="BK1024" s="757"/>
      <c r="BL1024" s="775"/>
      <c r="BM1024" s="776"/>
      <c r="BN1024" s="775"/>
      <c r="BO1024" s="777"/>
      <c r="BP1024" s="778" t="str">
        <f t="shared" si="238"/>
        <v/>
      </c>
      <c r="BQ1024" s="768"/>
      <c r="BR1024" s="772"/>
      <c r="BS1024" s="773"/>
    </row>
    <row r="1025" spans="23:71" x14ac:dyDescent="0.25">
      <c r="W1025" s="368" t="str">
        <f t="shared" si="231"/>
        <v>Sin</v>
      </c>
      <c r="X1025" s="768"/>
      <c r="Y1025" s="766"/>
      <c r="Z1025" s="769"/>
      <c r="AA1025" s="770"/>
      <c r="AB1025" s="766"/>
      <c r="AC1025" s="771"/>
      <c r="AD1025" s="368" t="str">
        <f t="shared" si="232"/>
        <v>Sin</v>
      </c>
      <c r="AE1025" s="768"/>
      <c r="AF1025" s="766"/>
      <c r="AG1025" s="769"/>
      <c r="AH1025" s="770"/>
      <c r="AI1025" s="766"/>
      <c r="AJ1025" s="771"/>
      <c r="AK1025" s="368" t="str">
        <f t="shared" si="233"/>
        <v>Sin</v>
      </c>
      <c r="AL1025" s="768"/>
      <c r="AM1025" s="766"/>
      <c r="AN1025" s="769"/>
      <c r="AO1025" s="770"/>
      <c r="AP1025" s="766"/>
      <c r="AQ1025" s="771"/>
      <c r="AR1025" s="368" t="str">
        <f t="shared" si="234"/>
        <v>Sin</v>
      </c>
      <c r="AS1025" s="768"/>
      <c r="AT1025" s="772"/>
      <c r="AU1025" s="769"/>
      <c r="AV1025" s="770"/>
      <c r="AW1025" s="766"/>
      <c r="AX1025" s="771"/>
      <c r="AY1025" s="368" t="str">
        <f t="shared" si="235"/>
        <v>Sin</v>
      </c>
      <c r="AZ1025" s="768"/>
      <c r="BA1025" s="772"/>
      <c r="BB1025" s="773"/>
      <c r="BC1025" s="765"/>
      <c r="BD1025" s="766"/>
      <c r="BE1025" s="771"/>
      <c r="BF1025" s="368" t="str">
        <f t="shared" si="236"/>
        <v>Sin</v>
      </c>
      <c r="BG1025" s="768"/>
      <c r="BH1025" s="772"/>
      <c r="BI1025" s="769"/>
      <c r="BJ1025" s="774" t="str">
        <f t="shared" si="237"/>
        <v/>
      </c>
      <c r="BK1025" s="757"/>
      <c r="BL1025" s="775"/>
      <c r="BM1025" s="776"/>
      <c r="BN1025" s="775"/>
      <c r="BO1025" s="777"/>
      <c r="BP1025" s="778" t="str">
        <f t="shared" si="238"/>
        <v/>
      </c>
      <c r="BQ1025" s="768"/>
      <c r="BR1025" s="772"/>
      <c r="BS1025" s="773"/>
    </row>
    <row r="1026" spans="23:71" x14ac:dyDescent="0.25">
      <c r="W1026" s="368" t="str">
        <f t="shared" si="231"/>
        <v>Sin</v>
      </c>
      <c r="X1026" s="768"/>
      <c r="Y1026" s="766"/>
      <c r="Z1026" s="769"/>
      <c r="AA1026" s="770"/>
      <c r="AB1026" s="766"/>
      <c r="AC1026" s="771"/>
      <c r="AD1026" s="368" t="str">
        <f t="shared" si="232"/>
        <v>Sin</v>
      </c>
      <c r="AE1026" s="768"/>
      <c r="AF1026" s="766"/>
      <c r="AG1026" s="769"/>
      <c r="AH1026" s="770"/>
      <c r="AI1026" s="766"/>
      <c r="AJ1026" s="771"/>
      <c r="AK1026" s="368" t="str">
        <f t="shared" si="233"/>
        <v>Sin</v>
      </c>
      <c r="AL1026" s="768"/>
      <c r="AM1026" s="766"/>
      <c r="AN1026" s="769"/>
      <c r="AO1026" s="770"/>
      <c r="AP1026" s="766"/>
      <c r="AQ1026" s="771"/>
      <c r="AR1026" s="368" t="str">
        <f t="shared" si="234"/>
        <v>Sin</v>
      </c>
      <c r="AS1026" s="768"/>
      <c r="AT1026" s="772"/>
      <c r="AU1026" s="769"/>
      <c r="AV1026" s="770"/>
      <c r="AW1026" s="766"/>
      <c r="AX1026" s="771"/>
      <c r="AY1026" s="368" t="str">
        <f t="shared" si="235"/>
        <v>Sin</v>
      </c>
      <c r="AZ1026" s="768"/>
      <c r="BA1026" s="772"/>
      <c r="BB1026" s="773"/>
      <c r="BC1026" s="765"/>
      <c r="BD1026" s="766"/>
      <c r="BE1026" s="771"/>
      <c r="BF1026" s="368" t="str">
        <f t="shared" si="236"/>
        <v>Sin</v>
      </c>
      <c r="BG1026" s="768"/>
      <c r="BH1026" s="772"/>
      <c r="BI1026" s="769"/>
      <c r="BJ1026" s="774" t="str">
        <f t="shared" si="237"/>
        <v/>
      </c>
      <c r="BK1026" s="757"/>
      <c r="BL1026" s="775"/>
      <c r="BM1026" s="776"/>
      <c r="BN1026" s="775"/>
      <c r="BO1026" s="777"/>
      <c r="BP1026" s="778" t="str">
        <f t="shared" si="238"/>
        <v/>
      </c>
      <c r="BQ1026" s="768"/>
      <c r="BR1026" s="772"/>
      <c r="BS1026" s="773"/>
    </row>
    <row r="1027" spans="23:71" x14ac:dyDescent="0.25">
      <c r="W1027" s="368" t="str">
        <f t="shared" si="231"/>
        <v>Sin</v>
      </c>
      <c r="X1027" s="768"/>
      <c r="Y1027" s="766"/>
      <c r="Z1027" s="769"/>
      <c r="AA1027" s="770"/>
      <c r="AB1027" s="766"/>
      <c r="AC1027" s="771"/>
      <c r="AD1027" s="368" t="str">
        <f t="shared" si="232"/>
        <v>Sin</v>
      </c>
      <c r="AE1027" s="768"/>
      <c r="AF1027" s="766"/>
      <c r="AG1027" s="769"/>
      <c r="AH1027" s="770"/>
      <c r="AI1027" s="766"/>
      <c r="AJ1027" s="771"/>
      <c r="AK1027" s="368" t="str">
        <f t="shared" si="233"/>
        <v>Sin</v>
      </c>
      <c r="AL1027" s="768"/>
      <c r="AM1027" s="766"/>
      <c r="AN1027" s="769"/>
      <c r="AO1027" s="770"/>
      <c r="AP1027" s="766"/>
      <c r="AQ1027" s="771"/>
      <c r="AR1027" s="368" t="str">
        <f t="shared" si="234"/>
        <v>Sin</v>
      </c>
      <c r="AS1027" s="768"/>
      <c r="AT1027" s="772"/>
      <c r="AU1027" s="769"/>
      <c r="AV1027" s="770"/>
      <c r="AW1027" s="766"/>
      <c r="AX1027" s="771"/>
      <c r="AY1027" s="368" t="str">
        <f t="shared" si="235"/>
        <v>Sin</v>
      </c>
      <c r="AZ1027" s="768"/>
      <c r="BA1027" s="772"/>
      <c r="BB1027" s="773"/>
      <c r="BC1027" s="765"/>
      <c r="BD1027" s="766"/>
      <c r="BE1027" s="771"/>
      <c r="BF1027" s="368" t="str">
        <f t="shared" si="236"/>
        <v>Sin</v>
      </c>
      <c r="BG1027" s="768"/>
      <c r="BH1027" s="772"/>
      <c r="BI1027" s="769"/>
      <c r="BJ1027" s="774" t="str">
        <f t="shared" si="237"/>
        <v/>
      </c>
      <c r="BK1027" s="757"/>
      <c r="BL1027" s="775"/>
      <c r="BM1027" s="776"/>
      <c r="BN1027" s="775"/>
      <c r="BO1027" s="777"/>
      <c r="BP1027" s="778" t="str">
        <f t="shared" si="238"/>
        <v/>
      </c>
      <c r="BQ1027" s="768"/>
      <c r="BR1027" s="772"/>
      <c r="BS1027" s="773"/>
    </row>
    <row r="1028" spans="23:71" x14ac:dyDescent="0.25">
      <c r="W1028" s="368" t="str">
        <f t="shared" si="231"/>
        <v>Sin</v>
      </c>
      <c r="X1028" s="768"/>
      <c r="Y1028" s="766"/>
      <c r="Z1028" s="769"/>
      <c r="AA1028" s="770"/>
      <c r="AB1028" s="766"/>
      <c r="AC1028" s="771"/>
      <c r="AD1028" s="368" t="str">
        <f t="shared" si="232"/>
        <v>Sin</v>
      </c>
      <c r="AE1028" s="768"/>
      <c r="AF1028" s="766"/>
      <c r="AG1028" s="769"/>
      <c r="AH1028" s="770"/>
      <c r="AI1028" s="766"/>
      <c r="AJ1028" s="771"/>
      <c r="AK1028" s="368" t="str">
        <f t="shared" si="233"/>
        <v>Sin</v>
      </c>
      <c r="AL1028" s="768"/>
      <c r="AM1028" s="766"/>
      <c r="AN1028" s="769"/>
      <c r="AO1028" s="770"/>
      <c r="AP1028" s="766"/>
      <c r="AQ1028" s="771"/>
      <c r="AR1028" s="368" t="str">
        <f t="shared" si="234"/>
        <v>Sin</v>
      </c>
      <c r="AS1028" s="768"/>
      <c r="AT1028" s="772"/>
      <c r="AU1028" s="769"/>
      <c r="AV1028" s="770"/>
      <c r="AW1028" s="766"/>
      <c r="AX1028" s="771"/>
      <c r="AY1028" s="368" t="str">
        <f t="shared" si="235"/>
        <v>Sin</v>
      </c>
      <c r="AZ1028" s="768"/>
      <c r="BA1028" s="772"/>
      <c r="BB1028" s="773"/>
      <c r="BC1028" s="765"/>
      <c r="BD1028" s="766"/>
      <c r="BE1028" s="771"/>
      <c r="BF1028" s="368" t="str">
        <f t="shared" si="236"/>
        <v>Sin</v>
      </c>
      <c r="BG1028" s="768"/>
      <c r="BH1028" s="772"/>
      <c r="BI1028" s="769"/>
      <c r="BJ1028" s="774" t="str">
        <f t="shared" si="237"/>
        <v/>
      </c>
      <c r="BK1028" s="757"/>
      <c r="BL1028" s="775"/>
      <c r="BM1028" s="776"/>
      <c r="BN1028" s="775"/>
      <c r="BO1028" s="777"/>
      <c r="BP1028" s="778" t="str">
        <f t="shared" si="238"/>
        <v/>
      </c>
      <c r="BQ1028" s="768"/>
      <c r="BR1028" s="772"/>
      <c r="BS1028" s="773"/>
    </row>
    <row r="1029" spans="23:71" x14ac:dyDescent="0.25">
      <c r="W1029" s="368" t="str">
        <f t="shared" si="231"/>
        <v>Sin</v>
      </c>
      <c r="X1029" s="768"/>
      <c r="Y1029" s="766"/>
      <c r="Z1029" s="769"/>
      <c r="AA1029" s="770"/>
      <c r="AB1029" s="766"/>
      <c r="AC1029" s="771"/>
      <c r="AD1029" s="368" t="str">
        <f t="shared" si="232"/>
        <v>Sin</v>
      </c>
      <c r="AE1029" s="768"/>
      <c r="AF1029" s="766"/>
      <c r="AG1029" s="769"/>
      <c r="AH1029" s="770"/>
      <c r="AI1029" s="766"/>
      <c r="AJ1029" s="771"/>
      <c r="AK1029" s="368" t="str">
        <f t="shared" si="233"/>
        <v>Sin</v>
      </c>
      <c r="AL1029" s="768"/>
      <c r="AM1029" s="766"/>
      <c r="AN1029" s="769"/>
      <c r="AO1029" s="770"/>
      <c r="AP1029" s="766"/>
      <c r="AQ1029" s="771"/>
      <c r="AR1029" s="368" t="str">
        <f t="shared" si="234"/>
        <v>Sin</v>
      </c>
      <c r="AS1029" s="768"/>
      <c r="AT1029" s="772"/>
      <c r="AU1029" s="769"/>
      <c r="AV1029" s="770"/>
      <c r="AW1029" s="766"/>
      <c r="AX1029" s="771"/>
      <c r="AY1029" s="368" t="str">
        <f t="shared" si="235"/>
        <v>Sin</v>
      </c>
      <c r="AZ1029" s="768"/>
      <c r="BA1029" s="772"/>
      <c r="BB1029" s="773"/>
      <c r="BC1029" s="765"/>
      <c r="BD1029" s="766"/>
      <c r="BE1029" s="771"/>
      <c r="BF1029" s="368" t="str">
        <f t="shared" si="236"/>
        <v>Sin</v>
      </c>
      <c r="BG1029" s="768"/>
      <c r="BH1029" s="772"/>
      <c r="BI1029" s="769"/>
      <c r="BJ1029" s="774" t="str">
        <f t="shared" si="237"/>
        <v/>
      </c>
      <c r="BK1029" s="757"/>
      <c r="BL1029" s="775"/>
      <c r="BM1029" s="776"/>
      <c r="BN1029" s="775"/>
      <c r="BO1029" s="777"/>
      <c r="BP1029" s="778" t="str">
        <f t="shared" si="238"/>
        <v/>
      </c>
      <c r="BQ1029" s="768"/>
      <c r="BR1029" s="772"/>
      <c r="BS1029" s="773"/>
    </row>
    <row r="1030" spans="23:71" x14ac:dyDescent="0.25">
      <c r="W1030" s="368" t="str">
        <f t="shared" si="231"/>
        <v>Sin</v>
      </c>
      <c r="X1030" s="768"/>
      <c r="Y1030" s="766"/>
      <c r="Z1030" s="769"/>
      <c r="AA1030" s="770"/>
      <c r="AB1030" s="766"/>
      <c r="AC1030" s="771"/>
      <c r="AD1030" s="368" t="str">
        <f t="shared" si="232"/>
        <v>Sin</v>
      </c>
      <c r="AE1030" s="768"/>
      <c r="AF1030" s="766"/>
      <c r="AG1030" s="769"/>
      <c r="AH1030" s="770"/>
      <c r="AI1030" s="766"/>
      <c r="AJ1030" s="771"/>
      <c r="AK1030" s="368" t="str">
        <f t="shared" si="233"/>
        <v>Sin</v>
      </c>
      <c r="AL1030" s="768"/>
      <c r="AM1030" s="766"/>
      <c r="AN1030" s="769"/>
      <c r="AO1030" s="770"/>
      <c r="AP1030" s="766"/>
      <c r="AQ1030" s="771"/>
      <c r="AR1030" s="368" t="str">
        <f t="shared" si="234"/>
        <v>Sin</v>
      </c>
      <c r="AS1030" s="768"/>
      <c r="AT1030" s="772"/>
      <c r="AU1030" s="769"/>
      <c r="AV1030" s="770"/>
      <c r="AW1030" s="766"/>
      <c r="AX1030" s="771"/>
      <c r="AY1030" s="368" t="str">
        <f t="shared" si="235"/>
        <v>Sin</v>
      </c>
      <c r="AZ1030" s="768"/>
      <c r="BA1030" s="772"/>
      <c r="BB1030" s="773"/>
      <c r="BC1030" s="765"/>
      <c r="BD1030" s="766"/>
      <c r="BE1030" s="771"/>
      <c r="BF1030" s="368" t="str">
        <f t="shared" si="236"/>
        <v>Sin</v>
      </c>
      <c r="BG1030" s="768"/>
      <c r="BH1030" s="772"/>
      <c r="BI1030" s="769"/>
      <c r="BJ1030" s="774" t="str">
        <f t="shared" si="237"/>
        <v/>
      </c>
      <c r="BK1030" s="757"/>
      <c r="BL1030" s="775"/>
      <c r="BM1030" s="776"/>
      <c r="BN1030" s="775"/>
      <c r="BO1030" s="777"/>
      <c r="BP1030" s="778" t="str">
        <f t="shared" si="238"/>
        <v/>
      </c>
      <c r="BQ1030" s="768"/>
      <c r="BR1030" s="772"/>
      <c r="BS1030" s="773"/>
    </row>
    <row r="1031" spans="23:71" x14ac:dyDescent="0.25">
      <c r="W1031" s="368" t="str">
        <f t="shared" si="231"/>
        <v>Sin</v>
      </c>
      <c r="X1031" s="768"/>
      <c r="Y1031" s="766"/>
      <c r="Z1031" s="769"/>
      <c r="AA1031" s="770"/>
      <c r="AB1031" s="766"/>
      <c r="AC1031" s="771"/>
      <c r="AD1031" s="368" t="str">
        <f t="shared" si="232"/>
        <v>Sin</v>
      </c>
      <c r="AE1031" s="768"/>
      <c r="AF1031" s="766"/>
      <c r="AG1031" s="769"/>
      <c r="AH1031" s="770"/>
      <c r="AI1031" s="766"/>
      <c r="AJ1031" s="771"/>
      <c r="AK1031" s="368" t="str">
        <f t="shared" si="233"/>
        <v>Sin</v>
      </c>
      <c r="AL1031" s="768"/>
      <c r="AM1031" s="766"/>
      <c r="AN1031" s="769"/>
      <c r="AO1031" s="770"/>
      <c r="AP1031" s="766"/>
      <c r="AQ1031" s="771"/>
      <c r="AR1031" s="368" t="str">
        <f t="shared" si="234"/>
        <v>Sin</v>
      </c>
      <c r="AS1031" s="768"/>
      <c r="AT1031" s="772"/>
      <c r="AU1031" s="769"/>
      <c r="AV1031" s="770"/>
      <c r="AW1031" s="766"/>
      <c r="AX1031" s="771"/>
      <c r="AY1031" s="368" t="str">
        <f t="shared" si="235"/>
        <v>Sin</v>
      </c>
      <c r="AZ1031" s="768"/>
      <c r="BA1031" s="772"/>
      <c r="BB1031" s="773"/>
      <c r="BC1031" s="765"/>
      <c r="BD1031" s="766"/>
      <c r="BE1031" s="771"/>
      <c r="BF1031" s="368" t="str">
        <f t="shared" si="236"/>
        <v>Sin</v>
      </c>
      <c r="BG1031" s="768"/>
      <c r="BH1031" s="772"/>
      <c r="BI1031" s="769"/>
      <c r="BJ1031" s="774" t="str">
        <f t="shared" si="237"/>
        <v/>
      </c>
      <c r="BK1031" s="757"/>
      <c r="BL1031" s="775"/>
      <c r="BM1031" s="776"/>
      <c r="BN1031" s="775"/>
      <c r="BO1031" s="777"/>
      <c r="BP1031" s="778" t="str">
        <f t="shared" si="238"/>
        <v/>
      </c>
      <c r="BQ1031" s="768"/>
      <c r="BR1031" s="772"/>
      <c r="BS1031" s="773"/>
    </row>
    <row r="1032" spans="23:71" x14ac:dyDescent="0.25">
      <c r="W1032" s="368" t="str">
        <f t="shared" si="231"/>
        <v>Sin</v>
      </c>
      <c r="X1032" s="768"/>
      <c r="Y1032" s="766"/>
      <c r="Z1032" s="769"/>
      <c r="AA1032" s="770"/>
      <c r="AB1032" s="766"/>
      <c r="AC1032" s="771"/>
      <c r="AD1032" s="368" t="str">
        <f t="shared" si="232"/>
        <v>Sin</v>
      </c>
      <c r="AE1032" s="768"/>
      <c r="AF1032" s="766"/>
      <c r="AG1032" s="769"/>
      <c r="AH1032" s="770"/>
      <c r="AI1032" s="766"/>
      <c r="AJ1032" s="771"/>
      <c r="AK1032" s="368" t="str">
        <f t="shared" si="233"/>
        <v>Sin</v>
      </c>
      <c r="AL1032" s="768"/>
      <c r="AM1032" s="766"/>
      <c r="AN1032" s="769"/>
      <c r="AO1032" s="770"/>
      <c r="AP1032" s="766"/>
      <c r="AQ1032" s="771"/>
      <c r="AR1032" s="368" t="str">
        <f t="shared" si="234"/>
        <v>Sin</v>
      </c>
      <c r="AS1032" s="768"/>
      <c r="AT1032" s="772"/>
      <c r="AU1032" s="769"/>
      <c r="AV1032" s="770"/>
      <c r="AW1032" s="766"/>
      <c r="AX1032" s="771"/>
      <c r="AY1032" s="368" t="str">
        <f t="shared" si="235"/>
        <v>Sin</v>
      </c>
      <c r="AZ1032" s="768"/>
      <c r="BA1032" s="772"/>
      <c r="BB1032" s="773"/>
      <c r="BC1032" s="765"/>
      <c r="BD1032" s="766"/>
      <c r="BE1032" s="771"/>
      <c r="BF1032" s="368" t="str">
        <f t="shared" si="236"/>
        <v>Sin</v>
      </c>
      <c r="BG1032" s="768"/>
      <c r="BH1032" s="772"/>
      <c r="BI1032" s="769"/>
      <c r="BJ1032" s="774" t="str">
        <f t="shared" si="237"/>
        <v/>
      </c>
      <c r="BK1032" s="757"/>
      <c r="BL1032" s="775"/>
      <c r="BM1032" s="776"/>
      <c r="BN1032" s="775"/>
      <c r="BO1032" s="777"/>
      <c r="BP1032" s="778" t="str">
        <f t="shared" si="238"/>
        <v/>
      </c>
      <c r="BQ1032" s="768"/>
      <c r="BR1032" s="772"/>
      <c r="BS1032" s="773"/>
    </row>
    <row r="1033" spans="23:71" x14ac:dyDescent="0.25">
      <c r="W1033" s="368" t="str">
        <f t="shared" si="231"/>
        <v>Sin</v>
      </c>
      <c r="X1033" s="768"/>
      <c r="Y1033" s="766"/>
      <c r="Z1033" s="769"/>
      <c r="AA1033" s="770"/>
      <c r="AB1033" s="766"/>
      <c r="AC1033" s="771"/>
      <c r="AD1033" s="368" t="str">
        <f t="shared" si="232"/>
        <v>Sin</v>
      </c>
      <c r="AE1033" s="768"/>
      <c r="AF1033" s="766"/>
      <c r="AG1033" s="769"/>
      <c r="AH1033" s="770"/>
      <c r="AI1033" s="766"/>
      <c r="AJ1033" s="771"/>
      <c r="AK1033" s="368" t="str">
        <f t="shared" si="233"/>
        <v>Sin</v>
      </c>
      <c r="AL1033" s="768"/>
      <c r="AM1033" s="766"/>
      <c r="AN1033" s="769"/>
      <c r="AO1033" s="770"/>
      <c r="AP1033" s="766"/>
      <c r="AQ1033" s="771"/>
      <c r="AR1033" s="368" t="str">
        <f t="shared" si="234"/>
        <v>Sin</v>
      </c>
      <c r="AS1033" s="768"/>
      <c r="AT1033" s="772"/>
      <c r="AU1033" s="769"/>
      <c r="AV1033" s="770"/>
      <c r="AW1033" s="766"/>
      <c r="AX1033" s="771"/>
      <c r="AY1033" s="368" t="str">
        <f t="shared" si="235"/>
        <v>Sin</v>
      </c>
      <c r="AZ1033" s="768"/>
      <c r="BA1033" s="772"/>
      <c r="BB1033" s="773"/>
      <c r="BC1033" s="765"/>
      <c r="BD1033" s="766"/>
      <c r="BE1033" s="771"/>
      <c r="BF1033" s="368" t="str">
        <f t="shared" si="236"/>
        <v>Sin</v>
      </c>
      <c r="BG1033" s="768"/>
      <c r="BH1033" s="772"/>
      <c r="BI1033" s="769"/>
      <c r="BJ1033" s="774" t="str">
        <f t="shared" si="237"/>
        <v/>
      </c>
      <c r="BK1033" s="757"/>
      <c r="BL1033" s="775"/>
      <c r="BM1033" s="776"/>
      <c r="BN1033" s="775"/>
      <c r="BO1033" s="777"/>
      <c r="BP1033" s="778" t="str">
        <f t="shared" si="238"/>
        <v/>
      </c>
      <c r="BQ1033" s="768"/>
      <c r="BR1033" s="772"/>
      <c r="BS1033" s="773"/>
    </row>
    <row r="1034" spans="23:71" x14ac:dyDescent="0.25">
      <c r="W1034" s="368" t="str">
        <f t="shared" si="231"/>
        <v>Sin</v>
      </c>
      <c r="X1034" s="768"/>
      <c r="Y1034" s="766"/>
      <c r="Z1034" s="769"/>
      <c r="AA1034" s="770"/>
      <c r="AB1034" s="766"/>
      <c r="AC1034" s="771"/>
      <c r="AD1034" s="368" t="str">
        <f t="shared" si="232"/>
        <v>Sin</v>
      </c>
      <c r="AE1034" s="768"/>
      <c r="AF1034" s="766"/>
      <c r="AG1034" s="769"/>
      <c r="AH1034" s="770"/>
      <c r="AI1034" s="766"/>
      <c r="AJ1034" s="771"/>
      <c r="AK1034" s="368" t="str">
        <f t="shared" si="233"/>
        <v>Sin</v>
      </c>
      <c r="AL1034" s="768"/>
      <c r="AM1034" s="766"/>
      <c r="AN1034" s="769"/>
      <c r="AO1034" s="770"/>
      <c r="AP1034" s="766"/>
      <c r="AQ1034" s="771"/>
      <c r="AR1034" s="368" t="str">
        <f t="shared" si="234"/>
        <v>Sin</v>
      </c>
      <c r="AS1034" s="768"/>
      <c r="AT1034" s="772"/>
      <c r="AU1034" s="769"/>
      <c r="AV1034" s="770"/>
      <c r="AW1034" s="766"/>
      <c r="AX1034" s="771"/>
      <c r="AY1034" s="368" t="str">
        <f t="shared" si="235"/>
        <v>Sin</v>
      </c>
      <c r="AZ1034" s="768"/>
      <c r="BA1034" s="772"/>
      <c r="BB1034" s="773"/>
      <c r="BC1034" s="765"/>
      <c r="BD1034" s="766"/>
      <c r="BE1034" s="771"/>
      <c r="BF1034" s="368" t="str">
        <f t="shared" si="236"/>
        <v>Sin</v>
      </c>
      <c r="BG1034" s="768"/>
      <c r="BH1034" s="772"/>
      <c r="BI1034" s="769"/>
      <c r="BJ1034" s="774" t="str">
        <f t="shared" si="237"/>
        <v/>
      </c>
      <c r="BK1034" s="757"/>
      <c r="BL1034" s="775"/>
      <c r="BM1034" s="776"/>
      <c r="BN1034" s="775"/>
      <c r="BO1034" s="777"/>
      <c r="BP1034" s="778" t="str">
        <f t="shared" si="238"/>
        <v/>
      </c>
      <c r="BQ1034" s="768"/>
      <c r="BR1034" s="772"/>
      <c r="BS1034" s="773"/>
    </row>
    <row r="1035" spans="23:71" x14ac:dyDescent="0.25">
      <c r="W1035" s="368" t="str">
        <f t="shared" si="231"/>
        <v>Sin</v>
      </c>
      <c r="X1035" s="768"/>
      <c r="Y1035" s="766"/>
      <c r="Z1035" s="769"/>
      <c r="AA1035" s="770"/>
      <c r="AB1035" s="766"/>
      <c r="AC1035" s="771"/>
      <c r="AD1035" s="368" t="str">
        <f t="shared" si="232"/>
        <v>Sin</v>
      </c>
      <c r="AE1035" s="768"/>
      <c r="AF1035" s="766"/>
      <c r="AG1035" s="769"/>
      <c r="AH1035" s="770"/>
      <c r="AI1035" s="766"/>
      <c r="AJ1035" s="771"/>
      <c r="AK1035" s="368" t="str">
        <f t="shared" si="233"/>
        <v>Sin</v>
      </c>
      <c r="AL1035" s="768"/>
      <c r="AM1035" s="766"/>
      <c r="AN1035" s="769"/>
      <c r="AO1035" s="770"/>
      <c r="AP1035" s="766"/>
      <c r="AQ1035" s="771"/>
      <c r="AR1035" s="368" t="str">
        <f t="shared" si="234"/>
        <v>Sin</v>
      </c>
      <c r="AS1035" s="768"/>
      <c r="AT1035" s="772"/>
      <c r="AU1035" s="769"/>
      <c r="AV1035" s="770"/>
      <c r="AW1035" s="766"/>
      <c r="AX1035" s="771"/>
      <c r="AY1035" s="368" t="str">
        <f t="shared" si="235"/>
        <v>Sin</v>
      </c>
      <c r="AZ1035" s="768"/>
      <c r="BA1035" s="772"/>
      <c r="BB1035" s="773"/>
      <c r="BC1035" s="765"/>
      <c r="BD1035" s="766"/>
      <c r="BE1035" s="771"/>
      <c r="BF1035" s="368" t="str">
        <f t="shared" si="236"/>
        <v>Sin</v>
      </c>
      <c r="BG1035" s="768"/>
      <c r="BH1035" s="772"/>
      <c r="BI1035" s="769"/>
      <c r="BJ1035" s="774" t="str">
        <f t="shared" si="237"/>
        <v/>
      </c>
      <c r="BK1035" s="757"/>
      <c r="BL1035" s="775"/>
      <c r="BM1035" s="776"/>
      <c r="BN1035" s="775"/>
      <c r="BO1035" s="777"/>
      <c r="BP1035" s="778" t="str">
        <f t="shared" si="238"/>
        <v/>
      </c>
      <c r="BQ1035" s="768"/>
      <c r="BR1035" s="772"/>
      <c r="BS1035" s="773"/>
    </row>
    <row r="1036" spans="23:71" x14ac:dyDescent="0.25">
      <c r="W1036" s="368" t="str">
        <f t="shared" si="231"/>
        <v>Sin</v>
      </c>
      <c r="X1036" s="768"/>
      <c r="Y1036" s="766"/>
      <c r="Z1036" s="769"/>
      <c r="AA1036" s="770"/>
      <c r="AB1036" s="766"/>
      <c r="AC1036" s="771"/>
      <c r="AD1036" s="368" t="str">
        <f t="shared" si="232"/>
        <v>Sin</v>
      </c>
      <c r="AE1036" s="768"/>
      <c r="AF1036" s="766"/>
      <c r="AG1036" s="769"/>
      <c r="AH1036" s="770"/>
      <c r="AI1036" s="766"/>
      <c r="AJ1036" s="771"/>
      <c r="AK1036" s="368" t="str">
        <f t="shared" si="233"/>
        <v>Sin</v>
      </c>
      <c r="AL1036" s="768"/>
      <c r="AM1036" s="766"/>
      <c r="AN1036" s="769"/>
      <c r="AO1036" s="770"/>
      <c r="AP1036" s="766"/>
      <c r="AQ1036" s="771"/>
      <c r="AR1036" s="368" t="str">
        <f t="shared" si="234"/>
        <v>Sin</v>
      </c>
      <c r="AS1036" s="768"/>
      <c r="AT1036" s="772"/>
      <c r="AU1036" s="769"/>
      <c r="AV1036" s="770"/>
      <c r="AW1036" s="766"/>
      <c r="AX1036" s="771"/>
      <c r="AY1036" s="368" t="str">
        <f t="shared" si="235"/>
        <v>Sin</v>
      </c>
      <c r="AZ1036" s="768"/>
      <c r="BA1036" s="772"/>
      <c r="BB1036" s="773"/>
      <c r="BC1036" s="765"/>
      <c r="BD1036" s="766"/>
      <c r="BE1036" s="771"/>
      <c r="BF1036" s="368" t="str">
        <f t="shared" si="236"/>
        <v>Sin</v>
      </c>
      <c r="BG1036" s="768"/>
      <c r="BH1036" s="772"/>
      <c r="BI1036" s="769"/>
      <c r="BJ1036" s="774" t="str">
        <f t="shared" si="237"/>
        <v/>
      </c>
      <c r="BK1036" s="757"/>
      <c r="BL1036" s="775"/>
      <c r="BM1036" s="776"/>
      <c r="BN1036" s="775"/>
      <c r="BO1036" s="777"/>
      <c r="BP1036" s="778" t="str">
        <f t="shared" si="238"/>
        <v/>
      </c>
      <c r="BQ1036" s="768"/>
      <c r="BR1036" s="772"/>
      <c r="BS1036" s="773"/>
    </row>
    <row r="1037" spans="23:71" x14ac:dyDescent="0.25">
      <c r="W1037" s="368" t="str">
        <f t="shared" si="231"/>
        <v>Sin</v>
      </c>
      <c r="X1037" s="768"/>
      <c r="Y1037" s="766"/>
      <c r="Z1037" s="769"/>
      <c r="AA1037" s="770"/>
      <c r="AB1037" s="766"/>
      <c r="AC1037" s="771"/>
      <c r="AD1037" s="368" t="str">
        <f t="shared" si="232"/>
        <v>Sin</v>
      </c>
      <c r="AE1037" s="768"/>
      <c r="AF1037" s="766"/>
      <c r="AG1037" s="769"/>
      <c r="AH1037" s="770"/>
      <c r="AI1037" s="766"/>
      <c r="AJ1037" s="771"/>
      <c r="AK1037" s="368" t="str">
        <f t="shared" si="233"/>
        <v>Sin</v>
      </c>
      <c r="AL1037" s="768"/>
      <c r="AM1037" s="766"/>
      <c r="AN1037" s="769"/>
      <c r="AO1037" s="770"/>
      <c r="AP1037" s="766"/>
      <c r="AQ1037" s="771"/>
      <c r="AR1037" s="368" t="str">
        <f t="shared" si="234"/>
        <v>Sin</v>
      </c>
      <c r="AS1037" s="768"/>
      <c r="AT1037" s="772"/>
      <c r="AU1037" s="769"/>
      <c r="AV1037" s="770"/>
      <c r="AW1037" s="766"/>
      <c r="AX1037" s="771"/>
      <c r="AY1037" s="368" t="str">
        <f t="shared" si="235"/>
        <v>Sin</v>
      </c>
      <c r="AZ1037" s="768"/>
      <c r="BA1037" s="772"/>
      <c r="BB1037" s="773"/>
      <c r="BC1037" s="765"/>
      <c r="BD1037" s="766"/>
      <c r="BE1037" s="771"/>
      <c r="BF1037" s="368" t="str">
        <f t="shared" si="236"/>
        <v>Sin</v>
      </c>
      <c r="BG1037" s="768"/>
      <c r="BH1037" s="772"/>
      <c r="BI1037" s="769"/>
      <c r="BJ1037" s="774" t="str">
        <f t="shared" si="237"/>
        <v/>
      </c>
      <c r="BK1037" s="757"/>
      <c r="BL1037" s="775"/>
      <c r="BM1037" s="776"/>
      <c r="BN1037" s="775"/>
      <c r="BO1037" s="777"/>
      <c r="BP1037" s="778" t="str">
        <f t="shared" si="238"/>
        <v/>
      </c>
      <c r="BQ1037" s="768"/>
      <c r="BR1037" s="772"/>
      <c r="BS1037" s="773"/>
    </row>
    <row r="1038" spans="23:71" x14ac:dyDescent="0.25">
      <c r="W1038" s="368" t="str">
        <f t="shared" si="231"/>
        <v>Sin</v>
      </c>
      <c r="X1038" s="768"/>
      <c r="Y1038" s="766"/>
      <c r="Z1038" s="769"/>
      <c r="AA1038" s="770"/>
      <c r="AB1038" s="766"/>
      <c r="AC1038" s="771"/>
      <c r="AD1038" s="368" t="str">
        <f t="shared" si="232"/>
        <v>Sin</v>
      </c>
      <c r="AE1038" s="768"/>
      <c r="AF1038" s="766"/>
      <c r="AG1038" s="769"/>
      <c r="AH1038" s="770"/>
      <c r="AI1038" s="766"/>
      <c r="AJ1038" s="771"/>
      <c r="AK1038" s="368" t="str">
        <f t="shared" si="233"/>
        <v>Sin</v>
      </c>
      <c r="AL1038" s="768"/>
      <c r="AM1038" s="766"/>
      <c r="AN1038" s="769"/>
      <c r="AO1038" s="770"/>
      <c r="AP1038" s="766"/>
      <c r="AQ1038" s="771"/>
      <c r="AR1038" s="368" t="str">
        <f t="shared" si="234"/>
        <v>Sin</v>
      </c>
      <c r="AS1038" s="768"/>
      <c r="AT1038" s="772"/>
      <c r="AU1038" s="769"/>
      <c r="AV1038" s="770"/>
      <c r="AW1038" s="766"/>
      <c r="AX1038" s="771"/>
      <c r="AY1038" s="368" t="str">
        <f t="shared" si="235"/>
        <v>Sin</v>
      </c>
      <c r="AZ1038" s="768"/>
      <c r="BA1038" s="772"/>
      <c r="BB1038" s="773"/>
      <c r="BC1038" s="765"/>
      <c r="BD1038" s="766"/>
      <c r="BE1038" s="771"/>
      <c r="BF1038" s="368" t="str">
        <f t="shared" si="236"/>
        <v>Sin</v>
      </c>
      <c r="BG1038" s="768"/>
      <c r="BH1038" s="772"/>
      <c r="BI1038" s="769"/>
      <c r="BJ1038" s="774" t="str">
        <f t="shared" si="237"/>
        <v/>
      </c>
      <c r="BK1038" s="757"/>
      <c r="BL1038" s="775"/>
      <c r="BM1038" s="776"/>
      <c r="BN1038" s="775"/>
      <c r="BO1038" s="777"/>
      <c r="BP1038" s="778" t="str">
        <f t="shared" si="238"/>
        <v/>
      </c>
      <c r="BQ1038" s="768"/>
      <c r="BR1038" s="772"/>
      <c r="BS1038" s="773"/>
    </row>
    <row r="1039" spans="23:71" x14ac:dyDescent="0.25">
      <c r="W1039" s="368" t="str">
        <f t="shared" si="231"/>
        <v>Sin</v>
      </c>
      <c r="X1039" s="768"/>
      <c r="Y1039" s="766"/>
      <c r="Z1039" s="769"/>
      <c r="AA1039" s="770"/>
      <c r="AB1039" s="766"/>
      <c r="AC1039" s="771"/>
      <c r="AD1039" s="368" t="str">
        <f t="shared" si="232"/>
        <v>Sin</v>
      </c>
      <c r="AE1039" s="768"/>
      <c r="AF1039" s="766"/>
      <c r="AG1039" s="769"/>
      <c r="AH1039" s="770"/>
      <c r="AI1039" s="766"/>
      <c r="AJ1039" s="771"/>
      <c r="AK1039" s="368" t="str">
        <f t="shared" si="233"/>
        <v>Sin</v>
      </c>
      <c r="AL1039" s="768"/>
      <c r="AM1039" s="766"/>
      <c r="AN1039" s="769"/>
      <c r="AO1039" s="770"/>
      <c r="AP1039" s="766"/>
      <c r="AQ1039" s="771"/>
      <c r="AR1039" s="368" t="str">
        <f t="shared" si="234"/>
        <v>Sin</v>
      </c>
      <c r="AS1039" s="768"/>
      <c r="AT1039" s="772"/>
      <c r="AU1039" s="769"/>
      <c r="AV1039" s="770"/>
      <c r="AW1039" s="766"/>
      <c r="AX1039" s="771"/>
      <c r="AY1039" s="368" t="str">
        <f t="shared" si="235"/>
        <v>Sin</v>
      </c>
      <c r="AZ1039" s="768"/>
      <c r="BA1039" s="772"/>
      <c r="BB1039" s="773"/>
      <c r="BC1039" s="765"/>
      <c r="BD1039" s="766"/>
      <c r="BE1039" s="771"/>
      <c r="BF1039" s="368" t="str">
        <f t="shared" si="236"/>
        <v>Sin</v>
      </c>
      <c r="BG1039" s="768"/>
      <c r="BH1039" s="772"/>
      <c r="BI1039" s="769"/>
      <c r="BJ1039" s="774" t="str">
        <f t="shared" si="237"/>
        <v/>
      </c>
      <c r="BK1039" s="757"/>
      <c r="BL1039" s="775"/>
      <c r="BM1039" s="776"/>
      <c r="BN1039" s="775"/>
      <c r="BO1039" s="777"/>
      <c r="BP1039" s="778" t="str">
        <f t="shared" si="238"/>
        <v/>
      </c>
      <c r="BQ1039" s="768"/>
      <c r="BR1039" s="772"/>
      <c r="BS1039" s="773"/>
    </row>
    <row r="1040" spans="23:71" x14ac:dyDescent="0.25">
      <c r="W1040" s="368" t="str">
        <f t="shared" si="231"/>
        <v>Sin</v>
      </c>
      <c r="X1040" s="768"/>
      <c r="Y1040" s="766"/>
      <c r="Z1040" s="769"/>
      <c r="AA1040" s="770"/>
      <c r="AB1040" s="766"/>
      <c r="AC1040" s="771"/>
      <c r="AD1040" s="368" t="str">
        <f t="shared" si="232"/>
        <v>Sin</v>
      </c>
      <c r="AE1040" s="768"/>
      <c r="AF1040" s="766"/>
      <c r="AG1040" s="769"/>
      <c r="AH1040" s="770"/>
      <c r="AI1040" s="766"/>
      <c r="AJ1040" s="771"/>
      <c r="AK1040" s="368" t="str">
        <f t="shared" si="233"/>
        <v>Sin</v>
      </c>
      <c r="AL1040" s="768"/>
      <c r="AM1040" s="766"/>
      <c r="AN1040" s="769"/>
      <c r="AO1040" s="770"/>
      <c r="AP1040" s="766"/>
      <c r="AQ1040" s="771"/>
      <c r="AR1040" s="368" t="str">
        <f t="shared" si="234"/>
        <v>Sin</v>
      </c>
      <c r="AS1040" s="768"/>
      <c r="AT1040" s="772"/>
      <c r="AU1040" s="769"/>
      <c r="AV1040" s="770"/>
      <c r="AW1040" s="766"/>
      <c r="AX1040" s="771"/>
      <c r="AY1040" s="368" t="str">
        <f t="shared" si="235"/>
        <v>Sin</v>
      </c>
      <c r="AZ1040" s="768"/>
      <c r="BA1040" s="772"/>
      <c r="BB1040" s="773"/>
      <c r="BC1040" s="765"/>
      <c r="BD1040" s="766"/>
      <c r="BE1040" s="771"/>
      <c r="BF1040" s="368" t="str">
        <f t="shared" si="236"/>
        <v>Sin</v>
      </c>
      <c r="BG1040" s="768"/>
      <c r="BH1040" s="772"/>
      <c r="BI1040" s="769"/>
      <c r="BJ1040" s="774" t="str">
        <f t="shared" si="237"/>
        <v/>
      </c>
      <c r="BK1040" s="757"/>
      <c r="BL1040" s="775"/>
      <c r="BM1040" s="776"/>
      <c r="BN1040" s="775"/>
      <c r="BO1040" s="777"/>
      <c r="BP1040" s="778" t="str">
        <f t="shared" si="238"/>
        <v/>
      </c>
      <c r="BQ1040" s="768"/>
      <c r="BR1040" s="772"/>
      <c r="BS1040" s="773"/>
    </row>
    <row r="1041" spans="23:71" x14ac:dyDescent="0.25">
      <c r="W1041" s="368" t="str">
        <f t="shared" si="231"/>
        <v>Sin</v>
      </c>
      <c r="X1041" s="768"/>
      <c r="Y1041" s="766"/>
      <c r="Z1041" s="769"/>
      <c r="AA1041" s="770"/>
      <c r="AB1041" s="766"/>
      <c r="AC1041" s="771"/>
      <c r="AD1041" s="368" t="str">
        <f t="shared" si="232"/>
        <v>Sin</v>
      </c>
      <c r="AE1041" s="768"/>
      <c r="AF1041" s="766"/>
      <c r="AG1041" s="769"/>
      <c r="AH1041" s="770"/>
      <c r="AI1041" s="766"/>
      <c r="AJ1041" s="771"/>
      <c r="AK1041" s="368" t="str">
        <f t="shared" si="233"/>
        <v>Sin</v>
      </c>
      <c r="AL1041" s="768"/>
      <c r="AM1041" s="766"/>
      <c r="AN1041" s="769"/>
      <c r="AO1041" s="770"/>
      <c r="AP1041" s="766"/>
      <c r="AQ1041" s="771"/>
      <c r="AR1041" s="368" t="str">
        <f t="shared" si="234"/>
        <v>Sin</v>
      </c>
      <c r="AS1041" s="768"/>
      <c r="AT1041" s="772"/>
      <c r="AU1041" s="769"/>
      <c r="AV1041" s="770"/>
      <c r="AW1041" s="766"/>
      <c r="AX1041" s="771"/>
      <c r="AY1041" s="368" t="str">
        <f t="shared" si="235"/>
        <v>Sin</v>
      </c>
      <c r="AZ1041" s="768"/>
      <c r="BA1041" s="772"/>
      <c r="BB1041" s="773"/>
      <c r="BC1041" s="765"/>
      <c r="BD1041" s="766"/>
      <c r="BE1041" s="771"/>
      <c r="BF1041" s="368" t="str">
        <f t="shared" si="236"/>
        <v>Sin</v>
      </c>
      <c r="BG1041" s="768"/>
      <c r="BH1041" s="772"/>
      <c r="BI1041" s="769"/>
      <c r="BJ1041" s="774" t="str">
        <f t="shared" si="237"/>
        <v/>
      </c>
      <c r="BK1041" s="757"/>
      <c r="BL1041" s="775"/>
      <c r="BM1041" s="776"/>
      <c r="BN1041" s="775"/>
      <c r="BO1041" s="777"/>
      <c r="BP1041" s="778" t="str">
        <f t="shared" si="238"/>
        <v/>
      </c>
      <c r="BQ1041" s="768"/>
      <c r="BR1041" s="772"/>
      <c r="BS1041" s="773"/>
    </row>
    <row r="1042" spans="23:71" x14ac:dyDescent="0.25">
      <c r="W1042" s="368" t="str">
        <f t="shared" si="231"/>
        <v>Sin</v>
      </c>
      <c r="X1042" s="768"/>
      <c r="Y1042" s="766"/>
      <c r="Z1042" s="769"/>
      <c r="AA1042" s="770"/>
      <c r="AB1042" s="766"/>
      <c r="AC1042" s="771"/>
      <c r="AD1042" s="368" t="str">
        <f t="shared" si="232"/>
        <v>Sin</v>
      </c>
      <c r="AE1042" s="768"/>
      <c r="AF1042" s="766"/>
      <c r="AG1042" s="769"/>
      <c r="AH1042" s="770"/>
      <c r="AI1042" s="766"/>
      <c r="AJ1042" s="771"/>
      <c r="AK1042" s="368" t="str">
        <f t="shared" si="233"/>
        <v>Sin</v>
      </c>
      <c r="AL1042" s="768"/>
      <c r="AM1042" s="766"/>
      <c r="AN1042" s="769"/>
      <c r="AO1042" s="770"/>
      <c r="AP1042" s="766"/>
      <c r="AQ1042" s="771"/>
      <c r="AR1042" s="368" t="str">
        <f t="shared" si="234"/>
        <v>Sin</v>
      </c>
      <c r="AS1042" s="768"/>
      <c r="AT1042" s="772"/>
      <c r="AU1042" s="769"/>
      <c r="AV1042" s="770"/>
      <c r="AW1042" s="766"/>
      <c r="AX1042" s="771"/>
      <c r="AY1042" s="368" t="str">
        <f t="shared" si="235"/>
        <v>Sin</v>
      </c>
      <c r="AZ1042" s="768"/>
      <c r="BA1042" s="772"/>
      <c r="BB1042" s="773"/>
      <c r="BC1042" s="765"/>
      <c r="BD1042" s="766"/>
      <c r="BE1042" s="771"/>
      <c r="BF1042" s="368" t="str">
        <f t="shared" si="236"/>
        <v>Sin</v>
      </c>
      <c r="BG1042" s="768"/>
      <c r="BH1042" s="772"/>
      <c r="BI1042" s="769"/>
      <c r="BJ1042" s="774" t="str">
        <f t="shared" si="237"/>
        <v/>
      </c>
      <c r="BK1042" s="757"/>
      <c r="BL1042" s="775"/>
      <c r="BM1042" s="776"/>
      <c r="BN1042" s="775"/>
      <c r="BO1042" s="777"/>
      <c r="BP1042" s="778" t="str">
        <f t="shared" si="238"/>
        <v/>
      </c>
      <c r="BQ1042" s="768"/>
      <c r="BR1042" s="772"/>
      <c r="BS1042" s="773"/>
    </row>
    <row r="1043" spans="23:71" x14ac:dyDescent="0.25">
      <c r="W1043" s="368" t="str">
        <f t="shared" si="231"/>
        <v>Sin</v>
      </c>
      <c r="X1043" s="768"/>
      <c r="Y1043" s="766"/>
      <c r="Z1043" s="769"/>
      <c r="AA1043" s="770"/>
      <c r="AB1043" s="766"/>
      <c r="AC1043" s="771"/>
      <c r="AD1043" s="368" t="str">
        <f t="shared" si="232"/>
        <v>Sin</v>
      </c>
      <c r="AE1043" s="768"/>
      <c r="AF1043" s="766"/>
      <c r="AG1043" s="769"/>
      <c r="AH1043" s="770"/>
      <c r="AI1043" s="766"/>
      <c r="AJ1043" s="771"/>
      <c r="AK1043" s="368" t="str">
        <f t="shared" si="233"/>
        <v>Sin</v>
      </c>
      <c r="AL1043" s="768"/>
      <c r="AM1043" s="766"/>
      <c r="AN1043" s="769"/>
      <c r="AO1043" s="770"/>
      <c r="AP1043" s="766"/>
      <c r="AQ1043" s="771"/>
      <c r="AR1043" s="368" t="str">
        <f t="shared" si="234"/>
        <v>Sin</v>
      </c>
      <c r="AS1043" s="768"/>
      <c r="AT1043" s="772"/>
      <c r="AU1043" s="769"/>
      <c r="AV1043" s="770"/>
      <c r="AW1043" s="766"/>
      <c r="AX1043" s="771"/>
      <c r="AY1043" s="368" t="str">
        <f t="shared" si="235"/>
        <v>Sin</v>
      </c>
      <c r="AZ1043" s="768"/>
      <c r="BA1043" s="772"/>
      <c r="BB1043" s="773"/>
      <c r="BC1043" s="765"/>
      <c r="BD1043" s="766"/>
      <c r="BE1043" s="771"/>
      <c r="BF1043" s="368" t="str">
        <f t="shared" si="236"/>
        <v>Sin</v>
      </c>
      <c r="BG1043" s="768"/>
      <c r="BH1043" s="772"/>
      <c r="BI1043" s="769"/>
      <c r="BJ1043" s="774" t="str">
        <f t="shared" si="237"/>
        <v/>
      </c>
      <c r="BK1043" s="757"/>
      <c r="BL1043" s="775"/>
      <c r="BM1043" s="776"/>
      <c r="BN1043" s="775"/>
      <c r="BO1043" s="777"/>
      <c r="BP1043" s="778" t="str">
        <f t="shared" si="238"/>
        <v/>
      </c>
      <c r="BQ1043" s="768"/>
      <c r="BR1043" s="772"/>
      <c r="BS1043" s="773"/>
    </row>
    <row r="1044" spans="23:71" x14ac:dyDescent="0.25">
      <c r="W1044" s="368" t="str">
        <f t="shared" si="231"/>
        <v>Sin</v>
      </c>
      <c r="X1044" s="768"/>
      <c r="Y1044" s="766"/>
      <c r="Z1044" s="769"/>
      <c r="AA1044" s="770"/>
      <c r="AB1044" s="766"/>
      <c r="AC1044" s="771"/>
      <c r="AD1044" s="368" t="str">
        <f t="shared" si="232"/>
        <v>Sin</v>
      </c>
      <c r="AE1044" s="768"/>
      <c r="AF1044" s="766"/>
      <c r="AG1044" s="769"/>
      <c r="AH1044" s="770"/>
      <c r="AI1044" s="766"/>
      <c r="AJ1044" s="771"/>
      <c r="AK1044" s="368" t="str">
        <f t="shared" si="233"/>
        <v>Sin</v>
      </c>
      <c r="AL1044" s="768"/>
      <c r="AM1044" s="766"/>
      <c r="AN1044" s="769"/>
      <c r="AO1044" s="770"/>
      <c r="AP1044" s="766"/>
      <c r="AQ1044" s="771"/>
      <c r="AR1044" s="368" t="str">
        <f t="shared" si="234"/>
        <v>Sin</v>
      </c>
      <c r="AS1044" s="768"/>
      <c r="AT1044" s="772"/>
      <c r="AU1044" s="769"/>
      <c r="AV1044" s="770"/>
      <c r="AW1044" s="766"/>
      <c r="AX1044" s="771"/>
      <c r="AY1044" s="368" t="str">
        <f t="shared" si="235"/>
        <v>Sin</v>
      </c>
      <c r="AZ1044" s="768"/>
      <c r="BA1044" s="772"/>
      <c r="BB1044" s="773"/>
      <c r="BC1044" s="765"/>
      <c r="BD1044" s="766"/>
      <c r="BE1044" s="771"/>
      <c r="BF1044" s="368" t="str">
        <f t="shared" si="236"/>
        <v>Sin</v>
      </c>
      <c r="BG1044" s="768"/>
      <c r="BH1044" s="772"/>
      <c r="BI1044" s="769"/>
      <c r="BJ1044" s="774" t="str">
        <f t="shared" si="237"/>
        <v/>
      </c>
      <c r="BK1044" s="757"/>
      <c r="BL1044" s="775"/>
      <c r="BM1044" s="776"/>
      <c r="BN1044" s="775"/>
      <c r="BO1044" s="777"/>
      <c r="BP1044" s="778" t="str">
        <f t="shared" si="238"/>
        <v/>
      </c>
      <c r="BQ1044" s="768"/>
      <c r="BR1044" s="772"/>
      <c r="BS1044" s="773"/>
    </row>
    <row r="1045" spans="23:71" x14ac:dyDescent="0.25">
      <c r="W1045" s="368" t="str">
        <f t="shared" si="231"/>
        <v>Sin</v>
      </c>
      <c r="X1045" s="768"/>
      <c r="Y1045" s="766"/>
      <c r="Z1045" s="769"/>
      <c r="AA1045" s="770"/>
      <c r="AB1045" s="766"/>
      <c r="AC1045" s="771"/>
      <c r="AD1045" s="368" t="str">
        <f t="shared" si="232"/>
        <v>Sin</v>
      </c>
      <c r="AE1045" s="768"/>
      <c r="AF1045" s="766"/>
      <c r="AG1045" s="769"/>
      <c r="AH1045" s="770"/>
      <c r="AI1045" s="766"/>
      <c r="AJ1045" s="771"/>
      <c r="AK1045" s="368" t="str">
        <f t="shared" si="233"/>
        <v>Sin</v>
      </c>
      <c r="AL1045" s="768"/>
      <c r="AM1045" s="766"/>
      <c r="AN1045" s="769"/>
      <c r="AO1045" s="770"/>
      <c r="AP1045" s="766"/>
      <c r="AQ1045" s="771"/>
      <c r="AR1045" s="368" t="str">
        <f t="shared" si="234"/>
        <v>Sin</v>
      </c>
      <c r="AS1045" s="768"/>
      <c r="AT1045" s="772"/>
      <c r="AU1045" s="769"/>
      <c r="AV1045" s="770"/>
      <c r="AW1045" s="766"/>
      <c r="AX1045" s="771"/>
      <c r="AY1045" s="368" t="str">
        <f t="shared" si="235"/>
        <v>Sin</v>
      </c>
      <c r="AZ1045" s="768"/>
      <c r="BA1045" s="772"/>
      <c r="BB1045" s="773"/>
      <c r="BC1045" s="765"/>
      <c r="BD1045" s="766"/>
      <c r="BE1045" s="771"/>
      <c r="BF1045" s="368" t="str">
        <f t="shared" si="236"/>
        <v>Sin</v>
      </c>
      <c r="BG1045" s="768"/>
      <c r="BH1045" s="772"/>
      <c r="BI1045" s="769"/>
      <c r="BJ1045" s="774" t="str">
        <f t="shared" si="237"/>
        <v/>
      </c>
      <c r="BK1045" s="757"/>
      <c r="BL1045" s="775"/>
      <c r="BM1045" s="776"/>
      <c r="BN1045" s="775"/>
      <c r="BO1045" s="777"/>
      <c r="BP1045" s="778" t="str">
        <f t="shared" si="238"/>
        <v/>
      </c>
      <c r="BQ1045" s="768"/>
      <c r="BR1045" s="772"/>
      <c r="BS1045" s="773"/>
    </row>
    <row r="1046" spans="23:71" x14ac:dyDescent="0.25">
      <c r="W1046" s="368" t="str">
        <f t="shared" si="231"/>
        <v>Sin</v>
      </c>
      <c r="X1046" s="768"/>
      <c r="Y1046" s="766"/>
      <c r="Z1046" s="769"/>
      <c r="AA1046" s="770"/>
      <c r="AB1046" s="766"/>
      <c r="AC1046" s="771"/>
      <c r="AD1046" s="368" t="str">
        <f t="shared" si="232"/>
        <v>Sin</v>
      </c>
      <c r="AE1046" s="768"/>
      <c r="AF1046" s="766"/>
      <c r="AG1046" s="769"/>
      <c r="AH1046" s="770"/>
      <c r="AI1046" s="766"/>
      <c r="AJ1046" s="771"/>
      <c r="AK1046" s="368" t="str">
        <f t="shared" si="233"/>
        <v>Sin</v>
      </c>
      <c r="AL1046" s="768"/>
      <c r="AM1046" s="766"/>
      <c r="AN1046" s="769"/>
      <c r="AO1046" s="770"/>
      <c r="AP1046" s="766"/>
      <c r="AQ1046" s="771"/>
      <c r="AR1046" s="368" t="str">
        <f t="shared" si="234"/>
        <v>Sin</v>
      </c>
      <c r="AS1046" s="768"/>
      <c r="AT1046" s="772"/>
      <c r="AU1046" s="769"/>
      <c r="AV1046" s="770"/>
      <c r="AW1046" s="766"/>
      <c r="AX1046" s="771"/>
      <c r="AY1046" s="368" t="str">
        <f t="shared" si="235"/>
        <v>Sin</v>
      </c>
      <c r="AZ1046" s="768"/>
      <c r="BA1046" s="772"/>
      <c r="BB1046" s="773"/>
      <c r="BC1046" s="765"/>
      <c r="BD1046" s="766"/>
      <c r="BE1046" s="771"/>
      <c r="BF1046" s="368" t="str">
        <f t="shared" si="236"/>
        <v>Sin</v>
      </c>
      <c r="BG1046" s="768"/>
      <c r="BH1046" s="772"/>
      <c r="BI1046" s="769"/>
      <c r="BJ1046" s="774" t="str">
        <f t="shared" si="237"/>
        <v/>
      </c>
      <c r="BK1046" s="757"/>
      <c r="BL1046" s="775"/>
      <c r="BM1046" s="776"/>
      <c r="BN1046" s="775"/>
      <c r="BO1046" s="777"/>
      <c r="BP1046" s="778" t="str">
        <f t="shared" si="238"/>
        <v/>
      </c>
      <c r="BQ1046" s="768"/>
      <c r="BR1046" s="772"/>
      <c r="BS1046" s="773"/>
    </row>
    <row r="1047" spans="23:71" x14ac:dyDescent="0.25">
      <c r="W1047" s="368" t="str">
        <f t="shared" si="231"/>
        <v>Sin</v>
      </c>
      <c r="X1047" s="768"/>
      <c r="Y1047" s="766"/>
      <c r="Z1047" s="769"/>
      <c r="AA1047" s="770"/>
      <c r="AB1047" s="766"/>
      <c r="AC1047" s="771"/>
      <c r="AD1047" s="368" t="str">
        <f t="shared" si="232"/>
        <v>Sin</v>
      </c>
      <c r="AE1047" s="768"/>
      <c r="AF1047" s="766"/>
      <c r="AG1047" s="769"/>
      <c r="AH1047" s="770"/>
      <c r="AI1047" s="766"/>
      <c r="AJ1047" s="771"/>
      <c r="AK1047" s="368" t="str">
        <f t="shared" si="233"/>
        <v>Sin</v>
      </c>
      <c r="AL1047" s="768"/>
      <c r="AM1047" s="766"/>
      <c r="AN1047" s="769"/>
      <c r="AO1047" s="770"/>
      <c r="AP1047" s="766"/>
      <c r="AQ1047" s="771"/>
      <c r="AR1047" s="368" t="str">
        <f t="shared" si="234"/>
        <v>Sin</v>
      </c>
      <c r="AS1047" s="768"/>
      <c r="AT1047" s="772"/>
      <c r="AU1047" s="769"/>
      <c r="AV1047" s="770"/>
      <c r="AW1047" s="766"/>
      <c r="AX1047" s="771"/>
      <c r="AY1047" s="368" t="str">
        <f t="shared" si="235"/>
        <v>Sin</v>
      </c>
      <c r="AZ1047" s="768"/>
      <c r="BA1047" s="772"/>
      <c r="BB1047" s="773"/>
      <c r="BC1047" s="765"/>
      <c r="BD1047" s="766"/>
      <c r="BE1047" s="771"/>
      <c r="BF1047" s="368" t="str">
        <f t="shared" si="236"/>
        <v>Sin</v>
      </c>
      <c r="BG1047" s="768"/>
      <c r="BH1047" s="772"/>
      <c r="BI1047" s="769"/>
      <c r="BJ1047" s="774" t="str">
        <f t="shared" si="237"/>
        <v/>
      </c>
      <c r="BK1047" s="757"/>
      <c r="BL1047" s="775"/>
      <c r="BM1047" s="776"/>
      <c r="BN1047" s="775"/>
      <c r="BO1047" s="777"/>
      <c r="BP1047" s="778" t="str">
        <f t="shared" si="238"/>
        <v/>
      </c>
      <c r="BQ1047" s="768"/>
      <c r="BR1047" s="772"/>
      <c r="BS1047" s="773"/>
    </row>
    <row r="1048" spans="23:71" x14ac:dyDescent="0.25">
      <c r="W1048" s="368" t="str">
        <f t="shared" si="231"/>
        <v>Sin</v>
      </c>
      <c r="X1048" s="768"/>
      <c r="Y1048" s="766"/>
      <c r="Z1048" s="769"/>
      <c r="AA1048" s="770"/>
      <c r="AB1048" s="766"/>
      <c r="AC1048" s="771"/>
      <c r="AD1048" s="368" t="str">
        <f t="shared" si="232"/>
        <v>Sin</v>
      </c>
      <c r="AE1048" s="768"/>
      <c r="AF1048" s="766"/>
      <c r="AG1048" s="769"/>
      <c r="AH1048" s="770"/>
      <c r="AI1048" s="766"/>
      <c r="AJ1048" s="771"/>
      <c r="AK1048" s="368" t="str">
        <f t="shared" si="233"/>
        <v>Sin</v>
      </c>
      <c r="AL1048" s="768"/>
      <c r="AM1048" s="766"/>
      <c r="AN1048" s="769"/>
      <c r="AO1048" s="770"/>
      <c r="AP1048" s="766"/>
      <c r="AQ1048" s="771"/>
      <c r="AR1048" s="368" t="str">
        <f t="shared" si="234"/>
        <v>Sin</v>
      </c>
      <c r="AS1048" s="768"/>
      <c r="AT1048" s="772"/>
      <c r="AU1048" s="769"/>
      <c r="AV1048" s="770"/>
      <c r="AW1048" s="766"/>
      <c r="AX1048" s="771"/>
      <c r="AY1048" s="368" t="str">
        <f t="shared" si="235"/>
        <v>Sin</v>
      </c>
      <c r="AZ1048" s="768"/>
      <c r="BA1048" s="772"/>
      <c r="BB1048" s="773"/>
      <c r="BC1048" s="765"/>
      <c r="BD1048" s="766"/>
      <c r="BE1048" s="771"/>
      <c r="BF1048" s="368" t="str">
        <f t="shared" si="236"/>
        <v>Sin</v>
      </c>
      <c r="BG1048" s="768"/>
      <c r="BH1048" s="772"/>
      <c r="BI1048" s="769"/>
      <c r="BJ1048" s="774" t="str">
        <f t="shared" si="237"/>
        <v/>
      </c>
      <c r="BK1048" s="757"/>
      <c r="BL1048" s="775"/>
      <c r="BM1048" s="776"/>
      <c r="BN1048" s="775"/>
      <c r="BO1048" s="777"/>
      <c r="BP1048" s="778" t="str">
        <f t="shared" si="238"/>
        <v/>
      </c>
      <c r="BQ1048" s="768"/>
      <c r="BR1048" s="772"/>
      <c r="BS1048" s="773"/>
    </row>
    <row r="1049" spans="23:71" x14ac:dyDescent="0.25">
      <c r="W1049" s="368" t="str">
        <f t="shared" si="231"/>
        <v>Sin</v>
      </c>
      <c r="X1049" s="768"/>
      <c r="Y1049" s="766"/>
      <c r="Z1049" s="769"/>
      <c r="AA1049" s="770"/>
      <c r="AB1049" s="766"/>
      <c r="AC1049" s="771"/>
      <c r="AD1049" s="368" t="str">
        <f t="shared" si="232"/>
        <v>Sin</v>
      </c>
      <c r="AE1049" s="768"/>
      <c r="AF1049" s="766"/>
      <c r="AG1049" s="769"/>
      <c r="AH1049" s="770"/>
      <c r="AI1049" s="766"/>
      <c r="AJ1049" s="771"/>
      <c r="AK1049" s="368" t="str">
        <f t="shared" si="233"/>
        <v>Sin</v>
      </c>
      <c r="AL1049" s="768"/>
      <c r="AM1049" s="766"/>
      <c r="AN1049" s="769"/>
      <c r="AO1049" s="770"/>
      <c r="AP1049" s="766"/>
      <c r="AQ1049" s="771"/>
      <c r="AR1049" s="368" t="str">
        <f t="shared" si="234"/>
        <v>Sin</v>
      </c>
      <c r="AS1049" s="768"/>
      <c r="AT1049" s="772"/>
      <c r="AU1049" s="769"/>
      <c r="AV1049" s="770"/>
      <c r="AW1049" s="766"/>
      <c r="AX1049" s="771"/>
      <c r="AY1049" s="368" t="str">
        <f t="shared" si="235"/>
        <v>Sin</v>
      </c>
      <c r="AZ1049" s="768"/>
      <c r="BA1049" s="772"/>
      <c r="BB1049" s="773"/>
      <c r="BC1049" s="765"/>
      <c r="BD1049" s="766"/>
      <c r="BE1049" s="771"/>
      <c r="BF1049" s="368" t="str">
        <f t="shared" si="236"/>
        <v>Sin</v>
      </c>
      <c r="BG1049" s="768"/>
      <c r="BH1049" s="772"/>
      <c r="BI1049" s="769"/>
      <c r="BJ1049" s="774" t="str">
        <f t="shared" si="237"/>
        <v/>
      </c>
      <c r="BK1049" s="757"/>
      <c r="BL1049" s="775"/>
      <c r="BM1049" s="776"/>
      <c r="BN1049" s="775"/>
      <c r="BO1049" s="777"/>
      <c r="BP1049" s="778" t="str">
        <f t="shared" si="238"/>
        <v/>
      </c>
      <c r="BQ1049" s="768"/>
      <c r="BR1049" s="772"/>
      <c r="BS1049" s="773"/>
    </row>
    <row r="1050" spans="23:71" x14ac:dyDescent="0.25">
      <c r="W1050" s="368" t="str">
        <f t="shared" si="231"/>
        <v>Sin</v>
      </c>
      <c r="X1050" s="768"/>
      <c r="Y1050" s="766"/>
      <c r="Z1050" s="769"/>
      <c r="AA1050" s="770"/>
      <c r="AB1050" s="766"/>
      <c r="AC1050" s="771"/>
      <c r="AD1050" s="368" t="str">
        <f t="shared" si="232"/>
        <v>Sin</v>
      </c>
      <c r="AE1050" s="768"/>
      <c r="AF1050" s="766"/>
      <c r="AG1050" s="769"/>
      <c r="AH1050" s="770"/>
      <c r="AI1050" s="766"/>
      <c r="AJ1050" s="771"/>
      <c r="AK1050" s="368" t="str">
        <f t="shared" si="233"/>
        <v>Sin</v>
      </c>
      <c r="AL1050" s="768"/>
      <c r="AM1050" s="766"/>
      <c r="AN1050" s="769"/>
      <c r="AO1050" s="770"/>
      <c r="AP1050" s="766"/>
      <c r="AQ1050" s="771"/>
      <c r="AR1050" s="368" t="str">
        <f t="shared" si="234"/>
        <v>Sin</v>
      </c>
      <c r="AS1050" s="768"/>
      <c r="AT1050" s="772"/>
      <c r="AU1050" s="769"/>
      <c r="AV1050" s="770"/>
      <c r="AW1050" s="766"/>
      <c r="AX1050" s="771"/>
      <c r="AY1050" s="368" t="str">
        <f t="shared" si="235"/>
        <v>Sin</v>
      </c>
      <c r="AZ1050" s="768"/>
      <c r="BA1050" s="772"/>
      <c r="BB1050" s="773"/>
      <c r="BC1050" s="765"/>
      <c r="BD1050" s="766"/>
      <c r="BE1050" s="771"/>
      <c r="BF1050" s="368" t="str">
        <f t="shared" si="236"/>
        <v>Sin</v>
      </c>
      <c r="BG1050" s="768"/>
      <c r="BH1050" s="772"/>
      <c r="BI1050" s="769"/>
      <c r="BJ1050" s="774" t="str">
        <f t="shared" si="237"/>
        <v/>
      </c>
      <c r="BK1050" s="757"/>
      <c r="BL1050" s="775"/>
      <c r="BM1050" s="776"/>
      <c r="BN1050" s="775"/>
      <c r="BO1050" s="777"/>
      <c r="BP1050" s="778" t="str">
        <f t="shared" si="238"/>
        <v/>
      </c>
      <c r="BQ1050" s="768"/>
      <c r="BR1050" s="772"/>
      <c r="BS1050" s="773"/>
    </row>
    <row r="1051" spans="23:71" x14ac:dyDescent="0.25">
      <c r="W1051" s="368" t="str">
        <f t="shared" si="231"/>
        <v>Sin</v>
      </c>
      <c r="X1051" s="768"/>
      <c r="Y1051" s="766"/>
      <c r="Z1051" s="769"/>
      <c r="AA1051" s="770"/>
      <c r="AB1051" s="766"/>
      <c r="AC1051" s="771"/>
      <c r="AD1051" s="368" t="str">
        <f t="shared" si="232"/>
        <v>Sin</v>
      </c>
      <c r="AE1051" s="768"/>
      <c r="AF1051" s="766"/>
      <c r="AG1051" s="769"/>
      <c r="AH1051" s="770"/>
      <c r="AI1051" s="766"/>
      <c r="AJ1051" s="771"/>
      <c r="AK1051" s="368" t="str">
        <f t="shared" si="233"/>
        <v>Sin</v>
      </c>
      <c r="AL1051" s="768"/>
      <c r="AM1051" s="766"/>
      <c r="AN1051" s="769"/>
      <c r="AO1051" s="770"/>
      <c r="AP1051" s="766"/>
      <c r="AQ1051" s="771"/>
      <c r="AR1051" s="368" t="str">
        <f t="shared" si="234"/>
        <v>Sin</v>
      </c>
      <c r="AS1051" s="768"/>
      <c r="AT1051" s="772"/>
      <c r="AU1051" s="769"/>
      <c r="AV1051" s="770"/>
      <c r="AW1051" s="766"/>
      <c r="AX1051" s="771"/>
      <c r="AY1051" s="368" t="str">
        <f t="shared" si="235"/>
        <v>Sin</v>
      </c>
      <c r="AZ1051" s="768"/>
      <c r="BA1051" s="772"/>
      <c r="BB1051" s="773"/>
      <c r="BC1051" s="765"/>
      <c r="BD1051" s="766"/>
      <c r="BE1051" s="771"/>
      <c r="BF1051" s="368" t="str">
        <f t="shared" si="236"/>
        <v>Sin</v>
      </c>
      <c r="BG1051" s="768"/>
      <c r="BH1051" s="772"/>
      <c r="BI1051" s="769"/>
      <c r="BJ1051" s="774" t="str">
        <f t="shared" si="237"/>
        <v/>
      </c>
      <c r="BK1051" s="757"/>
      <c r="BL1051" s="775"/>
      <c r="BM1051" s="776"/>
      <c r="BN1051" s="775"/>
      <c r="BO1051" s="777"/>
      <c r="BP1051" s="778" t="str">
        <f t="shared" si="238"/>
        <v/>
      </c>
      <c r="BQ1051" s="768"/>
      <c r="BR1051" s="772"/>
      <c r="BS1051" s="773"/>
    </row>
    <row r="1052" spans="23:71" x14ac:dyDescent="0.25">
      <c r="W1052" s="368" t="str">
        <f t="shared" si="231"/>
        <v>Sin</v>
      </c>
      <c r="X1052" s="768"/>
      <c r="Y1052" s="766"/>
      <c r="Z1052" s="769"/>
      <c r="AA1052" s="770"/>
      <c r="AB1052" s="766"/>
      <c r="AC1052" s="771"/>
      <c r="AD1052" s="368" t="str">
        <f t="shared" si="232"/>
        <v>Sin</v>
      </c>
      <c r="AE1052" s="768"/>
      <c r="AF1052" s="766"/>
      <c r="AG1052" s="769"/>
      <c r="AH1052" s="770"/>
      <c r="AI1052" s="766"/>
      <c r="AJ1052" s="771"/>
      <c r="AK1052" s="368" t="str">
        <f t="shared" si="233"/>
        <v>Sin</v>
      </c>
      <c r="AL1052" s="768"/>
      <c r="AM1052" s="766"/>
      <c r="AN1052" s="769"/>
      <c r="AO1052" s="770"/>
      <c r="AP1052" s="766"/>
      <c r="AQ1052" s="771"/>
      <c r="AR1052" s="368" t="str">
        <f t="shared" si="234"/>
        <v>Sin</v>
      </c>
      <c r="AS1052" s="768"/>
      <c r="AT1052" s="772"/>
      <c r="AU1052" s="769"/>
      <c r="AV1052" s="770"/>
      <c r="AW1052" s="766"/>
      <c r="AX1052" s="771"/>
      <c r="AY1052" s="368" t="str">
        <f t="shared" si="235"/>
        <v>Sin</v>
      </c>
      <c r="AZ1052" s="768"/>
      <c r="BA1052" s="772"/>
      <c r="BB1052" s="773"/>
      <c r="BC1052" s="765"/>
      <c r="BD1052" s="766"/>
      <c r="BE1052" s="771"/>
      <c r="BF1052" s="368" t="str">
        <f t="shared" si="236"/>
        <v>Sin</v>
      </c>
      <c r="BG1052" s="768"/>
      <c r="BH1052" s="772"/>
      <c r="BI1052" s="769"/>
      <c r="BJ1052" s="774" t="str">
        <f t="shared" si="237"/>
        <v/>
      </c>
      <c r="BK1052" s="757"/>
      <c r="BL1052" s="775"/>
      <c r="BM1052" s="776"/>
      <c r="BN1052" s="775"/>
      <c r="BO1052" s="777"/>
      <c r="BP1052" s="778" t="str">
        <f t="shared" si="238"/>
        <v/>
      </c>
      <c r="BQ1052" s="768"/>
      <c r="BR1052" s="772"/>
      <c r="BS1052" s="773"/>
    </row>
    <row r="1053" spans="23:71" x14ac:dyDescent="0.25">
      <c r="W1053" s="368" t="str">
        <f t="shared" si="231"/>
        <v>Sin</v>
      </c>
      <c r="X1053" s="768"/>
      <c r="Y1053" s="766"/>
      <c r="Z1053" s="769"/>
      <c r="AA1053" s="770"/>
      <c r="AB1053" s="766"/>
      <c r="AC1053" s="771"/>
      <c r="AD1053" s="368" t="str">
        <f t="shared" si="232"/>
        <v>Sin</v>
      </c>
      <c r="AE1053" s="768"/>
      <c r="AF1053" s="766"/>
      <c r="AG1053" s="769"/>
      <c r="AH1053" s="770"/>
      <c r="AI1053" s="766"/>
      <c r="AJ1053" s="771"/>
      <c r="AK1053" s="368" t="str">
        <f t="shared" si="233"/>
        <v>Sin</v>
      </c>
      <c r="AL1053" s="768"/>
      <c r="AM1053" s="766"/>
      <c r="AN1053" s="769"/>
      <c r="AO1053" s="770"/>
      <c r="AP1053" s="766"/>
      <c r="AQ1053" s="771"/>
      <c r="AR1053" s="368" t="str">
        <f t="shared" si="234"/>
        <v>Sin</v>
      </c>
      <c r="AS1053" s="768"/>
      <c r="AT1053" s="772"/>
      <c r="AU1053" s="769"/>
      <c r="AV1053" s="770"/>
      <c r="AW1053" s="766"/>
      <c r="AX1053" s="771"/>
      <c r="AY1053" s="368" t="str">
        <f t="shared" si="235"/>
        <v>Sin</v>
      </c>
      <c r="AZ1053" s="768"/>
      <c r="BA1053" s="772"/>
      <c r="BB1053" s="773"/>
      <c r="BC1053" s="765"/>
      <c r="BD1053" s="766"/>
      <c r="BE1053" s="771"/>
      <c r="BF1053" s="368" t="str">
        <f t="shared" si="236"/>
        <v>Sin</v>
      </c>
      <c r="BG1053" s="768"/>
      <c r="BH1053" s="772"/>
      <c r="BI1053" s="769"/>
      <c r="BJ1053" s="774" t="str">
        <f t="shared" si="237"/>
        <v/>
      </c>
      <c r="BK1053" s="757"/>
      <c r="BL1053" s="775"/>
      <c r="BM1053" s="776"/>
      <c r="BN1053" s="775"/>
      <c r="BO1053" s="777"/>
      <c r="BP1053" s="778" t="str">
        <f t="shared" si="238"/>
        <v/>
      </c>
      <c r="BQ1053" s="768"/>
      <c r="BR1053" s="772"/>
      <c r="BS1053" s="773"/>
    </row>
    <row r="1054" spans="23:71" x14ac:dyDescent="0.25">
      <c r="W1054" s="368" t="str">
        <f t="shared" si="231"/>
        <v>Sin</v>
      </c>
      <c r="X1054" s="768"/>
      <c r="Y1054" s="766"/>
      <c r="Z1054" s="769"/>
      <c r="AA1054" s="770"/>
      <c r="AB1054" s="766"/>
      <c r="AC1054" s="771"/>
      <c r="AD1054" s="368" t="str">
        <f t="shared" si="232"/>
        <v>Sin</v>
      </c>
      <c r="AE1054" s="768"/>
      <c r="AF1054" s="766"/>
      <c r="AG1054" s="769"/>
      <c r="AH1054" s="770"/>
      <c r="AI1054" s="766"/>
      <c r="AJ1054" s="771"/>
      <c r="AK1054" s="368" t="str">
        <f t="shared" si="233"/>
        <v>Sin</v>
      </c>
      <c r="AL1054" s="768"/>
      <c r="AM1054" s="766"/>
      <c r="AN1054" s="769"/>
      <c r="AO1054" s="770"/>
      <c r="AP1054" s="766"/>
      <c r="AQ1054" s="771"/>
      <c r="AR1054" s="368" t="str">
        <f t="shared" si="234"/>
        <v>Sin</v>
      </c>
      <c r="AS1054" s="768"/>
      <c r="AT1054" s="772"/>
      <c r="AU1054" s="769"/>
      <c r="AV1054" s="770"/>
      <c r="AW1054" s="766"/>
      <c r="AX1054" s="771"/>
      <c r="AY1054" s="368" t="str">
        <f t="shared" si="235"/>
        <v>Sin</v>
      </c>
      <c r="AZ1054" s="768"/>
      <c r="BA1054" s="772"/>
      <c r="BB1054" s="773"/>
      <c r="BC1054" s="765"/>
      <c r="BD1054" s="766"/>
      <c r="BE1054" s="771"/>
      <c r="BF1054" s="368" t="str">
        <f t="shared" si="236"/>
        <v>Sin</v>
      </c>
      <c r="BG1054" s="768"/>
      <c r="BH1054" s="772"/>
      <c r="BI1054" s="769"/>
      <c r="BJ1054" s="774" t="str">
        <f t="shared" si="237"/>
        <v/>
      </c>
      <c r="BK1054" s="757"/>
      <c r="BL1054" s="775"/>
      <c r="BM1054" s="776"/>
      <c r="BN1054" s="775"/>
      <c r="BO1054" s="777"/>
      <c r="BP1054" s="778" t="str">
        <f t="shared" si="238"/>
        <v/>
      </c>
      <c r="BQ1054" s="768"/>
      <c r="BR1054" s="772"/>
      <c r="BS1054" s="773"/>
    </row>
    <row r="1055" spans="23:71" x14ac:dyDescent="0.25">
      <c r="W1055" s="368" t="str">
        <f t="shared" si="231"/>
        <v>Sin</v>
      </c>
      <c r="X1055" s="768"/>
      <c r="Y1055" s="766"/>
      <c r="Z1055" s="769"/>
      <c r="AA1055" s="770"/>
      <c r="AB1055" s="766"/>
      <c r="AC1055" s="771"/>
      <c r="AD1055" s="368" t="str">
        <f t="shared" si="232"/>
        <v>Sin</v>
      </c>
      <c r="AE1055" s="768"/>
      <c r="AF1055" s="766"/>
      <c r="AG1055" s="769"/>
      <c r="AH1055" s="770"/>
      <c r="AI1055" s="766"/>
      <c r="AJ1055" s="771"/>
      <c r="AK1055" s="368" t="str">
        <f t="shared" si="233"/>
        <v>Sin</v>
      </c>
      <c r="AL1055" s="768"/>
      <c r="AM1055" s="766"/>
      <c r="AN1055" s="769"/>
      <c r="AO1055" s="770"/>
      <c r="AP1055" s="766"/>
      <c r="AQ1055" s="771"/>
      <c r="AR1055" s="368" t="str">
        <f t="shared" si="234"/>
        <v>Sin</v>
      </c>
      <c r="AS1055" s="768"/>
      <c r="AT1055" s="772"/>
      <c r="AU1055" s="769"/>
      <c r="AV1055" s="770"/>
      <c r="AW1055" s="766"/>
      <c r="AX1055" s="771"/>
      <c r="AY1055" s="368" t="str">
        <f t="shared" si="235"/>
        <v>Sin</v>
      </c>
      <c r="AZ1055" s="768"/>
      <c r="BA1055" s="772"/>
      <c r="BB1055" s="773"/>
      <c r="BC1055" s="765"/>
      <c r="BD1055" s="766"/>
      <c r="BE1055" s="771"/>
      <c r="BF1055" s="368" t="str">
        <f t="shared" si="236"/>
        <v>Sin</v>
      </c>
      <c r="BG1055" s="768"/>
      <c r="BH1055" s="772"/>
      <c r="BI1055" s="769"/>
      <c r="BJ1055" s="774" t="str">
        <f t="shared" si="237"/>
        <v/>
      </c>
      <c r="BK1055" s="757"/>
      <c r="BL1055" s="775"/>
      <c r="BM1055" s="776"/>
      <c r="BN1055" s="775"/>
      <c r="BO1055" s="777"/>
      <c r="BP1055" s="778" t="str">
        <f t="shared" si="238"/>
        <v/>
      </c>
      <c r="BQ1055" s="768"/>
      <c r="BR1055" s="772"/>
      <c r="BS1055" s="773"/>
    </row>
    <row r="1056" spans="23:71" x14ac:dyDescent="0.25">
      <c r="W1056" s="368" t="str">
        <f t="shared" si="231"/>
        <v>Sin</v>
      </c>
      <c r="X1056" s="768"/>
      <c r="Y1056" s="766"/>
      <c r="Z1056" s="769"/>
      <c r="AA1056" s="770"/>
      <c r="AB1056" s="766"/>
      <c r="AC1056" s="771"/>
      <c r="AD1056" s="368" t="str">
        <f t="shared" si="232"/>
        <v>Sin</v>
      </c>
      <c r="AE1056" s="768"/>
      <c r="AF1056" s="766"/>
      <c r="AG1056" s="769"/>
      <c r="AH1056" s="770"/>
      <c r="AI1056" s="766"/>
      <c r="AJ1056" s="771"/>
      <c r="AK1056" s="368" t="str">
        <f t="shared" si="233"/>
        <v>Sin</v>
      </c>
      <c r="AL1056" s="768"/>
      <c r="AM1056" s="766"/>
      <c r="AN1056" s="769"/>
      <c r="AO1056" s="770"/>
      <c r="AP1056" s="766"/>
      <c r="AQ1056" s="771"/>
      <c r="AR1056" s="368" t="str">
        <f t="shared" si="234"/>
        <v>Sin</v>
      </c>
      <c r="AS1056" s="768"/>
      <c r="AT1056" s="772"/>
      <c r="AU1056" s="769"/>
      <c r="AV1056" s="770"/>
      <c r="AW1056" s="766"/>
      <c r="AX1056" s="771"/>
      <c r="AY1056" s="368" t="str">
        <f t="shared" si="235"/>
        <v>Sin</v>
      </c>
      <c r="AZ1056" s="768"/>
      <c r="BA1056" s="772"/>
      <c r="BB1056" s="773"/>
      <c r="BC1056" s="765"/>
      <c r="BD1056" s="766"/>
      <c r="BE1056" s="771"/>
      <c r="BF1056" s="368" t="str">
        <f t="shared" si="236"/>
        <v>Sin</v>
      </c>
      <c r="BG1056" s="768"/>
      <c r="BH1056" s="772"/>
      <c r="BI1056" s="769"/>
      <c r="BJ1056" s="774" t="str">
        <f t="shared" si="237"/>
        <v/>
      </c>
      <c r="BK1056" s="757"/>
      <c r="BL1056" s="775"/>
      <c r="BM1056" s="776"/>
      <c r="BN1056" s="775"/>
      <c r="BO1056" s="777"/>
      <c r="BP1056" s="778" t="str">
        <f t="shared" si="238"/>
        <v/>
      </c>
      <c r="BQ1056" s="768"/>
      <c r="BR1056" s="772"/>
      <c r="BS1056" s="773"/>
    </row>
    <row r="1057" spans="23:71" x14ac:dyDescent="0.25">
      <c r="W1057" s="368" t="str">
        <f t="shared" si="231"/>
        <v>Sin</v>
      </c>
      <c r="X1057" s="768"/>
      <c r="Y1057" s="766"/>
      <c r="Z1057" s="769"/>
      <c r="AA1057" s="770"/>
      <c r="AB1057" s="766"/>
      <c r="AC1057" s="771"/>
      <c r="AD1057" s="368" t="str">
        <f t="shared" si="232"/>
        <v>Sin</v>
      </c>
      <c r="AE1057" s="768"/>
      <c r="AF1057" s="766"/>
      <c r="AG1057" s="769"/>
      <c r="AH1057" s="770"/>
      <c r="AI1057" s="766"/>
      <c r="AJ1057" s="771"/>
      <c r="AK1057" s="368" t="str">
        <f t="shared" si="233"/>
        <v>Sin</v>
      </c>
      <c r="AL1057" s="768"/>
      <c r="AM1057" s="766"/>
      <c r="AN1057" s="769"/>
      <c r="AO1057" s="770"/>
      <c r="AP1057" s="766"/>
      <c r="AQ1057" s="771"/>
      <c r="AR1057" s="368" t="str">
        <f t="shared" si="234"/>
        <v>Sin</v>
      </c>
      <c r="AS1057" s="768"/>
      <c r="AT1057" s="772"/>
      <c r="AU1057" s="769"/>
      <c r="AV1057" s="770"/>
      <c r="AW1057" s="766"/>
      <c r="AX1057" s="771"/>
      <c r="AY1057" s="368" t="str">
        <f t="shared" si="235"/>
        <v>Sin</v>
      </c>
      <c r="AZ1057" s="768"/>
      <c r="BA1057" s="772"/>
      <c r="BB1057" s="773"/>
      <c r="BC1057" s="765"/>
      <c r="BD1057" s="766"/>
      <c r="BE1057" s="771"/>
      <c r="BF1057" s="368" t="str">
        <f t="shared" si="236"/>
        <v>Sin</v>
      </c>
      <c r="BG1057" s="768"/>
      <c r="BH1057" s="772"/>
      <c r="BI1057" s="769"/>
      <c r="BJ1057" s="774" t="str">
        <f t="shared" si="237"/>
        <v/>
      </c>
      <c r="BK1057" s="757"/>
      <c r="BL1057" s="775"/>
      <c r="BM1057" s="776"/>
      <c r="BN1057" s="775"/>
      <c r="BO1057" s="777"/>
      <c r="BP1057" s="778" t="str">
        <f t="shared" si="238"/>
        <v/>
      </c>
      <c r="BQ1057" s="768"/>
      <c r="BR1057" s="772"/>
      <c r="BS1057" s="773"/>
    </row>
    <row r="1058" spans="23:71" x14ac:dyDescent="0.25">
      <c r="W1058" s="368" t="str">
        <f t="shared" si="231"/>
        <v>Sin</v>
      </c>
      <c r="X1058" s="768"/>
      <c r="Y1058" s="766"/>
      <c r="Z1058" s="769"/>
      <c r="AA1058" s="770"/>
      <c r="AB1058" s="766"/>
      <c r="AC1058" s="771"/>
      <c r="AD1058" s="368" t="str">
        <f t="shared" si="232"/>
        <v>Sin</v>
      </c>
      <c r="AE1058" s="768"/>
      <c r="AF1058" s="766"/>
      <c r="AG1058" s="769"/>
      <c r="AH1058" s="770"/>
      <c r="AI1058" s="766"/>
      <c r="AJ1058" s="771"/>
      <c r="AK1058" s="368" t="str">
        <f t="shared" si="233"/>
        <v>Sin</v>
      </c>
      <c r="AL1058" s="768"/>
      <c r="AM1058" s="766"/>
      <c r="AN1058" s="769"/>
      <c r="AO1058" s="770"/>
      <c r="AP1058" s="766"/>
      <c r="AQ1058" s="771"/>
      <c r="AR1058" s="368" t="str">
        <f t="shared" si="234"/>
        <v>Sin</v>
      </c>
      <c r="AS1058" s="768"/>
      <c r="AT1058" s="772"/>
      <c r="AU1058" s="769"/>
      <c r="AV1058" s="770"/>
      <c r="AW1058" s="766"/>
      <c r="AX1058" s="771"/>
      <c r="AY1058" s="368" t="str">
        <f t="shared" si="235"/>
        <v>Sin</v>
      </c>
      <c r="AZ1058" s="768"/>
      <c r="BA1058" s="772"/>
      <c r="BB1058" s="773"/>
      <c r="BC1058" s="765"/>
      <c r="BD1058" s="766"/>
      <c r="BE1058" s="771"/>
      <c r="BF1058" s="368" t="str">
        <f t="shared" si="236"/>
        <v>Sin</v>
      </c>
      <c r="BG1058" s="768"/>
      <c r="BH1058" s="772"/>
      <c r="BI1058" s="769"/>
      <c r="BJ1058" s="774" t="str">
        <f t="shared" si="237"/>
        <v/>
      </c>
      <c r="BK1058" s="757"/>
      <c r="BL1058" s="775"/>
      <c r="BM1058" s="776"/>
      <c r="BN1058" s="775"/>
      <c r="BO1058" s="777"/>
      <c r="BP1058" s="778" t="str">
        <f t="shared" si="238"/>
        <v/>
      </c>
      <c r="BQ1058" s="768"/>
      <c r="BR1058" s="772"/>
      <c r="BS1058" s="773"/>
    </row>
    <row r="1059" spans="23:71" x14ac:dyDescent="0.25">
      <c r="W1059" s="368" t="str">
        <f t="shared" si="231"/>
        <v>Sin</v>
      </c>
      <c r="X1059" s="768"/>
      <c r="Y1059" s="766"/>
      <c r="Z1059" s="769"/>
      <c r="AA1059" s="770"/>
      <c r="AB1059" s="766"/>
      <c r="AC1059" s="771"/>
      <c r="AD1059" s="368" t="str">
        <f t="shared" si="232"/>
        <v>Sin</v>
      </c>
      <c r="AE1059" s="768"/>
      <c r="AF1059" s="766"/>
      <c r="AG1059" s="769"/>
      <c r="AH1059" s="770"/>
      <c r="AI1059" s="766"/>
      <c r="AJ1059" s="771"/>
      <c r="AK1059" s="368" t="str">
        <f t="shared" si="233"/>
        <v>Sin</v>
      </c>
      <c r="AL1059" s="768"/>
      <c r="AM1059" s="766"/>
      <c r="AN1059" s="769"/>
      <c r="AO1059" s="770"/>
      <c r="AP1059" s="766"/>
      <c r="AQ1059" s="771"/>
      <c r="AR1059" s="368" t="str">
        <f t="shared" si="234"/>
        <v>Sin</v>
      </c>
      <c r="AS1059" s="768"/>
      <c r="AT1059" s="772"/>
      <c r="AU1059" s="769"/>
      <c r="AV1059" s="770"/>
      <c r="AW1059" s="766"/>
      <c r="AX1059" s="771"/>
      <c r="AY1059" s="368" t="str">
        <f t="shared" si="235"/>
        <v>Sin</v>
      </c>
      <c r="AZ1059" s="768"/>
      <c r="BA1059" s="772"/>
      <c r="BB1059" s="773"/>
      <c r="BC1059" s="765"/>
      <c r="BD1059" s="766"/>
      <c r="BE1059" s="771"/>
      <c r="BF1059" s="368" t="str">
        <f t="shared" si="236"/>
        <v>Sin</v>
      </c>
      <c r="BG1059" s="768"/>
      <c r="BH1059" s="772"/>
      <c r="BI1059" s="769"/>
      <c r="BJ1059" s="774" t="str">
        <f t="shared" si="237"/>
        <v/>
      </c>
      <c r="BK1059" s="757"/>
      <c r="BL1059" s="775"/>
      <c r="BM1059" s="776"/>
      <c r="BN1059" s="775"/>
      <c r="BO1059" s="777"/>
      <c r="BP1059" s="778" t="str">
        <f t="shared" si="238"/>
        <v/>
      </c>
      <c r="BQ1059" s="768"/>
      <c r="BR1059" s="772"/>
      <c r="BS1059" s="773"/>
    </row>
    <row r="1060" spans="23:71" x14ac:dyDescent="0.25">
      <c r="W1060" s="368" t="str">
        <f t="shared" si="231"/>
        <v>Sin</v>
      </c>
      <c r="X1060" s="768"/>
      <c r="Y1060" s="766"/>
      <c r="Z1060" s="769"/>
      <c r="AA1060" s="770"/>
      <c r="AB1060" s="766"/>
      <c r="AC1060" s="771"/>
      <c r="AD1060" s="368" t="str">
        <f t="shared" si="232"/>
        <v>Sin</v>
      </c>
      <c r="AE1060" s="768"/>
      <c r="AF1060" s="766"/>
      <c r="AG1060" s="769"/>
      <c r="AH1060" s="770"/>
      <c r="AI1060" s="766"/>
      <c r="AJ1060" s="771"/>
      <c r="AK1060" s="368" t="str">
        <f t="shared" si="233"/>
        <v>Sin</v>
      </c>
      <c r="AL1060" s="768"/>
      <c r="AM1060" s="766"/>
      <c r="AN1060" s="769"/>
      <c r="AO1060" s="770"/>
      <c r="AP1060" s="766"/>
      <c r="AQ1060" s="771"/>
      <c r="AR1060" s="368" t="str">
        <f t="shared" si="234"/>
        <v>Sin</v>
      </c>
      <c r="AS1060" s="768"/>
      <c r="AT1060" s="772"/>
      <c r="AU1060" s="769"/>
      <c r="AV1060" s="770"/>
      <c r="AW1060" s="766"/>
      <c r="AX1060" s="771"/>
      <c r="AY1060" s="368" t="str">
        <f t="shared" si="235"/>
        <v>Sin</v>
      </c>
      <c r="AZ1060" s="768"/>
      <c r="BA1060" s="772"/>
      <c r="BB1060" s="773"/>
      <c r="BC1060" s="765"/>
      <c r="BD1060" s="766"/>
      <c r="BE1060" s="771"/>
      <c r="BF1060" s="368" t="str">
        <f t="shared" si="236"/>
        <v>Sin</v>
      </c>
      <c r="BG1060" s="768"/>
      <c r="BH1060" s="772"/>
      <c r="BI1060" s="769"/>
      <c r="BJ1060" s="774" t="str">
        <f t="shared" si="237"/>
        <v/>
      </c>
      <c r="BK1060" s="757"/>
      <c r="BL1060" s="775"/>
      <c r="BM1060" s="776"/>
      <c r="BN1060" s="775"/>
      <c r="BO1060" s="777"/>
      <c r="BP1060" s="778" t="str">
        <f t="shared" si="238"/>
        <v/>
      </c>
      <c r="BQ1060" s="768"/>
      <c r="BR1060" s="772"/>
      <c r="BS1060" s="773"/>
    </row>
    <row r="1061" spans="23:71" x14ac:dyDescent="0.25">
      <c r="W1061" s="368" t="str">
        <f t="shared" si="231"/>
        <v>Sin</v>
      </c>
      <c r="X1061" s="768"/>
      <c r="Y1061" s="766"/>
      <c r="Z1061" s="769"/>
      <c r="AA1061" s="770"/>
      <c r="AB1061" s="766"/>
      <c r="AC1061" s="771"/>
      <c r="AD1061" s="368" t="str">
        <f t="shared" si="232"/>
        <v>Sin</v>
      </c>
      <c r="AE1061" s="768"/>
      <c r="AF1061" s="766"/>
      <c r="AG1061" s="769"/>
      <c r="AH1061" s="770"/>
      <c r="AI1061" s="766"/>
      <c r="AJ1061" s="771"/>
      <c r="AK1061" s="368" t="str">
        <f t="shared" si="233"/>
        <v>Sin</v>
      </c>
      <c r="AL1061" s="768"/>
      <c r="AM1061" s="766"/>
      <c r="AN1061" s="769"/>
      <c r="AO1061" s="770"/>
      <c r="AP1061" s="766"/>
      <c r="AQ1061" s="771"/>
      <c r="AR1061" s="368" t="str">
        <f t="shared" si="234"/>
        <v>Sin</v>
      </c>
      <c r="AS1061" s="768"/>
      <c r="AT1061" s="772"/>
      <c r="AU1061" s="769"/>
      <c r="AV1061" s="770"/>
      <c r="AW1061" s="766"/>
      <c r="AX1061" s="771"/>
      <c r="AY1061" s="368" t="str">
        <f t="shared" si="235"/>
        <v>Sin</v>
      </c>
      <c r="AZ1061" s="768"/>
      <c r="BA1061" s="772"/>
      <c r="BB1061" s="773"/>
      <c r="BC1061" s="765"/>
      <c r="BD1061" s="766"/>
      <c r="BE1061" s="771"/>
      <c r="BF1061" s="368" t="str">
        <f t="shared" si="236"/>
        <v>Sin</v>
      </c>
      <c r="BG1061" s="768"/>
      <c r="BH1061" s="772"/>
      <c r="BI1061" s="769"/>
      <c r="BJ1061" s="774" t="str">
        <f t="shared" si="237"/>
        <v/>
      </c>
      <c r="BK1061" s="757"/>
      <c r="BL1061" s="775"/>
      <c r="BM1061" s="776"/>
      <c r="BN1061" s="775"/>
      <c r="BO1061" s="777"/>
      <c r="BP1061" s="778" t="str">
        <f t="shared" si="238"/>
        <v/>
      </c>
      <c r="BQ1061" s="768"/>
      <c r="BR1061" s="772"/>
      <c r="BS1061" s="773"/>
    </row>
    <row r="1062" spans="23:71" x14ac:dyDescent="0.25">
      <c r="W1062" s="368" t="str">
        <f t="shared" si="231"/>
        <v>Sin</v>
      </c>
      <c r="X1062" s="768"/>
      <c r="Y1062" s="766"/>
      <c r="Z1062" s="769"/>
      <c r="AA1062" s="770"/>
      <c r="AB1062" s="766"/>
      <c r="AC1062" s="771"/>
      <c r="AD1062" s="368" t="str">
        <f t="shared" si="232"/>
        <v>Sin</v>
      </c>
      <c r="AE1062" s="768"/>
      <c r="AF1062" s="766"/>
      <c r="AG1062" s="769"/>
      <c r="AH1062" s="770"/>
      <c r="AI1062" s="766"/>
      <c r="AJ1062" s="771"/>
      <c r="AK1062" s="368" t="str">
        <f t="shared" si="233"/>
        <v>Sin</v>
      </c>
      <c r="AL1062" s="768"/>
      <c r="AM1062" s="766"/>
      <c r="AN1062" s="769"/>
      <c r="AO1062" s="770"/>
      <c r="AP1062" s="766"/>
      <c r="AQ1062" s="771"/>
      <c r="AR1062" s="368" t="str">
        <f t="shared" si="234"/>
        <v>Sin</v>
      </c>
      <c r="AS1062" s="768"/>
      <c r="AT1062" s="772"/>
      <c r="AU1062" s="769"/>
      <c r="AV1062" s="770"/>
      <c r="AW1062" s="766"/>
      <c r="AX1062" s="771"/>
      <c r="AY1062" s="368" t="str">
        <f t="shared" si="235"/>
        <v>Sin</v>
      </c>
      <c r="AZ1062" s="768"/>
      <c r="BA1062" s="772"/>
      <c r="BB1062" s="773"/>
      <c r="BC1062" s="765"/>
      <c r="BD1062" s="766"/>
      <c r="BE1062" s="771"/>
      <c r="BF1062" s="368" t="str">
        <f t="shared" si="236"/>
        <v>Sin</v>
      </c>
      <c r="BG1062" s="768"/>
      <c r="BH1062" s="772"/>
      <c r="BI1062" s="769"/>
      <c r="BJ1062" s="774" t="str">
        <f t="shared" si="237"/>
        <v/>
      </c>
      <c r="BK1062" s="757"/>
      <c r="BL1062" s="775"/>
      <c r="BM1062" s="776"/>
      <c r="BN1062" s="775"/>
      <c r="BO1062" s="777"/>
      <c r="BP1062" s="778" t="str">
        <f t="shared" si="238"/>
        <v/>
      </c>
      <c r="BQ1062" s="768"/>
      <c r="BR1062" s="772"/>
      <c r="BS1062" s="773"/>
    </row>
    <row r="1063" spans="23:71" x14ac:dyDescent="0.25">
      <c r="W1063" s="368" t="str">
        <f t="shared" si="231"/>
        <v>Sin</v>
      </c>
      <c r="X1063" s="768"/>
      <c r="Y1063" s="766"/>
      <c r="Z1063" s="769"/>
      <c r="AA1063" s="770"/>
      <c r="AB1063" s="766"/>
      <c r="AC1063" s="771"/>
      <c r="AD1063" s="368" t="str">
        <f t="shared" si="232"/>
        <v>Sin</v>
      </c>
      <c r="AE1063" s="768"/>
      <c r="AF1063" s="766"/>
      <c r="AG1063" s="769"/>
      <c r="AH1063" s="770"/>
      <c r="AI1063" s="766"/>
      <c r="AJ1063" s="771"/>
      <c r="AK1063" s="368" t="str">
        <f t="shared" si="233"/>
        <v>Sin</v>
      </c>
      <c r="AL1063" s="768"/>
      <c r="AM1063" s="766"/>
      <c r="AN1063" s="769"/>
      <c r="AO1063" s="770"/>
      <c r="AP1063" s="766"/>
      <c r="AQ1063" s="771"/>
      <c r="AR1063" s="368" t="str">
        <f t="shared" si="234"/>
        <v>Sin</v>
      </c>
      <c r="AS1063" s="768"/>
      <c r="AT1063" s="772"/>
      <c r="AU1063" s="769"/>
      <c r="AV1063" s="770"/>
      <c r="AW1063" s="766"/>
      <c r="AX1063" s="771"/>
      <c r="AY1063" s="368" t="str">
        <f t="shared" si="235"/>
        <v>Sin</v>
      </c>
      <c r="AZ1063" s="768"/>
      <c r="BA1063" s="772"/>
      <c r="BB1063" s="773"/>
      <c r="BC1063" s="765"/>
      <c r="BD1063" s="766"/>
      <c r="BE1063" s="771"/>
      <c r="BF1063" s="368" t="str">
        <f t="shared" si="236"/>
        <v>Sin</v>
      </c>
      <c r="BG1063" s="768"/>
      <c r="BH1063" s="772"/>
      <c r="BI1063" s="769"/>
      <c r="BJ1063" s="774" t="str">
        <f t="shared" si="237"/>
        <v/>
      </c>
      <c r="BK1063" s="757"/>
      <c r="BL1063" s="775"/>
      <c r="BM1063" s="776"/>
      <c r="BN1063" s="775"/>
      <c r="BO1063" s="777"/>
      <c r="BP1063" s="778" t="str">
        <f t="shared" si="238"/>
        <v/>
      </c>
      <c r="BQ1063" s="768"/>
      <c r="BR1063" s="772"/>
      <c r="BS1063" s="773"/>
    </row>
    <row r="1064" spans="23:71" x14ac:dyDescent="0.25">
      <c r="W1064" s="368" t="str">
        <f t="shared" si="231"/>
        <v>Sin</v>
      </c>
      <c r="X1064" s="768"/>
      <c r="Y1064" s="766"/>
      <c r="Z1064" s="769"/>
      <c r="AA1064" s="770"/>
      <c r="AB1064" s="766"/>
      <c r="AC1064" s="771"/>
      <c r="AD1064" s="368" t="str">
        <f t="shared" si="232"/>
        <v>Sin</v>
      </c>
      <c r="AE1064" s="768"/>
      <c r="AF1064" s="766"/>
      <c r="AG1064" s="769"/>
      <c r="AH1064" s="770"/>
      <c r="AI1064" s="766"/>
      <c r="AJ1064" s="771"/>
      <c r="AK1064" s="368" t="str">
        <f t="shared" si="233"/>
        <v>Sin</v>
      </c>
      <c r="AL1064" s="768"/>
      <c r="AM1064" s="766"/>
      <c r="AN1064" s="769"/>
      <c r="AO1064" s="770"/>
      <c r="AP1064" s="766"/>
      <c r="AQ1064" s="771"/>
      <c r="AR1064" s="368" t="str">
        <f t="shared" si="234"/>
        <v>Sin</v>
      </c>
      <c r="AS1064" s="768"/>
      <c r="AT1064" s="772"/>
      <c r="AU1064" s="769"/>
      <c r="AV1064" s="770"/>
      <c r="AW1064" s="766"/>
      <c r="AX1064" s="771"/>
      <c r="AY1064" s="368" t="str">
        <f t="shared" si="235"/>
        <v>Sin</v>
      </c>
      <c r="AZ1064" s="768"/>
      <c r="BA1064" s="772"/>
      <c r="BB1064" s="773"/>
      <c r="BC1064" s="765"/>
      <c r="BD1064" s="766"/>
      <c r="BE1064" s="771"/>
      <c r="BF1064" s="368" t="str">
        <f t="shared" si="236"/>
        <v>Sin</v>
      </c>
      <c r="BG1064" s="768"/>
      <c r="BH1064" s="772"/>
      <c r="BI1064" s="769"/>
      <c r="BJ1064" s="774" t="str">
        <f t="shared" si="237"/>
        <v/>
      </c>
      <c r="BK1064" s="757"/>
      <c r="BL1064" s="775"/>
      <c r="BM1064" s="776"/>
      <c r="BN1064" s="775"/>
      <c r="BO1064" s="777"/>
      <c r="BP1064" s="778" t="str">
        <f t="shared" si="238"/>
        <v/>
      </c>
      <c r="BQ1064" s="768"/>
      <c r="BR1064" s="772"/>
      <c r="BS1064" s="773"/>
    </row>
    <row r="1065" spans="23:71" x14ac:dyDescent="0.25">
      <c r="W1065" s="368" t="str">
        <f t="shared" si="231"/>
        <v>Sin</v>
      </c>
      <c r="X1065" s="768"/>
      <c r="Y1065" s="766"/>
      <c r="Z1065" s="769"/>
      <c r="AA1065" s="770"/>
      <c r="AB1065" s="766"/>
      <c r="AC1065" s="771"/>
      <c r="AD1065" s="368" t="str">
        <f t="shared" si="232"/>
        <v>Sin</v>
      </c>
      <c r="AE1065" s="768"/>
      <c r="AF1065" s="766"/>
      <c r="AG1065" s="769"/>
      <c r="AH1065" s="770"/>
      <c r="AI1065" s="766"/>
      <c r="AJ1065" s="771"/>
      <c r="AK1065" s="368" t="str">
        <f t="shared" si="233"/>
        <v>Sin</v>
      </c>
      <c r="AL1065" s="768"/>
      <c r="AM1065" s="766"/>
      <c r="AN1065" s="769"/>
      <c r="AO1065" s="770"/>
      <c r="AP1065" s="766"/>
      <c r="AQ1065" s="771"/>
      <c r="AR1065" s="368" t="str">
        <f t="shared" si="234"/>
        <v>Sin</v>
      </c>
      <c r="AS1065" s="768"/>
      <c r="AT1065" s="772"/>
      <c r="AU1065" s="769"/>
      <c r="AV1065" s="770"/>
      <c r="AW1065" s="766"/>
      <c r="AX1065" s="771"/>
      <c r="AY1065" s="368" t="str">
        <f t="shared" si="235"/>
        <v>Sin</v>
      </c>
      <c r="AZ1065" s="768"/>
      <c r="BA1065" s="772"/>
      <c r="BB1065" s="773"/>
      <c r="BC1065" s="765"/>
      <c r="BD1065" s="766"/>
      <c r="BE1065" s="771"/>
      <c r="BF1065" s="368" t="str">
        <f t="shared" si="236"/>
        <v>Sin</v>
      </c>
      <c r="BG1065" s="768"/>
      <c r="BH1065" s="772"/>
      <c r="BI1065" s="769"/>
      <c r="BJ1065" s="774" t="str">
        <f t="shared" si="237"/>
        <v/>
      </c>
      <c r="BK1065" s="757"/>
      <c r="BL1065" s="775"/>
      <c r="BM1065" s="776"/>
      <c r="BN1065" s="775"/>
      <c r="BO1065" s="777"/>
      <c r="BP1065" s="778" t="str">
        <f t="shared" si="238"/>
        <v/>
      </c>
      <c r="BQ1065" s="768"/>
      <c r="BR1065" s="772"/>
      <c r="BS1065" s="773"/>
    </row>
    <row r="1066" spans="23:71" x14ac:dyDescent="0.25">
      <c r="W1066" s="368" t="str">
        <f t="shared" si="231"/>
        <v>Sin</v>
      </c>
      <c r="X1066" s="768"/>
      <c r="Y1066" s="766"/>
      <c r="Z1066" s="769"/>
      <c r="AA1066" s="770"/>
      <c r="AB1066" s="766"/>
      <c r="AC1066" s="771"/>
      <c r="AD1066" s="368" t="str">
        <f t="shared" si="232"/>
        <v>Sin</v>
      </c>
      <c r="AE1066" s="768"/>
      <c r="AF1066" s="766"/>
      <c r="AG1066" s="769"/>
      <c r="AH1066" s="770"/>
      <c r="AI1066" s="766"/>
      <c r="AJ1066" s="771"/>
      <c r="AK1066" s="368" t="str">
        <f t="shared" si="233"/>
        <v>Sin</v>
      </c>
      <c r="AL1066" s="768"/>
      <c r="AM1066" s="766"/>
      <c r="AN1066" s="769"/>
      <c r="AO1066" s="770"/>
      <c r="AP1066" s="766"/>
      <c r="AQ1066" s="771"/>
      <c r="AR1066" s="368" t="str">
        <f t="shared" si="234"/>
        <v>Sin</v>
      </c>
      <c r="AS1066" s="768"/>
      <c r="AT1066" s="772"/>
      <c r="AU1066" s="769"/>
      <c r="AV1066" s="770"/>
      <c r="AW1066" s="766"/>
      <c r="AX1066" s="771"/>
      <c r="AY1066" s="368" t="str">
        <f t="shared" si="235"/>
        <v>Sin</v>
      </c>
      <c r="AZ1066" s="768"/>
      <c r="BA1066" s="772"/>
      <c r="BB1066" s="773"/>
      <c r="BC1066" s="765"/>
      <c r="BD1066" s="766"/>
      <c r="BE1066" s="771"/>
      <c r="BF1066" s="368" t="str">
        <f t="shared" si="236"/>
        <v>Sin</v>
      </c>
      <c r="BG1066" s="768"/>
      <c r="BH1066" s="772"/>
      <c r="BI1066" s="769"/>
      <c r="BJ1066" s="774" t="str">
        <f t="shared" si="237"/>
        <v/>
      </c>
      <c r="BK1066" s="757"/>
      <c r="BL1066" s="775"/>
      <c r="BM1066" s="776"/>
      <c r="BN1066" s="775"/>
      <c r="BO1066" s="777"/>
      <c r="BP1066" s="778" t="str">
        <f t="shared" si="238"/>
        <v/>
      </c>
      <c r="BQ1066" s="768"/>
      <c r="BR1066" s="772"/>
      <c r="BS1066" s="773"/>
    </row>
    <row r="1067" spans="23:71" x14ac:dyDescent="0.25">
      <c r="W1067" s="368" t="str">
        <f t="shared" si="231"/>
        <v>Sin</v>
      </c>
      <c r="X1067" s="768"/>
      <c r="Y1067" s="766"/>
      <c r="Z1067" s="769"/>
      <c r="AA1067" s="770"/>
      <c r="AB1067" s="766"/>
      <c r="AC1067" s="771"/>
      <c r="AD1067" s="368" t="str">
        <f t="shared" si="232"/>
        <v>Sin</v>
      </c>
      <c r="AE1067" s="768"/>
      <c r="AF1067" s="766"/>
      <c r="AG1067" s="769"/>
      <c r="AH1067" s="770"/>
      <c r="AI1067" s="766"/>
      <c r="AJ1067" s="771"/>
      <c r="AK1067" s="368" t="str">
        <f t="shared" si="233"/>
        <v>Sin</v>
      </c>
      <c r="AL1067" s="768"/>
      <c r="AM1067" s="766"/>
      <c r="AN1067" s="769"/>
      <c r="AO1067" s="770"/>
      <c r="AP1067" s="766"/>
      <c r="AQ1067" s="771"/>
      <c r="AR1067" s="368" t="str">
        <f t="shared" si="234"/>
        <v>Sin</v>
      </c>
      <c r="AS1067" s="768"/>
      <c r="AT1067" s="772"/>
      <c r="AU1067" s="769"/>
      <c r="AV1067" s="770"/>
      <c r="AW1067" s="766"/>
      <c r="AX1067" s="771"/>
      <c r="AY1067" s="368" t="str">
        <f t="shared" si="235"/>
        <v>Sin</v>
      </c>
      <c r="AZ1067" s="768"/>
      <c r="BA1067" s="772"/>
      <c r="BB1067" s="773"/>
      <c r="BC1067" s="765"/>
      <c r="BD1067" s="766"/>
      <c r="BE1067" s="771"/>
      <c r="BF1067" s="368" t="str">
        <f t="shared" si="236"/>
        <v>Sin</v>
      </c>
      <c r="BG1067" s="768"/>
      <c r="BH1067" s="772"/>
      <c r="BI1067" s="769"/>
      <c r="BJ1067" s="774" t="str">
        <f t="shared" si="237"/>
        <v/>
      </c>
      <c r="BK1067" s="757"/>
      <c r="BL1067" s="775"/>
      <c r="BM1067" s="776"/>
      <c r="BN1067" s="775"/>
      <c r="BO1067" s="777"/>
      <c r="BP1067" s="778" t="str">
        <f t="shared" si="238"/>
        <v/>
      </c>
      <c r="BQ1067" s="768"/>
      <c r="BR1067" s="772"/>
      <c r="BS1067" s="773"/>
    </row>
    <row r="1068" spans="23:71" x14ac:dyDescent="0.25">
      <c r="W1068" s="368" t="str">
        <f t="shared" si="231"/>
        <v>Sin</v>
      </c>
      <c r="X1068" s="768"/>
      <c r="Y1068" s="766"/>
      <c r="Z1068" s="769"/>
      <c r="AA1068" s="770"/>
      <c r="AB1068" s="766"/>
      <c r="AC1068" s="771"/>
      <c r="AD1068" s="368" t="str">
        <f t="shared" si="232"/>
        <v>Sin</v>
      </c>
      <c r="AE1068" s="768"/>
      <c r="AF1068" s="766"/>
      <c r="AG1068" s="769"/>
      <c r="AH1068" s="770"/>
      <c r="AI1068" s="766"/>
      <c r="AJ1068" s="771"/>
      <c r="AK1068" s="368" t="str">
        <f t="shared" si="233"/>
        <v>Sin</v>
      </c>
      <c r="AL1068" s="768"/>
      <c r="AM1068" s="766"/>
      <c r="AN1068" s="769"/>
      <c r="AO1068" s="770"/>
      <c r="AP1068" s="766"/>
      <c r="AQ1068" s="771"/>
      <c r="AR1068" s="368" t="str">
        <f t="shared" si="234"/>
        <v>Sin</v>
      </c>
      <c r="AS1068" s="768"/>
      <c r="AT1068" s="772"/>
      <c r="AU1068" s="769"/>
      <c r="AV1068" s="770"/>
      <c r="AW1068" s="766"/>
      <c r="AX1068" s="771"/>
      <c r="AY1068" s="368" t="str">
        <f t="shared" si="235"/>
        <v>Sin</v>
      </c>
      <c r="AZ1068" s="768"/>
      <c r="BA1068" s="772"/>
      <c r="BB1068" s="773"/>
      <c r="BC1068" s="765"/>
      <c r="BD1068" s="766"/>
      <c r="BE1068" s="771"/>
      <c r="BF1068" s="368" t="str">
        <f t="shared" si="236"/>
        <v>Sin</v>
      </c>
      <c r="BG1068" s="768"/>
      <c r="BH1068" s="772"/>
      <c r="BI1068" s="769"/>
      <c r="BJ1068" s="774" t="str">
        <f t="shared" si="237"/>
        <v/>
      </c>
      <c r="BK1068" s="757"/>
      <c r="BL1068" s="775"/>
      <c r="BM1068" s="776"/>
      <c r="BN1068" s="775"/>
      <c r="BO1068" s="777"/>
      <c r="BP1068" s="778" t="str">
        <f t="shared" si="238"/>
        <v/>
      </c>
      <c r="BQ1068" s="768"/>
      <c r="BR1068" s="772"/>
      <c r="BS1068" s="773"/>
    </row>
    <row r="1069" spans="23:71" x14ac:dyDescent="0.25">
      <c r="W1069" s="368" t="str">
        <f t="shared" si="231"/>
        <v>Sin</v>
      </c>
      <c r="X1069" s="768"/>
      <c r="Y1069" s="766"/>
      <c r="Z1069" s="769"/>
      <c r="AA1069" s="770"/>
      <c r="AB1069" s="766"/>
      <c r="AC1069" s="771"/>
      <c r="AD1069" s="368" t="str">
        <f t="shared" si="232"/>
        <v>Sin</v>
      </c>
      <c r="AE1069" s="768"/>
      <c r="AF1069" s="766"/>
      <c r="AG1069" s="769"/>
      <c r="AH1069" s="770"/>
      <c r="AI1069" s="766"/>
      <c r="AJ1069" s="771"/>
      <c r="AK1069" s="368" t="str">
        <f t="shared" si="233"/>
        <v>Sin</v>
      </c>
      <c r="AL1069" s="768"/>
      <c r="AM1069" s="766"/>
      <c r="AN1069" s="769"/>
      <c r="AO1069" s="770"/>
      <c r="AP1069" s="766"/>
      <c r="AQ1069" s="771"/>
      <c r="AR1069" s="368" t="str">
        <f t="shared" si="234"/>
        <v>Sin</v>
      </c>
      <c r="AS1069" s="768"/>
      <c r="AT1069" s="772"/>
      <c r="AU1069" s="769"/>
      <c r="AV1069" s="770"/>
      <c r="AW1069" s="766"/>
      <c r="AX1069" s="771"/>
      <c r="AY1069" s="368" t="str">
        <f t="shared" si="235"/>
        <v>Sin</v>
      </c>
      <c r="AZ1069" s="768"/>
      <c r="BA1069" s="772"/>
      <c r="BB1069" s="773"/>
      <c r="BC1069" s="765"/>
      <c r="BD1069" s="766"/>
      <c r="BE1069" s="771"/>
      <c r="BF1069" s="368" t="str">
        <f t="shared" si="236"/>
        <v>Sin</v>
      </c>
      <c r="BG1069" s="768"/>
      <c r="BH1069" s="772"/>
      <c r="BI1069" s="769"/>
      <c r="BJ1069" s="774" t="str">
        <f t="shared" si="237"/>
        <v/>
      </c>
      <c r="BK1069" s="757"/>
      <c r="BL1069" s="775"/>
      <c r="BM1069" s="776"/>
      <c r="BN1069" s="775"/>
      <c r="BO1069" s="777"/>
      <c r="BP1069" s="778" t="str">
        <f t="shared" si="238"/>
        <v/>
      </c>
      <c r="BQ1069" s="768"/>
      <c r="BR1069" s="772"/>
      <c r="BS1069" s="773"/>
    </row>
    <row r="1070" spans="23:71" x14ac:dyDescent="0.25">
      <c r="W1070" s="368" t="str">
        <f t="shared" si="231"/>
        <v>Sin</v>
      </c>
      <c r="X1070" s="768"/>
      <c r="Y1070" s="766"/>
      <c r="Z1070" s="769"/>
      <c r="AA1070" s="770"/>
      <c r="AB1070" s="766"/>
      <c r="AC1070" s="771"/>
      <c r="AD1070" s="368" t="str">
        <f t="shared" si="232"/>
        <v>Sin</v>
      </c>
      <c r="AE1070" s="768"/>
      <c r="AF1070" s="766"/>
      <c r="AG1070" s="769"/>
      <c r="AH1070" s="770"/>
      <c r="AI1070" s="766"/>
      <c r="AJ1070" s="771"/>
      <c r="AK1070" s="368" t="str">
        <f t="shared" si="233"/>
        <v>Sin</v>
      </c>
      <c r="AL1070" s="768"/>
      <c r="AM1070" s="766"/>
      <c r="AN1070" s="769"/>
      <c r="AO1070" s="770"/>
      <c r="AP1070" s="766"/>
      <c r="AQ1070" s="771"/>
      <c r="AR1070" s="368" t="str">
        <f t="shared" si="234"/>
        <v>Sin</v>
      </c>
      <c r="AS1070" s="768"/>
      <c r="AT1070" s="772"/>
      <c r="AU1070" s="769"/>
      <c r="AV1070" s="770"/>
      <c r="AW1070" s="766"/>
      <c r="AX1070" s="771"/>
      <c r="AY1070" s="368" t="str">
        <f t="shared" si="235"/>
        <v>Sin</v>
      </c>
      <c r="AZ1070" s="768"/>
      <c r="BA1070" s="772"/>
      <c r="BB1070" s="773"/>
      <c r="BC1070" s="765"/>
      <c r="BD1070" s="766"/>
      <c r="BE1070" s="771"/>
      <c r="BF1070" s="368" t="str">
        <f t="shared" si="236"/>
        <v>Sin</v>
      </c>
      <c r="BG1070" s="768"/>
      <c r="BH1070" s="772"/>
      <c r="BI1070" s="769"/>
      <c r="BJ1070" s="774" t="str">
        <f t="shared" si="237"/>
        <v/>
      </c>
      <c r="BK1070" s="757"/>
      <c r="BL1070" s="775"/>
      <c r="BM1070" s="776"/>
      <c r="BN1070" s="775"/>
      <c r="BO1070" s="777"/>
      <c r="BP1070" s="778" t="str">
        <f t="shared" si="238"/>
        <v/>
      </c>
      <c r="BQ1070" s="768"/>
      <c r="BR1070" s="772"/>
      <c r="BS1070" s="773"/>
    </row>
    <row r="1071" spans="23:71" x14ac:dyDescent="0.25">
      <c r="W1071" s="368" t="str">
        <f t="shared" ref="W1071:W1134" si="239">IF(T1071="","Sin",IF(T1071&gt;=$S1071,IF(V1071=100%,"OK","ROJO"),IF(V1071&lt;($T1071-$P1071)/($S1071-$P1071),"ROJO",IF(V1071=100%,"OK","AMARILLO"))))</f>
        <v>Sin</v>
      </c>
      <c r="X1071" s="768"/>
      <c r="Y1071" s="766"/>
      <c r="Z1071" s="769"/>
      <c r="AA1071" s="770"/>
      <c r="AB1071" s="766"/>
      <c r="AC1071" s="771"/>
      <c r="AD1071" s="368" t="str">
        <f t="shared" ref="AD1071:AD1134" si="240">IF(AA1071="","Sin",IF(AA1071&gt;=$S1071,IF(AC1071=100%,"OK","ROJO"),IF(AC1071&lt;($AA1071-$P1071)/($S1071-$P1071),"ROJO",IF(AC1071=100%,"OK","AMARILLO"))))</f>
        <v>Sin</v>
      </c>
      <c r="AE1071" s="768"/>
      <c r="AF1071" s="766"/>
      <c r="AG1071" s="769"/>
      <c r="AH1071" s="770"/>
      <c r="AI1071" s="766"/>
      <c r="AJ1071" s="771"/>
      <c r="AK1071" s="368" t="str">
        <f t="shared" ref="AK1071:AK1134" si="241">IF(AH1071="","Sin",IF(AH1071&gt;=$S1071,IF(AJ1071=100%,"OK","ROJO"),IF(AJ1071&lt;(AH1071-$P1071)/($S1071-$P1071),"ROJO",IF(AJ1071=100%,"OK","AMARILLO"))))</f>
        <v>Sin</v>
      </c>
      <c r="AL1071" s="768"/>
      <c r="AM1071" s="766"/>
      <c r="AN1071" s="769"/>
      <c r="AO1071" s="770"/>
      <c r="AP1071" s="766"/>
      <c r="AQ1071" s="771"/>
      <c r="AR1071" s="368" t="str">
        <f t="shared" ref="AR1071:AR1134" si="242">IF(AO1071="","Sin",IF(AO1071&gt;=$S1071,IF(AQ1071=100%,"OK","ROJO"),IF(AQ1071&lt;(AO1071-$P1071)/($S1071-$P1071),"ROJO",IF(AQ1071=100%,"OK","AMARILLO"))))</f>
        <v>Sin</v>
      </c>
      <c r="AS1071" s="768"/>
      <c r="AT1071" s="772"/>
      <c r="AU1071" s="769"/>
      <c r="AV1071" s="770"/>
      <c r="AW1071" s="766"/>
      <c r="AX1071" s="771"/>
      <c r="AY1071" s="368" t="str">
        <f t="shared" ref="AY1071:AY1134" si="243">IF(AV1071="","Sin",IF(AV1071&gt;=$S1071,IF(AX1071=100%,"OK","ROJO"),IF(AX1071&lt;(AV1071-$P1071)/($S1071-$P1071),"ROJO",IF(AX1071=100%,"OK","AMARILLO"))))</f>
        <v>Sin</v>
      </c>
      <c r="AZ1071" s="768"/>
      <c r="BA1071" s="772"/>
      <c r="BB1071" s="773"/>
      <c r="BC1071" s="765"/>
      <c r="BD1071" s="766"/>
      <c r="BE1071" s="771"/>
      <c r="BF1071" s="368" t="str">
        <f t="shared" ref="BF1071:BF1134" si="244">IF(BC1071="","Sin",IF(BC1071&gt;=$S1071,IF(BE1071=100%,"OK","ROJO"),IF(BE1071&lt;(BC1071-$P1071)/($S1071-$P1071),"ROJO",IF(BE1071=100%,"OK","AMARILLO"))))</f>
        <v>Sin</v>
      </c>
      <c r="BG1071" s="768"/>
      <c r="BH1071" s="772"/>
      <c r="BI1071" s="769"/>
      <c r="BJ1071" s="774" t="str">
        <f t="shared" ref="BJ1071:BJ1134" si="245">IF(E1071="","",IF(OR(V1071=100%,AC1071=100%,AJ1071=100%,AQ1071=100%,AX1071=100%,BE1071=100%),100%,IF(T1071="","Sin",MAX(V1071,AC1071,AJ1071,AQ1071,AX1071,BE1071))))</f>
        <v/>
      </c>
      <c r="BK1071" s="757"/>
      <c r="BL1071" s="775"/>
      <c r="BM1071" s="776"/>
      <c r="BN1071" s="775"/>
      <c r="BO1071" s="777"/>
      <c r="BP1071" s="778" t="str">
        <f t="shared" ref="BP1071:BP1134" si="246">IF(BJ1071=100%,IF(BM1071="SI",IF(BN1071="SI","Cerrada",IF(BN1071="NO","Inefectiva",IF(A1071="Auditoria Externa","Cumplida","Pendiente"))),"Cumplida"),"")</f>
        <v/>
      </c>
      <c r="BQ1071" s="768"/>
      <c r="BR1071" s="772"/>
      <c r="BS1071" s="773"/>
    </row>
    <row r="1072" spans="23:71" x14ac:dyDescent="0.25">
      <c r="W1072" s="368" t="str">
        <f t="shared" si="239"/>
        <v>Sin</v>
      </c>
      <c r="X1072" s="768"/>
      <c r="Y1072" s="766"/>
      <c r="Z1072" s="769"/>
      <c r="AA1072" s="770"/>
      <c r="AB1072" s="766"/>
      <c r="AC1072" s="771"/>
      <c r="AD1072" s="368" t="str">
        <f t="shared" si="240"/>
        <v>Sin</v>
      </c>
      <c r="AE1072" s="768"/>
      <c r="AF1072" s="766"/>
      <c r="AG1072" s="769"/>
      <c r="AH1072" s="770"/>
      <c r="AI1072" s="766"/>
      <c r="AJ1072" s="771"/>
      <c r="AK1072" s="368" t="str">
        <f t="shared" si="241"/>
        <v>Sin</v>
      </c>
      <c r="AL1072" s="768"/>
      <c r="AM1072" s="766"/>
      <c r="AN1072" s="769"/>
      <c r="AO1072" s="770"/>
      <c r="AP1072" s="766"/>
      <c r="AQ1072" s="771"/>
      <c r="AR1072" s="368" t="str">
        <f t="shared" si="242"/>
        <v>Sin</v>
      </c>
      <c r="AS1072" s="768"/>
      <c r="AT1072" s="772"/>
      <c r="AU1072" s="769"/>
      <c r="AV1072" s="770"/>
      <c r="AW1072" s="766"/>
      <c r="AX1072" s="771"/>
      <c r="AY1072" s="368" t="str">
        <f t="shared" si="243"/>
        <v>Sin</v>
      </c>
      <c r="AZ1072" s="768"/>
      <c r="BA1072" s="772"/>
      <c r="BB1072" s="773"/>
      <c r="BC1072" s="765"/>
      <c r="BD1072" s="766"/>
      <c r="BE1072" s="771"/>
      <c r="BF1072" s="368" t="str">
        <f t="shared" si="244"/>
        <v>Sin</v>
      </c>
      <c r="BG1072" s="768"/>
      <c r="BH1072" s="772"/>
      <c r="BI1072" s="769"/>
      <c r="BJ1072" s="774" t="str">
        <f t="shared" si="245"/>
        <v/>
      </c>
      <c r="BK1072" s="757"/>
      <c r="BL1072" s="775"/>
      <c r="BM1072" s="776"/>
      <c r="BN1072" s="775"/>
      <c r="BO1072" s="777"/>
      <c r="BP1072" s="778" t="str">
        <f t="shared" si="246"/>
        <v/>
      </c>
      <c r="BQ1072" s="768"/>
      <c r="BR1072" s="772"/>
      <c r="BS1072" s="773"/>
    </row>
    <row r="1073" spans="23:71" x14ac:dyDescent="0.25">
      <c r="W1073" s="368" t="str">
        <f t="shared" si="239"/>
        <v>Sin</v>
      </c>
      <c r="X1073" s="768"/>
      <c r="Y1073" s="766"/>
      <c r="Z1073" s="769"/>
      <c r="AA1073" s="770"/>
      <c r="AB1073" s="766"/>
      <c r="AC1073" s="771"/>
      <c r="AD1073" s="368" t="str">
        <f t="shared" si="240"/>
        <v>Sin</v>
      </c>
      <c r="AE1073" s="768"/>
      <c r="AF1073" s="766"/>
      <c r="AG1073" s="769"/>
      <c r="AH1073" s="770"/>
      <c r="AI1073" s="766"/>
      <c r="AJ1073" s="771"/>
      <c r="AK1073" s="368" t="str">
        <f t="shared" si="241"/>
        <v>Sin</v>
      </c>
      <c r="AL1073" s="768"/>
      <c r="AM1073" s="766"/>
      <c r="AN1073" s="769"/>
      <c r="AO1073" s="770"/>
      <c r="AP1073" s="766"/>
      <c r="AQ1073" s="771"/>
      <c r="AR1073" s="368" t="str">
        <f t="shared" si="242"/>
        <v>Sin</v>
      </c>
      <c r="AS1073" s="768"/>
      <c r="AT1073" s="772"/>
      <c r="AU1073" s="769"/>
      <c r="AV1073" s="770"/>
      <c r="AW1073" s="766"/>
      <c r="AX1073" s="771"/>
      <c r="AY1073" s="368" t="str">
        <f t="shared" si="243"/>
        <v>Sin</v>
      </c>
      <c r="AZ1073" s="768"/>
      <c r="BA1073" s="772"/>
      <c r="BB1073" s="773"/>
      <c r="BC1073" s="765"/>
      <c r="BD1073" s="766"/>
      <c r="BE1073" s="771"/>
      <c r="BF1073" s="368" t="str">
        <f t="shared" si="244"/>
        <v>Sin</v>
      </c>
      <c r="BG1073" s="768"/>
      <c r="BH1073" s="772"/>
      <c r="BI1073" s="769"/>
      <c r="BJ1073" s="774" t="str">
        <f t="shared" si="245"/>
        <v/>
      </c>
      <c r="BK1073" s="757"/>
      <c r="BL1073" s="775"/>
      <c r="BM1073" s="776"/>
      <c r="BN1073" s="775"/>
      <c r="BO1073" s="777"/>
      <c r="BP1073" s="778" t="str">
        <f t="shared" si="246"/>
        <v/>
      </c>
      <c r="BQ1073" s="768"/>
      <c r="BR1073" s="772"/>
      <c r="BS1073" s="773"/>
    </row>
    <row r="1074" spans="23:71" x14ac:dyDescent="0.25">
      <c r="W1074" s="368" t="str">
        <f t="shared" si="239"/>
        <v>Sin</v>
      </c>
      <c r="X1074" s="768"/>
      <c r="Y1074" s="766"/>
      <c r="Z1074" s="769"/>
      <c r="AA1074" s="770"/>
      <c r="AB1074" s="766"/>
      <c r="AC1074" s="771"/>
      <c r="AD1074" s="368" t="str">
        <f t="shared" si="240"/>
        <v>Sin</v>
      </c>
      <c r="AE1074" s="768"/>
      <c r="AF1074" s="766"/>
      <c r="AG1074" s="769"/>
      <c r="AH1074" s="770"/>
      <c r="AI1074" s="766"/>
      <c r="AJ1074" s="771"/>
      <c r="AK1074" s="368" t="str">
        <f t="shared" si="241"/>
        <v>Sin</v>
      </c>
      <c r="AL1074" s="768"/>
      <c r="AM1074" s="766"/>
      <c r="AN1074" s="769"/>
      <c r="AO1074" s="770"/>
      <c r="AP1074" s="766"/>
      <c r="AQ1074" s="771"/>
      <c r="AR1074" s="368" t="str">
        <f t="shared" si="242"/>
        <v>Sin</v>
      </c>
      <c r="AS1074" s="768"/>
      <c r="AT1074" s="772"/>
      <c r="AU1074" s="769"/>
      <c r="AV1074" s="770"/>
      <c r="AW1074" s="766"/>
      <c r="AX1074" s="771"/>
      <c r="AY1074" s="368" t="str">
        <f t="shared" si="243"/>
        <v>Sin</v>
      </c>
      <c r="AZ1074" s="768"/>
      <c r="BA1074" s="772"/>
      <c r="BB1074" s="773"/>
      <c r="BC1074" s="765"/>
      <c r="BD1074" s="766"/>
      <c r="BE1074" s="771"/>
      <c r="BF1074" s="368" t="str">
        <f t="shared" si="244"/>
        <v>Sin</v>
      </c>
      <c r="BG1074" s="768"/>
      <c r="BH1074" s="772"/>
      <c r="BI1074" s="769"/>
      <c r="BJ1074" s="774" t="str">
        <f t="shared" si="245"/>
        <v/>
      </c>
      <c r="BK1074" s="757"/>
      <c r="BL1074" s="775"/>
      <c r="BM1074" s="776"/>
      <c r="BN1074" s="775"/>
      <c r="BO1074" s="777"/>
      <c r="BP1074" s="778" t="str">
        <f t="shared" si="246"/>
        <v/>
      </c>
      <c r="BQ1074" s="768"/>
      <c r="BR1074" s="772"/>
      <c r="BS1074" s="773"/>
    </row>
    <row r="1075" spans="23:71" x14ac:dyDescent="0.25">
      <c r="W1075" s="368" t="str">
        <f t="shared" si="239"/>
        <v>Sin</v>
      </c>
      <c r="X1075" s="768"/>
      <c r="Y1075" s="766"/>
      <c r="Z1075" s="769"/>
      <c r="AA1075" s="770"/>
      <c r="AB1075" s="766"/>
      <c r="AC1075" s="771"/>
      <c r="AD1075" s="368" t="str">
        <f t="shared" si="240"/>
        <v>Sin</v>
      </c>
      <c r="AE1075" s="768"/>
      <c r="AF1075" s="766"/>
      <c r="AG1075" s="769"/>
      <c r="AH1075" s="770"/>
      <c r="AI1075" s="766"/>
      <c r="AJ1075" s="771"/>
      <c r="AK1075" s="368" t="str">
        <f t="shared" si="241"/>
        <v>Sin</v>
      </c>
      <c r="AL1075" s="768"/>
      <c r="AM1075" s="766"/>
      <c r="AN1075" s="769"/>
      <c r="AO1075" s="770"/>
      <c r="AP1075" s="766"/>
      <c r="AQ1075" s="771"/>
      <c r="AR1075" s="368" t="str">
        <f t="shared" si="242"/>
        <v>Sin</v>
      </c>
      <c r="AS1075" s="768"/>
      <c r="AT1075" s="772"/>
      <c r="AU1075" s="769"/>
      <c r="AV1075" s="770"/>
      <c r="AW1075" s="766"/>
      <c r="AX1075" s="771"/>
      <c r="AY1075" s="368" t="str">
        <f t="shared" si="243"/>
        <v>Sin</v>
      </c>
      <c r="AZ1075" s="768"/>
      <c r="BA1075" s="772"/>
      <c r="BB1075" s="773"/>
      <c r="BC1075" s="765"/>
      <c r="BD1075" s="766"/>
      <c r="BE1075" s="771"/>
      <c r="BF1075" s="368" t="str">
        <f t="shared" si="244"/>
        <v>Sin</v>
      </c>
      <c r="BG1075" s="768"/>
      <c r="BH1075" s="772"/>
      <c r="BI1075" s="769"/>
      <c r="BJ1075" s="774" t="str">
        <f t="shared" si="245"/>
        <v/>
      </c>
      <c r="BK1075" s="757"/>
      <c r="BL1075" s="775"/>
      <c r="BM1075" s="776"/>
      <c r="BN1075" s="775"/>
      <c r="BO1075" s="777"/>
      <c r="BP1075" s="778" t="str">
        <f t="shared" si="246"/>
        <v/>
      </c>
      <c r="BQ1075" s="768"/>
      <c r="BR1075" s="772"/>
      <c r="BS1075" s="773"/>
    </row>
    <row r="1076" spans="23:71" x14ac:dyDescent="0.25">
      <c r="W1076" s="368" t="str">
        <f t="shared" si="239"/>
        <v>Sin</v>
      </c>
      <c r="X1076" s="768"/>
      <c r="Y1076" s="766"/>
      <c r="Z1076" s="769"/>
      <c r="AA1076" s="770"/>
      <c r="AB1076" s="766"/>
      <c r="AC1076" s="771"/>
      <c r="AD1076" s="368" t="str">
        <f t="shared" si="240"/>
        <v>Sin</v>
      </c>
      <c r="AE1076" s="768"/>
      <c r="AF1076" s="766"/>
      <c r="AG1076" s="769"/>
      <c r="AH1076" s="770"/>
      <c r="AI1076" s="766"/>
      <c r="AJ1076" s="771"/>
      <c r="AK1076" s="368" t="str">
        <f t="shared" si="241"/>
        <v>Sin</v>
      </c>
      <c r="AL1076" s="768"/>
      <c r="AM1076" s="766"/>
      <c r="AN1076" s="769"/>
      <c r="AO1076" s="770"/>
      <c r="AP1076" s="766"/>
      <c r="AQ1076" s="771"/>
      <c r="AR1076" s="368" t="str">
        <f t="shared" si="242"/>
        <v>Sin</v>
      </c>
      <c r="AS1076" s="768"/>
      <c r="AT1076" s="772"/>
      <c r="AU1076" s="769"/>
      <c r="AV1076" s="770"/>
      <c r="AW1076" s="766"/>
      <c r="AX1076" s="771"/>
      <c r="AY1076" s="368" t="str">
        <f t="shared" si="243"/>
        <v>Sin</v>
      </c>
      <c r="AZ1076" s="768"/>
      <c r="BA1076" s="772"/>
      <c r="BB1076" s="773"/>
      <c r="BC1076" s="765"/>
      <c r="BD1076" s="766"/>
      <c r="BE1076" s="771"/>
      <c r="BF1076" s="368" t="str">
        <f t="shared" si="244"/>
        <v>Sin</v>
      </c>
      <c r="BG1076" s="768"/>
      <c r="BH1076" s="772"/>
      <c r="BI1076" s="769"/>
      <c r="BJ1076" s="774" t="str">
        <f t="shared" si="245"/>
        <v/>
      </c>
      <c r="BK1076" s="757"/>
      <c r="BL1076" s="775"/>
      <c r="BM1076" s="776"/>
      <c r="BN1076" s="775"/>
      <c r="BO1076" s="777"/>
      <c r="BP1076" s="778" t="str">
        <f t="shared" si="246"/>
        <v/>
      </c>
      <c r="BQ1076" s="768"/>
      <c r="BR1076" s="772"/>
      <c r="BS1076" s="773"/>
    </row>
    <row r="1077" spans="23:71" x14ac:dyDescent="0.25">
      <c r="W1077" s="368" t="str">
        <f t="shared" si="239"/>
        <v>Sin</v>
      </c>
      <c r="X1077" s="768"/>
      <c r="Y1077" s="766"/>
      <c r="Z1077" s="769"/>
      <c r="AA1077" s="770"/>
      <c r="AB1077" s="766"/>
      <c r="AC1077" s="771"/>
      <c r="AD1077" s="368" t="str">
        <f t="shared" si="240"/>
        <v>Sin</v>
      </c>
      <c r="AE1077" s="768"/>
      <c r="AF1077" s="766"/>
      <c r="AG1077" s="769"/>
      <c r="AH1077" s="770"/>
      <c r="AI1077" s="766"/>
      <c r="AJ1077" s="771"/>
      <c r="AK1077" s="368" t="str">
        <f t="shared" si="241"/>
        <v>Sin</v>
      </c>
      <c r="AL1077" s="768"/>
      <c r="AM1077" s="766"/>
      <c r="AN1077" s="769"/>
      <c r="AO1077" s="770"/>
      <c r="AP1077" s="766"/>
      <c r="AQ1077" s="771"/>
      <c r="AR1077" s="368" t="str">
        <f t="shared" si="242"/>
        <v>Sin</v>
      </c>
      <c r="AS1077" s="768"/>
      <c r="AT1077" s="772"/>
      <c r="AU1077" s="769"/>
      <c r="AV1077" s="770"/>
      <c r="AW1077" s="766"/>
      <c r="AX1077" s="771"/>
      <c r="AY1077" s="368" t="str">
        <f t="shared" si="243"/>
        <v>Sin</v>
      </c>
      <c r="AZ1077" s="768"/>
      <c r="BA1077" s="772"/>
      <c r="BB1077" s="773"/>
      <c r="BC1077" s="765"/>
      <c r="BD1077" s="766"/>
      <c r="BE1077" s="771"/>
      <c r="BF1077" s="368" t="str">
        <f t="shared" si="244"/>
        <v>Sin</v>
      </c>
      <c r="BG1077" s="768"/>
      <c r="BH1077" s="772"/>
      <c r="BI1077" s="769"/>
      <c r="BJ1077" s="774" t="str">
        <f t="shared" si="245"/>
        <v/>
      </c>
      <c r="BK1077" s="757"/>
      <c r="BL1077" s="775"/>
      <c r="BM1077" s="776"/>
      <c r="BN1077" s="775"/>
      <c r="BO1077" s="777"/>
      <c r="BP1077" s="778" t="str">
        <f t="shared" si="246"/>
        <v/>
      </c>
      <c r="BQ1077" s="768"/>
      <c r="BR1077" s="772"/>
      <c r="BS1077" s="773"/>
    </row>
    <row r="1078" spans="23:71" x14ac:dyDescent="0.25">
      <c r="W1078" s="368" t="str">
        <f t="shared" si="239"/>
        <v>Sin</v>
      </c>
      <c r="X1078" s="768"/>
      <c r="Y1078" s="766"/>
      <c r="Z1078" s="769"/>
      <c r="AA1078" s="770"/>
      <c r="AB1078" s="766"/>
      <c r="AC1078" s="771"/>
      <c r="AD1078" s="368" t="str">
        <f t="shared" si="240"/>
        <v>Sin</v>
      </c>
      <c r="AE1078" s="768"/>
      <c r="AF1078" s="766"/>
      <c r="AG1078" s="769"/>
      <c r="AH1078" s="770"/>
      <c r="AI1078" s="766"/>
      <c r="AJ1078" s="771"/>
      <c r="AK1078" s="368" t="str">
        <f t="shared" si="241"/>
        <v>Sin</v>
      </c>
      <c r="AL1078" s="768"/>
      <c r="AM1078" s="766"/>
      <c r="AN1078" s="769"/>
      <c r="AO1078" s="770"/>
      <c r="AP1078" s="766"/>
      <c r="AQ1078" s="771"/>
      <c r="AR1078" s="368" t="str">
        <f t="shared" si="242"/>
        <v>Sin</v>
      </c>
      <c r="AS1078" s="768"/>
      <c r="AT1078" s="772"/>
      <c r="AU1078" s="769"/>
      <c r="AV1078" s="770"/>
      <c r="AW1078" s="766"/>
      <c r="AX1078" s="771"/>
      <c r="AY1078" s="368" t="str">
        <f t="shared" si="243"/>
        <v>Sin</v>
      </c>
      <c r="AZ1078" s="768"/>
      <c r="BA1078" s="772"/>
      <c r="BB1078" s="773"/>
      <c r="BC1078" s="765"/>
      <c r="BD1078" s="766"/>
      <c r="BE1078" s="771"/>
      <c r="BF1078" s="368" t="str">
        <f t="shared" si="244"/>
        <v>Sin</v>
      </c>
      <c r="BG1078" s="768"/>
      <c r="BH1078" s="772"/>
      <c r="BI1078" s="769"/>
      <c r="BJ1078" s="774" t="str">
        <f t="shared" si="245"/>
        <v/>
      </c>
      <c r="BK1078" s="757"/>
      <c r="BL1078" s="775"/>
      <c r="BM1078" s="776"/>
      <c r="BN1078" s="775"/>
      <c r="BO1078" s="777"/>
      <c r="BP1078" s="778" t="str">
        <f t="shared" si="246"/>
        <v/>
      </c>
      <c r="BQ1078" s="768"/>
      <c r="BR1078" s="772"/>
      <c r="BS1078" s="773"/>
    </row>
    <row r="1079" spans="23:71" x14ac:dyDescent="0.25">
      <c r="W1079" s="368" t="str">
        <f t="shared" si="239"/>
        <v>Sin</v>
      </c>
      <c r="X1079" s="768"/>
      <c r="Y1079" s="766"/>
      <c r="Z1079" s="769"/>
      <c r="AA1079" s="770"/>
      <c r="AB1079" s="766"/>
      <c r="AC1079" s="771"/>
      <c r="AD1079" s="368" t="str">
        <f t="shared" si="240"/>
        <v>Sin</v>
      </c>
      <c r="AE1079" s="768"/>
      <c r="AF1079" s="766"/>
      <c r="AG1079" s="769"/>
      <c r="AH1079" s="770"/>
      <c r="AI1079" s="766"/>
      <c r="AJ1079" s="771"/>
      <c r="AK1079" s="368" t="str">
        <f t="shared" si="241"/>
        <v>Sin</v>
      </c>
      <c r="AL1079" s="768"/>
      <c r="AM1079" s="766"/>
      <c r="AN1079" s="769"/>
      <c r="AO1079" s="770"/>
      <c r="AP1079" s="766"/>
      <c r="AQ1079" s="771"/>
      <c r="AR1079" s="368" t="str">
        <f t="shared" si="242"/>
        <v>Sin</v>
      </c>
      <c r="AS1079" s="768"/>
      <c r="AT1079" s="772"/>
      <c r="AU1079" s="769"/>
      <c r="AV1079" s="770"/>
      <c r="AW1079" s="766"/>
      <c r="AX1079" s="771"/>
      <c r="AY1079" s="368" t="str">
        <f t="shared" si="243"/>
        <v>Sin</v>
      </c>
      <c r="AZ1079" s="768"/>
      <c r="BA1079" s="772"/>
      <c r="BB1079" s="773"/>
      <c r="BC1079" s="765"/>
      <c r="BD1079" s="766"/>
      <c r="BE1079" s="771"/>
      <c r="BF1079" s="368" t="str">
        <f t="shared" si="244"/>
        <v>Sin</v>
      </c>
      <c r="BG1079" s="768"/>
      <c r="BH1079" s="772"/>
      <c r="BI1079" s="769"/>
      <c r="BJ1079" s="774" t="str">
        <f t="shared" si="245"/>
        <v/>
      </c>
      <c r="BK1079" s="757"/>
      <c r="BL1079" s="775"/>
      <c r="BM1079" s="776"/>
      <c r="BN1079" s="775"/>
      <c r="BO1079" s="777"/>
      <c r="BP1079" s="778" t="str">
        <f t="shared" si="246"/>
        <v/>
      </c>
      <c r="BQ1079" s="768"/>
      <c r="BR1079" s="772"/>
      <c r="BS1079" s="773"/>
    </row>
    <row r="1080" spans="23:71" x14ac:dyDescent="0.25">
      <c r="W1080" s="368" t="str">
        <f t="shared" si="239"/>
        <v>Sin</v>
      </c>
      <c r="X1080" s="768"/>
      <c r="Y1080" s="766"/>
      <c r="Z1080" s="769"/>
      <c r="AA1080" s="770"/>
      <c r="AB1080" s="766"/>
      <c r="AC1080" s="771"/>
      <c r="AD1080" s="368" t="str">
        <f t="shared" si="240"/>
        <v>Sin</v>
      </c>
      <c r="AE1080" s="768"/>
      <c r="AF1080" s="766"/>
      <c r="AG1080" s="769"/>
      <c r="AH1080" s="770"/>
      <c r="AI1080" s="766"/>
      <c r="AJ1080" s="771"/>
      <c r="AK1080" s="368" t="str">
        <f t="shared" si="241"/>
        <v>Sin</v>
      </c>
      <c r="AL1080" s="768"/>
      <c r="AM1080" s="766"/>
      <c r="AN1080" s="769"/>
      <c r="AO1080" s="770"/>
      <c r="AP1080" s="766"/>
      <c r="AQ1080" s="771"/>
      <c r="AR1080" s="368" t="str">
        <f t="shared" si="242"/>
        <v>Sin</v>
      </c>
      <c r="AS1080" s="768"/>
      <c r="AT1080" s="772"/>
      <c r="AU1080" s="769"/>
      <c r="AV1080" s="770"/>
      <c r="AW1080" s="766"/>
      <c r="AX1080" s="771"/>
      <c r="AY1080" s="368" t="str">
        <f t="shared" si="243"/>
        <v>Sin</v>
      </c>
      <c r="AZ1080" s="768"/>
      <c r="BA1080" s="772"/>
      <c r="BB1080" s="773"/>
      <c r="BC1080" s="765"/>
      <c r="BD1080" s="766"/>
      <c r="BE1080" s="771"/>
      <c r="BF1080" s="368" t="str">
        <f t="shared" si="244"/>
        <v>Sin</v>
      </c>
      <c r="BG1080" s="768"/>
      <c r="BH1080" s="772"/>
      <c r="BI1080" s="769"/>
      <c r="BJ1080" s="774" t="str">
        <f t="shared" si="245"/>
        <v/>
      </c>
      <c r="BK1080" s="757"/>
      <c r="BL1080" s="775"/>
      <c r="BM1080" s="776"/>
      <c r="BN1080" s="775"/>
      <c r="BO1080" s="777"/>
      <c r="BP1080" s="778" t="str">
        <f t="shared" si="246"/>
        <v/>
      </c>
      <c r="BQ1080" s="768"/>
      <c r="BR1080" s="772"/>
      <c r="BS1080" s="773"/>
    </row>
    <row r="1081" spans="23:71" x14ac:dyDescent="0.25">
      <c r="W1081" s="368" t="str">
        <f t="shared" si="239"/>
        <v>Sin</v>
      </c>
      <c r="X1081" s="768"/>
      <c r="Y1081" s="766"/>
      <c r="Z1081" s="769"/>
      <c r="AA1081" s="770"/>
      <c r="AB1081" s="766"/>
      <c r="AC1081" s="771"/>
      <c r="AD1081" s="368" t="str">
        <f t="shared" si="240"/>
        <v>Sin</v>
      </c>
      <c r="AE1081" s="768"/>
      <c r="AF1081" s="766"/>
      <c r="AG1081" s="769"/>
      <c r="AH1081" s="770"/>
      <c r="AI1081" s="766"/>
      <c r="AJ1081" s="771"/>
      <c r="AK1081" s="368" t="str">
        <f t="shared" si="241"/>
        <v>Sin</v>
      </c>
      <c r="AL1081" s="768"/>
      <c r="AM1081" s="766"/>
      <c r="AN1081" s="769"/>
      <c r="AO1081" s="770"/>
      <c r="AP1081" s="766"/>
      <c r="AQ1081" s="771"/>
      <c r="AR1081" s="368" t="str">
        <f t="shared" si="242"/>
        <v>Sin</v>
      </c>
      <c r="AS1081" s="768"/>
      <c r="AT1081" s="772"/>
      <c r="AU1081" s="769"/>
      <c r="AV1081" s="770"/>
      <c r="AW1081" s="766"/>
      <c r="AX1081" s="771"/>
      <c r="AY1081" s="368" t="str">
        <f t="shared" si="243"/>
        <v>Sin</v>
      </c>
      <c r="AZ1081" s="768"/>
      <c r="BA1081" s="772"/>
      <c r="BB1081" s="773"/>
      <c r="BC1081" s="765"/>
      <c r="BD1081" s="766"/>
      <c r="BE1081" s="771"/>
      <c r="BF1081" s="368" t="str">
        <f t="shared" si="244"/>
        <v>Sin</v>
      </c>
      <c r="BG1081" s="768"/>
      <c r="BH1081" s="772"/>
      <c r="BI1081" s="769"/>
      <c r="BJ1081" s="774" t="str">
        <f t="shared" si="245"/>
        <v/>
      </c>
      <c r="BK1081" s="757"/>
      <c r="BL1081" s="775"/>
      <c r="BM1081" s="776"/>
      <c r="BN1081" s="775"/>
      <c r="BO1081" s="777"/>
      <c r="BP1081" s="778" t="str">
        <f t="shared" si="246"/>
        <v/>
      </c>
      <c r="BQ1081" s="768"/>
      <c r="BR1081" s="772"/>
      <c r="BS1081" s="773"/>
    </row>
    <row r="1082" spans="23:71" x14ac:dyDescent="0.25">
      <c r="W1082" s="368" t="str">
        <f t="shared" si="239"/>
        <v>Sin</v>
      </c>
      <c r="X1082" s="768"/>
      <c r="Y1082" s="766"/>
      <c r="Z1082" s="769"/>
      <c r="AA1082" s="770"/>
      <c r="AB1082" s="766"/>
      <c r="AC1082" s="771"/>
      <c r="AD1082" s="368" t="str">
        <f t="shared" si="240"/>
        <v>Sin</v>
      </c>
      <c r="AE1082" s="768"/>
      <c r="AF1082" s="766"/>
      <c r="AG1082" s="769"/>
      <c r="AH1082" s="770"/>
      <c r="AI1082" s="766"/>
      <c r="AJ1082" s="771"/>
      <c r="AK1082" s="368" t="str">
        <f t="shared" si="241"/>
        <v>Sin</v>
      </c>
      <c r="AL1082" s="768"/>
      <c r="AM1082" s="766"/>
      <c r="AN1082" s="769"/>
      <c r="AO1082" s="770"/>
      <c r="AP1082" s="766"/>
      <c r="AQ1082" s="771"/>
      <c r="AR1082" s="368" t="str">
        <f t="shared" si="242"/>
        <v>Sin</v>
      </c>
      <c r="AS1082" s="768"/>
      <c r="AT1082" s="772"/>
      <c r="AU1082" s="769"/>
      <c r="AV1082" s="770"/>
      <c r="AW1082" s="766"/>
      <c r="AX1082" s="771"/>
      <c r="AY1082" s="368" t="str">
        <f t="shared" si="243"/>
        <v>Sin</v>
      </c>
      <c r="AZ1082" s="768"/>
      <c r="BA1082" s="772"/>
      <c r="BB1082" s="773"/>
      <c r="BC1082" s="765"/>
      <c r="BD1082" s="766"/>
      <c r="BE1082" s="771"/>
      <c r="BF1082" s="368" t="str">
        <f t="shared" si="244"/>
        <v>Sin</v>
      </c>
      <c r="BG1082" s="768"/>
      <c r="BH1082" s="772"/>
      <c r="BI1082" s="769"/>
      <c r="BJ1082" s="774" t="str">
        <f t="shared" si="245"/>
        <v/>
      </c>
      <c r="BK1082" s="757"/>
      <c r="BL1082" s="775"/>
      <c r="BM1082" s="776"/>
      <c r="BN1082" s="775"/>
      <c r="BO1082" s="777"/>
      <c r="BP1082" s="778" t="str">
        <f t="shared" si="246"/>
        <v/>
      </c>
      <c r="BQ1082" s="768"/>
      <c r="BR1082" s="772"/>
      <c r="BS1082" s="773"/>
    </row>
    <row r="1083" spans="23:71" x14ac:dyDescent="0.25">
      <c r="W1083" s="368" t="str">
        <f t="shared" si="239"/>
        <v>Sin</v>
      </c>
      <c r="X1083" s="768"/>
      <c r="Y1083" s="766"/>
      <c r="Z1083" s="769"/>
      <c r="AA1083" s="770"/>
      <c r="AB1083" s="766"/>
      <c r="AC1083" s="771"/>
      <c r="AD1083" s="368" t="str">
        <f t="shared" si="240"/>
        <v>Sin</v>
      </c>
      <c r="AE1083" s="768"/>
      <c r="AF1083" s="766"/>
      <c r="AG1083" s="769"/>
      <c r="AH1083" s="770"/>
      <c r="AI1083" s="766"/>
      <c r="AJ1083" s="771"/>
      <c r="AK1083" s="368" t="str">
        <f t="shared" si="241"/>
        <v>Sin</v>
      </c>
      <c r="AL1083" s="768"/>
      <c r="AM1083" s="766"/>
      <c r="AN1083" s="769"/>
      <c r="AO1083" s="770"/>
      <c r="AP1083" s="766"/>
      <c r="AQ1083" s="771"/>
      <c r="AR1083" s="368" t="str">
        <f t="shared" si="242"/>
        <v>Sin</v>
      </c>
      <c r="AS1083" s="768"/>
      <c r="AT1083" s="772"/>
      <c r="AU1083" s="769"/>
      <c r="AV1083" s="770"/>
      <c r="AW1083" s="766"/>
      <c r="AX1083" s="771"/>
      <c r="AY1083" s="368" t="str">
        <f t="shared" si="243"/>
        <v>Sin</v>
      </c>
      <c r="AZ1083" s="768"/>
      <c r="BA1083" s="772"/>
      <c r="BB1083" s="773"/>
      <c r="BC1083" s="765"/>
      <c r="BD1083" s="766"/>
      <c r="BE1083" s="771"/>
      <c r="BF1083" s="368" t="str">
        <f t="shared" si="244"/>
        <v>Sin</v>
      </c>
      <c r="BG1083" s="768"/>
      <c r="BH1083" s="772"/>
      <c r="BI1083" s="769"/>
      <c r="BJ1083" s="774" t="str">
        <f t="shared" si="245"/>
        <v/>
      </c>
      <c r="BK1083" s="757"/>
      <c r="BL1083" s="775"/>
      <c r="BM1083" s="776"/>
      <c r="BN1083" s="775"/>
      <c r="BO1083" s="777"/>
      <c r="BP1083" s="778" t="str">
        <f t="shared" si="246"/>
        <v/>
      </c>
      <c r="BQ1083" s="768"/>
      <c r="BR1083" s="772"/>
      <c r="BS1083" s="773"/>
    </row>
    <row r="1084" spans="23:71" x14ac:dyDescent="0.25">
      <c r="W1084" s="368" t="str">
        <f t="shared" si="239"/>
        <v>Sin</v>
      </c>
      <c r="X1084" s="768"/>
      <c r="Y1084" s="766"/>
      <c r="Z1084" s="769"/>
      <c r="AA1084" s="770"/>
      <c r="AB1084" s="766"/>
      <c r="AC1084" s="771"/>
      <c r="AD1084" s="368" t="str">
        <f t="shared" si="240"/>
        <v>Sin</v>
      </c>
      <c r="AE1084" s="768"/>
      <c r="AF1084" s="766"/>
      <c r="AG1084" s="769"/>
      <c r="AH1084" s="770"/>
      <c r="AI1084" s="766"/>
      <c r="AJ1084" s="771"/>
      <c r="AK1084" s="368" t="str">
        <f t="shared" si="241"/>
        <v>Sin</v>
      </c>
      <c r="AL1084" s="768"/>
      <c r="AM1084" s="766"/>
      <c r="AN1084" s="769"/>
      <c r="AO1084" s="770"/>
      <c r="AP1084" s="766"/>
      <c r="AQ1084" s="771"/>
      <c r="AR1084" s="368" t="str">
        <f t="shared" si="242"/>
        <v>Sin</v>
      </c>
      <c r="AS1084" s="768"/>
      <c r="AT1084" s="772"/>
      <c r="AU1084" s="769"/>
      <c r="AV1084" s="770"/>
      <c r="AW1084" s="766"/>
      <c r="AX1084" s="771"/>
      <c r="AY1084" s="368" t="str">
        <f t="shared" si="243"/>
        <v>Sin</v>
      </c>
      <c r="AZ1084" s="768"/>
      <c r="BA1084" s="772"/>
      <c r="BB1084" s="773"/>
      <c r="BC1084" s="765"/>
      <c r="BD1084" s="766"/>
      <c r="BE1084" s="771"/>
      <c r="BF1084" s="368" t="str">
        <f t="shared" si="244"/>
        <v>Sin</v>
      </c>
      <c r="BG1084" s="768"/>
      <c r="BH1084" s="772"/>
      <c r="BI1084" s="769"/>
      <c r="BJ1084" s="774" t="str">
        <f t="shared" si="245"/>
        <v/>
      </c>
      <c r="BK1084" s="757"/>
      <c r="BL1084" s="775"/>
      <c r="BM1084" s="776"/>
      <c r="BN1084" s="775"/>
      <c r="BO1084" s="777"/>
      <c r="BP1084" s="778" t="str">
        <f t="shared" si="246"/>
        <v/>
      </c>
      <c r="BQ1084" s="768"/>
      <c r="BR1084" s="772"/>
      <c r="BS1084" s="773"/>
    </row>
    <row r="1085" spans="23:71" x14ac:dyDescent="0.25">
      <c r="W1085" s="368" t="str">
        <f t="shared" si="239"/>
        <v>Sin</v>
      </c>
      <c r="X1085" s="768"/>
      <c r="Y1085" s="766"/>
      <c r="Z1085" s="769"/>
      <c r="AA1085" s="770"/>
      <c r="AB1085" s="766"/>
      <c r="AC1085" s="771"/>
      <c r="AD1085" s="368" t="str">
        <f t="shared" si="240"/>
        <v>Sin</v>
      </c>
      <c r="AE1085" s="768"/>
      <c r="AF1085" s="766"/>
      <c r="AG1085" s="769"/>
      <c r="AH1085" s="770"/>
      <c r="AI1085" s="766"/>
      <c r="AJ1085" s="771"/>
      <c r="AK1085" s="368" t="str">
        <f t="shared" si="241"/>
        <v>Sin</v>
      </c>
      <c r="AL1085" s="768"/>
      <c r="AM1085" s="766"/>
      <c r="AN1085" s="769"/>
      <c r="AO1085" s="770"/>
      <c r="AP1085" s="766"/>
      <c r="AQ1085" s="771"/>
      <c r="AR1085" s="368" t="str">
        <f t="shared" si="242"/>
        <v>Sin</v>
      </c>
      <c r="AS1085" s="768"/>
      <c r="AT1085" s="772"/>
      <c r="AU1085" s="769"/>
      <c r="AV1085" s="770"/>
      <c r="AW1085" s="766"/>
      <c r="AX1085" s="771"/>
      <c r="AY1085" s="368" t="str">
        <f t="shared" si="243"/>
        <v>Sin</v>
      </c>
      <c r="AZ1085" s="768"/>
      <c r="BA1085" s="772"/>
      <c r="BB1085" s="773"/>
      <c r="BC1085" s="765"/>
      <c r="BD1085" s="766"/>
      <c r="BE1085" s="771"/>
      <c r="BF1085" s="368" t="str">
        <f t="shared" si="244"/>
        <v>Sin</v>
      </c>
      <c r="BG1085" s="768"/>
      <c r="BH1085" s="772"/>
      <c r="BI1085" s="769"/>
      <c r="BJ1085" s="774" t="str">
        <f t="shared" si="245"/>
        <v/>
      </c>
      <c r="BK1085" s="757"/>
      <c r="BL1085" s="775"/>
      <c r="BM1085" s="776"/>
      <c r="BN1085" s="775"/>
      <c r="BO1085" s="777"/>
      <c r="BP1085" s="778" t="str">
        <f t="shared" si="246"/>
        <v/>
      </c>
      <c r="BQ1085" s="768"/>
      <c r="BR1085" s="772"/>
      <c r="BS1085" s="773"/>
    </row>
    <row r="1086" spans="23:71" x14ac:dyDescent="0.25">
      <c r="W1086" s="368" t="str">
        <f t="shared" si="239"/>
        <v>Sin</v>
      </c>
      <c r="X1086" s="768"/>
      <c r="Y1086" s="766"/>
      <c r="Z1086" s="769"/>
      <c r="AA1086" s="770"/>
      <c r="AB1086" s="766"/>
      <c r="AC1086" s="771"/>
      <c r="AD1086" s="368" t="str">
        <f t="shared" si="240"/>
        <v>Sin</v>
      </c>
      <c r="AE1086" s="768"/>
      <c r="AF1086" s="766"/>
      <c r="AG1086" s="769"/>
      <c r="AH1086" s="770"/>
      <c r="AI1086" s="766"/>
      <c r="AJ1086" s="771"/>
      <c r="AK1086" s="368" t="str">
        <f t="shared" si="241"/>
        <v>Sin</v>
      </c>
      <c r="AL1086" s="768"/>
      <c r="AM1086" s="766"/>
      <c r="AN1086" s="769"/>
      <c r="AO1086" s="770"/>
      <c r="AP1086" s="766"/>
      <c r="AQ1086" s="771"/>
      <c r="AR1086" s="368" t="str">
        <f t="shared" si="242"/>
        <v>Sin</v>
      </c>
      <c r="AS1086" s="768"/>
      <c r="AT1086" s="772"/>
      <c r="AU1086" s="769"/>
      <c r="AV1086" s="770"/>
      <c r="AW1086" s="766"/>
      <c r="AX1086" s="771"/>
      <c r="AY1086" s="368" t="str">
        <f t="shared" si="243"/>
        <v>Sin</v>
      </c>
      <c r="AZ1086" s="768"/>
      <c r="BA1086" s="772"/>
      <c r="BB1086" s="773"/>
      <c r="BC1086" s="765"/>
      <c r="BD1086" s="766"/>
      <c r="BE1086" s="771"/>
      <c r="BF1086" s="368" t="str">
        <f t="shared" si="244"/>
        <v>Sin</v>
      </c>
      <c r="BG1086" s="768"/>
      <c r="BH1086" s="772"/>
      <c r="BI1086" s="769"/>
      <c r="BJ1086" s="774" t="str">
        <f t="shared" si="245"/>
        <v/>
      </c>
      <c r="BK1086" s="757"/>
      <c r="BL1086" s="775"/>
      <c r="BM1086" s="776"/>
      <c r="BN1086" s="775"/>
      <c r="BO1086" s="777"/>
      <c r="BP1086" s="778" t="str">
        <f t="shared" si="246"/>
        <v/>
      </c>
      <c r="BQ1086" s="768"/>
      <c r="BR1086" s="772"/>
      <c r="BS1086" s="773"/>
    </row>
    <row r="1087" spans="23:71" x14ac:dyDescent="0.25">
      <c r="W1087" s="368" t="str">
        <f t="shared" si="239"/>
        <v>Sin</v>
      </c>
      <c r="X1087" s="768"/>
      <c r="Y1087" s="766"/>
      <c r="Z1087" s="769"/>
      <c r="AA1087" s="770"/>
      <c r="AB1087" s="766"/>
      <c r="AC1087" s="771"/>
      <c r="AD1087" s="368" t="str">
        <f t="shared" si="240"/>
        <v>Sin</v>
      </c>
      <c r="AE1087" s="768"/>
      <c r="AF1087" s="766"/>
      <c r="AG1087" s="769"/>
      <c r="AH1087" s="770"/>
      <c r="AI1087" s="766"/>
      <c r="AJ1087" s="771"/>
      <c r="AK1087" s="368" t="str">
        <f t="shared" si="241"/>
        <v>Sin</v>
      </c>
      <c r="AL1087" s="768"/>
      <c r="AM1087" s="766"/>
      <c r="AN1087" s="769"/>
      <c r="AO1087" s="770"/>
      <c r="AP1087" s="766"/>
      <c r="AQ1087" s="771"/>
      <c r="AR1087" s="368" t="str">
        <f t="shared" si="242"/>
        <v>Sin</v>
      </c>
      <c r="AS1087" s="768"/>
      <c r="AT1087" s="772"/>
      <c r="AU1087" s="769"/>
      <c r="AV1087" s="770"/>
      <c r="AW1087" s="766"/>
      <c r="AX1087" s="771"/>
      <c r="AY1087" s="368" t="str">
        <f t="shared" si="243"/>
        <v>Sin</v>
      </c>
      <c r="AZ1087" s="768"/>
      <c r="BA1087" s="772"/>
      <c r="BB1087" s="773"/>
      <c r="BC1087" s="765"/>
      <c r="BD1087" s="766"/>
      <c r="BE1087" s="771"/>
      <c r="BF1087" s="368" t="str">
        <f t="shared" si="244"/>
        <v>Sin</v>
      </c>
      <c r="BG1087" s="768"/>
      <c r="BH1087" s="772"/>
      <c r="BI1087" s="769"/>
      <c r="BJ1087" s="774" t="str">
        <f t="shared" si="245"/>
        <v/>
      </c>
      <c r="BK1087" s="757"/>
      <c r="BL1087" s="775"/>
      <c r="BM1087" s="776"/>
      <c r="BN1087" s="775"/>
      <c r="BO1087" s="777"/>
      <c r="BP1087" s="778" t="str">
        <f t="shared" si="246"/>
        <v/>
      </c>
      <c r="BQ1087" s="768"/>
      <c r="BR1087" s="772"/>
      <c r="BS1087" s="773"/>
    </row>
    <row r="1088" spans="23:71" x14ac:dyDescent="0.25">
      <c r="W1088" s="368" t="str">
        <f t="shared" si="239"/>
        <v>Sin</v>
      </c>
      <c r="X1088" s="768"/>
      <c r="Y1088" s="766"/>
      <c r="Z1088" s="769"/>
      <c r="AA1088" s="770"/>
      <c r="AB1088" s="766"/>
      <c r="AC1088" s="771"/>
      <c r="AD1088" s="368" t="str">
        <f t="shared" si="240"/>
        <v>Sin</v>
      </c>
      <c r="AE1088" s="768"/>
      <c r="AF1088" s="766"/>
      <c r="AG1088" s="769"/>
      <c r="AH1088" s="770"/>
      <c r="AI1088" s="766"/>
      <c r="AJ1088" s="771"/>
      <c r="AK1088" s="368" t="str">
        <f t="shared" si="241"/>
        <v>Sin</v>
      </c>
      <c r="AL1088" s="768"/>
      <c r="AM1088" s="766"/>
      <c r="AN1088" s="769"/>
      <c r="AO1088" s="770"/>
      <c r="AP1088" s="766"/>
      <c r="AQ1088" s="771"/>
      <c r="AR1088" s="368" t="str">
        <f t="shared" si="242"/>
        <v>Sin</v>
      </c>
      <c r="AS1088" s="768"/>
      <c r="AT1088" s="772"/>
      <c r="AU1088" s="769"/>
      <c r="AV1088" s="770"/>
      <c r="AW1088" s="766"/>
      <c r="AX1088" s="771"/>
      <c r="AY1088" s="368" t="str">
        <f t="shared" si="243"/>
        <v>Sin</v>
      </c>
      <c r="AZ1088" s="768"/>
      <c r="BA1088" s="772"/>
      <c r="BB1088" s="773"/>
      <c r="BC1088" s="765"/>
      <c r="BD1088" s="766"/>
      <c r="BE1088" s="771"/>
      <c r="BF1088" s="368" t="str">
        <f t="shared" si="244"/>
        <v>Sin</v>
      </c>
      <c r="BG1088" s="768"/>
      <c r="BH1088" s="772"/>
      <c r="BI1088" s="769"/>
      <c r="BJ1088" s="774" t="str">
        <f t="shared" si="245"/>
        <v/>
      </c>
      <c r="BK1088" s="757"/>
      <c r="BL1088" s="775"/>
      <c r="BM1088" s="776"/>
      <c r="BN1088" s="775"/>
      <c r="BO1088" s="777"/>
      <c r="BP1088" s="778" t="str">
        <f t="shared" si="246"/>
        <v/>
      </c>
      <c r="BQ1088" s="768"/>
      <c r="BR1088" s="772"/>
      <c r="BS1088" s="773"/>
    </row>
    <row r="1089" spans="23:71" x14ac:dyDescent="0.25">
      <c r="W1089" s="368" t="str">
        <f t="shared" si="239"/>
        <v>Sin</v>
      </c>
      <c r="X1089" s="768"/>
      <c r="Y1089" s="766"/>
      <c r="Z1089" s="769"/>
      <c r="AA1089" s="770"/>
      <c r="AB1089" s="766"/>
      <c r="AC1089" s="771"/>
      <c r="AD1089" s="368" t="str">
        <f t="shared" si="240"/>
        <v>Sin</v>
      </c>
      <c r="AE1089" s="768"/>
      <c r="AF1089" s="766"/>
      <c r="AG1089" s="769"/>
      <c r="AH1089" s="770"/>
      <c r="AI1089" s="766"/>
      <c r="AJ1089" s="771"/>
      <c r="AK1089" s="368" t="str">
        <f t="shared" si="241"/>
        <v>Sin</v>
      </c>
      <c r="AL1089" s="768"/>
      <c r="AM1089" s="766"/>
      <c r="AN1089" s="769"/>
      <c r="AO1089" s="770"/>
      <c r="AP1089" s="766"/>
      <c r="AQ1089" s="771"/>
      <c r="AR1089" s="368" t="str">
        <f t="shared" si="242"/>
        <v>Sin</v>
      </c>
      <c r="AS1089" s="768"/>
      <c r="AT1089" s="772"/>
      <c r="AU1089" s="769"/>
      <c r="AV1089" s="770"/>
      <c r="AW1089" s="766"/>
      <c r="AX1089" s="771"/>
      <c r="AY1089" s="368" t="str">
        <f t="shared" si="243"/>
        <v>Sin</v>
      </c>
      <c r="AZ1089" s="768"/>
      <c r="BA1089" s="772"/>
      <c r="BB1089" s="773"/>
      <c r="BC1089" s="765"/>
      <c r="BD1089" s="766"/>
      <c r="BE1089" s="771"/>
      <c r="BF1089" s="368" t="str">
        <f t="shared" si="244"/>
        <v>Sin</v>
      </c>
      <c r="BG1089" s="768"/>
      <c r="BH1089" s="772"/>
      <c r="BI1089" s="769"/>
      <c r="BJ1089" s="774" t="str">
        <f t="shared" si="245"/>
        <v/>
      </c>
      <c r="BK1089" s="757"/>
      <c r="BL1089" s="775"/>
      <c r="BM1089" s="776"/>
      <c r="BN1089" s="775"/>
      <c r="BO1089" s="777"/>
      <c r="BP1089" s="778" t="str">
        <f t="shared" si="246"/>
        <v/>
      </c>
      <c r="BQ1089" s="768"/>
      <c r="BR1089" s="772"/>
      <c r="BS1089" s="773"/>
    </row>
    <row r="1090" spans="23:71" x14ac:dyDescent="0.25">
      <c r="W1090" s="368" t="str">
        <f t="shared" si="239"/>
        <v>Sin</v>
      </c>
      <c r="X1090" s="768"/>
      <c r="Y1090" s="766"/>
      <c r="Z1090" s="769"/>
      <c r="AA1090" s="770"/>
      <c r="AB1090" s="766"/>
      <c r="AC1090" s="771"/>
      <c r="AD1090" s="368" t="str">
        <f t="shared" si="240"/>
        <v>Sin</v>
      </c>
      <c r="AE1090" s="768"/>
      <c r="AF1090" s="766"/>
      <c r="AG1090" s="769"/>
      <c r="AH1090" s="770"/>
      <c r="AI1090" s="766"/>
      <c r="AJ1090" s="771"/>
      <c r="AK1090" s="368" t="str">
        <f t="shared" si="241"/>
        <v>Sin</v>
      </c>
      <c r="AL1090" s="768"/>
      <c r="AM1090" s="766"/>
      <c r="AN1090" s="769"/>
      <c r="AO1090" s="770"/>
      <c r="AP1090" s="766"/>
      <c r="AQ1090" s="771"/>
      <c r="AR1090" s="368" t="str">
        <f t="shared" si="242"/>
        <v>Sin</v>
      </c>
      <c r="AS1090" s="768"/>
      <c r="AT1090" s="772"/>
      <c r="AU1090" s="769"/>
      <c r="AV1090" s="770"/>
      <c r="AW1090" s="766"/>
      <c r="AX1090" s="771"/>
      <c r="AY1090" s="368" t="str">
        <f t="shared" si="243"/>
        <v>Sin</v>
      </c>
      <c r="AZ1090" s="768"/>
      <c r="BA1090" s="772"/>
      <c r="BB1090" s="773"/>
      <c r="BC1090" s="765"/>
      <c r="BD1090" s="766"/>
      <c r="BE1090" s="771"/>
      <c r="BF1090" s="368" t="str">
        <f t="shared" si="244"/>
        <v>Sin</v>
      </c>
      <c r="BG1090" s="768"/>
      <c r="BH1090" s="772"/>
      <c r="BI1090" s="769"/>
      <c r="BJ1090" s="774" t="str">
        <f t="shared" si="245"/>
        <v/>
      </c>
      <c r="BK1090" s="757"/>
      <c r="BL1090" s="775"/>
      <c r="BM1090" s="776"/>
      <c r="BN1090" s="775"/>
      <c r="BO1090" s="777"/>
      <c r="BP1090" s="778" t="str">
        <f t="shared" si="246"/>
        <v/>
      </c>
      <c r="BQ1090" s="768"/>
      <c r="BR1090" s="772"/>
      <c r="BS1090" s="773"/>
    </row>
    <row r="1091" spans="23:71" x14ac:dyDescent="0.25">
      <c r="W1091" s="368" t="str">
        <f t="shared" si="239"/>
        <v>Sin</v>
      </c>
      <c r="X1091" s="768"/>
      <c r="Y1091" s="766"/>
      <c r="Z1091" s="769"/>
      <c r="AA1091" s="770"/>
      <c r="AB1091" s="766"/>
      <c r="AC1091" s="771"/>
      <c r="AD1091" s="368" t="str">
        <f t="shared" si="240"/>
        <v>Sin</v>
      </c>
      <c r="AE1091" s="768"/>
      <c r="AF1091" s="766"/>
      <c r="AG1091" s="769"/>
      <c r="AH1091" s="770"/>
      <c r="AI1091" s="766"/>
      <c r="AJ1091" s="771"/>
      <c r="AK1091" s="368" t="str">
        <f t="shared" si="241"/>
        <v>Sin</v>
      </c>
      <c r="AL1091" s="768"/>
      <c r="AM1091" s="766"/>
      <c r="AN1091" s="769"/>
      <c r="AO1091" s="770"/>
      <c r="AP1091" s="766"/>
      <c r="AQ1091" s="771"/>
      <c r="AR1091" s="368" t="str">
        <f t="shared" si="242"/>
        <v>Sin</v>
      </c>
      <c r="AS1091" s="768"/>
      <c r="AT1091" s="772"/>
      <c r="AU1091" s="769"/>
      <c r="AV1091" s="770"/>
      <c r="AW1091" s="766"/>
      <c r="AX1091" s="771"/>
      <c r="AY1091" s="368" t="str">
        <f t="shared" si="243"/>
        <v>Sin</v>
      </c>
      <c r="AZ1091" s="768"/>
      <c r="BA1091" s="772"/>
      <c r="BB1091" s="773"/>
      <c r="BC1091" s="765"/>
      <c r="BD1091" s="766"/>
      <c r="BE1091" s="771"/>
      <c r="BF1091" s="368" t="str">
        <f t="shared" si="244"/>
        <v>Sin</v>
      </c>
      <c r="BG1091" s="768"/>
      <c r="BH1091" s="772"/>
      <c r="BI1091" s="769"/>
      <c r="BJ1091" s="774" t="str">
        <f t="shared" si="245"/>
        <v/>
      </c>
      <c r="BK1091" s="757"/>
      <c r="BL1091" s="775"/>
      <c r="BM1091" s="776"/>
      <c r="BN1091" s="775"/>
      <c r="BO1091" s="777"/>
      <c r="BP1091" s="778" t="str">
        <f t="shared" si="246"/>
        <v/>
      </c>
      <c r="BQ1091" s="768"/>
      <c r="BR1091" s="772"/>
      <c r="BS1091" s="773"/>
    </row>
    <row r="1092" spans="23:71" x14ac:dyDescent="0.25">
      <c r="W1092" s="368" t="str">
        <f t="shared" si="239"/>
        <v>Sin</v>
      </c>
      <c r="X1092" s="768"/>
      <c r="Y1092" s="766"/>
      <c r="Z1092" s="769"/>
      <c r="AA1092" s="770"/>
      <c r="AB1092" s="766"/>
      <c r="AC1092" s="771"/>
      <c r="AD1092" s="368" t="str">
        <f t="shared" si="240"/>
        <v>Sin</v>
      </c>
      <c r="AE1092" s="768"/>
      <c r="AF1092" s="766"/>
      <c r="AG1092" s="769"/>
      <c r="AH1092" s="770"/>
      <c r="AI1092" s="766"/>
      <c r="AJ1092" s="771"/>
      <c r="AK1092" s="368" t="str">
        <f t="shared" si="241"/>
        <v>Sin</v>
      </c>
      <c r="AL1092" s="768"/>
      <c r="AM1092" s="766"/>
      <c r="AN1092" s="769"/>
      <c r="AO1092" s="770"/>
      <c r="AP1092" s="766"/>
      <c r="AQ1092" s="771"/>
      <c r="AR1092" s="368" t="str">
        <f t="shared" si="242"/>
        <v>Sin</v>
      </c>
      <c r="AS1092" s="768"/>
      <c r="AT1092" s="772"/>
      <c r="AU1092" s="769"/>
      <c r="AV1092" s="770"/>
      <c r="AW1092" s="766"/>
      <c r="AX1092" s="771"/>
      <c r="AY1092" s="368" t="str">
        <f t="shared" si="243"/>
        <v>Sin</v>
      </c>
      <c r="AZ1092" s="768"/>
      <c r="BA1092" s="772"/>
      <c r="BB1092" s="773"/>
      <c r="BC1092" s="765"/>
      <c r="BD1092" s="766"/>
      <c r="BE1092" s="771"/>
      <c r="BF1092" s="368" t="str">
        <f t="shared" si="244"/>
        <v>Sin</v>
      </c>
      <c r="BG1092" s="768"/>
      <c r="BH1092" s="772"/>
      <c r="BI1092" s="769"/>
      <c r="BJ1092" s="774" t="str">
        <f t="shared" si="245"/>
        <v/>
      </c>
      <c r="BK1092" s="757"/>
      <c r="BL1092" s="775"/>
      <c r="BM1092" s="776"/>
      <c r="BN1092" s="775"/>
      <c r="BO1092" s="777"/>
      <c r="BP1092" s="778" t="str">
        <f t="shared" si="246"/>
        <v/>
      </c>
      <c r="BQ1092" s="768"/>
      <c r="BR1092" s="772"/>
      <c r="BS1092" s="773"/>
    </row>
    <row r="1093" spans="23:71" x14ac:dyDescent="0.25">
      <c r="W1093" s="368" t="str">
        <f t="shared" si="239"/>
        <v>Sin</v>
      </c>
      <c r="X1093" s="768"/>
      <c r="Y1093" s="766"/>
      <c r="Z1093" s="769"/>
      <c r="AA1093" s="770"/>
      <c r="AB1093" s="766"/>
      <c r="AC1093" s="771"/>
      <c r="AD1093" s="368" t="str">
        <f t="shared" si="240"/>
        <v>Sin</v>
      </c>
      <c r="AE1093" s="768"/>
      <c r="AF1093" s="766"/>
      <c r="AG1093" s="769"/>
      <c r="AH1093" s="770"/>
      <c r="AI1093" s="766"/>
      <c r="AJ1093" s="771"/>
      <c r="AK1093" s="368" t="str">
        <f t="shared" si="241"/>
        <v>Sin</v>
      </c>
      <c r="AL1093" s="768"/>
      <c r="AM1093" s="766"/>
      <c r="AN1093" s="769"/>
      <c r="AO1093" s="770"/>
      <c r="AP1093" s="766"/>
      <c r="AQ1093" s="771"/>
      <c r="AR1093" s="368" t="str">
        <f t="shared" si="242"/>
        <v>Sin</v>
      </c>
      <c r="AS1093" s="768"/>
      <c r="AT1093" s="772"/>
      <c r="AU1093" s="769"/>
      <c r="AV1093" s="770"/>
      <c r="AW1093" s="766"/>
      <c r="AX1093" s="771"/>
      <c r="AY1093" s="368" t="str">
        <f t="shared" si="243"/>
        <v>Sin</v>
      </c>
      <c r="AZ1093" s="768"/>
      <c r="BA1093" s="772"/>
      <c r="BB1093" s="773"/>
      <c r="BC1093" s="765"/>
      <c r="BD1093" s="766"/>
      <c r="BE1093" s="771"/>
      <c r="BF1093" s="368" t="str">
        <f t="shared" si="244"/>
        <v>Sin</v>
      </c>
      <c r="BG1093" s="768"/>
      <c r="BH1093" s="772"/>
      <c r="BI1093" s="769"/>
      <c r="BJ1093" s="774" t="str">
        <f t="shared" si="245"/>
        <v/>
      </c>
      <c r="BK1093" s="757"/>
      <c r="BL1093" s="775"/>
      <c r="BM1093" s="776"/>
      <c r="BN1093" s="775"/>
      <c r="BO1093" s="777"/>
      <c r="BP1093" s="778" t="str">
        <f t="shared" si="246"/>
        <v/>
      </c>
      <c r="BQ1093" s="768"/>
      <c r="BR1093" s="772"/>
      <c r="BS1093" s="773"/>
    </row>
    <row r="1094" spans="23:71" x14ac:dyDescent="0.25">
      <c r="W1094" s="368" t="str">
        <f t="shared" si="239"/>
        <v>Sin</v>
      </c>
      <c r="X1094" s="768"/>
      <c r="Y1094" s="766"/>
      <c r="Z1094" s="769"/>
      <c r="AA1094" s="770"/>
      <c r="AB1094" s="766"/>
      <c r="AC1094" s="771"/>
      <c r="AD1094" s="368" t="str">
        <f t="shared" si="240"/>
        <v>Sin</v>
      </c>
      <c r="AE1094" s="768"/>
      <c r="AF1094" s="766"/>
      <c r="AG1094" s="769"/>
      <c r="AH1094" s="770"/>
      <c r="AI1094" s="766"/>
      <c r="AJ1094" s="771"/>
      <c r="AK1094" s="368" t="str">
        <f t="shared" si="241"/>
        <v>Sin</v>
      </c>
      <c r="AL1094" s="768"/>
      <c r="AM1094" s="766"/>
      <c r="AN1094" s="769"/>
      <c r="AO1094" s="770"/>
      <c r="AP1094" s="766"/>
      <c r="AQ1094" s="771"/>
      <c r="AR1094" s="368" t="str">
        <f t="shared" si="242"/>
        <v>Sin</v>
      </c>
      <c r="AS1094" s="768"/>
      <c r="AT1094" s="772"/>
      <c r="AU1094" s="769"/>
      <c r="AV1094" s="770"/>
      <c r="AW1094" s="766"/>
      <c r="AX1094" s="771"/>
      <c r="AY1094" s="368" t="str">
        <f t="shared" si="243"/>
        <v>Sin</v>
      </c>
      <c r="AZ1094" s="768"/>
      <c r="BA1094" s="772"/>
      <c r="BB1094" s="773"/>
      <c r="BC1094" s="765"/>
      <c r="BD1094" s="766"/>
      <c r="BE1094" s="771"/>
      <c r="BF1094" s="368" t="str">
        <f t="shared" si="244"/>
        <v>Sin</v>
      </c>
      <c r="BG1094" s="768"/>
      <c r="BH1094" s="772"/>
      <c r="BI1094" s="769"/>
      <c r="BJ1094" s="774" t="str">
        <f t="shared" si="245"/>
        <v/>
      </c>
      <c r="BK1094" s="757"/>
      <c r="BL1094" s="775"/>
      <c r="BM1094" s="776"/>
      <c r="BN1094" s="775"/>
      <c r="BO1094" s="777"/>
      <c r="BP1094" s="778" t="str">
        <f t="shared" si="246"/>
        <v/>
      </c>
      <c r="BQ1094" s="768"/>
      <c r="BR1094" s="772"/>
      <c r="BS1094" s="773"/>
    </row>
    <row r="1095" spans="23:71" x14ac:dyDescent="0.25">
      <c r="W1095" s="368" t="str">
        <f t="shared" si="239"/>
        <v>Sin</v>
      </c>
      <c r="X1095" s="768"/>
      <c r="Y1095" s="766"/>
      <c r="Z1095" s="769"/>
      <c r="AA1095" s="770"/>
      <c r="AB1095" s="766"/>
      <c r="AC1095" s="771"/>
      <c r="AD1095" s="368" t="str">
        <f t="shared" si="240"/>
        <v>Sin</v>
      </c>
      <c r="AE1095" s="768"/>
      <c r="AF1095" s="766"/>
      <c r="AG1095" s="769"/>
      <c r="AH1095" s="770"/>
      <c r="AI1095" s="766"/>
      <c r="AJ1095" s="771"/>
      <c r="AK1095" s="368" t="str">
        <f t="shared" si="241"/>
        <v>Sin</v>
      </c>
      <c r="AL1095" s="768"/>
      <c r="AM1095" s="766"/>
      <c r="AN1095" s="769"/>
      <c r="AO1095" s="770"/>
      <c r="AP1095" s="766"/>
      <c r="AQ1095" s="771"/>
      <c r="AR1095" s="368" t="str">
        <f t="shared" si="242"/>
        <v>Sin</v>
      </c>
      <c r="AS1095" s="768"/>
      <c r="AT1095" s="772"/>
      <c r="AU1095" s="769"/>
      <c r="AV1095" s="770"/>
      <c r="AW1095" s="766"/>
      <c r="AX1095" s="771"/>
      <c r="AY1095" s="368" t="str">
        <f t="shared" si="243"/>
        <v>Sin</v>
      </c>
      <c r="AZ1095" s="768"/>
      <c r="BA1095" s="772"/>
      <c r="BB1095" s="773"/>
      <c r="BC1095" s="765"/>
      <c r="BD1095" s="766"/>
      <c r="BE1095" s="771"/>
      <c r="BF1095" s="368" t="str">
        <f t="shared" si="244"/>
        <v>Sin</v>
      </c>
      <c r="BG1095" s="768"/>
      <c r="BH1095" s="772"/>
      <c r="BI1095" s="769"/>
      <c r="BJ1095" s="774" t="str">
        <f t="shared" si="245"/>
        <v/>
      </c>
      <c r="BK1095" s="757"/>
      <c r="BL1095" s="775"/>
      <c r="BM1095" s="776"/>
      <c r="BN1095" s="775"/>
      <c r="BO1095" s="777"/>
      <c r="BP1095" s="778" t="str">
        <f t="shared" si="246"/>
        <v/>
      </c>
      <c r="BQ1095" s="768"/>
      <c r="BR1095" s="772"/>
      <c r="BS1095" s="773"/>
    </row>
    <row r="1096" spans="23:71" x14ac:dyDescent="0.25">
      <c r="W1096" s="368" t="str">
        <f t="shared" si="239"/>
        <v>Sin</v>
      </c>
      <c r="X1096" s="768"/>
      <c r="Y1096" s="766"/>
      <c r="Z1096" s="769"/>
      <c r="AA1096" s="770"/>
      <c r="AB1096" s="766"/>
      <c r="AC1096" s="771"/>
      <c r="AD1096" s="368" t="str">
        <f t="shared" si="240"/>
        <v>Sin</v>
      </c>
      <c r="AE1096" s="768"/>
      <c r="AF1096" s="766"/>
      <c r="AG1096" s="769"/>
      <c r="AH1096" s="770"/>
      <c r="AI1096" s="766"/>
      <c r="AJ1096" s="771"/>
      <c r="AK1096" s="368" t="str">
        <f t="shared" si="241"/>
        <v>Sin</v>
      </c>
      <c r="AL1096" s="768"/>
      <c r="AM1096" s="766"/>
      <c r="AN1096" s="769"/>
      <c r="AO1096" s="770"/>
      <c r="AP1096" s="766"/>
      <c r="AQ1096" s="771"/>
      <c r="AR1096" s="368" t="str">
        <f t="shared" si="242"/>
        <v>Sin</v>
      </c>
      <c r="AS1096" s="768"/>
      <c r="AT1096" s="772"/>
      <c r="AU1096" s="769"/>
      <c r="AV1096" s="770"/>
      <c r="AW1096" s="766"/>
      <c r="AX1096" s="771"/>
      <c r="AY1096" s="368" t="str">
        <f t="shared" si="243"/>
        <v>Sin</v>
      </c>
      <c r="AZ1096" s="768"/>
      <c r="BA1096" s="772"/>
      <c r="BB1096" s="773"/>
      <c r="BC1096" s="765"/>
      <c r="BD1096" s="766"/>
      <c r="BE1096" s="771"/>
      <c r="BF1096" s="368" t="str">
        <f t="shared" si="244"/>
        <v>Sin</v>
      </c>
      <c r="BG1096" s="768"/>
      <c r="BH1096" s="772"/>
      <c r="BI1096" s="769"/>
      <c r="BJ1096" s="774" t="str">
        <f t="shared" si="245"/>
        <v/>
      </c>
      <c r="BK1096" s="757"/>
      <c r="BL1096" s="775"/>
      <c r="BM1096" s="776"/>
      <c r="BN1096" s="775"/>
      <c r="BO1096" s="777"/>
      <c r="BP1096" s="778" t="str">
        <f t="shared" si="246"/>
        <v/>
      </c>
      <c r="BQ1096" s="768"/>
      <c r="BR1096" s="772"/>
      <c r="BS1096" s="773"/>
    </row>
    <row r="1097" spans="23:71" x14ac:dyDescent="0.25">
      <c r="W1097" s="368" t="str">
        <f t="shared" si="239"/>
        <v>Sin</v>
      </c>
      <c r="X1097" s="768"/>
      <c r="Y1097" s="766"/>
      <c r="Z1097" s="769"/>
      <c r="AA1097" s="770"/>
      <c r="AB1097" s="766"/>
      <c r="AC1097" s="771"/>
      <c r="AD1097" s="368" t="str">
        <f t="shared" si="240"/>
        <v>Sin</v>
      </c>
      <c r="AE1097" s="768"/>
      <c r="AF1097" s="766"/>
      <c r="AG1097" s="769"/>
      <c r="AH1097" s="770"/>
      <c r="AI1097" s="766"/>
      <c r="AJ1097" s="771"/>
      <c r="AK1097" s="368" t="str">
        <f t="shared" si="241"/>
        <v>Sin</v>
      </c>
      <c r="AL1097" s="768"/>
      <c r="AM1097" s="766"/>
      <c r="AN1097" s="769"/>
      <c r="AO1097" s="770"/>
      <c r="AP1097" s="766"/>
      <c r="AQ1097" s="771"/>
      <c r="AR1097" s="368" t="str">
        <f t="shared" si="242"/>
        <v>Sin</v>
      </c>
      <c r="AS1097" s="768"/>
      <c r="AT1097" s="772"/>
      <c r="AU1097" s="769"/>
      <c r="AV1097" s="770"/>
      <c r="AW1097" s="766"/>
      <c r="AX1097" s="771"/>
      <c r="AY1097" s="368" t="str">
        <f t="shared" si="243"/>
        <v>Sin</v>
      </c>
      <c r="AZ1097" s="768"/>
      <c r="BA1097" s="772"/>
      <c r="BB1097" s="773"/>
      <c r="BC1097" s="765"/>
      <c r="BD1097" s="766"/>
      <c r="BE1097" s="771"/>
      <c r="BF1097" s="368" t="str">
        <f t="shared" si="244"/>
        <v>Sin</v>
      </c>
      <c r="BG1097" s="768"/>
      <c r="BH1097" s="772"/>
      <c r="BI1097" s="769"/>
      <c r="BJ1097" s="774" t="str">
        <f t="shared" si="245"/>
        <v/>
      </c>
      <c r="BK1097" s="757"/>
      <c r="BL1097" s="775"/>
      <c r="BM1097" s="776"/>
      <c r="BN1097" s="775"/>
      <c r="BO1097" s="777"/>
      <c r="BP1097" s="778" t="str">
        <f t="shared" si="246"/>
        <v/>
      </c>
      <c r="BQ1097" s="768"/>
      <c r="BR1097" s="772"/>
      <c r="BS1097" s="773"/>
    </row>
    <row r="1098" spans="23:71" x14ac:dyDescent="0.25">
      <c r="W1098" s="368" t="str">
        <f t="shared" si="239"/>
        <v>Sin</v>
      </c>
      <c r="X1098" s="768"/>
      <c r="Y1098" s="766"/>
      <c r="Z1098" s="769"/>
      <c r="AA1098" s="770"/>
      <c r="AB1098" s="766"/>
      <c r="AC1098" s="771"/>
      <c r="AD1098" s="368" t="str">
        <f t="shared" si="240"/>
        <v>Sin</v>
      </c>
      <c r="AE1098" s="768"/>
      <c r="AF1098" s="766"/>
      <c r="AG1098" s="769"/>
      <c r="AH1098" s="770"/>
      <c r="AI1098" s="766"/>
      <c r="AJ1098" s="771"/>
      <c r="AK1098" s="368" t="str">
        <f t="shared" si="241"/>
        <v>Sin</v>
      </c>
      <c r="AL1098" s="768"/>
      <c r="AM1098" s="766"/>
      <c r="AN1098" s="769"/>
      <c r="AO1098" s="770"/>
      <c r="AP1098" s="766"/>
      <c r="AQ1098" s="771"/>
      <c r="AR1098" s="368" t="str">
        <f t="shared" si="242"/>
        <v>Sin</v>
      </c>
      <c r="AS1098" s="768"/>
      <c r="AT1098" s="772"/>
      <c r="AU1098" s="769"/>
      <c r="AV1098" s="770"/>
      <c r="AW1098" s="766"/>
      <c r="AX1098" s="771"/>
      <c r="AY1098" s="368" t="str">
        <f t="shared" si="243"/>
        <v>Sin</v>
      </c>
      <c r="AZ1098" s="768"/>
      <c r="BA1098" s="772"/>
      <c r="BB1098" s="773"/>
      <c r="BC1098" s="765"/>
      <c r="BD1098" s="766"/>
      <c r="BE1098" s="771"/>
      <c r="BF1098" s="368" t="str">
        <f t="shared" si="244"/>
        <v>Sin</v>
      </c>
      <c r="BG1098" s="768"/>
      <c r="BH1098" s="772"/>
      <c r="BI1098" s="769"/>
      <c r="BJ1098" s="774" t="str">
        <f t="shared" si="245"/>
        <v/>
      </c>
      <c r="BK1098" s="757"/>
      <c r="BL1098" s="775"/>
      <c r="BM1098" s="776"/>
      <c r="BN1098" s="775"/>
      <c r="BO1098" s="777"/>
      <c r="BP1098" s="778" t="str">
        <f t="shared" si="246"/>
        <v/>
      </c>
      <c r="BQ1098" s="768"/>
      <c r="BR1098" s="772"/>
      <c r="BS1098" s="773"/>
    </row>
    <row r="1099" spans="23:71" x14ac:dyDescent="0.25">
      <c r="W1099" s="368" t="str">
        <f t="shared" si="239"/>
        <v>Sin</v>
      </c>
      <c r="X1099" s="768"/>
      <c r="Y1099" s="766"/>
      <c r="Z1099" s="769"/>
      <c r="AA1099" s="770"/>
      <c r="AB1099" s="766"/>
      <c r="AC1099" s="771"/>
      <c r="AD1099" s="368" t="str">
        <f t="shared" si="240"/>
        <v>Sin</v>
      </c>
      <c r="AE1099" s="768"/>
      <c r="AF1099" s="766"/>
      <c r="AG1099" s="769"/>
      <c r="AH1099" s="770"/>
      <c r="AI1099" s="766"/>
      <c r="AJ1099" s="771"/>
      <c r="AK1099" s="368" t="str">
        <f t="shared" si="241"/>
        <v>Sin</v>
      </c>
      <c r="AL1099" s="768"/>
      <c r="AM1099" s="766"/>
      <c r="AN1099" s="769"/>
      <c r="AO1099" s="770"/>
      <c r="AP1099" s="766"/>
      <c r="AQ1099" s="771"/>
      <c r="AR1099" s="368" t="str">
        <f t="shared" si="242"/>
        <v>Sin</v>
      </c>
      <c r="AS1099" s="768"/>
      <c r="AT1099" s="772"/>
      <c r="AU1099" s="769"/>
      <c r="AV1099" s="770"/>
      <c r="AW1099" s="766"/>
      <c r="AX1099" s="771"/>
      <c r="AY1099" s="368" t="str">
        <f t="shared" si="243"/>
        <v>Sin</v>
      </c>
      <c r="AZ1099" s="768"/>
      <c r="BA1099" s="772"/>
      <c r="BB1099" s="773"/>
      <c r="BC1099" s="765"/>
      <c r="BD1099" s="766"/>
      <c r="BE1099" s="771"/>
      <c r="BF1099" s="368" t="str">
        <f t="shared" si="244"/>
        <v>Sin</v>
      </c>
      <c r="BG1099" s="768"/>
      <c r="BH1099" s="772"/>
      <c r="BI1099" s="769"/>
      <c r="BJ1099" s="774" t="str">
        <f t="shared" si="245"/>
        <v/>
      </c>
      <c r="BK1099" s="757"/>
      <c r="BL1099" s="775"/>
      <c r="BM1099" s="776"/>
      <c r="BN1099" s="775"/>
      <c r="BO1099" s="777"/>
      <c r="BP1099" s="778" t="str">
        <f t="shared" si="246"/>
        <v/>
      </c>
      <c r="BQ1099" s="768"/>
      <c r="BR1099" s="772"/>
      <c r="BS1099" s="773"/>
    </row>
    <row r="1100" spans="23:71" x14ac:dyDescent="0.25">
      <c r="W1100" s="368" t="str">
        <f t="shared" si="239"/>
        <v>Sin</v>
      </c>
      <c r="X1100" s="768"/>
      <c r="Y1100" s="766"/>
      <c r="Z1100" s="769"/>
      <c r="AA1100" s="770"/>
      <c r="AB1100" s="766"/>
      <c r="AC1100" s="771"/>
      <c r="AD1100" s="368" t="str">
        <f t="shared" si="240"/>
        <v>Sin</v>
      </c>
      <c r="AE1100" s="768"/>
      <c r="AF1100" s="766"/>
      <c r="AG1100" s="769"/>
      <c r="AH1100" s="770"/>
      <c r="AI1100" s="766"/>
      <c r="AJ1100" s="771"/>
      <c r="AK1100" s="368" t="str">
        <f t="shared" si="241"/>
        <v>Sin</v>
      </c>
      <c r="AL1100" s="768"/>
      <c r="AM1100" s="766"/>
      <c r="AN1100" s="769"/>
      <c r="AO1100" s="770"/>
      <c r="AP1100" s="766"/>
      <c r="AQ1100" s="771"/>
      <c r="AR1100" s="368" t="str">
        <f t="shared" si="242"/>
        <v>Sin</v>
      </c>
      <c r="AS1100" s="768"/>
      <c r="AT1100" s="772"/>
      <c r="AU1100" s="769"/>
      <c r="AV1100" s="770"/>
      <c r="AW1100" s="766"/>
      <c r="AX1100" s="771"/>
      <c r="AY1100" s="368" t="str">
        <f t="shared" si="243"/>
        <v>Sin</v>
      </c>
      <c r="AZ1100" s="768"/>
      <c r="BA1100" s="772"/>
      <c r="BB1100" s="773"/>
      <c r="BC1100" s="765"/>
      <c r="BD1100" s="766"/>
      <c r="BE1100" s="771"/>
      <c r="BF1100" s="368" t="str">
        <f t="shared" si="244"/>
        <v>Sin</v>
      </c>
      <c r="BG1100" s="768"/>
      <c r="BH1100" s="772"/>
      <c r="BI1100" s="769"/>
      <c r="BJ1100" s="774" t="str">
        <f t="shared" si="245"/>
        <v/>
      </c>
      <c r="BK1100" s="757"/>
      <c r="BL1100" s="775"/>
      <c r="BM1100" s="776"/>
      <c r="BN1100" s="775"/>
      <c r="BO1100" s="777"/>
      <c r="BP1100" s="778" t="str">
        <f t="shared" si="246"/>
        <v/>
      </c>
      <c r="BQ1100" s="768"/>
      <c r="BR1100" s="772"/>
      <c r="BS1100" s="773"/>
    </row>
    <row r="1101" spans="23:71" x14ac:dyDescent="0.25">
      <c r="W1101" s="368" t="str">
        <f t="shared" si="239"/>
        <v>Sin</v>
      </c>
      <c r="X1101" s="768"/>
      <c r="Y1101" s="766"/>
      <c r="Z1101" s="769"/>
      <c r="AA1101" s="770"/>
      <c r="AB1101" s="766"/>
      <c r="AC1101" s="771"/>
      <c r="AD1101" s="368" t="str">
        <f t="shared" si="240"/>
        <v>Sin</v>
      </c>
      <c r="AE1101" s="768"/>
      <c r="AF1101" s="766"/>
      <c r="AG1101" s="769"/>
      <c r="AH1101" s="770"/>
      <c r="AI1101" s="766"/>
      <c r="AJ1101" s="771"/>
      <c r="AK1101" s="368" t="str">
        <f t="shared" si="241"/>
        <v>Sin</v>
      </c>
      <c r="AL1101" s="768"/>
      <c r="AM1101" s="766"/>
      <c r="AN1101" s="769"/>
      <c r="AO1101" s="770"/>
      <c r="AP1101" s="766"/>
      <c r="AQ1101" s="771"/>
      <c r="AR1101" s="368" t="str">
        <f t="shared" si="242"/>
        <v>Sin</v>
      </c>
      <c r="AS1101" s="768"/>
      <c r="AT1101" s="772"/>
      <c r="AU1101" s="769"/>
      <c r="AV1101" s="770"/>
      <c r="AW1101" s="766"/>
      <c r="AX1101" s="771"/>
      <c r="AY1101" s="368" t="str">
        <f t="shared" si="243"/>
        <v>Sin</v>
      </c>
      <c r="AZ1101" s="768"/>
      <c r="BA1101" s="772"/>
      <c r="BB1101" s="773"/>
      <c r="BC1101" s="765"/>
      <c r="BD1101" s="766"/>
      <c r="BE1101" s="771"/>
      <c r="BF1101" s="368" t="str">
        <f t="shared" si="244"/>
        <v>Sin</v>
      </c>
      <c r="BG1101" s="768"/>
      <c r="BH1101" s="772"/>
      <c r="BI1101" s="769"/>
      <c r="BJ1101" s="774" t="str">
        <f t="shared" si="245"/>
        <v/>
      </c>
      <c r="BK1101" s="757"/>
      <c r="BL1101" s="775"/>
      <c r="BM1101" s="776"/>
      <c r="BN1101" s="775"/>
      <c r="BO1101" s="777"/>
      <c r="BP1101" s="778" t="str">
        <f t="shared" si="246"/>
        <v/>
      </c>
      <c r="BQ1101" s="768"/>
      <c r="BR1101" s="772"/>
      <c r="BS1101" s="773"/>
    </row>
    <row r="1102" spans="23:71" x14ac:dyDescent="0.25">
      <c r="W1102" s="368" t="str">
        <f t="shared" si="239"/>
        <v>Sin</v>
      </c>
      <c r="X1102" s="768"/>
      <c r="Y1102" s="766"/>
      <c r="Z1102" s="769"/>
      <c r="AA1102" s="770"/>
      <c r="AB1102" s="766"/>
      <c r="AC1102" s="771"/>
      <c r="AD1102" s="368" t="str">
        <f t="shared" si="240"/>
        <v>Sin</v>
      </c>
      <c r="AE1102" s="768"/>
      <c r="AF1102" s="766"/>
      <c r="AG1102" s="769"/>
      <c r="AH1102" s="770"/>
      <c r="AI1102" s="766"/>
      <c r="AJ1102" s="771"/>
      <c r="AK1102" s="368" t="str">
        <f t="shared" si="241"/>
        <v>Sin</v>
      </c>
      <c r="AL1102" s="768"/>
      <c r="AM1102" s="766"/>
      <c r="AN1102" s="769"/>
      <c r="AO1102" s="770"/>
      <c r="AP1102" s="766"/>
      <c r="AQ1102" s="771"/>
      <c r="AR1102" s="368" t="str">
        <f t="shared" si="242"/>
        <v>Sin</v>
      </c>
      <c r="AS1102" s="768"/>
      <c r="AT1102" s="772"/>
      <c r="AU1102" s="769"/>
      <c r="AV1102" s="770"/>
      <c r="AW1102" s="766"/>
      <c r="AX1102" s="771"/>
      <c r="AY1102" s="368" t="str">
        <f t="shared" si="243"/>
        <v>Sin</v>
      </c>
      <c r="AZ1102" s="768"/>
      <c r="BA1102" s="772"/>
      <c r="BB1102" s="773"/>
      <c r="BC1102" s="765"/>
      <c r="BD1102" s="766"/>
      <c r="BE1102" s="771"/>
      <c r="BF1102" s="368" t="str">
        <f t="shared" si="244"/>
        <v>Sin</v>
      </c>
      <c r="BG1102" s="768"/>
      <c r="BH1102" s="772"/>
      <c r="BI1102" s="769"/>
      <c r="BJ1102" s="774" t="str">
        <f t="shared" si="245"/>
        <v/>
      </c>
      <c r="BK1102" s="757"/>
      <c r="BL1102" s="775"/>
      <c r="BM1102" s="776"/>
      <c r="BN1102" s="775"/>
      <c r="BO1102" s="777"/>
      <c r="BP1102" s="778" t="str">
        <f t="shared" si="246"/>
        <v/>
      </c>
      <c r="BQ1102" s="768"/>
      <c r="BR1102" s="772"/>
      <c r="BS1102" s="773"/>
    </row>
    <row r="1103" spans="23:71" x14ac:dyDescent="0.25">
      <c r="W1103" s="368" t="str">
        <f t="shared" si="239"/>
        <v>Sin</v>
      </c>
      <c r="X1103" s="768"/>
      <c r="Y1103" s="766"/>
      <c r="Z1103" s="769"/>
      <c r="AA1103" s="770"/>
      <c r="AB1103" s="766"/>
      <c r="AC1103" s="771"/>
      <c r="AD1103" s="368" t="str">
        <f t="shared" si="240"/>
        <v>Sin</v>
      </c>
      <c r="AE1103" s="768"/>
      <c r="AF1103" s="766"/>
      <c r="AG1103" s="769"/>
      <c r="AH1103" s="770"/>
      <c r="AI1103" s="766"/>
      <c r="AJ1103" s="771"/>
      <c r="AK1103" s="368" t="str">
        <f t="shared" si="241"/>
        <v>Sin</v>
      </c>
      <c r="AL1103" s="768"/>
      <c r="AM1103" s="766"/>
      <c r="AN1103" s="769"/>
      <c r="AO1103" s="770"/>
      <c r="AP1103" s="766"/>
      <c r="AQ1103" s="771"/>
      <c r="AR1103" s="368" t="str">
        <f t="shared" si="242"/>
        <v>Sin</v>
      </c>
      <c r="AS1103" s="768"/>
      <c r="AT1103" s="772"/>
      <c r="AU1103" s="769"/>
      <c r="AV1103" s="770"/>
      <c r="AW1103" s="766"/>
      <c r="AX1103" s="771"/>
      <c r="AY1103" s="368" t="str">
        <f t="shared" si="243"/>
        <v>Sin</v>
      </c>
      <c r="AZ1103" s="768"/>
      <c r="BA1103" s="772"/>
      <c r="BB1103" s="773"/>
      <c r="BC1103" s="765"/>
      <c r="BD1103" s="766"/>
      <c r="BE1103" s="771"/>
      <c r="BF1103" s="368" t="str">
        <f t="shared" si="244"/>
        <v>Sin</v>
      </c>
      <c r="BG1103" s="768"/>
      <c r="BH1103" s="772"/>
      <c r="BI1103" s="769"/>
      <c r="BJ1103" s="774" t="str">
        <f t="shared" si="245"/>
        <v/>
      </c>
      <c r="BK1103" s="757"/>
      <c r="BL1103" s="775"/>
      <c r="BM1103" s="776"/>
      <c r="BN1103" s="775"/>
      <c r="BO1103" s="777"/>
      <c r="BP1103" s="778" t="str">
        <f t="shared" si="246"/>
        <v/>
      </c>
      <c r="BQ1103" s="768"/>
      <c r="BR1103" s="772"/>
      <c r="BS1103" s="773"/>
    </row>
    <row r="1104" spans="23:71" x14ac:dyDescent="0.25">
      <c r="W1104" s="368" t="str">
        <f t="shared" si="239"/>
        <v>Sin</v>
      </c>
      <c r="X1104" s="768"/>
      <c r="Y1104" s="766"/>
      <c r="Z1104" s="769"/>
      <c r="AA1104" s="770"/>
      <c r="AB1104" s="766"/>
      <c r="AC1104" s="771"/>
      <c r="AD1104" s="368" t="str">
        <f t="shared" si="240"/>
        <v>Sin</v>
      </c>
      <c r="AE1104" s="768"/>
      <c r="AF1104" s="766"/>
      <c r="AG1104" s="769"/>
      <c r="AH1104" s="770"/>
      <c r="AI1104" s="766"/>
      <c r="AJ1104" s="771"/>
      <c r="AK1104" s="368" t="str">
        <f t="shared" si="241"/>
        <v>Sin</v>
      </c>
      <c r="AL1104" s="768"/>
      <c r="AM1104" s="766"/>
      <c r="AN1104" s="769"/>
      <c r="AO1104" s="770"/>
      <c r="AP1104" s="766"/>
      <c r="AQ1104" s="771"/>
      <c r="AR1104" s="368" t="str">
        <f t="shared" si="242"/>
        <v>Sin</v>
      </c>
      <c r="AS1104" s="768"/>
      <c r="AT1104" s="772"/>
      <c r="AU1104" s="769"/>
      <c r="AV1104" s="770"/>
      <c r="AW1104" s="766"/>
      <c r="AX1104" s="771"/>
      <c r="AY1104" s="368" t="str">
        <f t="shared" si="243"/>
        <v>Sin</v>
      </c>
      <c r="AZ1104" s="768"/>
      <c r="BA1104" s="772"/>
      <c r="BB1104" s="773"/>
      <c r="BC1104" s="765"/>
      <c r="BD1104" s="766"/>
      <c r="BE1104" s="771"/>
      <c r="BF1104" s="368" t="str">
        <f t="shared" si="244"/>
        <v>Sin</v>
      </c>
      <c r="BG1104" s="768"/>
      <c r="BH1104" s="772"/>
      <c r="BI1104" s="769"/>
      <c r="BJ1104" s="774" t="str">
        <f t="shared" si="245"/>
        <v/>
      </c>
      <c r="BK1104" s="757"/>
      <c r="BL1104" s="775"/>
      <c r="BM1104" s="776"/>
      <c r="BN1104" s="775"/>
      <c r="BO1104" s="777"/>
      <c r="BP1104" s="778" t="str">
        <f t="shared" si="246"/>
        <v/>
      </c>
      <c r="BQ1104" s="768"/>
      <c r="BR1104" s="772"/>
      <c r="BS1104" s="773"/>
    </row>
    <row r="1105" spans="23:71" x14ac:dyDescent="0.25">
      <c r="W1105" s="368" t="str">
        <f t="shared" si="239"/>
        <v>Sin</v>
      </c>
      <c r="X1105" s="768"/>
      <c r="Y1105" s="766"/>
      <c r="Z1105" s="769"/>
      <c r="AA1105" s="770"/>
      <c r="AB1105" s="766"/>
      <c r="AC1105" s="771"/>
      <c r="AD1105" s="368" t="str">
        <f t="shared" si="240"/>
        <v>Sin</v>
      </c>
      <c r="AE1105" s="768"/>
      <c r="AF1105" s="766"/>
      <c r="AG1105" s="769"/>
      <c r="AH1105" s="770"/>
      <c r="AI1105" s="766"/>
      <c r="AJ1105" s="771"/>
      <c r="AK1105" s="368" t="str">
        <f t="shared" si="241"/>
        <v>Sin</v>
      </c>
      <c r="AL1105" s="768"/>
      <c r="AM1105" s="766"/>
      <c r="AN1105" s="769"/>
      <c r="AO1105" s="770"/>
      <c r="AP1105" s="766"/>
      <c r="AQ1105" s="771"/>
      <c r="AR1105" s="368" t="str">
        <f t="shared" si="242"/>
        <v>Sin</v>
      </c>
      <c r="AS1105" s="768"/>
      <c r="AT1105" s="772"/>
      <c r="AU1105" s="769"/>
      <c r="AV1105" s="770"/>
      <c r="AW1105" s="766"/>
      <c r="AX1105" s="771"/>
      <c r="AY1105" s="368" t="str">
        <f t="shared" si="243"/>
        <v>Sin</v>
      </c>
      <c r="AZ1105" s="768"/>
      <c r="BA1105" s="772"/>
      <c r="BB1105" s="773"/>
      <c r="BC1105" s="765"/>
      <c r="BD1105" s="766"/>
      <c r="BE1105" s="771"/>
      <c r="BF1105" s="368" t="str">
        <f t="shared" si="244"/>
        <v>Sin</v>
      </c>
      <c r="BG1105" s="768"/>
      <c r="BH1105" s="772"/>
      <c r="BI1105" s="769"/>
      <c r="BJ1105" s="774" t="str">
        <f t="shared" si="245"/>
        <v/>
      </c>
      <c r="BK1105" s="757"/>
      <c r="BL1105" s="775"/>
      <c r="BM1105" s="776"/>
      <c r="BN1105" s="775"/>
      <c r="BO1105" s="777"/>
      <c r="BP1105" s="778" t="str">
        <f t="shared" si="246"/>
        <v/>
      </c>
      <c r="BQ1105" s="768"/>
      <c r="BR1105" s="772"/>
      <c r="BS1105" s="773"/>
    </row>
    <row r="1106" spans="23:71" x14ac:dyDescent="0.25">
      <c r="W1106" s="368" t="str">
        <f t="shared" si="239"/>
        <v>Sin</v>
      </c>
      <c r="X1106" s="768"/>
      <c r="Y1106" s="766"/>
      <c r="Z1106" s="769"/>
      <c r="AA1106" s="770"/>
      <c r="AB1106" s="766"/>
      <c r="AC1106" s="771"/>
      <c r="AD1106" s="368" t="str">
        <f t="shared" si="240"/>
        <v>Sin</v>
      </c>
      <c r="AE1106" s="768"/>
      <c r="AF1106" s="766"/>
      <c r="AG1106" s="769"/>
      <c r="AH1106" s="770"/>
      <c r="AI1106" s="766"/>
      <c r="AJ1106" s="771"/>
      <c r="AK1106" s="368" t="str">
        <f t="shared" si="241"/>
        <v>Sin</v>
      </c>
      <c r="AL1106" s="768"/>
      <c r="AM1106" s="766"/>
      <c r="AN1106" s="769"/>
      <c r="AO1106" s="770"/>
      <c r="AP1106" s="766"/>
      <c r="AQ1106" s="771"/>
      <c r="AR1106" s="368" t="str">
        <f t="shared" si="242"/>
        <v>Sin</v>
      </c>
      <c r="AS1106" s="768"/>
      <c r="AT1106" s="772"/>
      <c r="AU1106" s="769"/>
      <c r="AV1106" s="770"/>
      <c r="AW1106" s="766"/>
      <c r="AX1106" s="771"/>
      <c r="AY1106" s="368" t="str">
        <f t="shared" si="243"/>
        <v>Sin</v>
      </c>
      <c r="AZ1106" s="768"/>
      <c r="BA1106" s="772"/>
      <c r="BB1106" s="773"/>
      <c r="BC1106" s="765"/>
      <c r="BD1106" s="766"/>
      <c r="BE1106" s="771"/>
      <c r="BF1106" s="368" t="str">
        <f t="shared" si="244"/>
        <v>Sin</v>
      </c>
      <c r="BG1106" s="768"/>
      <c r="BH1106" s="772"/>
      <c r="BI1106" s="769"/>
      <c r="BJ1106" s="774" t="str">
        <f t="shared" si="245"/>
        <v/>
      </c>
      <c r="BK1106" s="757"/>
      <c r="BL1106" s="775"/>
      <c r="BM1106" s="776"/>
      <c r="BN1106" s="775"/>
      <c r="BO1106" s="777"/>
      <c r="BP1106" s="778" t="str">
        <f t="shared" si="246"/>
        <v/>
      </c>
      <c r="BQ1106" s="768"/>
      <c r="BR1106" s="772"/>
      <c r="BS1106" s="773"/>
    </row>
    <row r="1107" spans="23:71" x14ac:dyDescent="0.25">
      <c r="W1107" s="368" t="str">
        <f t="shared" si="239"/>
        <v>Sin</v>
      </c>
      <c r="X1107" s="768"/>
      <c r="Y1107" s="766"/>
      <c r="Z1107" s="769"/>
      <c r="AA1107" s="770"/>
      <c r="AB1107" s="766"/>
      <c r="AC1107" s="771"/>
      <c r="AD1107" s="368" t="str">
        <f t="shared" si="240"/>
        <v>Sin</v>
      </c>
      <c r="AE1107" s="768"/>
      <c r="AF1107" s="766"/>
      <c r="AG1107" s="769"/>
      <c r="AH1107" s="770"/>
      <c r="AI1107" s="766"/>
      <c r="AJ1107" s="771"/>
      <c r="AK1107" s="368" t="str">
        <f t="shared" si="241"/>
        <v>Sin</v>
      </c>
      <c r="AL1107" s="768"/>
      <c r="AM1107" s="766"/>
      <c r="AN1107" s="769"/>
      <c r="AO1107" s="770"/>
      <c r="AP1107" s="766"/>
      <c r="AQ1107" s="771"/>
      <c r="AR1107" s="368" t="str">
        <f t="shared" si="242"/>
        <v>Sin</v>
      </c>
      <c r="AS1107" s="768"/>
      <c r="AT1107" s="772"/>
      <c r="AU1107" s="769"/>
      <c r="AV1107" s="770"/>
      <c r="AW1107" s="766"/>
      <c r="AX1107" s="771"/>
      <c r="AY1107" s="368" t="str">
        <f t="shared" si="243"/>
        <v>Sin</v>
      </c>
      <c r="AZ1107" s="768"/>
      <c r="BA1107" s="772"/>
      <c r="BB1107" s="773"/>
      <c r="BC1107" s="765"/>
      <c r="BD1107" s="766"/>
      <c r="BE1107" s="771"/>
      <c r="BF1107" s="368" t="str">
        <f t="shared" si="244"/>
        <v>Sin</v>
      </c>
      <c r="BG1107" s="768"/>
      <c r="BH1107" s="772"/>
      <c r="BI1107" s="769"/>
      <c r="BJ1107" s="774" t="str">
        <f t="shared" si="245"/>
        <v/>
      </c>
      <c r="BK1107" s="757"/>
      <c r="BL1107" s="775"/>
      <c r="BM1107" s="776"/>
      <c r="BN1107" s="775"/>
      <c r="BO1107" s="777"/>
      <c r="BP1107" s="778" t="str">
        <f t="shared" si="246"/>
        <v/>
      </c>
      <c r="BQ1107" s="768"/>
      <c r="BR1107" s="772"/>
      <c r="BS1107" s="773"/>
    </row>
    <row r="1108" spans="23:71" x14ac:dyDescent="0.25">
      <c r="W1108" s="368" t="str">
        <f t="shared" si="239"/>
        <v>Sin</v>
      </c>
      <c r="X1108" s="768"/>
      <c r="Y1108" s="766"/>
      <c r="Z1108" s="769"/>
      <c r="AA1108" s="770"/>
      <c r="AB1108" s="766"/>
      <c r="AC1108" s="771"/>
      <c r="AD1108" s="368" t="str">
        <f t="shared" si="240"/>
        <v>Sin</v>
      </c>
      <c r="AE1108" s="768"/>
      <c r="AF1108" s="766"/>
      <c r="AG1108" s="769"/>
      <c r="AH1108" s="770"/>
      <c r="AI1108" s="766"/>
      <c r="AJ1108" s="771"/>
      <c r="AK1108" s="368" t="str">
        <f t="shared" si="241"/>
        <v>Sin</v>
      </c>
      <c r="AL1108" s="768"/>
      <c r="AM1108" s="766"/>
      <c r="AN1108" s="769"/>
      <c r="AO1108" s="770"/>
      <c r="AP1108" s="766"/>
      <c r="AQ1108" s="771"/>
      <c r="AR1108" s="368" t="str">
        <f t="shared" si="242"/>
        <v>Sin</v>
      </c>
      <c r="AS1108" s="768"/>
      <c r="AT1108" s="772"/>
      <c r="AU1108" s="769"/>
      <c r="AV1108" s="770"/>
      <c r="AW1108" s="766"/>
      <c r="AX1108" s="771"/>
      <c r="AY1108" s="368" t="str">
        <f t="shared" si="243"/>
        <v>Sin</v>
      </c>
      <c r="AZ1108" s="768"/>
      <c r="BA1108" s="772"/>
      <c r="BB1108" s="773"/>
      <c r="BC1108" s="765"/>
      <c r="BD1108" s="766"/>
      <c r="BE1108" s="771"/>
      <c r="BF1108" s="368" t="str">
        <f t="shared" si="244"/>
        <v>Sin</v>
      </c>
      <c r="BG1108" s="768"/>
      <c r="BH1108" s="772"/>
      <c r="BI1108" s="769"/>
      <c r="BJ1108" s="774" t="str">
        <f t="shared" si="245"/>
        <v/>
      </c>
      <c r="BK1108" s="757"/>
      <c r="BL1108" s="775"/>
      <c r="BM1108" s="776"/>
      <c r="BN1108" s="775"/>
      <c r="BO1108" s="777"/>
      <c r="BP1108" s="778" t="str">
        <f t="shared" si="246"/>
        <v/>
      </c>
      <c r="BQ1108" s="768"/>
      <c r="BR1108" s="772"/>
      <c r="BS1108" s="773"/>
    </row>
    <row r="1109" spans="23:71" x14ac:dyDescent="0.25">
      <c r="W1109" s="368" t="str">
        <f t="shared" si="239"/>
        <v>Sin</v>
      </c>
      <c r="X1109" s="768"/>
      <c r="Y1109" s="766"/>
      <c r="Z1109" s="769"/>
      <c r="AA1109" s="770"/>
      <c r="AB1109" s="766"/>
      <c r="AC1109" s="771"/>
      <c r="AD1109" s="368" t="str">
        <f t="shared" si="240"/>
        <v>Sin</v>
      </c>
      <c r="AE1109" s="768"/>
      <c r="AF1109" s="766"/>
      <c r="AG1109" s="769"/>
      <c r="AH1109" s="770"/>
      <c r="AI1109" s="766"/>
      <c r="AJ1109" s="771"/>
      <c r="AK1109" s="368" t="str">
        <f t="shared" si="241"/>
        <v>Sin</v>
      </c>
      <c r="AL1109" s="768"/>
      <c r="AM1109" s="766"/>
      <c r="AN1109" s="769"/>
      <c r="AO1109" s="770"/>
      <c r="AP1109" s="766"/>
      <c r="AQ1109" s="771"/>
      <c r="AR1109" s="368" t="str">
        <f t="shared" si="242"/>
        <v>Sin</v>
      </c>
      <c r="AS1109" s="768"/>
      <c r="AT1109" s="772"/>
      <c r="AU1109" s="769"/>
      <c r="AV1109" s="770"/>
      <c r="AW1109" s="766"/>
      <c r="AX1109" s="771"/>
      <c r="AY1109" s="368" t="str">
        <f t="shared" si="243"/>
        <v>Sin</v>
      </c>
      <c r="AZ1109" s="768"/>
      <c r="BA1109" s="772"/>
      <c r="BB1109" s="773"/>
      <c r="BC1109" s="765"/>
      <c r="BD1109" s="766"/>
      <c r="BE1109" s="771"/>
      <c r="BF1109" s="368" t="str">
        <f t="shared" si="244"/>
        <v>Sin</v>
      </c>
      <c r="BG1109" s="768"/>
      <c r="BH1109" s="772"/>
      <c r="BI1109" s="769"/>
      <c r="BJ1109" s="774" t="str">
        <f t="shared" si="245"/>
        <v/>
      </c>
      <c r="BK1109" s="757"/>
      <c r="BL1109" s="775"/>
      <c r="BM1109" s="776"/>
      <c r="BN1109" s="775"/>
      <c r="BO1109" s="777"/>
      <c r="BP1109" s="778" t="str">
        <f t="shared" si="246"/>
        <v/>
      </c>
      <c r="BQ1109" s="768"/>
      <c r="BR1109" s="772"/>
      <c r="BS1109" s="773"/>
    </row>
    <row r="1110" spans="23:71" x14ac:dyDescent="0.25">
      <c r="W1110" s="368" t="str">
        <f t="shared" si="239"/>
        <v>Sin</v>
      </c>
      <c r="X1110" s="768"/>
      <c r="Y1110" s="766"/>
      <c r="Z1110" s="769"/>
      <c r="AA1110" s="770"/>
      <c r="AB1110" s="766"/>
      <c r="AC1110" s="771"/>
      <c r="AD1110" s="368" t="str">
        <f t="shared" si="240"/>
        <v>Sin</v>
      </c>
      <c r="AE1110" s="768"/>
      <c r="AF1110" s="766"/>
      <c r="AG1110" s="769"/>
      <c r="AH1110" s="770"/>
      <c r="AI1110" s="766"/>
      <c r="AJ1110" s="771"/>
      <c r="AK1110" s="368" t="str">
        <f t="shared" si="241"/>
        <v>Sin</v>
      </c>
      <c r="AL1110" s="768"/>
      <c r="AM1110" s="766"/>
      <c r="AN1110" s="769"/>
      <c r="AO1110" s="770"/>
      <c r="AP1110" s="766"/>
      <c r="AQ1110" s="771"/>
      <c r="AR1110" s="368" t="str">
        <f t="shared" si="242"/>
        <v>Sin</v>
      </c>
      <c r="AS1110" s="768"/>
      <c r="AT1110" s="772"/>
      <c r="AU1110" s="769"/>
      <c r="AV1110" s="770"/>
      <c r="AW1110" s="766"/>
      <c r="AX1110" s="771"/>
      <c r="AY1110" s="368" t="str">
        <f t="shared" si="243"/>
        <v>Sin</v>
      </c>
      <c r="AZ1110" s="768"/>
      <c r="BA1110" s="772"/>
      <c r="BB1110" s="773"/>
      <c r="BC1110" s="765"/>
      <c r="BD1110" s="766"/>
      <c r="BE1110" s="771"/>
      <c r="BF1110" s="368" t="str">
        <f t="shared" si="244"/>
        <v>Sin</v>
      </c>
      <c r="BG1110" s="768"/>
      <c r="BH1110" s="772"/>
      <c r="BI1110" s="769"/>
      <c r="BJ1110" s="774" t="str">
        <f t="shared" si="245"/>
        <v/>
      </c>
      <c r="BK1110" s="757"/>
      <c r="BL1110" s="775"/>
      <c r="BM1110" s="776"/>
      <c r="BN1110" s="775"/>
      <c r="BO1110" s="777"/>
      <c r="BP1110" s="778" t="str">
        <f t="shared" si="246"/>
        <v/>
      </c>
      <c r="BQ1110" s="768"/>
      <c r="BR1110" s="772"/>
      <c r="BS1110" s="773"/>
    </row>
    <row r="1111" spans="23:71" x14ac:dyDescent="0.25">
      <c r="W1111" s="368" t="str">
        <f t="shared" si="239"/>
        <v>Sin</v>
      </c>
      <c r="X1111" s="768"/>
      <c r="Y1111" s="766"/>
      <c r="Z1111" s="769"/>
      <c r="AA1111" s="770"/>
      <c r="AB1111" s="766"/>
      <c r="AC1111" s="771"/>
      <c r="AD1111" s="368" t="str">
        <f t="shared" si="240"/>
        <v>Sin</v>
      </c>
      <c r="AE1111" s="768"/>
      <c r="AF1111" s="766"/>
      <c r="AG1111" s="769"/>
      <c r="AH1111" s="770"/>
      <c r="AI1111" s="766"/>
      <c r="AJ1111" s="771"/>
      <c r="AK1111" s="368" t="str">
        <f t="shared" si="241"/>
        <v>Sin</v>
      </c>
      <c r="AL1111" s="768"/>
      <c r="AM1111" s="766"/>
      <c r="AN1111" s="769"/>
      <c r="AO1111" s="770"/>
      <c r="AP1111" s="766"/>
      <c r="AQ1111" s="771"/>
      <c r="AR1111" s="368" t="str">
        <f t="shared" si="242"/>
        <v>Sin</v>
      </c>
      <c r="AS1111" s="768"/>
      <c r="AT1111" s="772"/>
      <c r="AU1111" s="769"/>
      <c r="AV1111" s="770"/>
      <c r="AW1111" s="766"/>
      <c r="AX1111" s="771"/>
      <c r="AY1111" s="368" t="str">
        <f t="shared" si="243"/>
        <v>Sin</v>
      </c>
      <c r="AZ1111" s="768"/>
      <c r="BA1111" s="772"/>
      <c r="BB1111" s="773"/>
      <c r="BC1111" s="765"/>
      <c r="BD1111" s="766"/>
      <c r="BE1111" s="771"/>
      <c r="BF1111" s="368" t="str">
        <f t="shared" si="244"/>
        <v>Sin</v>
      </c>
      <c r="BG1111" s="768"/>
      <c r="BH1111" s="772"/>
      <c r="BI1111" s="769"/>
      <c r="BJ1111" s="774" t="str">
        <f t="shared" si="245"/>
        <v/>
      </c>
      <c r="BK1111" s="757"/>
      <c r="BL1111" s="775"/>
      <c r="BM1111" s="776"/>
      <c r="BN1111" s="775"/>
      <c r="BO1111" s="777"/>
      <c r="BP1111" s="778" t="str">
        <f t="shared" si="246"/>
        <v/>
      </c>
      <c r="BQ1111" s="768"/>
      <c r="BR1111" s="772"/>
      <c r="BS1111" s="773"/>
    </row>
    <row r="1112" spans="23:71" x14ac:dyDescent="0.25">
      <c r="W1112" s="368" t="str">
        <f t="shared" si="239"/>
        <v>Sin</v>
      </c>
      <c r="X1112" s="768"/>
      <c r="Y1112" s="766"/>
      <c r="Z1112" s="769"/>
      <c r="AA1112" s="770"/>
      <c r="AB1112" s="766"/>
      <c r="AC1112" s="771"/>
      <c r="AD1112" s="368" t="str">
        <f t="shared" si="240"/>
        <v>Sin</v>
      </c>
      <c r="AE1112" s="768"/>
      <c r="AF1112" s="766"/>
      <c r="AG1112" s="769"/>
      <c r="AH1112" s="770"/>
      <c r="AI1112" s="766"/>
      <c r="AJ1112" s="771"/>
      <c r="AK1112" s="368" t="str">
        <f t="shared" si="241"/>
        <v>Sin</v>
      </c>
      <c r="AL1112" s="768"/>
      <c r="AM1112" s="766"/>
      <c r="AN1112" s="769"/>
      <c r="AO1112" s="770"/>
      <c r="AP1112" s="766"/>
      <c r="AQ1112" s="771"/>
      <c r="AR1112" s="368" t="str">
        <f t="shared" si="242"/>
        <v>Sin</v>
      </c>
      <c r="AS1112" s="768"/>
      <c r="AT1112" s="772"/>
      <c r="AU1112" s="769"/>
      <c r="AV1112" s="770"/>
      <c r="AW1112" s="766"/>
      <c r="AX1112" s="771"/>
      <c r="AY1112" s="368" t="str">
        <f t="shared" si="243"/>
        <v>Sin</v>
      </c>
      <c r="AZ1112" s="768"/>
      <c r="BA1112" s="772"/>
      <c r="BB1112" s="773"/>
      <c r="BC1112" s="765"/>
      <c r="BD1112" s="766"/>
      <c r="BE1112" s="771"/>
      <c r="BF1112" s="368" t="str">
        <f t="shared" si="244"/>
        <v>Sin</v>
      </c>
      <c r="BG1112" s="768"/>
      <c r="BH1112" s="772"/>
      <c r="BI1112" s="769"/>
      <c r="BJ1112" s="774" t="str">
        <f t="shared" si="245"/>
        <v/>
      </c>
      <c r="BK1112" s="757"/>
      <c r="BL1112" s="775"/>
      <c r="BM1112" s="776"/>
      <c r="BN1112" s="775"/>
      <c r="BO1112" s="777"/>
      <c r="BP1112" s="778" t="str">
        <f t="shared" si="246"/>
        <v/>
      </c>
      <c r="BQ1112" s="768"/>
      <c r="BR1112" s="772"/>
      <c r="BS1112" s="773"/>
    </row>
    <row r="1113" spans="23:71" x14ac:dyDescent="0.25">
      <c r="W1113" s="368" t="str">
        <f t="shared" si="239"/>
        <v>Sin</v>
      </c>
      <c r="X1113" s="768"/>
      <c r="Y1113" s="766"/>
      <c r="Z1113" s="769"/>
      <c r="AA1113" s="770"/>
      <c r="AB1113" s="766"/>
      <c r="AC1113" s="771"/>
      <c r="AD1113" s="368" t="str">
        <f t="shared" si="240"/>
        <v>Sin</v>
      </c>
      <c r="AE1113" s="768"/>
      <c r="AF1113" s="766"/>
      <c r="AG1113" s="769"/>
      <c r="AH1113" s="770"/>
      <c r="AI1113" s="766"/>
      <c r="AJ1113" s="771"/>
      <c r="AK1113" s="368" t="str">
        <f t="shared" si="241"/>
        <v>Sin</v>
      </c>
      <c r="AL1113" s="768"/>
      <c r="AM1113" s="766"/>
      <c r="AN1113" s="769"/>
      <c r="AO1113" s="770"/>
      <c r="AP1113" s="766"/>
      <c r="AQ1113" s="771"/>
      <c r="AR1113" s="368" t="str">
        <f t="shared" si="242"/>
        <v>Sin</v>
      </c>
      <c r="AS1113" s="768"/>
      <c r="AT1113" s="772"/>
      <c r="AU1113" s="769"/>
      <c r="AV1113" s="770"/>
      <c r="AW1113" s="766"/>
      <c r="AX1113" s="771"/>
      <c r="AY1113" s="368" t="str">
        <f t="shared" si="243"/>
        <v>Sin</v>
      </c>
      <c r="AZ1113" s="768"/>
      <c r="BA1113" s="772"/>
      <c r="BB1113" s="773"/>
      <c r="BC1113" s="765"/>
      <c r="BD1113" s="766"/>
      <c r="BE1113" s="771"/>
      <c r="BF1113" s="368" t="str">
        <f t="shared" si="244"/>
        <v>Sin</v>
      </c>
      <c r="BG1113" s="768"/>
      <c r="BH1113" s="772"/>
      <c r="BI1113" s="769"/>
      <c r="BJ1113" s="774" t="str">
        <f t="shared" si="245"/>
        <v/>
      </c>
      <c r="BK1113" s="757"/>
      <c r="BL1113" s="775"/>
      <c r="BM1113" s="776"/>
      <c r="BN1113" s="775"/>
      <c r="BO1113" s="777"/>
      <c r="BP1113" s="778" t="str">
        <f t="shared" si="246"/>
        <v/>
      </c>
      <c r="BQ1113" s="768"/>
      <c r="BR1113" s="772"/>
      <c r="BS1113" s="773"/>
    </row>
    <row r="1114" spans="23:71" x14ac:dyDescent="0.25">
      <c r="W1114" s="368" t="str">
        <f t="shared" si="239"/>
        <v>Sin</v>
      </c>
      <c r="X1114" s="768"/>
      <c r="Y1114" s="766"/>
      <c r="Z1114" s="769"/>
      <c r="AA1114" s="770"/>
      <c r="AB1114" s="766"/>
      <c r="AC1114" s="771"/>
      <c r="AD1114" s="368" t="str">
        <f t="shared" si="240"/>
        <v>Sin</v>
      </c>
      <c r="AE1114" s="768"/>
      <c r="AF1114" s="766"/>
      <c r="AG1114" s="769"/>
      <c r="AH1114" s="770"/>
      <c r="AI1114" s="766"/>
      <c r="AJ1114" s="771"/>
      <c r="AK1114" s="368" t="str">
        <f t="shared" si="241"/>
        <v>Sin</v>
      </c>
      <c r="AL1114" s="768"/>
      <c r="AM1114" s="766"/>
      <c r="AN1114" s="769"/>
      <c r="AO1114" s="770"/>
      <c r="AP1114" s="766"/>
      <c r="AQ1114" s="771"/>
      <c r="AR1114" s="368" t="str">
        <f t="shared" si="242"/>
        <v>Sin</v>
      </c>
      <c r="AS1114" s="768"/>
      <c r="AT1114" s="772"/>
      <c r="AU1114" s="769"/>
      <c r="AV1114" s="770"/>
      <c r="AW1114" s="766"/>
      <c r="AX1114" s="771"/>
      <c r="AY1114" s="368" t="str">
        <f t="shared" si="243"/>
        <v>Sin</v>
      </c>
      <c r="AZ1114" s="768"/>
      <c r="BA1114" s="772"/>
      <c r="BB1114" s="773"/>
      <c r="BC1114" s="765"/>
      <c r="BD1114" s="766"/>
      <c r="BE1114" s="771"/>
      <c r="BF1114" s="368" t="str">
        <f t="shared" si="244"/>
        <v>Sin</v>
      </c>
      <c r="BG1114" s="768"/>
      <c r="BH1114" s="772"/>
      <c r="BI1114" s="769"/>
      <c r="BJ1114" s="774" t="str">
        <f t="shared" si="245"/>
        <v/>
      </c>
      <c r="BK1114" s="757"/>
      <c r="BL1114" s="775"/>
      <c r="BM1114" s="776"/>
      <c r="BN1114" s="775"/>
      <c r="BO1114" s="777"/>
      <c r="BP1114" s="778" t="str">
        <f t="shared" si="246"/>
        <v/>
      </c>
      <c r="BQ1114" s="768"/>
      <c r="BR1114" s="772"/>
      <c r="BS1114" s="773"/>
    </row>
    <row r="1115" spans="23:71" x14ac:dyDescent="0.25">
      <c r="W1115" s="368" t="str">
        <f t="shared" si="239"/>
        <v>Sin</v>
      </c>
      <c r="X1115" s="768"/>
      <c r="Y1115" s="766"/>
      <c r="Z1115" s="769"/>
      <c r="AA1115" s="770"/>
      <c r="AB1115" s="766"/>
      <c r="AC1115" s="771"/>
      <c r="AD1115" s="368" t="str">
        <f t="shared" si="240"/>
        <v>Sin</v>
      </c>
      <c r="AE1115" s="768"/>
      <c r="AF1115" s="766"/>
      <c r="AG1115" s="769"/>
      <c r="AH1115" s="770"/>
      <c r="AI1115" s="766"/>
      <c r="AJ1115" s="771"/>
      <c r="AK1115" s="368" t="str">
        <f t="shared" si="241"/>
        <v>Sin</v>
      </c>
      <c r="AL1115" s="768"/>
      <c r="AM1115" s="766"/>
      <c r="AN1115" s="769"/>
      <c r="AO1115" s="770"/>
      <c r="AP1115" s="766"/>
      <c r="AQ1115" s="771"/>
      <c r="AR1115" s="368" t="str">
        <f t="shared" si="242"/>
        <v>Sin</v>
      </c>
      <c r="AS1115" s="768"/>
      <c r="AT1115" s="772"/>
      <c r="AU1115" s="769"/>
      <c r="AV1115" s="770"/>
      <c r="AW1115" s="766"/>
      <c r="AX1115" s="771"/>
      <c r="AY1115" s="368" t="str">
        <f t="shared" si="243"/>
        <v>Sin</v>
      </c>
      <c r="AZ1115" s="768"/>
      <c r="BA1115" s="772"/>
      <c r="BB1115" s="773"/>
      <c r="BC1115" s="765"/>
      <c r="BD1115" s="766"/>
      <c r="BE1115" s="771"/>
      <c r="BF1115" s="368" t="str">
        <f t="shared" si="244"/>
        <v>Sin</v>
      </c>
      <c r="BG1115" s="768"/>
      <c r="BH1115" s="772"/>
      <c r="BI1115" s="769"/>
      <c r="BJ1115" s="774" t="str">
        <f t="shared" si="245"/>
        <v/>
      </c>
      <c r="BK1115" s="757"/>
      <c r="BL1115" s="775"/>
      <c r="BM1115" s="776"/>
      <c r="BN1115" s="775"/>
      <c r="BO1115" s="777"/>
      <c r="BP1115" s="778" t="str">
        <f t="shared" si="246"/>
        <v/>
      </c>
      <c r="BQ1115" s="768"/>
      <c r="BR1115" s="772"/>
      <c r="BS1115" s="773"/>
    </row>
    <row r="1116" spans="23:71" x14ac:dyDescent="0.25">
      <c r="W1116" s="368" t="str">
        <f t="shared" si="239"/>
        <v>Sin</v>
      </c>
      <c r="X1116" s="768"/>
      <c r="Y1116" s="766"/>
      <c r="Z1116" s="769"/>
      <c r="AA1116" s="770"/>
      <c r="AB1116" s="766"/>
      <c r="AC1116" s="771"/>
      <c r="AD1116" s="368" t="str">
        <f t="shared" si="240"/>
        <v>Sin</v>
      </c>
      <c r="AE1116" s="768"/>
      <c r="AF1116" s="766"/>
      <c r="AG1116" s="769"/>
      <c r="AH1116" s="770"/>
      <c r="AI1116" s="766"/>
      <c r="AJ1116" s="771"/>
      <c r="AK1116" s="368" t="str">
        <f t="shared" si="241"/>
        <v>Sin</v>
      </c>
      <c r="AL1116" s="768"/>
      <c r="AM1116" s="766"/>
      <c r="AN1116" s="769"/>
      <c r="AO1116" s="770"/>
      <c r="AP1116" s="766"/>
      <c r="AQ1116" s="771"/>
      <c r="AR1116" s="368" t="str">
        <f t="shared" si="242"/>
        <v>Sin</v>
      </c>
      <c r="AS1116" s="768"/>
      <c r="AT1116" s="772"/>
      <c r="AU1116" s="769"/>
      <c r="AV1116" s="770"/>
      <c r="AW1116" s="766"/>
      <c r="AX1116" s="771"/>
      <c r="AY1116" s="368" t="str">
        <f t="shared" si="243"/>
        <v>Sin</v>
      </c>
      <c r="AZ1116" s="768"/>
      <c r="BA1116" s="772"/>
      <c r="BB1116" s="773"/>
      <c r="BC1116" s="765"/>
      <c r="BD1116" s="766"/>
      <c r="BE1116" s="771"/>
      <c r="BF1116" s="368" t="str">
        <f t="shared" si="244"/>
        <v>Sin</v>
      </c>
      <c r="BG1116" s="768"/>
      <c r="BH1116" s="772"/>
      <c r="BI1116" s="769"/>
      <c r="BJ1116" s="774" t="str">
        <f t="shared" si="245"/>
        <v/>
      </c>
      <c r="BK1116" s="757"/>
      <c r="BL1116" s="775"/>
      <c r="BM1116" s="776"/>
      <c r="BN1116" s="775"/>
      <c r="BO1116" s="777"/>
      <c r="BP1116" s="778" t="str">
        <f t="shared" si="246"/>
        <v/>
      </c>
      <c r="BQ1116" s="768"/>
      <c r="BR1116" s="772"/>
      <c r="BS1116" s="773"/>
    </row>
    <row r="1117" spans="23:71" x14ac:dyDescent="0.25">
      <c r="W1117" s="368" t="str">
        <f t="shared" si="239"/>
        <v>Sin</v>
      </c>
      <c r="X1117" s="768"/>
      <c r="Y1117" s="766"/>
      <c r="Z1117" s="769"/>
      <c r="AA1117" s="770"/>
      <c r="AB1117" s="766"/>
      <c r="AC1117" s="771"/>
      <c r="AD1117" s="368" t="str">
        <f t="shared" si="240"/>
        <v>Sin</v>
      </c>
      <c r="AE1117" s="768"/>
      <c r="AF1117" s="766"/>
      <c r="AG1117" s="769"/>
      <c r="AH1117" s="770"/>
      <c r="AI1117" s="766"/>
      <c r="AJ1117" s="771"/>
      <c r="AK1117" s="368" t="str">
        <f t="shared" si="241"/>
        <v>Sin</v>
      </c>
      <c r="AL1117" s="768"/>
      <c r="AM1117" s="766"/>
      <c r="AN1117" s="769"/>
      <c r="AO1117" s="770"/>
      <c r="AP1117" s="766"/>
      <c r="AQ1117" s="771"/>
      <c r="AR1117" s="368" t="str">
        <f t="shared" si="242"/>
        <v>Sin</v>
      </c>
      <c r="AS1117" s="768"/>
      <c r="AT1117" s="772"/>
      <c r="AU1117" s="769"/>
      <c r="AV1117" s="770"/>
      <c r="AW1117" s="766"/>
      <c r="AX1117" s="771"/>
      <c r="AY1117" s="368" t="str">
        <f t="shared" si="243"/>
        <v>Sin</v>
      </c>
      <c r="AZ1117" s="768"/>
      <c r="BA1117" s="772"/>
      <c r="BB1117" s="773"/>
      <c r="BC1117" s="765"/>
      <c r="BD1117" s="766"/>
      <c r="BE1117" s="771"/>
      <c r="BF1117" s="368" t="str">
        <f t="shared" si="244"/>
        <v>Sin</v>
      </c>
      <c r="BG1117" s="768"/>
      <c r="BH1117" s="772"/>
      <c r="BI1117" s="769"/>
      <c r="BJ1117" s="774" t="str">
        <f t="shared" si="245"/>
        <v/>
      </c>
      <c r="BK1117" s="757"/>
      <c r="BL1117" s="775"/>
      <c r="BM1117" s="776"/>
      <c r="BN1117" s="775"/>
      <c r="BO1117" s="777"/>
      <c r="BP1117" s="778" t="str">
        <f t="shared" si="246"/>
        <v/>
      </c>
      <c r="BQ1117" s="768"/>
      <c r="BR1117" s="772"/>
      <c r="BS1117" s="773"/>
    </row>
    <row r="1118" spans="23:71" x14ac:dyDescent="0.25">
      <c r="W1118" s="368" t="str">
        <f t="shared" si="239"/>
        <v>Sin</v>
      </c>
      <c r="X1118" s="768"/>
      <c r="Y1118" s="766"/>
      <c r="Z1118" s="769"/>
      <c r="AA1118" s="770"/>
      <c r="AB1118" s="766"/>
      <c r="AC1118" s="771"/>
      <c r="AD1118" s="368" t="str">
        <f t="shared" si="240"/>
        <v>Sin</v>
      </c>
      <c r="AE1118" s="768"/>
      <c r="AF1118" s="766"/>
      <c r="AG1118" s="769"/>
      <c r="AH1118" s="770"/>
      <c r="AI1118" s="766"/>
      <c r="AJ1118" s="771"/>
      <c r="AK1118" s="368" t="str">
        <f t="shared" si="241"/>
        <v>Sin</v>
      </c>
      <c r="AL1118" s="768"/>
      <c r="AM1118" s="766"/>
      <c r="AN1118" s="769"/>
      <c r="AO1118" s="770"/>
      <c r="AP1118" s="766"/>
      <c r="AQ1118" s="771"/>
      <c r="AR1118" s="368" t="str">
        <f t="shared" si="242"/>
        <v>Sin</v>
      </c>
      <c r="AS1118" s="768"/>
      <c r="AT1118" s="772"/>
      <c r="AU1118" s="769"/>
      <c r="AV1118" s="770"/>
      <c r="AW1118" s="766"/>
      <c r="AX1118" s="771"/>
      <c r="AY1118" s="368" t="str">
        <f t="shared" si="243"/>
        <v>Sin</v>
      </c>
      <c r="AZ1118" s="768"/>
      <c r="BA1118" s="772"/>
      <c r="BB1118" s="773"/>
      <c r="BC1118" s="765"/>
      <c r="BD1118" s="766"/>
      <c r="BE1118" s="771"/>
      <c r="BF1118" s="368" t="str">
        <f t="shared" si="244"/>
        <v>Sin</v>
      </c>
      <c r="BG1118" s="768"/>
      <c r="BH1118" s="772"/>
      <c r="BI1118" s="769"/>
      <c r="BJ1118" s="774" t="str">
        <f t="shared" si="245"/>
        <v/>
      </c>
      <c r="BK1118" s="757"/>
      <c r="BL1118" s="775"/>
      <c r="BM1118" s="776"/>
      <c r="BN1118" s="775"/>
      <c r="BO1118" s="777"/>
      <c r="BP1118" s="778" t="str">
        <f t="shared" si="246"/>
        <v/>
      </c>
      <c r="BQ1118" s="768"/>
      <c r="BR1118" s="772"/>
      <c r="BS1118" s="773"/>
    </row>
    <row r="1119" spans="23:71" x14ac:dyDescent="0.25">
      <c r="W1119" s="368" t="str">
        <f t="shared" si="239"/>
        <v>Sin</v>
      </c>
      <c r="X1119" s="768"/>
      <c r="Y1119" s="766"/>
      <c r="Z1119" s="769"/>
      <c r="AA1119" s="770"/>
      <c r="AB1119" s="766"/>
      <c r="AC1119" s="771"/>
      <c r="AD1119" s="368" t="str">
        <f t="shared" si="240"/>
        <v>Sin</v>
      </c>
      <c r="AE1119" s="768"/>
      <c r="AF1119" s="766"/>
      <c r="AG1119" s="769"/>
      <c r="AH1119" s="770"/>
      <c r="AI1119" s="766"/>
      <c r="AJ1119" s="771"/>
      <c r="AK1119" s="368" t="str">
        <f t="shared" si="241"/>
        <v>Sin</v>
      </c>
      <c r="AL1119" s="768"/>
      <c r="AM1119" s="766"/>
      <c r="AN1119" s="769"/>
      <c r="AO1119" s="770"/>
      <c r="AP1119" s="766"/>
      <c r="AQ1119" s="771"/>
      <c r="AR1119" s="368" t="str">
        <f t="shared" si="242"/>
        <v>Sin</v>
      </c>
      <c r="AS1119" s="768"/>
      <c r="AT1119" s="772"/>
      <c r="AU1119" s="769"/>
      <c r="AV1119" s="770"/>
      <c r="AW1119" s="766"/>
      <c r="AX1119" s="771"/>
      <c r="AY1119" s="368" t="str">
        <f t="shared" si="243"/>
        <v>Sin</v>
      </c>
      <c r="AZ1119" s="768"/>
      <c r="BA1119" s="772"/>
      <c r="BB1119" s="773"/>
      <c r="BC1119" s="765"/>
      <c r="BD1119" s="766"/>
      <c r="BE1119" s="771"/>
      <c r="BF1119" s="368" t="str">
        <f t="shared" si="244"/>
        <v>Sin</v>
      </c>
      <c r="BG1119" s="768"/>
      <c r="BH1119" s="772"/>
      <c r="BI1119" s="769"/>
      <c r="BJ1119" s="774" t="str">
        <f t="shared" si="245"/>
        <v/>
      </c>
      <c r="BK1119" s="757"/>
      <c r="BL1119" s="775"/>
      <c r="BM1119" s="776"/>
      <c r="BN1119" s="775"/>
      <c r="BO1119" s="777"/>
      <c r="BP1119" s="778" t="str">
        <f t="shared" si="246"/>
        <v/>
      </c>
      <c r="BQ1119" s="768"/>
      <c r="BR1119" s="772"/>
      <c r="BS1119" s="773"/>
    </row>
    <row r="1120" spans="23:71" x14ac:dyDescent="0.25">
      <c r="W1120" s="368" t="str">
        <f t="shared" si="239"/>
        <v>Sin</v>
      </c>
      <c r="X1120" s="768"/>
      <c r="Y1120" s="766"/>
      <c r="Z1120" s="769"/>
      <c r="AA1120" s="770"/>
      <c r="AB1120" s="766"/>
      <c r="AC1120" s="771"/>
      <c r="AD1120" s="368" t="str">
        <f t="shared" si="240"/>
        <v>Sin</v>
      </c>
      <c r="AE1120" s="768"/>
      <c r="AF1120" s="766"/>
      <c r="AG1120" s="769"/>
      <c r="AH1120" s="770"/>
      <c r="AI1120" s="766"/>
      <c r="AJ1120" s="771"/>
      <c r="AK1120" s="368" t="str">
        <f t="shared" si="241"/>
        <v>Sin</v>
      </c>
      <c r="AL1120" s="768"/>
      <c r="AM1120" s="766"/>
      <c r="AN1120" s="769"/>
      <c r="AO1120" s="770"/>
      <c r="AP1120" s="766"/>
      <c r="AQ1120" s="771"/>
      <c r="AR1120" s="368" t="str">
        <f t="shared" si="242"/>
        <v>Sin</v>
      </c>
      <c r="AS1120" s="768"/>
      <c r="AT1120" s="772"/>
      <c r="AU1120" s="769"/>
      <c r="AV1120" s="770"/>
      <c r="AW1120" s="766"/>
      <c r="AX1120" s="771"/>
      <c r="AY1120" s="368" t="str">
        <f t="shared" si="243"/>
        <v>Sin</v>
      </c>
      <c r="AZ1120" s="768"/>
      <c r="BA1120" s="772"/>
      <c r="BB1120" s="773"/>
      <c r="BC1120" s="765"/>
      <c r="BD1120" s="766"/>
      <c r="BE1120" s="771"/>
      <c r="BF1120" s="368" t="str">
        <f t="shared" si="244"/>
        <v>Sin</v>
      </c>
      <c r="BG1120" s="768"/>
      <c r="BH1120" s="772"/>
      <c r="BI1120" s="769"/>
      <c r="BJ1120" s="774" t="str">
        <f t="shared" si="245"/>
        <v/>
      </c>
      <c r="BK1120" s="757"/>
      <c r="BL1120" s="775"/>
      <c r="BM1120" s="776"/>
      <c r="BN1120" s="775"/>
      <c r="BO1120" s="777"/>
      <c r="BP1120" s="778" t="str">
        <f t="shared" si="246"/>
        <v/>
      </c>
      <c r="BQ1120" s="768"/>
      <c r="BR1120" s="772"/>
      <c r="BS1120" s="773"/>
    </row>
    <row r="1121" spans="23:71" x14ac:dyDescent="0.25">
      <c r="W1121" s="368" t="str">
        <f t="shared" si="239"/>
        <v>Sin</v>
      </c>
      <c r="X1121" s="768"/>
      <c r="Y1121" s="766"/>
      <c r="Z1121" s="769"/>
      <c r="AA1121" s="770"/>
      <c r="AB1121" s="766"/>
      <c r="AC1121" s="771"/>
      <c r="AD1121" s="368" t="str">
        <f t="shared" si="240"/>
        <v>Sin</v>
      </c>
      <c r="AE1121" s="768"/>
      <c r="AF1121" s="766"/>
      <c r="AG1121" s="769"/>
      <c r="AH1121" s="770"/>
      <c r="AI1121" s="766"/>
      <c r="AJ1121" s="771"/>
      <c r="AK1121" s="368" t="str">
        <f t="shared" si="241"/>
        <v>Sin</v>
      </c>
      <c r="AL1121" s="768"/>
      <c r="AM1121" s="766"/>
      <c r="AN1121" s="769"/>
      <c r="AO1121" s="770"/>
      <c r="AP1121" s="766"/>
      <c r="AQ1121" s="771"/>
      <c r="AR1121" s="368" t="str">
        <f t="shared" si="242"/>
        <v>Sin</v>
      </c>
      <c r="AS1121" s="768"/>
      <c r="AT1121" s="772"/>
      <c r="AU1121" s="769"/>
      <c r="AV1121" s="770"/>
      <c r="AW1121" s="766"/>
      <c r="AX1121" s="771"/>
      <c r="AY1121" s="368" t="str">
        <f t="shared" si="243"/>
        <v>Sin</v>
      </c>
      <c r="AZ1121" s="768"/>
      <c r="BA1121" s="772"/>
      <c r="BB1121" s="773"/>
      <c r="BC1121" s="765"/>
      <c r="BD1121" s="766"/>
      <c r="BE1121" s="771"/>
      <c r="BF1121" s="368" t="str">
        <f t="shared" si="244"/>
        <v>Sin</v>
      </c>
      <c r="BG1121" s="768"/>
      <c r="BH1121" s="772"/>
      <c r="BI1121" s="769"/>
      <c r="BJ1121" s="774" t="str">
        <f t="shared" si="245"/>
        <v/>
      </c>
      <c r="BK1121" s="757"/>
      <c r="BL1121" s="775"/>
      <c r="BM1121" s="776"/>
      <c r="BN1121" s="775"/>
      <c r="BO1121" s="777"/>
      <c r="BP1121" s="778" t="str">
        <f t="shared" si="246"/>
        <v/>
      </c>
      <c r="BQ1121" s="768"/>
      <c r="BR1121" s="772"/>
      <c r="BS1121" s="773"/>
    </row>
    <row r="1122" spans="23:71" x14ac:dyDescent="0.25">
      <c r="W1122" s="368" t="str">
        <f t="shared" si="239"/>
        <v>Sin</v>
      </c>
      <c r="X1122" s="768"/>
      <c r="Y1122" s="766"/>
      <c r="Z1122" s="769"/>
      <c r="AA1122" s="770"/>
      <c r="AB1122" s="766"/>
      <c r="AC1122" s="771"/>
      <c r="AD1122" s="368" t="str">
        <f t="shared" si="240"/>
        <v>Sin</v>
      </c>
      <c r="AE1122" s="768"/>
      <c r="AF1122" s="766"/>
      <c r="AG1122" s="769"/>
      <c r="AH1122" s="770"/>
      <c r="AI1122" s="766"/>
      <c r="AJ1122" s="771"/>
      <c r="AK1122" s="368" t="str">
        <f t="shared" si="241"/>
        <v>Sin</v>
      </c>
      <c r="AL1122" s="768"/>
      <c r="AM1122" s="766"/>
      <c r="AN1122" s="769"/>
      <c r="AO1122" s="770"/>
      <c r="AP1122" s="766"/>
      <c r="AQ1122" s="771"/>
      <c r="AR1122" s="368" t="str">
        <f t="shared" si="242"/>
        <v>Sin</v>
      </c>
      <c r="AS1122" s="768"/>
      <c r="AT1122" s="772"/>
      <c r="AU1122" s="769"/>
      <c r="AV1122" s="770"/>
      <c r="AW1122" s="766"/>
      <c r="AX1122" s="771"/>
      <c r="AY1122" s="368" t="str">
        <f t="shared" si="243"/>
        <v>Sin</v>
      </c>
      <c r="AZ1122" s="768"/>
      <c r="BA1122" s="772"/>
      <c r="BB1122" s="773"/>
      <c r="BC1122" s="765"/>
      <c r="BD1122" s="766"/>
      <c r="BE1122" s="771"/>
      <c r="BF1122" s="368" t="str">
        <f t="shared" si="244"/>
        <v>Sin</v>
      </c>
      <c r="BG1122" s="768"/>
      <c r="BH1122" s="772"/>
      <c r="BI1122" s="769"/>
      <c r="BJ1122" s="774" t="str">
        <f t="shared" si="245"/>
        <v/>
      </c>
      <c r="BK1122" s="757"/>
      <c r="BL1122" s="775"/>
      <c r="BM1122" s="776"/>
      <c r="BN1122" s="775"/>
      <c r="BO1122" s="777"/>
      <c r="BP1122" s="778" t="str">
        <f t="shared" si="246"/>
        <v/>
      </c>
      <c r="BQ1122" s="768"/>
      <c r="BR1122" s="772"/>
      <c r="BS1122" s="773"/>
    </row>
    <row r="1123" spans="23:71" x14ac:dyDescent="0.25">
      <c r="W1123" s="368" t="str">
        <f t="shared" si="239"/>
        <v>Sin</v>
      </c>
      <c r="X1123" s="768"/>
      <c r="Y1123" s="766"/>
      <c r="Z1123" s="769"/>
      <c r="AA1123" s="770"/>
      <c r="AB1123" s="766"/>
      <c r="AC1123" s="771"/>
      <c r="AD1123" s="368" t="str">
        <f t="shared" si="240"/>
        <v>Sin</v>
      </c>
      <c r="AE1123" s="768"/>
      <c r="AF1123" s="766"/>
      <c r="AG1123" s="769"/>
      <c r="AH1123" s="770"/>
      <c r="AI1123" s="766"/>
      <c r="AJ1123" s="771"/>
      <c r="AK1123" s="368" t="str">
        <f t="shared" si="241"/>
        <v>Sin</v>
      </c>
      <c r="AL1123" s="768"/>
      <c r="AM1123" s="766"/>
      <c r="AN1123" s="769"/>
      <c r="AO1123" s="770"/>
      <c r="AP1123" s="766"/>
      <c r="AQ1123" s="771"/>
      <c r="AR1123" s="368" t="str">
        <f t="shared" si="242"/>
        <v>Sin</v>
      </c>
      <c r="AS1123" s="768"/>
      <c r="AT1123" s="772"/>
      <c r="AU1123" s="769"/>
      <c r="AV1123" s="770"/>
      <c r="AW1123" s="766"/>
      <c r="AX1123" s="771"/>
      <c r="AY1123" s="368" t="str">
        <f t="shared" si="243"/>
        <v>Sin</v>
      </c>
      <c r="AZ1123" s="768"/>
      <c r="BA1123" s="772"/>
      <c r="BB1123" s="773"/>
      <c r="BC1123" s="765"/>
      <c r="BD1123" s="766"/>
      <c r="BE1123" s="771"/>
      <c r="BF1123" s="368" t="str">
        <f t="shared" si="244"/>
        <v>Sin</v>
      </c>
      <c r="BG1123" s="768"/>
      <c r="BH1123" s="772"/>
      <c r="BI1123" s="769"/>
      <c r="BJ1123" s="774" t="str">
        <f t="shared" si="245"/>
        <v/>
      </c>
      <c r="BK1123" s="757"/>
      <c r="BL1123" s="775"/>
      <c r="BM1123" s="776"/>
      <c r="BN1123" s="775"/>
      <c r="BO1123" s="777"/>
      <c r="BP1123" s="778" t="str">
        <f t="shared" si="246"/>
        <v/>
      </c>
      <c r="BQ1123" s="768"/>
      <c r="BR1123" s="772"/>
      <c r="BS1123" s="773"/>
    </row>
    <row r="1124" spans="23:71" x14ac:dyDescent="0.25">
      <c r="W1124" s="368" t="str">
        <f t="shared" si="239"/>
        <v>Sin</v>
      </c>
      <c r="X1124" s="768"/>
      <c r="Y1124" s="766"/>
      <c r="Z1124" s="769"/>
      <c r="AA1124" s="770"/>
      <c r="AB1124" s="766"/>
      <c r="AC1124" s="771"/>
      <c r="AD1124" s="368" t="str">
        <f t="shared" si="240"/>
        <v>Sin</v>
      </c>
      <c r="AE1124" s="768"/>
      <c r="AF1124" s="766"/>
      <c r="AG1124" s="769"/>
      <c r="AH1124" s="770"/>
      <c r="AI1124" s="766"/>
      <c r="AJ1124" s="771"/>
      <c r="AK1124" s="368" t="str">
        <f t="shared" si="241"/>
        <v>Sin</v>
      </c>
      <c r="AL1124" s="768"/>
      <c r="AM1124" s="766"/>
      <c r="AN1124" s="769"/>
      <c r="AO1124" s="770"/>
      <c r="AP1124" s="766"/>
      <c r="AQ1124" s="771"/>
      <c r="AR1124" s="368" t="str">
        <f t="shared" si="242"/>
        <v>Sin</v>
      </c>
      <c r="AS1124" s="768"/>
      <c r="AT1124" s="772"/>
      <c r="AU1124" s="769"/>
      <c r="AV1124" s="770"/>
      <c r="AW1124" s="766"/>
      <c r="AX1124" s="771"/>
      <c r="AY1124" s="368" t="str">
        <f t="shared" si="243"/>
        <v>Sin</v>
      </c>
      <c r="AZ1124" s="768"/>
      <c r="BA1124" s="772"/>
      <c r="BB1124" s="773"/>
      <c r="BC1124" s="765"/>
      <c r="BD1124" s="766"/>
      <c r="BE1124" s="771"/>
      <c r="BF1124" s="368" t="str">
        <f t="shared" si="244"/>
        <v>Sin</v>
      </c>
      <c r="BG1124" s="768"/>
      <c r="BH1124" s="772"/>
      <c r="BI1124" s="769"/>
      <c r="BJ1124" s="774" t="str">
        <f t="shared" si="245"/>
        <v/>
      </c>
      <c r="BK1124" s="757"/>
      <c r="BL1124" s="775"/>
      <c r="BM1124" s="776"/>
      <c r="BN1124" s="775"/>
      <c r="BO1124" s="777"/>
      <c r="BP1124" s="778" t="str">
        <f t="shared" si="246"/>
        <v/>
      </c>
      <c r="BQ1124" s="768"/>
      <c r="BR1124" s="772"/>
      <c r="BS1124" s="773"/>
    </row>
    <row r="1125" spans="23:71" x14ac:dyDescent="0.25">
      <c r="W1125" s="368" t="str">
        <f t="shared" si="239"/>
        <v>Sin</v>
      </c>
      <c r="X1125" s="768"/>
      <c r="Y1125" s="766"/>
      <c r="Z1125" s="769"/>
      <c r="AA1125" s="770"/>
      <c r="AB1125" s="766"/>
      <c r="AC1125" s="771"/>
      <c r="AD1125" s="368" t="str">
        <f t="shared" si="240"/>
        <v>Sin</v>
      </c>
      <c r="AE1125" s="768"/>
      <c r="AF1125" s="766"/>
      <c r="AG1125" s="769"/>
      <c r="AH1125" s="770"/>
      <c r="AI1125" s="766"/>
      <c r="AJ1125" s="771"/>
      <c r="AK1125" s="368" t="str">
        <f t="shared" si="241"/>
        <v>Sin</v>
      </c>
      <c r="AL1125" s="768"/>
      <c r="AM1125" s="766"/>
      <c r="AN1125" s="769"/>
      <c r="AO1125" s="770"/>
      <c r="AP1125" s="766"/>
      <c r="AQ1125" s="771"/>
      <c r="AR1125" s="368" t="str">
        <f t="shared" si="242"/>
        <v>Sin</v>
      </c>
      <c r="AS1125" s="768"/>
      <c r="AT1125" s="772"/>
      <c r="AU1125" s="769"/>
      <c r="AV1125" s="770"/>
      <c r="AW1125" s="766"/>
      <c r="AX1125" s="771"/>
      <c r="AY1125" s="368" t="str">
        <f t="shared" si="243"/>
        <v>Sin</v>
      </c>
      <c r="AZ1125" s="768"/>
      <c r="BA1125" s="772"/>
      <c r="BB1125" s="773"/>
      <c r="BC1125" s="765"/>
      <c r="BD1125" s="766"/>
      <c r="BE1125" s="771"/>
      <c r="BF1125" s="368" t="str">
        <f t="shared" si="244"/>
        <v>Sin</v>
      </c>
      <c r="BG1125" s="768"/>
      <c r="BH1125" s="772"/>
      <c r="BI1125" s="769"/>
      <c r="BJ1125" s="774" t="str">
        <f t="shared" si="245"/>
        <v/>
      </c>
      <c r="BK1125" s="757"/>
      <c r="BL1125" s="775"/>
      <c r="BM1125" s="776"/>
      <c r="BN1125" s="775"/>
      <c r="BO1125" s="777"/>
      <c r="BP1125" s="778" t="str">
        <f t="shared" si="246"/>
        <v/>
      </c>
      <c r="BQ1125" s="768"/>
      <c r="BR1125" s="772"/>
      <c r="BS1125" s="773"/>
    </row>
    <row r="1126" spans="23:71" x14ac:dyDescent="0.25">
      <c r="W1126" s="368" t="str">
        <f t="shared" si="239"/>
        <v>Sin</v>
      </c>
      <c r="X1126" s="768"/>
      <c r="Y1126" s="766"/>
      <c r="Z1126" s="769"/>
      <c r="AA1126" s="770"/>
      <c r="AB1126" s="766"/>
      <c r="AC1126" s="771"/>
      <c r="AD1126" s="368" t="str">
        <f t="shared" si="240"/>
        <v>Sin</v>
      </c>
      <c r="AE1126" s="768"/>
      <c r="AF1126" s="766"/>
      <c r="AG1126" s="769"/>
      <c r="AH1126" s="770"/>
      <c r="AI1126" s="766"/>
      <c r="AJ1126" s="771"/>
      <c r="AK1126" s="368" t="str">
        <f t="shared" si="241"/>
        <v>Sin</v>
      </c>
      <c r="AL1126" s="768"/>
      <c r="AM1126" s="766"/>
      <c r="AN1126" s="769"/>
      <c r="AO1126" s="770"/>
      <c r="AP1126" s="766"/>
      <c r="AQ1126" s="771"/>
      <c r="AR1126" s="368" t="str">
        <f t="shared" si="242"/>
        <v>Sin</v>
      </c>
      <c r="AS1126" s="768"/>
      <c r="AT1126" s="772"/>
      <c r="AU1126" s="769"/>
      <c r="AV1126" s="770"/>
      <c r="AW1126" s="766"/>
      <c r="AX1126" s="771"/>
      <c r="AY1126" s="368" t="str">
        <f t="shared" si="243"/>
        <v>Sin</v>
      </c>
      <c r="AZ1126" s="768"/>
      <c r="BA1126" s="772"/>
      <c r="BB1126" s="773"/>
      <c r="BC1126" s="765"/>
      <c r="BD1126" s="766"/>
      <c r="BE1126" s="771"/>
      <c r="BF1126" s="368" t="str">
        <f t="shared" si="244"/>
        <v>Sin</v>
      </c>
      <c r="BG1126" s="768"/>
      <c r="BH1126" s="772"/>
      <c r="BI1126" s="769"/>
      <c r="BJ1126" s="774" t="str">
        <f t="shared" si="245"/>
        <v/>
      </c>
      <c r="BK1126" s="757"/>
      <c r="BL1126" s="775"/>
      <c r="BM1126" s="776"/>
      <c r="BN1126" s="775"/>
      <c r="BO1126" s="777"/>
      <c r="BP1126" s="778" t="str">
        <f t="shared" si="246"/>
        <v/>
      </c>
      <c r="BQ1126" s="768"/>
      <c r="BR1126" s="772"/>
      <c r="BS1126" s="773"/>
    </row>
    <row r="1127" spans="23:71" x14ac:dyDescent="0.25">
      <c r="W1127" s="368" t="str">
        <f t="shared" si="239"/>
        <v>Sin</v>
      </c>
      <c r="X1127" s="768"/>
      <c r="Y1127" s="766"/>
      <c r="Z1127" s="769"/>
      <c r="AA1127" s="770"/>
      <c r="AB1127" s="766"/>
      <c r="AC1127" s="771"/>
      <c r="AD1127" s="368" t="str">
        <f t="shared" si="240"/>
        <v>Sin</v>
      </c>
      <c r="AE1127" s="768"/>
      <c r="AF1127" s="766"/>
      <c r="AG1127" s="769"/>
      <c r="AH1127" s="770"/>
      <c r="AI1127" s="766"/>
      <c r="AJ1127" s="771"/>
      <c r="AK1127" s="368" t="str">
        <f t="shared" si="241"/>
        <v>Sin</v>
      </c>
      <c r="AL1127" s="768"/>
      <c r="AM1127" s="766"/>
      <c r="AN1127" s="769"/>
      <c r="AO1127" s="770"/>
      <c r="AP1127" s="766"/>
      <c r="AQ1127" s="771"/>
      <c r="AR1127" s="368" t="str">
        <f t="shared" si="242"/>
        <v>Sin</v>
      </c>
      <c r="AS1127" s="768"/>
      <c r="AT1127" s="772"/>
      <c r="AU1127" s="769"/>
      <c r="AV1127" s="770"/>
      <c r="AW1127" s="766"/>
      <c r="AX1127" s="771"/>
      <c r="AY1127" s="368" t="str">
        <f t="shared" si="243"/>
        <v>Sin</v>
      </c>
      <c r="AZ1127" s="768"/>
      <c r="BA1127" s="772"/>
      <c r="BB1127" s="773"/>
      <c r="BC1127" s="765"/>
      <c r="BD1127" s="766"/>
      <c r="BE1127" s="771"/>
      <c r="BF1127" s="368" t="str">
        <f t="shared" si="244"/>
        <v>Sin</v>
      </c>
      <c r="BG1127" s="768"/>
      <c r="BH1127" s="772"/>
      <c r="BI1127" s="769"/>
      <c r="BJ1127" s="774" t="str">
        <f t="shared" si="245"/>
        <v/>
      </c>
      <c r="BK1127" s="757"/>
      <c r="BL1127" s="775"/>
      <c r="BM1127" s="776"/>
      <c r="BN1127" s="775"/>
      <c r="BO1127" s="777"/>
      <c r="BP1127" s="778" t="str">
        <f t="shared" si="246"/>
        <v/>
      </c>
      <c r="BQ1127" s="768"/>
      <c r="BR1127" s="772"/>
      <c r="BS1127" s="773"/>
    </row>
    <row r="1128" spans="23:71" x14ac:dyDescent="0.25">
      <c r="W1128" s="368" t="str">
        <f t="shared" si="239"/>
        <v>Sin</v>
      </c>
      <c r="X1128" s="768"/>
      <c r="Y1128" s="766"/>
      <c r="Z1128" s="769"/>
      <c r="AA1128" s="770"/>
      <c r="AB1128" s="766"/>
      <c r="AC1128" s="771"/>
      <c r="AD1128" s="368" t="str">
        <f t="shared" si="240"/>
        <v>Sin</v>
      </c>
      <c r="AE1128" s="768"/>
      <c r="AF1128" s="766"/>
      <c r="AG1128" s="769"/>
      <c r="AH1128" s="770"/>
      <c r="AI1128" s="766"/>
      <c r="AJ1128" s="771"/>
      <c r="AK1128" s="368" t="str">
        <f t="shared" si="241"/>
        <v>Sin</v>
      </c>
      <c r="AL1128" s="768"/>
      <c r="AM1128" s="766"/>
      <c r="AN1128" s="769"/>
      <c r="AO1128" s="770"/>
      <c r="AP1128" s="766"/>
      <c r="AQ1128" s="771"/>
      <c r="AR1128" s="368" t="str">
        <f t="shared" si="242"/>
        <v>Sin</v>
      </c>
      <c r="AS1128" s="768"/>
      <c r="AT1128" s="772"/>
      <c r="AU1128" s="769"/>
      <c r="AV1128" s="770"/>
      <c r="AW1128" s="766"/>
      <c r="AX1128" s="771"/>
      <c r="AY1128" s="368" t="str">
        <f t="shared" si="243"/>
        <v>Sin</v>
      </c>
      <c r="AZ1128" s="768"/>
      <c r="BA1128" s="772"/>
      <c r="BB1128" s="773"/>
      <c r="BC1128" s="765"/>
      <c r="BD1128" s="766"/>
      <c r="BE1128" s="771"/>
      <c r="BF1128" s="368" t="str">
        <f t="shared" si="244"/>
        <v>Sin</v>
      </c>
      <c r="BG1128" s="768"/>
      <c r="BH1128" s="772"/>
      <c r="BI1128" s="769"/>
      <c r="BJ1128" s="774" t="str">
        <f t="shared" si="245"/>
        <v/>
      </c>
      <c r="BK1128" s="757"/>
      <c r="BL1128" s="775"/>
      <c r="BM1128" s="776"/>
      <c r="BN1128" s="775"/>
      <c r="BO1128" s="777"/>
      <c r="BP1128" s="778" t="str">
        <f t="shared" si="246"/>
        <v/>
      </c>
      <c r="BQ1128" s="768"/>
      <c r="BR1128" s="772"/>
      <c r="BS1128" s="773"/>
    </row>
    <row r="1129" spans="23:71" x14ac:dyDescent="0.25">
      <c r="W1129" s="368" t="str">
        <f t="shared" si="239"/>
        <v>Sin</v>
      </c>
      <c r="X1129" s="768"/>
      <c r="Y1129" s="766"/>
      <c r="Z1129" s="769"/>
      <c r="AA1129" s="770"/>
      <c r="AB1129" s="766"/>
      <c r="AC1129" s="771"/>
      <c r="AD1129" s="368" t="str">
        <f t="shared" si="240"/>
        <v>Sin</v>
      </c>
      <c r="AE1129" s="768"/>
      <c r="AF1129" s="766"/>
      <c r="AG1129" s="769"/>
      <c r="AH1129" s="770"/>
      <c r="AI1129" s="766"/>
      <c r="AJ1129" s="771"/>
      <c r="AK1129" s="368" t="str">
        <f t="shared" si="241"/>
        <v>Sin</v>
      </c>
      <c r="AL1129" s="768"/>
      <c r="AM1129" s="766"/>
      <c r="AN1129" s="769"/>
      <c r="AO1129" s="770"/>
      <c r="AP1129" s="766"/>
      <c r="AQ1129" s="771"/>
      <c r="AR1129" s="368" t="str">
        <f t="shared" si="242"/>
        <v>Sin</v>
      </c>
      <c r="AS1129" s="768"/>
      <c r="AT1129" s="772"/>
      <c r="AU1129" s="769"/>
      <c r="AV1129" s="770"/>
      <c r="AW1129" s="766"/>
      <c r="AX1129" s="771"/>
      <c r="AY1129" s="368" t="str">
        <f t="shared" si="243"/>
        <v>Sin</v>
      </c>
      <c r="AZ1129" s="768"/>
      <c r="BA1129" s="772"/>
      <c r="BB1129" s="773"/>
      <c r="BC1129" s="765"/>
      <c r="BD1129" s="766"/>
      <c r="BE1129" s="771"/>
      <c r="BF1129" s="368" t="str">
        <f t="shared" si="244"/>
        <v>Sin</v>
      </c>
      <c r="BG1129" s="768"/>
      <c r="BH1129" s="772"/>
      <c r="BI1129" s="769"/>
      <c r="BJ1129" s="774" t="str">
        <f t="shared" si="245"/>
        <v/>
      </c>
      <c r="BK1129" s="757"/>
      <c r="BL1129" s="775"/>
      <c r="BM1129" s="776"/>
      <c r="BN1129" s="775"/>
      <c r="BO1129" s="777"/>
      <c r="BP1129" s="778" t="str">
        <f t="shared" si="246"/>
        <v/>
      </c>
      <c r="BQ1129" s="768"/>
      <c r="BR1129" s="772"/>
      <c r="BS1129" s="773"/>
    </row>
    <row r="1130" spans="23:71" x14ac:dyDescent="0.25">
      <c r="W1130" s="368" t="str">
        <f t="shared" si="239"/>
        <v>Sin</v>
      </c>
      <c r="X1130" s="768"/>
      <c r="Y1130" s="766"/>
      <c r="Z1130" s="769"/>
      <c r="AA1130" s="770"/>
      <c r="AB1130" s="766"/>
      <c r="AC1130" s="771"/>
      <c r="AD1130" s="368" t="str">
        <f t="shared" si="240"/>
        <v>Sin</v>
      </c>
      <c r="AE1130" s="768"/>
      <c r="AF1130" s="766"/>
      <c r="AG1130" s="769"/>
      <c r="AH1130" s="770"/>
      <c r="AI1130" s="766"/>
      <c r="AJ1130" s="771"/>
      <c r="AK1130" s="368" t="str">
        <f t="shared" si="241"/>
        <v>Sin</v>
      </c>
      <c r="AL1130" s="768"/>
      <c r="AM1130" s="766"/>
      <c r="AN1130" s="769"/>
      <c r="AO1130" s="770"/>
      <c r="AP1130" s="766"/>
      <c r="AQ1130" s="771"/>
      <c r="AR1130" s="368" t="str">
        <f t="shared" si="242"/>
        <v>Sin</v>
      </c>
      <c r="AS1130" s="768"/>
      <c r="AT1130" s="772"/>
      <c r="AU1130" s="769"/>
      <c r="AV1130" s="770"/>
      <c r="AW1130" s="766"/>
      <c r="AX1130" s="771"/>
      <c r="AY1130" s="368" t="str">
        <f t="shared" si="243"/>
        <v>Sin</v>
      </c>
      <c r="AZ1130" s="768"/>
      <c r="BA1130" s="772"/>
      <c r="BB1130" s="773"/>
      <c r="BC1130" s="765"/>
      <c r="BD1130" s="766"/>
      <c r="BE1130" s="771"/>
      <c r="BF1130" s="368" t="str">
        <f t="shared" si="244"/>
        <v>Sin</v>
      </c>
      <c r="BG1130" s="768"/>
      <c r="BH1130" s="772"/>
      <c r="BI1130" s="769"/>
      <c r="BJ1130" s="774" t="str">
        <f t="shared" si="245"/>
        <v/>
      </c>
      <c r="BK1130" s="757"/>
      <c r="BL1130" s="775"/>
      <c r="BM1130" s="776"/>
      <c r="BN1130" s="775"/>
      <c r="BO1130" s="777"/>
      <c r="BP1130" s="778" t="str">
        <f t="shared" si="246"/>
        <v/>
      </c>
      <c r="BQ1130" s="768"/>
      <c r="BR1130" s="772"/>
      <c r="BS1130" s="773"/>
    </row>
    <row r="1131" spans="23:71" x14ac:dyDescent="0.25">
      <c r="W1131" s="368" t="str">
        <f t="shared" si="239"/>
        <v>Sin</v>
      </c>
      <c r="X1131" s="768"/>
      <c r="Y1131" s="766"/>
      <c r="Z1131" s="769"/>
      <c r="AA1131" s="770"/>
      <c r="AB1131" s="766"/>
      <c r="AC1131" s="771"/>
      <c r="AD1131" s="368" t="str">
        <f t="shared" si="240"/>
        <v>Sin</v>
      </c>
      <c r="AE1131" s="768"/>
      <c r="AF1131" s="766"/>
      <c r="AG1131" s="769"/>
      <c r="AH1131" s="770"/>
      <c r="AI1131" s="766"/>
      <c r="AJ1131" s="771"/>
      <c r="AK1131" s="368" t="str">
        <f t="shared" si="241"/>
        <v>Sin</v>
      </c>
      <c r="AL1131" s="768"/>
      <c r="AM1131" s="766"/>
      <c r="AN1131" s="769"/>
      <c r="AO1131" s="770"/>
      <c r="AP1131" s="766"/>
      <c r="AQ1131" s="771"/>
      <c r="AR1131" s="368" t="str">
        <f t="shared" si="242"/>
        <v>Sin</v>
      </c>
      <c r="AS1131" s="768"/>
      <c r="AT1131" s="772"/>
      <c r="AU1131" s="769"/>
      <c r="AV1131" s="770"/>
      <c r="AW1131" s="766"/>
      <c r="AX1131" s="771"/>
      <c r="AY1131" s="368" t="str">
        <f t="shared" si="243"/>
        <v>Sin</v>
      </c>
      <c r="AZ1131" s="768"/>
      <c r="BA1131" s="772"/>
      <c r="BB1131" s="773"/>
      <c r="BC1131" s="765"/>
      <c r="BD1131" s="766"/>
      <c r="BE1131" s="771"/>
      <c r="BF1131" s="368" t="str">
        <f t="shared" si="244"/>
        <v>Sin</v>
      </c>
      <c r="BG1131" s="768"/>
      <c r="BH1131" s="772"/>
      <c r="BI1131" s="769"/>
      <c r="BJ1131" s="774" t="str">
        <f t="shared" si="245"/>
        <v/>
      </c>
      <c r="BK1131" s="757"/>
      <c r="BL1131" s="775"/>
      <c r="BM1131" s="776"/>
      <c r="BN1131" s="775"/>
      <c r="BO1131" s="777"/>
      <c r="BP1131" s="778" t="str">
        <f t="shared" si="246"/>
        <v/>
      </c>
      <c r="BQ1131" s="768"/>
      <c r="BR1131" s="772"/>
      <c r="BS1131" s="773"/>
    </row>
    <row r="1132" spans="23:71" x14ac:dyDescent="0.25">
      <c r="W1132" s="368" t="str">
        <f t="shared" si="239"/>
        <v>Sin</v>
      </c>
      <c r="X1132" s="768"/>
      <c r="Y1132" s="766"/>
      <c r="Z1132" s="769"/>
      <c r="AA1132" s="770"/>
      <c r="AB1132" s="766"/>
      <c r="AC1132" s="771"/>
      <c r="AD1132" s="368" t="str">
        <f t="shared" si="240"/>
        <v>Sin</v>
      </c>
      <c r="AE1132" s="768"/>
      <c r="AF1132" s="766"/>
      <c r="AG1132" s="769"/>
      <c r="AH1132" s="770"/>
      <c r="AI1132" s="766"/>
      <c r="AJ1132" s="771"/>
      <c r="AK1132" s="368" t="str">
        <f t="shared" si="241"/>
        <v>Sin</v>
      </c>
      <c r="AL1132" s="768"/>
      <c r="AM1132" s="766"/>
      <c r="AN1132" s="769"/>
      <c r="AO1132" s="770"/>
      <c r="AP1132" s="766"/>
      <c r="AQ1132" s="771"/>
      <c r="AR1132" s="368" t="str">
        <f t="shared" si="242"/>
        <v>Sin</v>
      </c>
      <c r="AS1132" s="768"/>
      <c r="AT1132" s="772"/>
      <c r="AU1132" s="769"/>
      <c r="AV1132" s="770"/>
      <c r="AW1132" s="766"/>
      <c r="AX1132" s="771"/>
      <c r="AY1132" s="368" t="str">
        <f t="shared" si="243"/>
        <v>Sin</v>
      </c>
      <c r="AZ1132" s="768"/>
      <c r="BA1132" s="772"/>
      <c r="BB1132" s="773"/>
      <c r="BC1132" s="765"/>
      <c r="BD1132" s="766"/>
      <c r="BE1132" s="771"/>
      <c r="BF1132" s="368" t="str">
        <f t="shared" si="244"/>
        <v>Sin</v>
      </c>
      <c r="BG1132" s="768"/>
      <c r="BH1132" s="772"/>
      <c r="BI1132" s="769"/>
      <c r="BJ1132" s="774" t="str">
        <f t="shared" si="245"/>
        <v/>
      </c>
      <c r="BK1132" s="757"/>
      <c r="BL1132" s="775"/>
      <c r="BM1132" s="776"/>
      <c r="BN1132" s="775"/>
      <c r="BO1132" s="777"/>
      <c r="BP1132" s="778" t="str">
        <f t="shared" si="246"/>
        <v/>
      </c>
      <c r="BQ1132" s="768"/>
      <c r="BR1132" s="772"/>
      <c r="BS1132" s="773"/>
    </row>
    <row r="1133" spans="23:71" x14ac:dyDescent="0.25">
      <c r="W1133" s="368" t="str">
        <f t="shared" si="239"/>
        <v>Sin</v>
      </c>
      <c r="X1133" s="768"/>
      <c r="Y1133" s="766"/>
      <c r="Z1133" s="769"/>
      <c r="AA1133" s="770"/>
      <c r="AB1133" s="766"/>
      <c r="AC1133" s="771"/>
      <c r="AD1133" s="368" t="str">
        <f t="shared" si="240"/>
        <v>Sin</v>
      </c>
      <c r="AE1133" s="768"/>
      <c r="AF1133" s="766"/>
      <c r="AG1133" s="769"/>
      <c r="AH1133" s="770"/>
      <c r="AI1133" s="766"/>
      <c r="AJ1133" s="771"/>
      <c r="AK1133" s="368" t="str">
        <f t="shared" si="241"/>
        <v>Sin</v>
      </c>
      <c r="AL1133" s="768"/>
      <c r="AM1133" s="766"/>
      <c r="AN1133" s="769"/>
      <c r="AO1133" s="770"/>
      <c r="AP1133" s="766"/>
      <c r="AQ1133" s="771"/>
      <c r="AR1133" s="368" t="str">
        <f t="shared" si="242"/>
        <v>Sin</v>
      </c>
      <c r="AS1133" s="768"/>
      <c r="AT1133" s="772"/>
      <c r="AU1133" s="769"/>
      <c r="AV1133" s="770"/>
      <c r="AW1133" s="766"/>
      <c r="AX1133" s="771"/>
      <c r="AY1133" s="368" t="str">
        <f t="shared" si="243"/>
        <v>Sin</v>
      </c>
      <c r="AZ1133" s="768"/>
      <c r="BA1133" s="772"/>
      <c r="BB1133" s="773"/>
      <c r="BC1133" s="765"/>
      <c r="BD1133" s="766"/>
      <c r="BE1133" s="771"/>
      <c r="BF1133" s="368" t="str">
        <f t="shared" si="244"/>
        <v>Sin</v>
      </c>
      <c r="BG1133" s="768"/>
      <c r="BH1133" s="772"/>
      <c r="BI1133" s="769"/>
      <c r="BJ1133" s="774" t="str">
        <f t="shared" si="245"/>
        <v/>
      </c>
      <c r="BK1133" s="757"/>
      <c r="BL1133" s="775"/>
      <c r="BM1133" s="776"/>
      <c r="BN1133" s="775"/>
      <c r="BO1133" s="777"/>
      <c r="BP1133" s="778" t="str">
        <f t="shared" si="246"/>
        <v/>
      </c>
      <c r="BQ1133" s="768"/>
      <c r="BR1133" s="772"/>
      <c r="BS1133" s="773"/>
    </row>
    <row r="1134" spans="23:71" x14ac:dyDescent="0.25">
      <c r="W1134" s="368" t="str">
        <f t="shared" si="239"/>
        <v>Sin</v>
      </c>
      <c r="X1134" s="768"/>
      <c r="Y1134" s="766"/>
      <c r="Z1134" s="769"/>
      <c r="AA1134" s="770"/>
      <c r="AB1134" s="766"/>
      <c r="AC1134" s="771"/>
      <c r="AD1134" s="368" t="str">
        <f t="shared" si="240"/>
        <v>Sin</v>
      </c>
      <c r="AE1134" s="768"/>
      <c r="AF1134" s="766"/>
      <c r="AG1134" s="769"/>
      <c r="AH1134" s="770"/>
      <c r="AI1134" s="766"/>
      <c r="AJ1134" s="771"/>
      <c r="AK1134" s="368" t="str">
        <f t="shared" si="241"/>
        <v>Sin</v>
      </c>
      <c r="AL1134" s="768"/>
      <c r="AM1134" s="766"/>
      <c r="AN1134" s="769"/>
      <c r="AO1134" s="770"/>
      <c r="AP1134" s="766"/>
      <c r="AQ1134" s="771"/>
      <c r="AR1134" s="368" t="str">
        <f t="shared" si="242"/>
        <v>Sin</v>
      </c>
      <c r="AS1134" s="768"/>
      <c r="AT1134" s="772"/>
      <c r="AU1134" s="769"/>
      <c r="AV1134" s="770"/>
      <c r="AW1134" s="766"/>
      <c r="AX1134" s="771"/>
      <c r="AY1134" s="368" t="str">
        <f t="shared" si="243"/>
        <v>Sin</v>
      </c>
      <c r="AZ1134" s="768"/>
      <c r="BA1134" s="772"/>
      <c r="BB1134" s="773"/>
      <c r="BC1134" s="765"/>
      <c r="BD1134" s="766"/>
      <c r="BE1134" s="771"/>
      <c r="BF1134" s="368" t="str">
        <f t="shared" si="244"/>
        <v>Sin</v>
      </c>
      <c r="BG1134" s="768"/>
      <c r="BH1134" s="772"/>
      <c r="BI1134" s="769"/>
      <c r="BJ1134" s="774" t="str">
        <f t="shared" si="245"/>
        <v/>
      </c>
      <c r="BK1134" s="757"/>
      <c r="BL1134" s="775"/>
      <c r="BM1134" s="776"/>
      <c r="BN1134" s="775"/>
      <c r="BO1134" s="777"/>
      <c r="BP1134" s="778" t="str">
        <f t="shared" si="246"/>
        <v/>
      </c>
      <c r="BQ1134" s="768"/>
      <c r="BR1134" s="772"/>
      <c r="BS1134" s="773"/>
    </row>
    <row r="1135" spans="23:71" x14ac:dyDescent="0.25">
      <c r="W1135" s="368" t="str">
        <f t="shared" ref="W1135:W1198" si="247">IF(T1135="","Sin",IF(T1135&gt;=$S1135,IF(V1135=100%,"OK","ROJO"),IF(V1135&lt;($T1135-$P1135)/($S1135-$P1135),"ROJO",IF(V1135=100%,"OK","AMARILLO"))))</f>
        <v>Sin</v>
      </c>
      <c r="X1135" s="768"/>
      <c r="Y1135" s="766"/>
      <c r="Z1135" s="769"/>
      <c r="AA1135" s="770"/>
      <c r="AB1135" s="766"/>
      <c r="AC1135" s="771"/>
      <c r="AD1135" s="368" t="str">
        <f t="shared" ref="AD1135:AD1198" si="248">IF(AA1135="","Sin",IF(AA1135&gt;=$S1135,IF(AC1135=100%,"OK","ROJO"),IF(AC1135&lt;($AA1135-$P1135)/($S1135-$P1135),"ROJO",IF(AC1135=100%,"OK","AMARILLO"))))</f>
        <v>Sin</v>
      </c>
      <c r="AE1135" s="768"/>
      <c r="AF1135" s="766"/>
      <c r="AG1135" s="769"/>
      <c r="AH1135" s="770"/>
      <c r="AI1135" s="766"/>
      <c r="AJ1135" s="771"/>
      <c r="AK1135" s="368" t="str">
        <f t="shared" ref="AK1135:AK1198" si="249">IF(AH1135="","Sin",IF(AH1135&gt;=$S1135,IF(AJ1135=100%,"OK","ROJO"),IF(AJ1135&lt;(AH1135-$P1135)/($S1135-$P1135),"ROJO",IF(AJ1135=100%,"OK","AMARILLO"))))</f>
        <v>Sin</v>
      </c>
      <c r="AL1135" s="768"/>
      <c r="AM1135" s="766"/>
      <c r="AN1135" s="769"/>
      <c r="AO1135" s="770"/>
      <c r="AP1135" s="766"/>
      <c r="AQ1135" s="771"/>
      <c r="AR1135" s="368" t="str">
        <f t="shared" ref="AR1135:AR1198" si="250">IF(AO1135="","Sin",IF(AO1135&gt;=$S1135,IF(AQ1135=100%,"OK","ROJO"),IF(AQ1135&lt;(AO1135-$P1135)/($S1135-$P1135),"ROJO",IF(AQ1135=100%,"OK","AMARILLO"))))</f>
        <v>Sin</v>
      </c>
      <c r="AS1135" s="768"/>
      <c r="AT1135" s="772"/>
      <c r="AU1135" s="769"/>
      <c r="AV1135" s="770"/>
      <c r="AW1135" s="766"/>
      <c r="AX1135" s="771"/>
      <c r="AY1135" s="368" t="str">
        <f t="shared" ref="AY1135:AY1198" si="251">IF(AV1135="","Sin",IF(AV1135&gt;=$S1135,IF(AX1135=100%,"OK","ROJO"),IF(AX1135&lt;(AV1135-$P1135)/($S1135-$P1135),"ROJO",IF(AX1135=100%,"OK","AMARILLO"))))</f>
        <v>Sin</v>
      </c>
      <c r="AZ1135" s="768"/>
      <c r="BA1135" s="772"/>
      <c r="BB1135" s="773"/>
      <c r="BC1135" s="765"/>
      <c r="BD1135" s="766"/>
      <c r="BE1135" s="771"/>
      <c r="BF1135" s="368" t="str">
        <f t="shared" ref="BF1135:BF1198" si="252">IF(BC1135="","Sin",IF(BC1135&gt;=$S1135,IF(BE1135=100%,"OK","ROJO"),IF(BE1135&lt;(BC1135-$P1135)/($S1135-$P1135),"ROJO",IF(BE1135=100%,"OK","AMARILLO"))))</f>
        <v>Sin</v>
      </c>
      <c r="BG1135" s="768"/>
      <c r="BH1135" s="772"/>
      <c r="BI1135" s="769"/>
      <c r="BJ1135" s="774" t="str">
        <f t="shared" ref="BJ1135:BJ1198" si="253">IF(E1135="","",IF(OR(V1135=100%,AC1135=100%,AJ1135=100%,AQ1135=100%,AX1135=100%,BE1135=100%),100%,IF(T1135="","Sin",MAX(V1135,AC1135,AJ1135,AQ1135,AX1135,BE1135))))</f>
        <v/>
      </c>
      <c r="BK1135" s="757"/>
      <c r="BL1135" s="775"/>
      <c r="BM1135" s="776"/>
      <c r="BN1135" s="775"/>
      <c r="BO1135" s="777"/>
      <c r="BP1135" s="778" t="str">
        <f t="shared" ref="BP1135:BP1198" si="254">IF(BJ1135=100%,IF(BM1135="SI",IF(BN1135="SI","Cerrada",IF(BN1135="NO","Inefectiva",IF(A1135="Auditoria Externa","Cumplida","Pendiente"))),"Cumplida"),"")</f>
        <v/>
      </c>
      <c r="BQ1135" s="768"/>
      <c r="BR1135" s="772"/>
      <c r="BS1135" s="773"/>
    </row>
    <row r="1136" spans="23:71" x14ac:dyDescent="0.25">
      <c r="W1136" s="368" t="str">
        <f t="shared" si="247"/>
        <v>Sin</v>
      </c>
      <c r="X1136" s="768"/>
      <c r="Y1136" s="766"/>
      <c r="Z1136" s="769"/>
      <c r="AA1136" s="770"/>
      <c r="AB1136" s="766"/>
      <c r="AC1136" s="771"/>
      <c r="AD1136" s="368" t="str">
        <f t="shared" si="248"/>
        <v>Sin</v>
      </c>
      <c r="AE1136" s="768"/>
      <c r="AF1136" s="766"/>
      <c r="AG1136" s="769"/>
      <c r="AH1136" s="770"/>
      <c r="AI1136" s="766"/>
      <c r="AJ1136" s="771"/>
      <c r="AK1136" s="368" t="str">
        <f t="shared" si="249"/>
        <v>Sin</v>
      </c>
      <c r="AL1136" s="768"/>
      <c r="AM1136" s="766"/>
      <c r="AN1136" s="769"/>
      <c r="AO1136" s="770"/>
      <c r="AP1136" s="766"/>
      <c r="AQ1136" s="771"/>
      <c r="AR1136" s="368" t="str">
        <f t="shared" si="250"/>
        <v>Sin</v>
      </c>
      <c r="AS1136" s="768"/>
      <c r="AT1136" s="772"/>
      <c r="AU1136" s="769"/>
      <c r="AV1136" s="770"/>
      <c r="AW1136" s="766"/>
      <c r="AX1136" s="771"/>
      <c r="AY1136" s="368" t="str">
        <f t="shared" si="251"/>
        <v>Sin</v>
      </c>
      <c r="AZ1136" s="768"/>
      <c r="BA1136" s="772"/>
      <c r="BB1136" s="773"/>
      <c r="BC1136" s="765"/>
      <c r="BD1136" s="766"/>
      <c r="BE1136" s="771"/>
      <c r="BF1136" s="368" t="str">
        <f t="shared" si="252"/>
        <v>Sin</v>
      </c>
      <c r="BG1136" s="768"/>
      <c r="BH1136" s="772"/>
      <c r="BI1136" s="769"/>
      <c r="BJ1136" s="774" t="str">
        <f t="shared" si="253"/>
        <v/>
      </c>
      <c r="BK1136" s="757"/>
      <c r="BL1136" s="775"/>
      <c r="BM1136" s="776"/>
      <c r="BN1136" s="775"/>
      <c r="BO1136" s="777"/>
      <c r="BP1136" s="778" t="str">
        <f t="shared" si="254"/>
        <v/>
      </c>
      <c r="BQ1136" s="768"/>
      <c r="BR1136" s="772"/>
      <c r="BS1136" s="773"/>
    </row>
    <row r="1137" spans="23:71" x14ac:dyDescent="0.25">
      <c r="W1137" s="368" t="str">
        <f t="shared" si="247"/>
        <v>Sin</v>
      </c>
      <c r="X1137" s="768"/>
      <c r="Y1137" s="766"/>
      <c r="Z1137" s="769"/>
      <c r="AA1137" s="770"/>
      <c r="AB1137" s="766"/>
      <c r="AC1137" s="771"/>
      <c r="AD1137" s="368" t="str">
        <f t="shared" si="248"/>
        <v>Sin</v>
      </c>
      <c r="AE1137" s="768"/>
      <c r="AF1137" s="766"/>
      <c r="AG1137" s="769"/>
      <c r="AH1137" s="770"/>
      <c r="AI1137" s="766"/>
      <c r="AJ1137" s="771"/>
      <c r="AK1137" s="368" t="str">
        <f t="shared" si="249"/>
        <v>Sin</v>
      </c>
      <c r="AL1137" s="768"/>
      <c r="AM1137" s="766"/>
      <c r="AN1137" s="769"/>
      <c r="AO1137" s="770"/>
      <c r="AP1137" s="766"/>
      <c r="AQ1137" s="771"/>
      <c r="AR1137" s="368" t="str">
        <f t="shared" si="250"/>
        <v>Sin</v>
      </c>
      <c r="AS1137" s="768"/>
      <c r="AT1137" s="772"/>
      <c r="AU1137" s="769"/>
      <c r="AV1137" s="770"/>
      <c r="AW1137" s="766"/>
      <c r="AX1137" s="771"/>
      <c r="AY1137" s="368" t="str">
        <f t="shared" si="251"/>
        <v>Sin</v>
      </c>
      <c r="AZ1137" s="768"/>
      <c r="BA1137" s="772"/>
      <c r="BB1137" s="773"/>
      <c r="BC1137" s="765"/>
      <c r="BD1137" s="766"/>
      <c r="BE1137" s="771"/>
      <c r="BF1137" s="368" t="str">
        <f t="shared" si="252"/>
        <v>Sin</v>
      </c>
      <c r="BG1137" s="768"/>
      <c r="BH1137" s="772"/>
      <c r="BI1137" s="769"/>
      <c r="BJ1137" s="774" t="str">
        <f t="shared" si="253"/>
        <v/>
      </c>
      <c r="BK1137" s="757"/>
      <c r="BL1137" s="775"/>
      <c r="BM1137" s="776"/>
      <c r="BN1137" s="775"/>
      <c r="BO1137" s="777"/>
      <c r="BP1137" s="778" t="str">
        <f t="shared" si="254"/>
        <v/>
      </c>
      <c r="BQ1137" s="768"/>
      <c r="BR1137" s="772"/>
      <c r="BS1137" s="773"/>
    </row>
    <row r="1138" spans="23:71" x14ac:dyDescent="0.25">
      <c r="W1138" s="368" t="str">
        <f t="shared" si="247"/>
        <v>Sin</v>
      </c>
      <c r="X1138" s="768"/>
      <c r="Y1138" s="766"/>
      <c r="Z1138" s="769"/>
      <c r="AA1138" s="770"/>
      <c r="AB1138" s="766"/>
      <c r="AC1138" s="771"/>
      <c r="AD1138" s="368" t="str">
        <f t="shared" si="248"/>
        <v>Sin</v>
      </c>
      <c r="AE1138" s="768"/>
      <c r="AF1138" s="766"/>
      <c r="AG1138" s="769"/>
      <c r="AH1138" s="770"/>
      <c r="AI1138" s="766"/>
      <c r="AJ1138" s="771"/>
      <c r="AK1138" s="368" t="str">
        <f t="shared" si="249"/>
        <v>Sin</v>
      </c>
      <c r="AL1138" s="768"/>
      <c r="AM1138" s="766"/>
      <c r="AN1138" s="769"/>
      <c r="AO1138" s="770"/>
      <c r="AP1138" s="766"/>
      <c r="AQ1138" s="771"/>
      <c r="AR1138" s="368" t="str">
        <f t="shared" si="250"/>
        <v>Sin</v>
      </c>
      <c r="AS1138" s="768"/>
      <c r="AT1138" s="772"/>
      <c r="AU1138" s="769"/>
      <c r="AV1138" s="770"/>
      <c r="AW1138" s="766"/>
      <c r="AX1138" s="771"/>
      <c r="AY1138" s="368" t="str">
        <f t="shared" si="251"/>
        <v>Sin</v>
      </c>
      <c r="AZ1138" s="768"/>
      <c r="BA1138" s="772"/>
      <c r="BB1138" s="773"/>
      <c r="BC1138" s="765"/>
      <c r="BD1138" s="766"/>
      <c r="BE1138" s="771"/>
      <c r="BF1138" s="368" t="str">
        <f t="shared" si="252"/>
        <v>Sin</v>
      </c>
      <c r="BG1138" s="768"/>
      <c r="BH1138" s="772"/>
      <c r="BI1138" s="769"/>
      <c r="BJ1138" s="774" t="str">
        <f t="shared" si="253"/>
        <v/>
      </c>
      <c r="BK1138" s="757"/>
      <c r="BL1138" s="775"/>
      <c r="BM1138" s="776"/>
      <c r="BN1138" s="775"/>
      <c r="BO1138" s="777"/>
      <c r="BP1138" s="778" t="str">
        <f t="shared" si="254"/>
        <v/>
      </c>
      <c r="BQ1138" s="768"/>
      <c r="BR1138" s="772"/>
      <c r="BS1138" s="773"/>
    </row>
    <row r="1139" spans="23:71" x14ac:dyDescent="0.25">
      <c r="W1139" s="368" t="str">
        <f t="shared" si="247"/>
        <v>Sin</v>
      </c>
      <c r="X1139" s="768"/>
      <c r="Y1139" s="766"/>
      <c r="Z1139" s="769"/>
      <c r="AA1139" s="770"/>
      <c r="AB1139" s="766"/>
      <c r="AC1139" s="771"/>
      <c r="AD1139" s="368" t="str">
        <f t="shared" si="248"/>
        <v>Sin</v>
      </c>
      <c r="AE1139" s="768"/>
      <c r="AF1139" s="766"/>
      <c r="AG1139" s="769"/>
      <c r="AH1139" s="770"/>
      <c r="AI1139" s="766"/>
      <c r="AJ1139" s="771"/>
      <c r="AK1139" s="368" t="str">
        <f t="shared" si="249"/>
        <v>Sin</v>
      </c>
      <c r="AL1139" s="768"/>
      <c r="AM1139" s="766"/>
      <c r="AN1139" s="769"/>
      <c r="AO1139" s="770"/>
      <c r="AP1139" s="766"/>
      <c r="AQ1139" s="771"/>
      <c r="AR1139" s="368" t="str">
        <f t="shared" si="250"/>
        <v>Sin</v>
      </c>
      <c r="AS1139" s="768"/>
      <c r="AT1139" s="772"/>
      <c r="AU1139" s="769"/>
      <c r="AV1139" s="770"/>
      <c r="AW1139" s="766"/>
      <c r="AX1139" s="771"/>
      <c r="AY1139" s="368" t="str">
        <f t="shared" si="251"/>
        <v>Sin</v>
      </c>
      <c r="AZ1139" s="768"/>
      <c r="BA1139" s="772"/>
      <c r="BB1139" s="773"/>
      <c r="BC1139" s="765"/>
      <c r="BD1139" s="766"/>
      <c r="BE1139" s="771"/>
      <c r="BF1139" s="368" t="str">
        <f t="shared" si="252"/>
        <v>Sin</v>
      </c>
      <c r="BG1139" s="768"/>
      <c r="BH1139" s="772"/>
      <c r="BI1139" s="769"/>
      <c r="BJ1139" s="774" t="str">
        <f t="shared" si="253"/>
        <v/>
      </c>
      <c r="BK1139" s="757"/>
      <c r="BL1139" s="775"/>
      <c r="BM1139" s="776"/>
      <c r="BN1139" s="775"/>
      <c r="BO1139" s="777"/>
      <c r="BP1139" s="778" t="str">
        <f t="shared" si="254"/>
        <v/>
      </c>
      <c r="BQ1139" s="768"/>
      <c r="BR1139" s="772"/>
      <c r="BS1139" s="773"/>
    </row>
    <row r="1140" spans="23:71" x14ac:dyDescent="0.25">
      <c r="W1140" s="368" t="str">
        <f t="shared" si="247"/>
        <v>Sin</v>
      </c>
      <c r="X1140" s="768"/>
      <c r="Y1140" s="766"/>
      <c r="Z1140" s="769"/>
      <c r="AA1140" s="770"/>
      <c r="AB1140" s="766"/>
      <c r="AC1140" s="771"/>
      <c r="AD1140" s="368" t="str">
        <f t="shared" si="248"/>
        <v>Sin</v>
      </c>
      <c r="AE1140" s="768"/>
      <c r="AF1140" s="766"/>
      <c r="AG1140" s="769"/>
      <c r="AH1140" s="770"/>
      <c r="AI1140" s="766"/>
      <c r="AJ1140" s="771"/>
      <c r="AK1140" s="368" t="str">
        <f t="shared" si="249"/>
        <v>Sin</v>
      </c>
      <c r="AL1140" s="768"/>
      <c r="AM1140" s="766"/>
      <c r="AN1140" s="769"/>
      <c r="AO1140" s="770"/>
      <c r="AP1140" s="766"/>
      <c r="AQ1140" s="771"/>
      <c r="AR1140" s="368" t="str">
        <f t="shared" si="250"/>
        <v>Sin</v>
      </c>
      <c r="AS1140" s="768"/>
      <c r="AT1140" s="772"/>
      <c r="AU1140" s="769"/>
      <c r="AV1140" s="770"/>
      <c r="AW1140" s="766"/>
      <c r="AX1140" s="771"/>
      <c r="AY1140" s="368" t="str">
        <f t="shared" si="251"/>
        <v>Sin</v>
      </c>
      <c r="AZ1140" s="768"/>
      <c r="BA1140" s="772"/>
      <c r="BB1140" s="773"/>
      <c r="BC1140" s="765"/>
      <c r="BD1140" s="766"/>
      <c r="BE1140" s="771"/>
      <c r="BF1140" s="368" t="str">
        <f t="shared" si="252"/>
        <v>Sin</v>
      </c>
      <c r="BG1140" s="768"/>
      <c r="BH1140" s="772"/>
      <c r="BI1140" s="769"/>
      <c r="BJ1140" s="774" t="str">
        <f t="shared" si="253"/>
        <v/>
      </c>
      <c r="BK1140" s="757"/>
      <c r="BL1140" s="775"/>
      <c r="BM1140" s="776"/>
      <c r="BN1140" s="775"/>
      <c r="BO1140" s="777"/>
      <c r="BP1140" s="778" t="str">
        <f t="shared" si="254"/>
        <v/>
      </c>
      <c r="BQ1140" s="768"/>
      <c r="BR1140" s="772"/>
      <c r="BS1140" s="773"/>
    </row>
    <row r="1141" spans="23:71" x14ac:dyDescent="0.25">
      <c r="W1141" s="368" t="str">
        <f t="shared" si="247"/>
        <v>Sin</v>
      </c>
      <c r="X1141" s="768"/>
      <c r="Y1141" s="766"/>
      <c r="Z1141" s="769"/>
      <c r="AA1141" s="770"/>
      <c r="AB1141" s="766"/>
      <c r="AC1141" s="771"/>
      <c r="AD1141" s="368" t="str">
        <f t="shared" si="248"/>
        <v>Sin</v>
      </c>
      <c r="AE1141" s="768"/>
      <c r="AF1141" s="766"/>
      <c r="AG1141" s="769"/>
      <c r="AH1141" s="770"/>
      <c r="AI1141" s="766"/>
      <c r="AJ1141" s="771"/>
      <c r="AK1141" s="368" t="str">
        <f t="shared" si="249"/>
        <v>Sin</v>
      </c>
      <c r="AL1141" s="768"/>
      <c r="AM1141" s="766"/>
      <c r="AN1141" s="769"/>
      <c r="AO1141" s="770"/>
      <c r="AP1141" s="766"/>
      <c r="AQ1141" s="771"/>
      <c r="AR1141" s="368" t="str">
        <f t="shared" si="250"/>
        <v>Sin</v>
      </c>
      <c r="AS1141" s="768"/>
      <c r="AT1141" s="772"/>
      <c r="AU1141" s="769"/>
      <c r="AV1141" s="770"/>
      <c r="AW1141" s="766"/>
      <c r="AX1141" s="771"/>
      <c r="AY1141" s="368" t="str">
        <f t="shared" si="251"/>
        <v>Sin</v>
      </c>
      <c r="AZ1141" s="768"/>
      <c r="BA1141" s="772"/>
      <c r="BB1141" s="773"/>
      <c r="BC1141" s="765"/>
      <c r="BD1141" s="766"/>
      <c r="BE1141" s="771"/>
      <c r="BF1141" s="368" t="str">
        <f t="shared" si="252"/>
        <v>Sin</v>
      </c>
      <c r="BG1141" s="768"/>
      <c r="BH1141" s="772"/>
      <c r="BI1141" s="769"/>
      <c r="BJ1141" s="774" t="str">
        <f t="shared" si="253"/>
        <v/>
      </c>
      <c r="BK1141" s="757"/>
      <c r="BL1141" s="775"/>
      <c r="BM1141" s="776"/>
      <c r="BN1141" s="775"/>
      <c r="BO1141" s="777"/>
      <c r="BP1141" s="778" t="str">
        <f t="shared" si="254"/>
        <v/>
      </c>
      <c r="BQ1141" s="768"/>
      <c r="BR1141" s="772"/>
      <c r="BS1141" s="773"/>
    </row>
    <row r="1142" spans="23:71" x14ac:dyDescent="0.25">
      <c r="W1142" s="368" t="str">
        <f t="shared" si="247"/>
        <v>Sin</v>
      </c>
      <c r="X1142" s="768"/>
      <c r="Y1142" s="766"/>
      <c r="Z1142" s="769"/>
      <c r="AA1142" s="770"/>
      <c r="AB1142" s="766"/>
      <c r="AC1142" s="771"/>
      <c r="AD1142" s="368" t="str">
        <f t="shared" si="248"/>
        <v>Sin</v>
      </c>
      <c r="AE1142" s="768"/>
      <c r="AF1142" s="766"/>
      <c r="AG1142" s="769"/>
      <c r="AH1142" s="770"/>
      <c r="AI1142" s="766"/>
      <c r="AJ1142" s="771"/>
      <c r="AK1142" s="368" t="str">
        <f t="shared" si="249"/>
        <v>Sin</v>
      </c>
      <c r="AL1142" s="768"/>
      <c r="AM1142" s="766"/>
      <c r="AN1142" s="769"/>
      <c r="AO1142" s="770"/>
      <c r="AP1142" s="766"/>
      <c r="AQ1142" s="771"/>
      <c r="AR1142" s="368" t="str">
        <f t="shared" si="250"/>
        <v>Sin</v>
      </c>
      <c r="AS1142" s="768"/>
      <c r="AT1142" s="772"/>
      <c r="AU1142" s="769"/>
      <c r="AV1142" s="770"/>
      <c r="AW1142" s="766"/>
      <c r="AX1142" s="771"/>
      <c r="AY1142" s="368" t="str">
        <f t="shared" si="251"/>
        <v>Sin</v>
      </c>
      <c r="AZ1142" s="768"/>
      <c r="BA1142" s="772"/>
      <c r="BB1142" s="773"/>
      <c r="BC1142" s="765"/>
      <c r="BD1142" s="766"/>
      <c r="BE1142" s="771"/>
      <c r="BF1142" s="368" t="str">
        <f t="shared" si="252"/>
        <v>Sin</v>
      </c>
      <c r="BG1142" s="768"/>
      <c r="BH1142" s="772"/>
      <c r="BI1142" s="769"/>
      <c r="BJ1142" s="774" t="str">
        <f t="shared" si="253"/>
        <v/>
      </c>
      <c r="BK1142" s="757"/>
      <c r="BL1142" s="775"/>
      <c r="BM1142" s="776"/>
      <c r="BN1142" s="775"/>
      <c r="BO1142" s="777"/>
      <c r="BP1142" s="778" t="str">
        <f t="shared" si="254"/>
        <v/>
      </c>
      <c r="BQ1142" s="768"/>
      <c r="BR1142" s="772"/>
      <c r="BS1142" s="773"/>
    </row>
    <row r="1143" spans="23:71" x14ac:dyDescent="0.25">
      <c r="W1143" s="368" t="str">
        <f t="shared" si="247"/>
        <v>Sin</v>
      </c>
      <c r="X1143" s="768"/>
      <c r="Y1143" s="766"/>
      <c r="Z1143" s="769"/>
      <c r="AA1143" s="770"/>
      <c r="AB1143" s="766"/>
      <c r="AC1143" s="771"/>
      <c r="AD1143" s="368" t="str">
        <f t="shared" si="248"/>
        <v>Sin</v>
      </c>
      <c r="AE1143" s="768"/>
      <c r="AF1143" s="766"/>
      <c r="AG1143" s="769"/>
      <c r="AH1143" s="770"/>
      <c r="AI1143" s="766"/>
      <c r="AJ1143" s="771"/>
      <c r="AK1143" s="368" t="str">
        <f t="shared" si="249"/>
        <v>Sin</v>
      </c>
      <c r="AL1143" s="768"/>
      <c r="AM1143" s="766"/>
      <c r="AN1143" s="769"/>
      <c r="AO1143" s="770"/>
      <c r="AP1143" s="766"/>
      <c r="AQ1143" s="771"/>
      <c r="AR1143" s="368" t="str">
        <f t="shared" si="250"/>
        <v>Sin</v>
      </c>
      <c r="AS1143" s="768"/>
      <c r="AT1143" s="772"/>
      <c r="AU1143" s="769"/>
      <c r="AV1143" s="770"/>
      <c r="AW1143" s="766"/>
      <c r="AX1143" s="771"/>
      <c r="AY1143" s="368" t="str">
        <f t="shared" si="251"/>
        <v>Sin</v>
      </c>
      <c r="AZ1143" s="768"/>
      <c r="BA1143" s="772"/>
      <c r="BB1143" s="773"/>
      <c r="BC1143" s="765"/>
      <c r="BD1143" s="766"/>
      <c r="BE1143" s="771"/>
      <c r="BF1143" s="368" t="str">
        <f t="shared" si="252"/>
        <v>Sin</v>
      </c>
      <c r="BG1143" s="768"/>
      <c r="BH1143" s="772"/>
      <c r="BI1143" s="769"/>
      <c r="BJ1143" s="774" t="str">
        <f t="shared" si="253"/>
        <v/>
      </c>
      <c r="BK1143" s="757"/>
      <c r="BL1143" s="775"/>
      <c r="BM1143" s="776"/>
      <c r="BN1143" s="775"/>
      <c r="BO1143" s="777"/>
      <c r="BP1143" s="778" t="str">
        <f t="shared" si="254"/>
        <v/>
      </c>
      <c r="BQ1143" s="768"/>
      <c r="BR1143" s="772"/>
      <c r="BS1143" s="773"/>
    </row>
    <row r="1144" spans="23:71" x14ac:dyDescent="0.25">
      <c r="W1144" s="368" t="str">
        <f t="shared" si="247"/>
        <v>Sin</v>
      </c>
      <c r="X1144" s="768"/>
      <c r="Y1144" s="766"/>
      <c r="Z1144" s="769"/>
      <c r="AA1144" s="770"/>
      <c r="AB1144" s="766"/>
      <c r="AC1144" s="771"/>
      <c r="AD1144" s="368" t="str">
        <f t="shared" si="248"/>
        <v>Sin</v>
      </c>
      <c r="AE1144" s="768"/>
      <c r="AF1144" s="766"/>
      <c r="AG1144" s="769"/>
      <c r="AH1144" s="770"/>
      <c r="AI1144" s="766"/>
      <c r="AJ1144" s="771"/>
      <c r="AK1144" s="368" t="str">
        <f t="shared" si="249"/>
        <v>Sin</v>
      </c>
      <c r="AL1144" s="768"/>
      <c r="AM1144" s="766"/>
      <c r="AN1144" s="769"/>
      <c r="AO1144" s="770"/>
      <c r="AP1144" s="766"/>
      <c r="AQ1144" s="771"/>
      <c r="AR1144" s="368" t="str">
        <f t="shared" si="250"/>
        <v>Sin</v>
      </c>
      <c r="AS1144" s="768"/>
      <c r="AT1144" s="772"/>
      <c r="AU1144" s="769"/>
      <c r="AV1144" s="770"/>
      <c r="AW1144" s="766"/>
      <c r="AX1144" s="771"/>
      <c r="AY1144" s="368" t="str">
        <f t="shared" si="251"/>
        <v>Sin</v>
      </c>
      <c r="AZ1144" s="768"/>
      <c r="BA1144" s="772"/>
      <c r="BB1144" s="773"/>
      <c r="BC1144" s="765"/>
      <c r="BD1144" s="766"/>
      <c r="BE1144" s="771"/>
      <c r="BF1144" s="368" t="str">
        <f t="shared" si="252"/>
        <v>Sin</v>
      </c>
      <c r="BG1144" s="768"/>
      <c r="BH1144" s="772"/>
      <c r="BI1144" s="769"/>
      <c r="BJ1144" s="774" t="str">
        <f t="shared" si="253"/>
        <v/>
      </c>
      <c r="BK1144" s="757"/>
      <c r="BL1144" s="775"/>
      <c r="BM1144" s="776"/>
      <c r="BN1144" s="775"/>
      <c r="BO1144" s="777"/>
      <c r="BP1144" s="778" t="str">
        <f t="shared" si="254"/>
        <v/>
      </c>
      <c r="BQ1144" s="768"/>
      <c r="BR1144" s="772"/>
      <c r="BS1144" s="773"/>
    </row>
    <row r="1145" spans="23:71" x14ac:dyDescent="0.25">
      <c r="W1145" s="368" t="str">
        <f t="shared" si="247"/>
        <v>Sin</v>
      </c>
      <c r="X1145" s="768"/>
      <c r="Y1145" s="766"/>
      <c r="Z1145" s="769"/>
      <c r="AA1145" s="770"/>
      <c r="AB1145" s="766"/>
      <c r="AC1145" s="771"/>
      <c r="AD1145" s="368" t="str">
        <f t="shared" si="248"/>
        <v>Sin</v>
      </c>
      <c r="AE1145" s="768"/>
      <c r="AF1145" s="766"/>
      <c r="AG1145" s="769"/>
      <c r="AH1145" s="770"/>
      <c r="AI1145" s="766"/>
      <c r="AJ1145" s="771"/>
      <c r="AK1145" s="368" t="str">
        <f t="shared" si="249"/>
        <v>Sin</v>
      </c>
      <c r="AL1145" s="768"/>
      <c r="AM1145" s="766"/>
      <c r="AN1145" s="769"/>
      <c r="AO1145" s="770"/>
      <c r="AP1145" s="766"/>
      <c r="AQ1145" s="771"/>
      <c r="AR1145" s="368" t="str">
        <f t="shared" si="250"/>
        <v>Sin</v>
      </c>
      <c r="AS1145" s="768"/>
      <c r="AT1145" s="772"/>
      <c r="AU1145" s="769"/>
      <c r="AV1145" s="770"/>
      <c r="AW1145" s="766"/>
      <c r="AX1145" s="771"/>
      <c r="AY1145" s="368" t="str">
        <f t="shared" si="251"/>
        <v>Sin</v>
      </c>
      <c r="AZ1145" s="768"/>
      <c r="BA1145" s="772"/>
      <c r="BB1145" s="773"/>
      <c r="BC1145" s="765"/>
      <c r="BD1145" s="766"/>
      <c r="BE1145" s="771"/>
      <c r="BF1145" s="368" t="str">
        <f t="shared" si="252"/>
        <v>Sin</v>
      </c>
      <c r="BG1145" s="768"/>
      <c r="BH1145" s="772"/>
      <c r="BI1145" s="769"/>
      <c r="BJ1145" s="774" t="str">
        <f t="shared" si="253"/>
        <v/>
      </c>
      <c r="BK1145" s="757"/>
      <c r="BL1145" s="775"/>
      <c r="BM1145" s="776"/>
      <c r="BN1145" s="775"/>
      <c r="BO1145" s="777"/>
      <c r="BP1145" s="778" t="str">
        <f t="shared" si="254"/>
        <v/>
      </c>
      <c r="BQ1145" s="768"/>
      <c r="BR1145" s="772"/>
      <c r="BS1145" s="773"/>
    </row>
    <row r="1146" spans="23:71" x14ac:dyDescent="0.25">
      <c r="W1146" s="368" t="str">
        <f t="shared" si="247"/>
        <v>Sin</v>
      </c>
      <c r="X1146" s="768"/>
      <c r="Y1146" s="766"/>
      <c r="Z1146" s="769"/>
      <c r="AA1146" s="770"/>
      <c r="AB1146" s="766"/>
      <c r="AC1146" s="771"/>
      <c r="AD1146" s="368" t="str">
        <f t="shared" si="248"/>
        <v>Sin</v>
      </c>
      <c r="AE1146" s="768"/>
      <c r="AF1146" s="766"/>
      <c r="AG1146" s="769"/>
      <c r="AH1146" s="770"/>
      <c r="AI1146" s="766"/>
      <c r="AJ1146" s="771"/>
      <c r="AK1146" s="368" t="str">
        <f t="shared" si="249"/>
        <v>Sin</v>
      </c>
      <c r="AL1146" s="768"/>
      <c r="AM1146" s="766"/>
      <c r="AN1146" s="769"/>
      <c r="AO1146" s="770"/>
      <c r="AP1146" s="766"/>
      <c r="AQ1146" s="771"/>
      <c r="AR1146" s="368" t="str">
        <f t="shared" si="250"/>
        <v>Sin</v>
      </c>
      <c r="AS1146" s="768"/>
      <c r="AT1146" s="772"/>
      <c r="AU1146" s="769"/>
      <c r="AV1146" s="770"/>
      <c r="AW1146" s="766"/>
      <c r="AX1146" s="771"/>
      <c r="AY1146" s="368" t="str">
        <f t="shared" si="251"/>
        <v>Sin</v>
      </c>
      <c r="AZ1146" s="768"/>
      <c r="BA1146" s="772"/>
      <c r="BB1146" s="773"/>
      <c r="BC1146" s="765"/>
      <c r="BD1146" s="766"/>
      <c r="BE1146" s="771"/>
      <c r="BF1146" s="368" t="str">
        <f t="shared" si="252"/>
        <v>Sin</v>
      </c>
      <c r="BG1146" s="768"/>
      <c r="BH1146" s="772"/>
      <c r="BI1146" s="769"/>
      <c r="BJ1146" s="774" t="str">
        <f t="shared" si="253"/>
        <v/>
      </c>
      <c r="BK1146" s="757"/>
      <c r="BL1146" s="775"/>
      <c r="BM1146" s="776"/>
      <c r="BN1146" s="775"/>
      <c r="BO1146" s="777"/>
      <c r="BP1146" s="778" t="str">
        <f t="shared" si="254"/>
        <v/>
      </c>
      <c r="BQ1146" s="768"/>
      <c r="BR1146" s="772"/>
      <c r="BS1146" s="773"/>
    </row>
    <row r="1147" spans="23:71" x14ac:dyDescent="0.25">
      <c r="W1147" s="368" t="str">
        <f t="shared" si="247"/>
        <v>Sin</v>
      </c>
      <c r="X1147" s="768"/>
      <c r="Y1147" s="766"/>
      <c r="Z1147" s="769"/>
      <c r="AA1147" s="770"/>
      <c r="AB1147" s="766"/>
      <c r="AC1147" s="771"/>
      <c r="AD1147" s="368" t="str">
        <f t="shared" si="248"/>
        <v>Sin</v>
      </c>
      <c r="AE1147" s="768"/>
      <c r="AF1147" s="766"/>
      <c r="AG1147" s="769"/>
      <c r="AH1147" s="770"/>
      <c r="AI1147" s="766"/>
      <c r="AJ1147" s="771"/>
      <c r="AK1147" s="368" t="str">
        <f t="shared" si="249"/>
        <v>Sin</v>
      </c>
      <c r="AL1147" s="768"/>
      <c r="AM1147" s="766"/>
      <c r="AN1147" s="769"/>
      <c r="AO1147" s="770"/>
      <c r="AP1147" s="766"/>
      <c r="AQ1147" s="771"/>
      <c r="AR1147" s="368" t="str">
        <f t="shared" si="250"/>
        <v>Sin</v>
      </c>
      <c r="AS1147" s="768"/>
      <c r="AT1147" s="772"/>
      <c r="AU1147" s="769"/>
      <c r="AV1147" s="770"/>
      <c r="AW1147" s="766"/>
      <c r="AX1147" s="771"/>
      <c r="AY1147" s="368" t="str">
        <f t="shared" si="251"/>
        <v>Sin</v>
      </c>
      <c r="AZ1147" s="768"/>
      <c r="BA1147" s="772"/>
      <c r="BB1147" s="773"/>
      <c r="BC1147" s="765"/>
      <c r="BD1147" s="766"/>
      <c r="BE1147" s="771"/>
      <c r="BF1147" s="368" t="str">
        <f t="shared" si="252"/>
        <v>Sin</v>
      </c>
      <c r="BG1147" s="768"/>
      <c r="BH1147" s="772"/>
      <c r="BI1147" s="769"/>
      <c r="BJ1147" s="774" t="str">
        <f t="shared" si="253"/>
        <v/>
      </c>
      <c r="BK1147" s="757"/>
      <c r="BL1147" s="775"/>
      <c r="BM1147" s="776"/>
      <c r="BN1147" s="775"/>
      <c r="BO1147" s="777"/>
      <c r="BP1147" s="778" t="str">
        <f t="shared" si="254"/>
        <v/>
      </c>
      <c r="BQ1147" s="768"/>
      <c r="BR1147" s="772"/>
      <c r="BS1147" s="773"/>
    </row>
    <row r="1148" spans="23:71" x14ac:dyDescent="0.25">
      <c r="W1148" s="368" t="str">
        <f t="shared" si="247"/>
        <v>Sin</v>
      </c>
      <c r="X1148" s="768"/>
      <c r="Y1148" s="766"/>
      <c r="Z1148" s="769"/>
      <c r="AA1148" s="770"/>
      <c r="AB1148" s="766"/>
      <c r="AC1148" s="771"/>
      <c r="AD1148" s="368" t="str">
        <f t="shared" si="248"/>
        <v>Sin</v>
      </c>
      <c r="AE1148" s="768"/>
      <c r="AF1148" s="766"/>
      <c r="AG1148" s="769"/>
      <c r="AH1148" s="770"/>
      <c r="AI1148" s="766"/>
      <c r="AJ1148" s="771"/>
      <c r="AK1148" s="368" t="str">
        <f t="shared" si="249"/>
        <v>Sin</v>
      </c>
      <c r="AL1148" s="768"/>
      <c r="AM1148" s="766"/>
      <c r="AN1148" s="769"/>
      <c r="AO1148" s="770"/>
      <c r="AP1148" s="766"/>
      <c r="AQ1148" s="771"/>
      <c r="AR1148" s="368" t="str">
        <f t="shared" si="250"/>
        <v>Sin</v>
      </c>
      <c r="AS1148" s="768"/>
      <c r="AT1148" s="772"/>
      <c r="AU1148" s="769"/>
      <c r="AV1148" s="770"/>
      <c r="AW1148" s="766"/>
      <c r="AX1148" s="771"/>
      <c r="AY1148" s="368" t="str">
        <f t="shared" si="251"/>
        <v>Sin</v>
      </c>
      <c r="AZ1148" s="768"/>
      <c r="BA1148" s="772"/>
      <c r="BB1148" s="773"/>
      <c r="BC1148" s="765"/>
      <c r="BD1148" s="766"/>
      <c r="BE1148" s="771"/>
      <c r="BF1148" s="368" t="str">
        <f t="shared" si="252"/>
        <v>Sin</v>
      </c>
      <c r="BG1148" s="768"/>
      <c r="BH1148" s="772"/>
      <c r="BI1148" s="769"/>
      <c r="BJ1148" s="774" t="str">
        <f t="shared" si="253"/>
        <v/>
      </c>
      <c r="BK1148" s="757"/>
      <c r="BL1148" s="775"/>
      <c r="BM1148" s="776"/>
      <c r="BN1148" s="775"/>
      <c r="BO1148" s="777"/>
      <c r="BP1148" s="778" t="str">
        <f t="shared" si="254"/>
        <v/>
      </c>
      <c r="BQ1148" s="768"/>
      <c r="BR1148" s="772"/>
      <c r="BS1148" s="773"/>
    </row>
    <row r="1149" spans="23:71" x14ac:dyDescent="0.25">
      <c r="W1149" s="368" t="str">
        <f t="shared" si="247"/>
        <v>Sin</v>
      </c>
      <c r="X1149" s="768"/>
      <c r="Y1149" s="766"/>
      <c r="Z1149" s="769"/>
      <c r="AA1149" s="770"/>
      <c r="AB1149" s="766"/>
      <c r="AC1149" s="771"/>
      <c r="AD1149" s="368" t="str">
        <f t="shared" si="248"/>
        <v>Sin</v>
      </c>
      <c r="AE1149" s="768"/>
      <c r="AF1149" s="766"/>
      <c r="AG1149" s="769"/>
      <c r="AH1149" s="770"/>
      <c r="AI1149" s="766"/>
      <c r="AJ1149" s="771"/>
      <c r="AK1149" s="368" t="str">
        <f t="shared" si="249"/>
        <v>Sin</v>
      </c>
      <c r="AL1149" s="768"/>
      <c r="AM1149" s="766"/>
      <c r="AN1149" s="769"/>
      <c r="AO1149" s="770"/>
      <c r="AP1149" s="766"/>
      <c r="AQ1149" s="771"/>
      <c r="AR1149" s="368" t="str">
        <f t="shared" si="250"/>
        <v>Sin</v>
      </c>
      <c r="AS1149" s="768"/>
      <c r="AT1149" s="772"/>
      <c r="AU1149" s="769"/>
      <c r="AV1149" s="770"/>
      <c r="AW1149" s="766"/>
      <c r="AX1149" s="771"/>
      <c r="AY1149" s="368" t="str">
        <f t="shared" si="251"/>
        <v>Sin</v>
      </c>
      <c r="AZ1149" s="768"/>
      <c r="BA1149" s="772"/>
      <c r="BB1149" s="773"/>
      <c r="BC1149" s="765"/>
      <c r="BD1149" s="766"/>
      <c r="BE1149" s="771"/>
      <c r="BF1149" s="368" t="str">
        <f t="shared" si="252"/>
        <v>Sin</v>
      </c>
      <c r="BG1149" s="768"/>
      <c r="BH1149" s="772"/>
      <c r="BI1149" s="769"/>
      <c r="BJ1149" s="774" t="str">
        <f t="shared" si="253"/>
        <v/>
      </c>
      <c r="BK1149" s="757"/>
      <c r="BL1149" s="775"/>
      <c r="BM1149" s="776"/>
      <c r="BN1149" s="775"/>
      <c r="BO1149" s="777"/>
      <c r="BP1149" s="778" t="str">
        <f t="shared" si="254"/>
        <v/>
      </c>
      <c r="BQ1149" s="768"/>
      <c r="BR1149" s="772"/>
      <c r="BS1149" s="773"/>
    </row>
    <row r="1150" spans="23:71" x14ac:dyDescent="0.25">
      <c r="W1150" s="368" t="str">
        <f t="shared" si="247"/>
        <v>Sin</v>
      </c>
      <c r="X1150" s="768"/>
      <c r="Y1150" s="766"/>
      <c r="Z1150" s="769"/>
      <c r="AA1150" s="770"/>
      <c r="AB1150" s="766"/>
      <c r="AC1150" s="771"/>
      <c r="AD1150" s="368" t="str">
        <f t="shared" si="248"/>
        <v>Sin</v>
      </c>
      <c r="AE1150" s="768"/>
      <c r="AF1150" s="766"/>
      <c r="AG1150" s="769"/>
      <c r="AH1150" s="770"/>
      <c r="AI1150" s="766"/>
      <c r="AJ1150" s="771"/>
      <c r="AK1150" s="368" t="str">
        <f t="shared" si="249"/>
        <v>Sin</v>
      </c>
      <c r="AL1150" s="768"/>
      <c r="AM1150" s="766"/>
      <c r="AN1150" s="769"/>
      <c r="AO1150" s="770"/>
      <c r="AP1150" s="766"/>
      <c r="AQ1150" s="771"/>
      <c r="AR1150" s="368" t="str">
        <f t="shared" si="250"/>
        <v>Sin</v>
      </c>
      <c r="AS1150" s="768"/>
      <c r="AT1150" s="772"/>
      <c r="AU1150" s="769"/>
      <c r="AV1150" s="770"/>
      <c r="AW1150" s="766"/>
      <c r="AX1150" s="771"/>
      <c r="AY1150" s="368" t="str">
        <f t="shared" si="251"/>
        <v>Sin</v>
      </c>
      <c r="AZ1150" s="768"/>
      <c r="BA1150" s="772"/>
      <c r="BB1150" s="773"/>
      <c r="BC1150" s="765"/>
      <c r="BD1150" s="766"/>
      <c r="BE1150" s="771"/>
      <c r="BF1150" s="368" t="str">
        <f t="shared" si="252"/>
        <v>Sin</v>
      </c>
      <c r="BG1150" s="768"/>
      <c r="BH1150" s="772"/>
      <c r="BI1150" s="769"/>
      <c r="BJ1150" s="774" t="str">
        <f t="shared" si="253"/>
        <v/>
      </c>
      <c r="BK1150" s="757"/>
      <c r="BL1150" s="775"/>
      <c r="BM1150" s="776"/>
      <c r="BN1150" s="775"/>
      <c r="BO1150" s="777"/>
      <c r="BP1150" s="778" t="str">
        <f t="shared" si="254"/>
        <v/>
      </c>
      <c r="BQ1150" s="768"/>
      <c r="BR1150" s="772"/>
      <c r="BS1150" s="773"/>
    </row>
    <row r="1151" spans="23:71" x14ac:dyDescent="0.25">
      <c r="W1151" s="368" t="str">
        <f t="shared" si="247"/>
        <v>Sin</v>
      </c>
      <c r="X1151" s="768"/>
      <c r="Y1151" s="766"/>
      <c r="Z1151" s="769"/>
      <c r="AA1151" s="770"/>
      <c r="AB1151" s="766"/>
      <c r="AC1151" s="771"/>
      <c r="AD1151" s="368" t="str">
        <f t="shared" si="248"/>
        <v>Sin</v>
      </c>
      <c r="AE1151" s="768"/>
      <c r="AF1151" s="766"/>
      <c r="AG1151" s="769"/>
      <c r="AH1151" s="770"/>
      <c r="AI1151" s="766"/>
      <c r="AJ1151" s="771"/>
      <c r="AK1151" s="368" t="str">
        <f t="shared" si="249"/>
        <v>Sin</v>
      </c>
      <c r="AL1151" s="768"/>
      <c r="AM1151" s="766"/>
      <c r="AN1151" s="769"/>
      <c r="AO1151" s="770"/>
      <c r="AP1151" s="766"/>
      <c r="AQ1151" s="771"/>
      <c r="AR1151" s="368" t="str">
        <f t="shared" si="250"/>
        <v>Sin</v>
      </c>
      <c r="AS1151" s="768"/>
      <c r="AT1151" s="772"/>
      <c r="AU1151" s="769"/>
      <c r="AV1151" s="770"/>
      <c r="AW1151" s="766"/>
      <c r="AX1151" s="771"/>
      <c r="AY1151" s="368" t="str">
        <f t="shared" si="251"/>
        <v>Sin</v>
      </c>
      <c r="AZ1151" s="768"/>
      <c r="BA1151" s="772"/>
      <c r="BB1151" s="773"/>
      <c r="BC1151" s="765"/>
      <c r="BD1151" s="766"/>
      <c r="BE1151" s="771"/>
      <c r="BF1151" s="368" t="str">
        <f t="shared" si="252"/>
        <v>Sin</v>
      </c>
      <c r="BG1151" s="768"/>
      <c r="BH1151" s="772"/>
      <c r="BI1151" s="769"/>
      <c r="BJ1151" s="774" t="str">
        <f t="shared" si="253"/>
        <v/>
      </c>
      <c r="BK1151" s="757"/>
      <c r="BL1151" s="775"/>
      <c r="BM1151" s="776"/>
      <c r="BN1151" s="775"/>
      <c r="BO1151" s="777"/>
      <c r="BP1151" s="778" t="str">
        <f t="shared" si="254"/>
        <v/>
      </c>
      <c r="BQ1151" s="768"/>
      <c r="BR1151" s="772"/>
      <c r="BS1151" s="773"/>
    </row>
    <row r="1152" spans="23:71" x14ac:dyDescent="0.25">
      <c r="W1152" s="368" t="str">
        <f t="shared" si="247"/>
        <v>Sin</v>
      </c>
      <c r="X1152" s="768"/>
      <c r="Y1152" s="766"/>
      <c r="Z1152" s="769"/>
      <c r="AA1152" s="770"/>
      <c r="AB1152" s="766"/>
      <c r="AC1152" s="771"/>
      <c r="AD1152" s="368" t="str">
        <f t="shared" si="248"/>
        <v>Sin</v>
      </c>
      <c r="AE1152" s="768"/>
      <c r="AF1152" s="766"/>
      <c r="AG1152" s="769"/>
      <c r="AH1152" s="770"/>
      <c r="AI1152" s="766"/>
      <c r="AJ1152" s="771"/>
      <c r="AK1152" s="368" t="str">
        <f t="shared" si="249"/>
        <v>Sin</v>
      </c>
      <c r="AL1152" s="768"/>
      <c r="AM1152" s="766"/>
      <c r="AN1152" s="769"/>
      <c r="AO1152" s="770"/>
      <c r="AP1152" s="766"/>
      <c r="AQ1152" s="771"/>
      <c r="AR1152" s="368" t="str">
        <f t="shared" si="250"/>
        <v>Sin</v>
      </c>
      <c r="AS1152" s="768"/>
      <c r="AT1152" s="772"/>
      <c r="AU1152" s="769"/>
      <c r="AV1152" s="770"/>
      <c r="AW1152" s="766"/>
      <c r="AX1152" s="771"/>
      <c r="AY1152" s="368" t="str">
        <f t="shared" si="251"/>
        <v>Sin</v>
      </c>
      <c r="AZ1152" s="768"/>
      <c r="BA1152" s="772"/>
      <c r="BB1152" s="773"/>
      <c r="BC1152" s="765"/>
      <c r="BD1152" s="766"/>
      <c r="BE1152" s="771"/>
      <c r="BF1152" s="368" t="str">
        <f t="shared" si="252"/>
        <v>Sin</v>
      </c>
      <c r="BG1152" s="768"/>
      <c r="BH1152" s="772"/>
      <c r="BI1152" s="769"/>
      <c r="BJ1152" s="774" t="str">
        <f t="shared" si="253"/>
        <v/>
      </c>
      <c r="BK1152" s="757"/>
      <c r="BL1152" s="775"/>
      <c r="BM1152" s="776"/>
      <c r="BN1152" s="775"/>
      <c r="BO1152" s="777"/>
      <c r="BP1152" s="778" t="str">
        <f t="shared" si="254"/>
        <v/>
      </c>
      <c r="BQ1152" s="768"/>
      <c r="BR1152" s="772"/>
      <c r="BS1152" s="773"/>
    </row>
    <row r="1153" spans="23:71" x14ac:dyDescent="0.25">
      <c r="W1153" s="368" t="str">
        <f t="shared" si="247"/>
        <v>Sin</v>
      </c>
      <c r="X1153" s="768"/>
      <c r="Y1153" s="766"/>
      <c r="Z1153" s="769"/>
      <c r="AA1153" s="770"/>
      <c r="AB1153" s="766"/>
      <c r="AC1153" s="771"/>
      <c r="AD1153" s="368" t="str">
        <f t="shared" si="248"/>
        <v>Sin</v>
      </c>
      <c r="AE1153" s="768"/>
      <c r="AF1153" s="766"/>
      <c r="AG1153" s="769"/>
      <c r="AH1153" s="770"/>
      <c r="AI1153" s="766"/>
      <c r="AJ1153" s="771"/>
      <c r="AK1153" s="368" t="str">
        <f t="shared" si="249"/>
        <v>Sin</v>
      </c>
      <c r="AL1153" s="768"/>
      <c r="AM1153" s="766"/>
      <c r="AN1153" s="769"/>
      <c r="AO1153" s="770"/>
      <c r="AP1153" s="766"/>
      <c r="AQ1153" s="771"/>
      <c r="AR1153" s="368" t="str">
        <f t="shared" si="250"/>
        <v>Sin</v>
      </c>
      <c r="AS1153" s="768"/>
      <c r="AT1153" s="772"/>
      <c r="AU1153" s="769"/>
      <c r="AV1153" s="770"/>
      <c r="AW1153" s="766"/>
      <c r="AX1153" s="771"/>
      <c r="AY1153" s="368" t="str">
        <f t="shared" si="251"/>
        <v>Sin</v>
      </c>
      <c r="AZ1153" s="768"/>
      <c r="BA1153" s="772"/>
      <c r="BB1153" s="773"/>
      <c r="BC1153" s="765"/>
      <c r="BD1153" s="766"/>
      <c r="BE1153" s="771"/>
      <c r="BF1153" s="368" t="str">
        <f t="shared" si="252"/>
        <v>Sin</v>
      </c>
      <c r="BG1153" s="768"/>
      <c r="BH1153" s="772"/>
      <c r="BI1153" s="769"/>
      <c r="BJ1153" s="774" t="str">
        <f t="shared" si="253"/>
        <v/>
      </c>
      <c r="BK1153" s="757"/>
      <c r="BL1153" s="775"/>
      <c r="BM1153" s="776"/>
      <c r="BN1153" s="775"/>
      <c r="BO1153" s="777"/>
      <c r="BP1153" s="778" t="str">
        <f t="shared" si="254"/>
        <v/>
      </c>
      <c r="BQ1153" s="768"/>
      <c r="BR1153" s="772"/>
      <c r="BS1153" s="773"/>
    </row>
    <row r="1154" spans="23:71" x14ac:dyDescent="0.25">
      <c r="W1154" s="368" t="str">
        <f t="shared" si="247"/>
        <v>Sin</v>
      </c>
      <c r="X1154" s="768"/>
      <c r="Y1154" s="766"/>
      <c r="Z1154" s="769"/>
      <c r="AA1154" s="770"/>
      <c r="AB1154" s="766"/>
      <c r="AC1154" s="771"/>
      <c r="AD1154" s="368" t="str">
        <f t="shared" si="248"/>
        <v>Sin</v>
      </c>
      <c r="AE1154" s="768"/>
      <c r="AF1154" s="766"/>
      <c r="AG1154" s="769"/>
      <c r="AH1154" s="770"/>
      <c r="AI1154" s="766"/>
      <c r="AJ1154" s="771"/>
      <c r="AK1154" s="368" t="str">
        <f t="shared" si="249"/>
        <v>Sin</v>
      </c>
      <c r="AL1154" s="768"/>
      <c r="AM1154" s="766"/>
      <c r="AN1154" s="769"/>
      <c r="AO1154" s="770"/>
      <c r="AP1154" s="766"/>
      <c r="AQ1154" s="771"/>
      <c r="AR1154" s="368" t="str">
        <f t="shared" si="250"/>
        <v>Sin</v>
      </c>
      <c r="AS1154" s="768"/>
      <c r="AT1154" s="772"/>
      <c r="AU1154" s="769"/>
      <c r="AV1154" s="770"/>
      <c r="AW1154" s="766"/>
      <c r="AX1154" s="771"/>
      <c r="AY1154" s="368" t="str">
        <f t="shared" si="251"/>
        <v>Sin</v>
      </c>
      <c r="AZ1154" s="768"/>
      <c r="BA1154" s="772"/>
      <c r="BB1154" s="773"/>
      <c r="BC1154" s="765"/>
      <c r="BD1154" s="766"/>
      <c r="BE1154" s="771"/>
      <c r="BF1154" s="368" t="str">
        <f t="shared" si="252"/>
        <v>Sin</v>
      </c>
      <c r="BG1154" s="768"/>
      <c r="BH1154" s="772"/>
      <c r="BI1154" s="769"/>
      <c r="BJ1154" s="774" t="str">
        <f t="shared" si="253"/>
        <v/>
      </c>
      <c r="BK1154" s="757"/>
      <c r="BL1154" s="775"/>
      <c r="BM1154" s="776"/>
      <c r="BN1154" s="775"/>
      <c r="BO1154" s="777"/>
      <c r="BP1154" s="778" t="str">
        <f t="shared" si="254"/>
        <v/>
      </c>
      <c r="BQ1154" s="768"/>
      <c r="BR1154" s="772"/>
      <c r="BS1154" s="773"/>
    </row>
    <row r="1155" spans="23:71" x14ac:dyDescent="0.25">
      <c r="W1155" s="368" t="str">
        <f t="shared" si="247"/>
        <v>Sin</v>
      </c>
      <c r="X1155" s="768"/>
      <c r="Y1155" s="766"/>
      <c r="Z1155" s="769"/>
      <c r="AA1155" s="770"/>
      <c r="AB1155" s="766"/>
      <c r="AC1155" s="771"/>
      <c r="AD1155" s="368" t="str">
        <f t="shared" si="248"/>
        <v>Sin</v>
      </c>
      <c r="AE1155" s="768"/>
      <c r="AF1155" s="766"/>
      <c r="AG1155" s="769"/>
      <c r="AH1155" s="770"/>
      <c r="AI1155" s="766"/>
      <c r="AJ1155" s="771"/>
      <c r="AK1155" s="368" t="str">
        <f t="shared" si="249"/>
        <v>Sin</v>
      </c>
      <c r="AL1155" s="768"/>
      <c r="AM1155" s="766"/>
      <c r="AN1155" s="769"/>
      <c r="AO1155" s="770"/>
      <c r="AP1155" s="766"/>
      <c r="AQ1155" s="771"/>
      <c r="AR1155" s="368" t="str">
        <f t="shared" si="250"/>
        <v>Sin</v>
      </c>
      <c r="AS1155" s="768"/>
      <c r="AT1155" s="772"/>
      <c r="AU1155" s="769"/>
      <c r="AV1155" s="770"/>
      <c r="AW1155" s="766"/>
      <c r="AX1155" s="771"/>
      <c r="AY1155" s="368" t="str">
        <f t="shared" si="251"/>
        <v>Sin</v>
      </c>
      <c r="AZ1155" s="768"/>
      <c r="BA1155" s="772"/>
      <c r="BB1155" s="773"/>
      <c r="BC1155" s="765"/>
      <c r="BD1155" s="766"/>
      <c r="BE1155" s="771"/>
      <c r="BF1155" s="368" t="str">
        <f t="shared" si="252"/>
        <v>Sin</v>
      </c>
      <c r="BG1155" s="768"/>
      <c r="BH1155" s="772"/>
      <c r="BI1155" s="769"/>
      <c r="BJ1155" s="774" t="str">
        <f t="shared" si="253"/>
        <v/>
      </c>
      <c r="BK1155" s="757"/>
      <c r="BL1155" s="775"/>
      <c r="BM1155" s="776"/>
      <c r="BN1155" s="775"/>
      <c r="BO1155" s="777"/>
      <c r="BP1155" s="778" t="str">
        <f t="shared" si="254"/>
        <v/>
      </c>
      <c r="BQ1155" s="768"/>
      <c r="BR1155" s="772"/>
      <c r="BS1155" s="773"/>
    </row>
    <row r="1156" spans="23:71" x14ac:dyDescent="0.25">
      <c r="W1156" s="368" t="str">
        <f t="shared" si="247"/>
        <v>Sin</v>
      </c>
      <c r="X1156" s="768"/>
      <c r="Y1156" s="766"/>
      <c r="Z1156" s="769"/>
      <c r="AA1156" s="770"/>
      <c r="AB1156" s="766"/>
      <c r="AC1156" s="771"/>
      <c r="AD1156" s="368" t="str">
        <f t="shared" si="248"/>
        <v>Sin</v>
      </c>
      <c r="AE1156" s="768"/>
      <c r="AF1156" s="766"/>
      <c r="AG1156" s="769"/>
      <c r="AH1156" s="770"/>
      <c r="AI1156" s="766"/>
      <c r="AJ1156" s="771"/>
      <c r="AK1156" s="368" t="str">
        <f t="shared" si="249"/>
        <v>Sin</v>
      </c>
      <c r="AL1156" s="768"/>
      <c r="AM1156" s="766"/>
      <c r="AN1156" s="769"/>
      <c r="AO1156" s="770"/>
      <c r="AP1156" s="766"/>
      <c r="AQ1156" s="771"/>
      <c r="AR1156" s="368" t="str">
        <f t="shared" si="250"/>
        <v>Sin</v>
      </c>
      <c r="AS1156" s="768"/>
      <c r="AT1156" s="772"/>
      <c r="AU1156" s="769"/>
      <c r="AV1156" s="770"/>
      <c r="AW1156" s="766"/>
      <c r="AX1156" s="771"/>
      <c r="AY1156" s="368" t="str">
        <f t="shared" si="251"/>
        <v>Sin</v>
      </c>
      <c r="AZ1156" s="768"/>
      <c r="BA1156" s="772"/>
      <c r="BB1156" s="773"/>
      <c r="BC1156" s="765"/>
      <c r="BD1156" s="766"/>
      <c r="BE1156" s="771"/>
      <c r="BF1156" s="368" t="str">
        <f t="shared" si="252"/>
        <v>Sin</v>
      </c>
      <c r="BG1156" s="768"/>
      <c r="BH1156" s="772"/>
      <c r="BI1156" s="769"/>
      <c r="BJ1156" s="774" t="str">
        <f t="shared" si="253"/>
        <v/>
      </c>
      <c r="BK1156" s="757"/>
      <c r="BL1156" s="775"/>
      <c r="BM1156" s="776"/>
      <c r="BN1156" s="775"/>
      <c r="BO1156" s="777"/>
      <c r="BP1156" s="778" t="str">
        <f t="shared" si="254"/>
        <v/>
      </c>
      <c r="BQ1156" s="768"/>
      <c r="BR1156" s="772"/>
      <c r="BS1156" s="773"/>
    </row>
    <row r="1157" spans="23:71" x14ac:dyDescent="0.25">
      <c r="W1157" s="368" t="str">
        <f t="shared" si="247"/>
        <v>Sin</v>
      </c>
      <c r="X1157" s="768"/>
      <c r="Y1157" s="766"/>
      <c r="Z1157" s="769"/>
      <c r="AA1157" s="770"/>
      <c r="AB1157" s="766"/>
      <c r="AC1157" s="771"/>
      <c r="AD1157" s="368" t="str">
        <f t="shared" si="248"/>
        <v>Sin</v>
      </c>
      <c r="AE1157" s="768"/>
      <c r="AF1157" s="766"/>
      <c r="AG1157" s="769"/>
      <c r="AH1157" s="770"/>
      <c r="AI1157" s="766"/>
      <c r="AJ1157" s="771"/>
      <c r="AK1157" s="368" t="str">
        <f t="shared" si="249"/>
        <v>Sin</v>
      </c>
      <c r="AL1157" s="768"/>
      <c r="AM1157" s="766"/>
      <c r="AN1157" s="769"/>
      <c r="AO1157" s="770"/>
      <c r="AP1157" s="766"/>
      <c r="AQ1157" s="771"/>
      <c r="AR1157" s="368" t="str">
        <f t="shared" si="250"/>
        <v>Sin</v>
      </c>
      <c r="AS1157" s="768"/>
      <c r="AT1157" s="772"/>
      <c r="AU1157" s="769"/>
      <c r="AV1157" s="770"/>
      <c r="AW1157" s="766"/>
      <c r="AX1157" s="771"/>
      <c r="AY1157" s="368" t="str">
        <f t="shared" si="251"/>
        <v>Sin</v>
      </c>
      <c r="AZ1157" s="768"/>
      <c r="BA1157" s="772"/>
      <c r="BB1157" s="773"/>
      <c r="BC1157" s="765"/>
      <c r="BD1157" s="766"/>
      <c r="BE1157" s="771"/>
      <c r="BF1157" s="368" t="str">
        <f t="shared" si="252"/>
        <v>Sin</v>
      </c>
      <c r="BG1157" s="768"/>
      <c r="BH1157" s="772"/>
      <c r="BI1157" s="769"/>
      <c r="BJ1157" s="774" t="str">
        <f t="shared" si="253"/>
        <v/>
      </c>
      <c r="BK1157" s="757"/>
      <c r="BL1157" s="775"/>
      <c r="BM1157" s="776"/>
      <c r="BN1157" s="775"/>
      <c r="BO1157" s="777"/>
      <c r="BP1157" s="778" t="str">
        <f t="shared" si="254"/>
        <v/>
      </c>
      <c r="BQ1157" s="768"/>
      <c r="BR1157" s="772"/>
      <c r="BS1157" s="773"/>
    </row>
    <row r="1158" spans="23:71" x14ac:dyDescent="0.25">
      <c r="W1158" s="368" t="str">
        <f t="shared" si="247"/>
        <v>Sin</v>
      </c>
      <c r="X1158" s="768"/>
      <c r="Y1158" s="766"/>
      <c r="Z1158" s="769"/>
      <c r="AA1158" s="770"/>
      <c r="AB1158" s="766"/>
      <c r="AC1158" s="771"/>
      <c r="AD1158" s="368" t="str">
        <f t="shared" si="248"/>
        <v>Sin</v>
      </c>
      <c r="AE1158" s="768"/>
      <c r="AF1158" s="766"/>
      <c r="AG1158" s="769"/>
      <c r="AH1158" s="770"/>
      <c r="AI1158" s="766"/>
      <c r="AJ1158" s="771"/>
      <c r="AK1158" s="368" t="str">
        <f t="shared" si="249"/>
        <v>Sin</v>
      </c>
      <c r="AL1158" s="768"/>
      <c r="AM1158" s="766"/>
      <c r="AN1158" s="769"/>
      <c r="AO1158" s="770"/>
      <c r="AP1158" s="766"/>
      <c r="AQ1158" s="771"/>
      <c r="AR1158" s="368" t="str">
        <f t="shared" si="250"/>
        <v>Sin</v>
      </c>
      <c r="AS1158" s="768"/>
      <c r="AT1158" s="772"/>
      <c r="AU1158" s="769"/>
      <c r="AV1158" s="770"/>
      <c r="AW1158" s="766"/>
      <c r="AX1158" s="771"/>
      <c r="AY1158" s="368" t="str">
        <f t="shared" si="251"/>
        <v>Sin</v>
      </c>
      <c r="AZ1158" s="768"/>
      <c r="BA1158" s="772"/>
      <c r="BB1158" s="773"/>
      <c r="BC1158" s="765"/>
      <c r="BD1158" s="766"/>
      <c r="BE1158" s="771"/>
      <c r="BF1158" s="368" t="str">
        <f t="shared" si="252"/>
        <v>Sin</v>
      </c>
      <c r="BG1158" s="768"/>
      <c r="BH1158" s="772"/>
      <c r="BI1158" s="769"/>
      <c r="BJ1158" s="774" t="str">
        <f t="shared" si="253"/>
        <v/>
      </c>
      <c r="BK1158" s="757"/>
      <c r="BL1158" s="775"/>
      <c r="BM1158" s="776"/>
      <c r="BN1158" s="775"/>
      <c r="BO1158" s="777"/>
      <c r="BP1158" s="778" t="str">
        <f t="shared" si="254"/>
        <v/>
      </c>
      <c r="BQ1158" s="768"/>
      <c r="BR1158" s="772"/>
      <c r="BS1158" s="773"/>
    </row>
    <row r="1159" spans="23:71" x14ac:dyDescent="0.25">
      <c r="W1159" s="368" t="str">
        <f t="shared" si="247"/>
        <v>Sin</v>
      </c>
      <c r="X1159" s="768"/>
      <c r="Y1159" s="766"/>
      <c r="Z1159" s="769"/>
      <c r="AA1159" s="770"/>
      <c r="AB1159" s="766"/>
      <c r="AC1159" s="771"/>
      <c r="AD1159" s="368" t="str">
        <f t="shared" si="248"/>
        <v>Sin</v>
      </c>
      <c r="AE1159" s="768"/>
      <c r="AF1159" s="766"/>
      <c r="AG1159" s="769"/>
      <c r="AH1159" s="770"/>
      <c r="AI1159" s="766"/>
      <c r="AJ1159" s="771"/>
      <c r="AK1159" s="368" t="str">
        <f t="shared" si="249"/>
        <v>Sin</v>
      </c>
      <c r="AL1159" s="768"/>
      <c r="AM1159" s="766"/>
      <c r="AN1159" s="769"/>
      <c r="AO1159" s="770"/>
      <c r="AP1159" s="766"/>
      <c r="AQ1159" s="771"/>
      <c r="AR1159" s="368" t="str">
        <f t="shared" si="250"/>
        <v>Sin</v>
      </c>
      <c r="AS1159" s="768"/>
      <c r="AT1159" s="772"/>
      <c r="AU1159" s="769"/>
      <c r="AV1159" s="770"/>
      <c r="AW1159" s="766"/>
      <c r="AX1159" s="771"/>
      <c r="AY1159" s="368" t="str">
        <f t="shared" si="251"/>
        <v>Sin</v>
      </c>
      <c r="AZ1159" s="768"/>
      <c r="BA1159" s="772"/>
      <c r="BB1159" s="773"/>
      <c r="BC1159" s="765"/>
      <c r="BD1159" s="766"/>
      <c r="BE1159" s="771"/>
      <c r="BF1159" s="368" t="str">
        <f t="shared" si="252"/>
        <v>Sin</v>
      </c>
      <c r="BG1159" s="768"/>
      <c r="BH1159" s="772"/>
      <c r="BI1159" s="769"/>
      <c r="BJ1159" s="774" t="str">
        <f t="shared" si="253"/>
        <v/>
      </c>
      <c r="BK1159" s="757"/>
      <c r="BL1159" s="775"/>
      <c r="BM1159" s="776"/>
      <c r="BN1159" s="775"/>
      <c r="BO1159" s="777"/>
      <c r="BP1159" s="778" t="str">
        <f t="shared" si="254"/>
        <v/>
      </c>
      <c r="BQ1159" s="768"/>
      <c r="BR1159" s="772"/>
      <c r="BS1159" s="773"/>
    </row>
    <row r="1160" spans="23:71" x14ac:dyDescent="0.25">
      <c r="W1160" s="368" t="str">
        <f t="shared" si="247"/>
        <v>Sin</v>
      </c>
      <c r="X1160" s="768"/>
      <c r="Y1160" s="766"/>
      <c r="Z1160" s="769"/>
      <c r="AA1160" s="770"/>
      <c r="AB1160" s="766"/>
      <c r="AC1160" s="771"/>
      <c r="AD1160" s="368" t="str">
        <f t="shared" si="248"/>
        <v>Sin</v>
      </c>
      <c r="AE1160" s="768"/>
      <c r="AF1160" s="766"/>
      <c r="AG1160" s="769"/>
      <c r="AH1160" s="770"/>
      <c r="AI1160" s="766"/>
      <c r="AJ1160" s="771"/>
      <c r="AK1160" s="368" t="str">
        <f t="shared" si="249"/>
        <v>Sin</v>
      </c>
      <c r="AL1160" s="768"/>
      <c r="AM1160" s="766"/>
      <c r="AN1160" s="769"/>
      <c r="AO1160" s="770"/>
      <c r="AP1160" s="766"/>
      <c r="AQ1160" s="771"/>
      <c r="AR1160" s="368" t="str">
        <f t="shared" si="250"/>
        <v>Sin</v>
      </c>
      <c r="AS1160" s="768"/>
      <c r="AT1160" s="772"/>
      <c r="AU1160" s="769"/>
      <c r="AV1160" s="770"/>
      <c r="AW1160" s="766"/>
      <c r="AX1160" s="771"/>
      <c r="AY1160" s="368" t="str">
        <f t="shared" si="251"/>
        <v>Sin</v>
      </c>
      <c r="AZ1160" s="768"/>
      <c r="BA1160" s="772"/>
      <c r="BB1160" s="773"/>
      <c r="BC1160" s="765"/>
      <c r="BD1160" s="766"/>
      <c r="BE1160" s="771"/>
      <c r="BF1160" s="368" t="str">
        <f t="shared" si="252"/>
        <v>Sin</v>
      </c>
      <c r="BG1160" s="768"/>
      <c r="BH1160" s="772"/>
      <c r="BI1160" s="769"/>
      <c r="BJ1160" s="774" t="str">
        <f t="shared" si="253"/>
        <v/>
      </c>
      <c r="BK1160" s="757"/>
      <c r="BL1160" s="775"/>
      <c r="BM1160" s="776"/>
      <c r="BN1160" s="775"/>
      <c r="BO1160" s="777"/>
      <c r="BP1160" s="778" t="str">
        <f t="shared" si="254"/>
        <v/>
      </c>
      <c r="BQ1160" s="768"/>
      <c r="BR1160" s="772"/>
      <c r="BS1160" s="773"/>
    </row>
    <row r="1161" spans="23:71" x14ac:dyDescent="0.25">
      <c r="W1161" s="368" t="str">
        <f t="shared" si="247"/>
        <v>Sin</v>
      </c>
      <c r="X1161" s="768"/>
      <c r="Y1161" s="766"/>
      <c r="Z1161" s="769"/>
      <c r="AA1161" s="770"/>
      <c r="AB1161" s="766"/>
      <c r="AC1161" s="771"/>
      <c r="AD1161" s="368" t="str">
        <f t="shared" si="248"/>
        <v>Sin</v>
      </c>
      <c r="AE1161" s="768"/>
      <c r="AF1161" s="766"/>
      <c r="AG1161" s="769"/>
      <c r="AH1161" s="770"/>
      <c r="AI1161" s="766"/>
      <c r="AJ1161" s="771"/>
      <c r="AK1161" s="368" t="str">
        <f t="shared" si="249"/>
        <v>Sin</v>
      </c>
      <c r="AL1161" s="768"/>
      <c r="AM1161" s="766"/>
      <c r="AN1161" s="769"/>
      <c r="AO1161" s="770"/>
      <c r="AP1161" s="766"/>
      <c r="AQ1161" s="771"/>
      <c r="AR1161" s="368" t="str">
        <f t="shared" si="250"/>
        <v>Sin</v>
      </c>
      <c r="AS1161" s="768"/>
      <c r="AT1161" s="772"/>
      <c r="AU1161" s="769"/>
      <c r="AV1161" s="770"/>
      <c r="AW1161" s="766"/>
      <c r="AX1161" s="771"/>
      <c r="AY1161" s="368" t="str">
        <f t="shared" si="251"/>
        <v>Sin</v>
      </c>
      <c r="AZ1161" s="768"/>
      <c r="BA1161" s="772"/>
      <c r="BB1161" s="773"/>
      <c r="BC1161" s="765"/>
      <c r="BD1161" s="766"/>
      <c r="BE1161" s="771"/>
      <c r="BF1161" s="368" t="str">
        <f t="shared" si="252"/>
        <v>Sin</v>
      </c>
      <c r="BG1161" s="768"/>
      <c r="BH1161" s="772"/>
      <c r="BI1161" s="769"/>
      <c r="BJ1161" s="774" t="str">
        <f t="shared" si="253"/>
        <v/>
      </c>
      <c r="BK1161" s="757"/>
      <c r="BL1161" s="775"/>
      <c r="BM1161" s="776"/>
      <c r="BN1161" s="775"/>
      <c r="BO1161" s="777"/>
      <c r="BP1161" s="778" t="str">
        <f t="shared" si="254"/>
        <v/>
      </c>
      <c r="BQ1161" s="768"/>
      <c r="BR1161" s="772"/>
      <c r="BS1161" s="773"/>
    </row>
    <row r="1162" spans="23:71" x14ac:dyDescent="0.25">
      <c r="W1162" s="368" t="str">
        <f t="shared" si="247"/>
        <v>Sin</v>
      </c>
      <c r="X1162" s="768"/>
      <c r="Y1162" s="766"/>
      <c r="Z1162" s="769"/>
      <c r="AA1162" s="770"/>
      <c r="AB1162" s="766"/>
      <c r="AC1162" s="771"/>
      <c r="AD1162" s="368" t="str">
        <f t="shared" si="248"/>
        <v>Sin</v>
      </c>
      <c r="AE1162" s="768"/>
      <c r="AF1162" s="766"/>
      <c r="AG1162" s="769"/>
      <c r="AH1162" s="770"/>
      <c r="AI1162" s="766"/>
      <c r="AJ1162" s="771"/>
      <c r="AK1162" s="368" t="str">
        <f t="shared" si="249"/>
        <v>Sin</v>
      </c>
      <c r="AL1162" s="768"/>
      <c r="AM1162" s="766"/>
      <c r="AN1162" s="769"/>
      <c r="AO1162" s="770"/>
      <c r="AP1162" s="766"/>
      <c r="AQ1162" s="771"/>
      <c r="AR1162" s="368" t="str">
        <f t="shared" si="250"/>
        <v>Sin</v>
      </c>
      <c r="AS1162" s="768"/>
      <c r="AT1162" s="772"/>
      <c r="AU1162" s="769"/>
      <c r="AV1162" s="770"/>
      <c r="AW1162" s="766"/>
      <c r="AX1162" s="771"/>
      <c r="AY1162" s="368" t="str">
        <f t="shared" si="251"/>
        <v>Sin</v>
      </c>
      <c r="AZ1162" s="768"/>
      <c r="BA1162" s="772"/>
      <c r="BB1162" s="773"/>
      <c r="BC1162" s="765"/>
      <c r="BD1162" s="766"/>
      <c r="BE1162" s="771"/>
      <c r="BF1162" s="368" t="str">
        <f t="shared" si="252"/>
        <v>Sin</v>
      </c>
      <c r="BG1162" s="768"/>
      <c r="BH1162" s="772"/>
      <c r="BI1162" s="769"/>
      <c r="BJ1162" s="774" t="str">
        <f t="shared" si="253"/>
        <v/>
      </c>
      <c r="BK1162" s="757"/>
      <c r="BL1162" s="775"/>
      <c r="BM1162" s="776"/>
      <c r="BN1162" s="775"/>
      <c r="BO1162" s="777"/>
      <c r="BP1162" s="778" t="str">
        <f t="shared" si="254"/>
        <v/>
      </c>
      <c r="BQ1162" s="768"/>
      <c r="BR1162" s="772"/>
      <c r="BS1162" s="773"/>
    </row>
    <row r="1163" spans="23:71" x14ac:dyDescent="0.25">
      <c r="W1163" s="368" t="str">
        <f t="shared" si="247"/>
        <v>Sin</v>
      </c>
      <c r="X1163" s="768"/>
      <c r="Y1163" s="766"/>
      <c r="Z1163" s="769"/>
      <c r="AA1163" s="770"/>
      <c r="AB1163" s="766"/>
      <c r="AC1163" s="771"/>
      <c r="AD1163" s="368" t="str">
        <f t="shared" si="248"/>
        <v>Sin</v>
      </c>
      <c r="AE1163" s="768"/>
      <c r="AF1163" s="766"/>
      <c r="AG1163" s="769"/>
      <c r="AH1163" s="770"/>
      <c r="AI1163" s="766"/>
      <c r="AJ1163" s="771"/>
      <c r="AK1163" s="368" t="str">
        <f t="shared" si="249"/>
        <v>Sin</v>
      </c>
      <c r="AL1163" s="768"/>
      <c r="AM1163" s="766"/>
      <c r="AN1163" s="769"/>
      <c r="AO1163" s="770"/>
      <c r="AP1163" s="766"/>
      <c r="AQ1163" s="771"/>
      <c r="AR1163" s="368" t="str">
        <f t="shared" si="250"/>
        <v>Sin</v>
      </c>
      <c r="AS1163" s="768"/>
      <c r="AT1163" s="772"/>
      <c r="AU1163" s="769"/>
      <c r="AV1163" s="770"/>
      <c r="AW1163" s="766"/>
      <c r="AX1163" s="771"/>
      <c r="AY1163" s="368" t="str">
        <f t="shared" si="251"/>
        <v>Sin</v>
      </c>
      <c r="AZ1163" s="768"/>
      <c r="BA1163" s="772"/>
      <c r="BB1163" s="773"/>
      <c r="BC1163" s="765"/>
      <c r="BD1163" s="766"/>
      <c r="BE1163" s="771"/>
      <c r="BF1163" s="368" t="str">
        <f t="shared" si="252"/>
        <v>Sin</v>
      </c>
      <c r="BG1163" s="768"/>
      <c r="BH1163" s="772"/>
      <c r="BI1163" s="769"/>
      <c r="BJ1163" s="774" t="str">
        <f t="shared" si="253"/>
        <v/>
      </c>
      <c r="BK1163" s="757"/>
      <c r="BL1163" s="775"/>
      <c r="BM1163" s="776"/>
      <c r="BN1163" s="775"/>
      <c r="BO1163" s="777"/>
      <c r="BP1163" s="778" t="str">
        <f t="shared" si="254"/>
        <v/>
      </c>
      <c r="BQ1163" s="768"/>
      <c r="BR1163" s="772"/>
      <c r="BS1163" s="773"/>
    </row>
    <row r="1164" spans="23:71" x14ac:dyDescent="0.25">
      <c r="W1164" s="368" t="str">
        <f t="shared" si="247"/>
        <v>Sin</v>
      </c>
      <c r="X1164" s="768"/>
      <c r="Y1164" s="766"/>
      <c r="Z1164" s="769"/>
      <c r="AA1164" s="770"/>
      <c r="AB1164" s="766"/>
      <c r="AC1164" s="771"/>
      <c r="AD1164" s="368" t="str">
        <f t="shared" si="248"/>
        <v>Sin</v>
      </c>
      <c r="AE1164" s="768"/>
      <c r="AF1164" s="766"/>
      <c r="AG1164" s="769"/>
      <c r="AH1164" s="770"/>
      <c r="AI1164" s="766"/>
      <c r="AJ1164" s="771"/>
      <c r="AK1164" s="368" t="str">
        <f t="shared" si="249"/>
        <v>Sin</v>
      </c>
      <c r="AL1164" s="768"/>
      <c r="AM1164" s="766"/>
      <c r="AN1164" s="769"/>
      <c r="AO1164" s="770"/>
      <c r="AP1164" s="766"/>
      <c r="AQ1164" s="771"/>
      <c r="AR1164" s="368" t="str">
        <f t="shared" si="250"/>
        <v>Sin</v>
      </c>
      <c r="AS1164" s="768"/>
      <c r="AT1164" s="772"/>
      <c r="AU1164" s="769"/>
      <c r="AV1164" s="770"/>
      <c r="AW1164" s="766"/>
      <c r="AX1164" s="771"/>
      <c r="AY1164" s="368" t="str">
        <f t="shared" si="251"/>
        <v>Sin</v>
      </c>
      <c r="AZ1164" s="768"/>
      <c r="BA1164" s="772"/>
      <c r="BB1164" s="773"/>
      <c r="BC1164" s="765"/>
      <c r="BD1164" s="766"/>
      <c r="BE1164" s="771"/>
      <c r="BF1164" s="368" t="str">
        <f t="shared" si="252"/>
        <v>Sin</v>
      </c>
      <c r="BG1164" s="768"/>
      <c r="BH1164" s="772"/>
      <c r="BI1164" s="769"/>
      <c r="BJ1164" s="774" t="str">
        <f t="shared" si="253"/>
        <v/>
      </c>
      <c r="BK1164" s="757"/>
      <c r="BL1164" s="775"/>
      <c r="BM1164" s="776"/>
      <c r="BN1164" s="775"/>
      <c r="BO1164" s="777"/>
      <c r="BP1164" s="778" t="str">
        <f t="shared" si="254"/>
        <v/>
      </c>
      <c r="BQ1164" s="768"/>
      <c r="BR1164" s="772"/>
      <c r="BS1164" s="773"/>
    </row>
    <row r="1165" spans="23:71" x14ac:dyDescent="0.25">
      <c r="W1165" s="368" t="str">
        <f t="shared" si="247"/>
        <v>Sin</v>
      </c>
      <c r="X1165" s="768"/>
      <c r="Y1165" s="766"/>
      <c r="Z1165" s="769"/>
      <c r="AA1165" s="770"/>
      <c r="AB1165" s="766"/>
      <c r="AC1165" s="771"/>
      <c r="AD1165" s="368" t="str">
        <f t="shared" si="248"/>
        <v>Sin</v>
      </c>
      <c r="AE1165" s="768"/>
      <c r="AF1165" s="766"/>
      <c r="AG1165" s="769"/>
      <c r="AH1165" s="770"/>
      <c r="AI1165" s="766"/>
      <c r="AJ1165" s="771"/>
      <c r="AK1165" s="368" t="str">
        <f t="shared" si="249"/>
        <v>Sin</v>
      </c>
      <c r="AL1165" s="768"/>
      <c r="AM1165" s="766"/>
      <c r="AN1165" s="769"/>
      <c r="AO1165" s="770"/>
      <c r="AP1165" s="766"/>
      <c r="AQ1165" s="771"/>
      <c r="AR1165" s="368" t="str">
        <f t="shared" si="250"/>
        <v>Sin</v>
      </c>
      <c r="AS1165" s="768"/>
      <c r="AT1165" s="772"/>
      <c r="AU1165" s="769"/>
      <c r="AV1165" s="770"/>
      <c r="AW1165" s="766"/>
      <c r="AX1165" s="771"/>
      <c r="AY1165" s="368" t="str">
        <f t="shared" si="251"/>
        <v>Sin</v>
      </c>
      <c r="AZ1165" s="768"/>
      <c r="BA1165" s="772"/>
      <c r="BB1165" s="773"/>
      <c r="BC1165" s="765"/>
      <c r="BD1165" s="766"/>
      <c r="BE1165" s="771"/>
      <c r="BF1165" s="368" t="str">
        <f t="shared" si="252"/>
        <v>Sin</v>
      </c>
      <c r="BG1165" s="768"/>
      <c r="BH1165" s="772"/>
      <c r="BI1165" s="769"/>
      <c r="BJ1165" s="774" t="str">
        <f t="shared" si="253"/>
        <v/>
      </c>
      <c r="BK1165" s="757"/>
      <c r="BL1165" s="775"/>
      <c r="BM1165" s="776"/>
      <c r="BN1165" s="775"/>
      <c r="BO1165" s="777"/>
      <c r="BP1165" s="778" t="str">
        <f t="shared" si="254"/>
        <v/>
      </c>
      <c r="BQ1165" s="768"/>
      <c r="BR1165" s="772"/>
      <c r="BS1165" s="773"/>
    </row>
    <row r="1166" spans="23:71" x14ac:dyDescent="0.25">
      <c r="W1166" s="368" t="str">
        <f t="shared" si="247"/>
        <v>Sin</v>
      </c>
      <c r="X1166" s="768"/>
      <c r="Y1166" s="766"/>
      <c r="Z1166" s="769"/>
      <c r="AA1166" s="770"/>
      <c r="AB1166" s="766"/>
      <c r="AC1166" s="771"/>
      <c r="AD1166" s="368" t="str">
        <f t="shared" si="248"/>
        <v>Sin</v>
      </c>
      <c r="AE1166" s="768"/>
      <c r="AF1166" s="766"/>
      <c r="AG1166" s="769"/>
      <c r="AH1166" s="770"/>
      <c r="AI1166" s="766"/>
      <c r="AJ1166" s="771"/>
      <c r="AK1166" s="368" t="str">
        <f t="shared" si="249"/>
        <v>Sin</v>
      </c>
      <c r="AL1166" s="768"/>
      <c r="AM1166" s="766"/>
      <c r="AN1166" s="769"/>
      <c r="AO1166" s="770"/>
      <c r="AP1166" s="766"/>
      <c r="AQ1166" s="771"/>
      <c r="AR1166" s="368" t="str">
        <f t="shared" si="250"/>
        <v>Sin</v>
      </c>
      <c r="AS1166" s="768"/>
      <c r="AT1166" s="772"/>
      <c r="AU1166" s="769"/>
      <c r="AV1166" s="770"/>
      <c r="AW1166" s="766"/>
      <c r="AX1166" s="771"/>
      <c r="AY1166" s="368" t="str">
        <f t="shared" si="251"/>
        <v>Sin</v>
      </c>
      <c r="AZ1166" s="768"/>
      <c r="BA1166" s="772"/>
      <c r="BB1166" s="773"/>
      <c r="BC1166" s="765"/>
      <c r="BD1166" s="766"/>
      <c r="BE1166" s="771"/>
      <c r="BF1166" s="368" t="str">
        <f t="shared" si="252"/>
        <v>Sin</v>
      </c>
      <c r="BG1166" s="768"/>
      <c r="BH1166" s="772"/>
      <c r="BI1166" s="769"/>
      <c r="BJ1166" s="774" t="str">
        <f t="shared" si="253"/>
        <v/>
      </c>
      <c r="BK1166" s="757"/>
      <c r="BL1166" s="775"/>
      <c r="BM1166" s="776"/>
      <c r="BN1166" s="775"/>
      <c r="BO1166" s="777"/>
      <c r="BP1166" s="778" t="str">
        <f t="shared" si="254"/>
        <v/>
      </c>
      <c r="BQ1166" s="768"/>
      <c r="BR1166" s="772"/>
      <c r="BS1166" s="773"/>
    </row>
    <row r="1167" spans="23:71" x14ac:dyDescent="0.25">
      <c r="W1167" s="368" t="str">
        <f t="shared" si="247"/>
        <v>Sin</v>
      </c>
      <c r="X1167" s="768"/>
      <c r="Y1167" s="766"/>
      <c r="Z1167" s="769"/>
      <c r="AA1167" s="770"/>
      <c r="AB1167" s="766"/>
      <c r="AC1167" s="771"/>
      <c r="AD1167" s="368" t="str">
        <f t="shared" si="248"/>
        <v>Sin</v>
      </c>
      <c r="AE1167" s="768"/>
      <c r="AF1167" s="766"/>
      <c r="AG1167" s="769"/>
      <c r="AH1167" s="770"/>
      <c r="AI1167" s="766"/>
      <c r="AJ1167" s="771"/>
      <c r="AK1167" s="368" t="str">
        <f t="shared" si="249"/>
        <v>Sin</v>
      </c>
      <c r="AL1167" s="768"/>
      <c r="AM1167" s="766"/>
      <c r="AN1167" s="769"/>
      <c r="AO1167" s="770"/>
      <c r="AP1167" s="766"/>
      <c r="AQ1167" s="771"/>
      <c r="AR1167" s="368" t="str">
        <f t="shared" si="250"/>
        <v>Sin</v>
      </c>
      <c r="AS1167" s="768"/>
      <c r="AT1167" s="772"/>
      <c r="AU1167" s="769"/>
      <c r="AV1167" s="770"/>
      <c r="AW1167" s="766"/>
      <c r="AX1167" s="771"/>
      <c r="AY1167" s="368" t="str">
        <f t="shared" si="251"/>
        <v>Sin</v>
      </c>
      <c r="AZ1167" s="768"/>
      <c r="BA1167" s="772"/>
      <c r="BB1167" s="773"/>
      <c r="BC1167" s="765"/>
      <c r="BD1167" s="766"/>
      <c r="BE1167" s="771"/>
      <c r="BF1167" s="368" t="str">
        <f t="shared" si="252"/>
        <v>Sin</v>
      </c>
      <c r="BG1167" s="768"/>
      <c r="BH1167" s="772"/>
      <c r="BI1167" s="769"/>
      <c r="BJ1167" s="774" t="str">
        <f t="shared" si="253"/>
        <v/>
      </c>
      <c r="BK1167" s="757"/>
      <c r="BL1167" s="775"/>
      <c r="BM1167" s="776"/>
      <c r="BN1167" s="775"/>
      <c r="BO1167" s="777"/>
      <c r="BP1167" s="778" t="str">
        <f t="shared" si="254"/>
        <v/>
      </c>
      <c r="BQ1167" s="768"/>
      <c r="BR1167" s="772"/>
      <c r="BS1167" s="773"/>
    </row>
    <row r="1168" spans="23:71" x14ac:dyDescent="0.25">
      <c r="W1168" s="368" t="str">
        <f t="shared" si="247"/>
        <v>Sin</v>
      </c>
      <c r="X1168" s="768"/>
      <c r="Y1168" s="766"/>
      <c r="Z1168" s="769"/>
      <c r="AA1168" s="770"/>
      <c r="AB1168" s="766"/>
      <c r="AC1168" s="771"/>
      <c r="AD1168" s="368" t="str">
        <f t="shared" si="248"/>
        <v>Sin</v>
      </c>
      <c r="AE1168" s="768"/>
      <c r="AF1168" s="766"/>
      <c r="AG1168" s="769"/>
      <c r="AH1168" s="770"/>
      <c r="AI1168" s="766"/>
      <c r="AJ1168" s="771"/>
      <c r="AK1168" s="368" t="str">
        <f t="shared" si="249"/>
        <v>Sin</v>
      </c>
      <c r="AL1168" s="768"/>
      <c r="AM1168" s="766"/>
      <c r="AN1168" s="769"/>
      <c r="AO1168" s="770"/>
      <c r="AP1168" s="766"/>
      <c r="AQ1168" s="771"/>
      <c r="AR1168" s="368" t="str">
        <f t="shared" si="250"/>
        <v>Sin</v>
      </c>
      <c r="AS1168" s="768"/>
      <c r="AT1168" s="772"/>
      <c r="AU1168" s="769"/>
      <c r="AV1168" s="770"/>
      <c r="AW1168" s="766"/>
      <c r="AX1168" s="771"/>
      <c r="AY1168" s="368" t="str">
        <f t="shared" si="251"/>
        <v>Sin</v>
      </c>
      <c r="AZ1168" s="768"/>
      <c r="BA1168" s="772"/>
      <c r="BB1168" s="773"/>
      <c r="BC1168" s="765"/>
      <c r="BD1168" s="766"/>
      <c r="BE1168" s="771"/>
      <c r="BF1168" s="368" t="str">
        <f t="shared" si="252"/>
        <v>Sin</v>
      </c>
      <c r="BG1168" s="768"/>
      <c r="BH1168" s="772"/>
      <c r="BI1168" s="769"/>
      <c r="BJ1168" s="774" t="str">
        <f t="shared" si="253"/>
        <v/>
      </c>
      <c r="BK1168" s="757"/>
      <c r="BL1168" s="775"/>
      <c r="BM1168" s="776"/>
      <c r="BN1168" s="775"/>
      <c r="BO1168" s="777"/>
      <c r="BP1168" s="778" t="str">
        <f t="shared" si="254"/>
        <v/>
      </c>
      <c r="BQ1168" s="768"/>
      <c r="BR1168" s="772"/>
      <c r="BS1168" s="773"/>
    </row>
    <row r="1169" spans="23:71" x14ac:dyDescent="0.25">
      <c r="W1169" s="368" t="str">
        <f t="shared" si="247"/>
        <v>Sin</v>
      </c>
      <c r="X1169" s="768"/>
      <c r="Y1169" s="766"/>
      <c r="Z1169" s="769"/>
      <c r="AA1169" s="770"/>
      <c r="AB1169" s="766"/>
      <c r="AC1169" s="771"/>
      <c r="AD1169" s="368" t="str">
        <f t="shared" si="248"/>
        <v>Sin</v>
      </c>
      <c r="AE1169" s="768"/>
      <c r="AF1169" s="766"/>
      <c r="AG1169" s="769"/>
      <c r="AH1169" s="770"/>
      <c r="AI1169" s="766"/>
      <c r="AJ1169" s="771"/>
      <c r="AK1169" s="368" t="str">
        <f t="shared" si="249"/>
        <v>Sin</v>
      </c>
      <c r="AL1169" s="768"/>
      <c r="AM1169" s="766"/>
      <c r="AN1169" s="769"/>
      <c r="AO1169" s="770"/>
      <c r="AP1169" s="766"/>
      <c r="AQ1169" s="771"/>
      <c r="AR1169" s="368" t="str">
        <f t="shared" si="250"/>
        <v>Sin</v>
      </c>
      <c r="AS1169" s="768"/>
      <c r="AT1169" s="772"/>
      <c r="AU1169" s="769"/>
      <c r="AV1169" s="770"/>
      <c r="AW1169" s="766"/>
      <c r="AX1169" s="771"/>
      <c r="AY1169" s="368" t="str">
        <f t="shared" si="251"/>
        <v>Sin</v>
      </c>
      <c r="AZ1169" s="768"/>
      <c r="BA1169" s="772"/>
      <c r="BB1169" s="773"/>
      <c r="BC1169" s="765"/>
      <c r="BD1169" s="766"/>
      <c r="BE1169" s="771"/>
      <c r="BF1169" s="368" t="str">
        <f t="shared" si="252"/>
        <v>Sin</v>
      </c>
      <c r="BG1169" s="768"/>
      <c r="BH1169" s="772"/>
      <c r="BI1169" s="769"/>
      <c r="BJ1169" s="774" t="str">
        <f t="shared" si="253"/>
        <v/>
      </c>
      <c r="BK1169" s="757"/>
      <c r="BL1169" s="775"/>
      <c r="BM1169" s="776"/>
      <c r="BN1169" s="775"/>
      <c r="BO1169" s="777"/>
      <c r="BP1169" s="778" t="str">
        <f t="shared" si="254"/>
        <v/>
      </c>
      <c r="BQ1169" s="768"/>
      <c r="BR1169" s="772"/>
      <c r="BS1169" s="773"/>
    </row>
    <row r="1170" spans="23:71" x14ac:dyDescent="0.25">
      <c r="W1170" s="368" t="str">
        <f t="shared" si="247"/>
        <v>Sin</v>
      </c>
      <c r="X1170" s="768"/>
      <c r="Y1170" s="766"/>
      <c r="Z1170" s="769"/>
      <c r="AA1170" s="770"/>
      <c r="AB1170" s="766"/>
      <c r="AC1170" s="771"/>
      <c r="AD1170" s="368" t="str">
        <f t="shared" si="248"/>
        <v>Sin</v>
      </c>
      <c r="AE1170" s="768"/>
      <c r="AF1170" s="766"/>
      <c r="AG1170" s="769"/>
      <c r="AH1170" s="770"/>
      <c r="AI1170" s="766"/>
      <c r="AJ1170" s="771"/>
      <c r="AK1170" s="368" t="str">
        <f t="shared" si="249"/>
        <v>Sin</v>
      </c>
      <c r="AL1170" s="768"/>
      <c r="AM1170" s="766"/>
      <c r="AN1170" s="769"/>
      <c r="AO1170" s="770"/>
      <c r="AP1170" s="766"/>
      <c r="AQ1170" s="771"/>
      <c r="AR1170" s="368" t="str">
        <f t="shared" si="250"/>
        <v>Sin</v>
      </c>
      <c r="AS1170" s="768"/>
      <c r="AT1170" s="772"/>
      <c r="AU1170" s="769"/>
      <c r="AV1170" s="770"/>
      <c r="AW1170" s="766"/>
      <c r="AX1170" s="771"/>
      <c r="AY1170" s="368" t="str">
        <f t="shared" si="251"/>
        <v>Sin</v>
      </c>
      <c r="AZ1170" s="768"/>
      <c r="BA1170" s="772"/>
      <c r="BB1170" s="773"/>
      <c r="BC1170" s="765"/>
      <c r="BD1170" s="766"/>
      <c r="BE1170" s="771"/>
      <c r="BF1170" s="368" t="str">
        <f t="shared" si="252"/>
        <v>Sin</v>
      </c>
      <c r="BG1170" s="768"/>
      <c r="BH1170" s="772"/>
      <c r="BI1170" s="769"/>
      <c r="BJ1170" s="774" t="str">
        <f t="shared" si="253"/>
        <v/>
      </c>
      <c r="BK1170" s="757"/>
      <c r="BL1170" s="775"/>
      <c r="BM1170" s="776"/>
      <c r="BN1170" s="775"/>
      <c r="BO1170" s="777"/>
      <c r="BP1170" s="778" t="str">
        <f t="shared" si="254"/>
        <v/>
      </c>
      <c r="BQ1170" s="768"/>
      <c r="BR1170" s="772"/>
      <c r="BS1170" s="773"/>
    </row>
    <row r="1171" spans="23:71" x14ac:dyDescent="0.25">
      <c r="W1171" s="368" t="str">
        <f t="shared" si="247"/>
        <v>Sin</v>
      </c>
      <c r="X1171" s="768"/>
      <c r="Y1171" s="766"/>
      <c r="Z1171" s="769"/>
      <c r="AA1171" s="770"/>
      <c r="AB1171" s="766"/>
      <c r="AC1171" s="771"/>
      <c r="AD1171" s="368" t="str">
        <f t="shared" si="248"/>
        <v>Sin</v>
      </c>
      <c r="AE1171" s="768"/>
      <c r="AF1171" s="766"/>
      <c r="AG1171" s="769"/>
      <c r="AH1171" s="770"/>
      <c r="AI1171" s="766"/>
      <c r="AJ1171" s="771"/>
      <c r="AK1171" s="368" t="str">
        <f t="shared" si="249"/>
        <v>Sin</v>
      </c>
      <c r="AL1171" s="768"/>
      <c r="AM1171" s="766"/>
      <c r="AN1171" s="769"/>
      <c r="AO1171" s="770"/>
      <c r="AP1171" s="766"/>
      <c r="AQ1171" s="771"/>
      <c r="AR1171" s="368" t="str">
        <f t="shared" si="250"/>
        <v>Sin</v>
      </c>
      <c r="AS1171" s="768"/>
      <c r="AT1171" s="772"/>
      <c r="AU1171" s="769"/>
      <c r="AV1171" s="770"/>
      <c r="AW1171" s="766"/>
      <c r="AX1171" s="771"/>
      <c r="AY1171" s="368" t="str">
        <f t="shared" si="251"/>
        <v>Sin</v>
      </c>
      <c r="AZ1171" s="768"/>
      <c r="BA1171" s="772"/>
      <c r="BB1171" s="773"/>
      <c r="BC1171" s="765"/>
      <c r="BD1171" s="766"/>
      <c r="BE1171" s="771"/>
      <c r="BF1171" s="368" t="str">
        <f t="shared" si="252"/>
        <v>Sin</v>
      </c>
      <c r="BG1171" s="768"/>
      <c r="BH1171" s="772"/>
      <c r="BI1171" s="769"/>
      <c r="BJ1171" s="774" t="str">
        <f t="shared" si="253"/>
        <v/>
      </c>
      <c r="BK1171" s="757"/>
      <c r="BL1171" s="775"/>
      <c r="BM1171" s="776"/>
      <c r="BN1171" s="775"/>
      <c r="BO1171" s="777"/>
      <c r="BP1171" s="778" t="str">
        <f t="shared" si="254"/>
        <v/>
      </c>
      <c r="BQ1171" s="768"/>
      <c r="BR1171" s="772"/>
      <c r="BS1171" s="773"/>
    </row>
    <row r="1172" spans="23:71" x14ac:dyDescent="0.25">
      <c r="W1172" s="368" t="str">
        <f t="shared" si="247"/>
        <v>Sin</v>
      </c>
      <c r="X1172" s="768"/>
      <c r="Y1172" s="766"/>
      <c r="Z1172" s="769"/>
      <c r="AA1172" s="770"/>
      <c r="AB1172" s="766"/>
      <c r="AC1172" s="771"/>
      <c r="AD1172" s="368" t="str">
        <f t="shared" si="248"/>
        <v>Sin</v>
      </c>
      <c r="AE1172" s="768"/>
      <c r="AF1172" s="766"/>
      <c r="AG1172" s="769"/>
      <c r="AH1172" s="770"/>
      <c r="AI1172" s="766"/>
      <c r="AJ1172" s="771"/>
      <c r="AK1172" s="368" t="str">
        <f t="shared" si="249"/>
        <v>Sin</v>
      </c>
      <c r="AL1172" s="768"/>
      <c r="AM1172" s="766"/>
      <c r="AN1172" s="769"/>
      <c r="AO1172" s="770"/>
      <c r="AP1172" s="766"/>
      <c r="AQ1172" s="771"/>
      <c r="AR1172" s="368" t="str">
        <f t="shared" si="250"/>
        <v>Sin</v>
      </c>
      <c r="AS1172" s="768"/>
      <c r="AT1172" s="772"/>
      <c r="AU1172" s="769"/>
      <c r="AV1172" s="770"/>
      <c r="AW1172" s="766"/>
      <c r="AX1172" s="771"/>
      <c r="AY1172" s="368" t="str">
        <f t="shared" si="251"/>
        <v>Sin</v>
      </c>
      <c r="AZ1172" s="768"/>
      <c r="BA1172" s="772"/>
      <c r="BB1172" s="773"/>
      <c r="BC1172" s="765"/>
      <c r="BD1172" s="766"/>
      <c r="BE1172" s="771"/>
      <c r="BF1172" s="368" t="str">
        <f t="shared" si="252"/>
        <v>Sin</v>
      </c>
      <c r="BG1172" s="768"/>
      <c r="BH1172" s="772"/>
      <c r="BI1172" s="769"/>
      <c r="BJ1172" s="774" t="str">
        <f t="shared" si="253"/>
        <v/>
      </c>
      <c r="BK1172" s="757"/>
      <c r="BL1172" s="775"/>
      <c r="BM1172" s="776"/>
      <c r="BN1172" s="775"/>
      <c r="BO1172" s="777"/>
      <c r="BP1172" s="778" t="str">
        <f t="shared" si="254"/>
        <v/>
      </c>
      <c r="BQ1172" s="768"/>
      <c r="BR1172" s="772"/>
      <c r="BS1172" s="773"/>
    </row>
    <row r="1173" spans="23:71" x14ac:dyDescent="0.25">
      <c r="W1173" s="368" t="str">
        <f t="shared" si="247"/>
        <v>Sin</v>
      </c>
      <c r="X1173" s="768"/>
      <c r="Y1173" s="766"/>
      <c r="Z1173" s="769"/>
      <c r="AA1173" s="770"/>
      <c r="AB1173" s="766"/>
      <c r="AC1173" s="771"/>
      <c r="AD1173" s="368" t="str">
        <f t="shared" si="248"/>
        <v>Sin</v>
      </c>
      <c r="AE1173" s="768"/>
      <c r="AF1173" s="766"/>
      <c r="AG1173" s="769"/>
      <c r="AH1173" s="770"/>
      <c r="AI1173" s="766"/>
      <c r="AJ1173" s="771"/>
      <c r="AK1173" s="368" t="str">
        <f t="shared" si="249"/>
        <v>Sin</v>
      </c>
      <c r="AL1173" s="768"/>
      <c r="AM1173" s="766"/>
      <c r="AN1173" s="769"/>
      <c r="AO1173" s="770"/>
      <c r="AP1173" s="766"/>
      <c r="AQ1173" s="771"/>
      <c r="AR1173" s="368" t="str">
        <f t="shared" si="250"/>
        <v>Sin</v>
      </c>
      <c r="AS1173" s="768"/>
      <c r="AT1173" s="772"/>
      <c r="AU1173" s="769"/>
      <c r="AV1173" s="770"/>
      <c r="AW1173" s="766"/>
      <c r="AX1173" s="771"/>
      <c r="AY1173" s="368" t="str">
        <f t="shared" si="251"/>
        <v>Sin</v>
      </c>
      <c r="AZ1173" s="768"/>
      <c r="BA1173" s="772"/>
      <c r="BB1173" s="773"/>
      <c r="BC1173" s="765"/>
      <c r="BD1173" s="766"/>
      <c r="BE1173" s="771"/>
      <c r="BF1173" s="368" t="str">
        <f t="shared" si="252"/>
        <v>Sin</v>
      </c>
      <c r="BG1173" s="768"/>
      <c r="BH1173" s="772"/>
      <c r="BI1173" s="769"/>
      <c r="BJ1173" s="774" t="str">
        <f t="shared" si="253"/>
        <v/>
      </c>
      <c r="BK1173" s="757"/>
      <c r="BL1173" s="775"/>
      <c r="BM1173" s="776"/>
      <c r="BN1173" s="775"/>
      <c r="BO1173" s="777"/>
      <c r="BP1173" s="778" t="str">
        <f t="shared" si="254"/>
        <v/>
      </c>
      <c r="BQ1173" s="768"/>
      <c r="BR1173" s="772"/>
      <c r="BS1173" s="773"/>
    </row>
    <row r="1174" spans="23:71" x14ac:dyDescent="0.25">
      <c r="W1174" s="368" t="str">
        <f t="shared" si="247"/>
        <v>Sin</v>
      </c>
      <c r="X1174" s="768"/>
      <c r="Y1174" s="766"/>
      <c r="Z1174" s="769"/>
      <c r="AA1174" s="770"/>
      <c r="AB1174" s="766"/>
      <c r="AC1174" s="771"/>
      <c r="AD1174" s="368" t="str">
        <f t="shared" si="248"/>
        <v>Sin</v>
      </c>
      <c r="AE1174" s="768"/>
      <c r="AF1174" s="766"/>
      <c r="AG1174" s="769"/>
      <c r="AH1174" s="770"/>
      <c r="AI1174" s="766"/>
      <c r="AJ1174" s="771"/>
      <c r="AK1174" s="368" t="str">
        <f t="shared" si="249"/>
        <v>Sin</v>
      </c>
      <c r="AL1174" s="768"/>
      <c r="AM1174" s="766"/>
      <c r="AN1174" s="769"/>
      <c r="AO1174" s="770"/>
      <c r="AP1174" s="766"/>
      <c r="AQ1174" s="771"/>
      <c r="AR1174" s="368" t="str">
        <f t="shared" si="250"/>
        <v>Sin</v>
      </c>
      <c r="AS1174" s="768"/>
      <c r="AT1174" s="772"/>
      <c r="AU1174" s="769"/>
      <c r="AV1174" s="770"/>
      <c r="AW1174" s="766"/>
      <c r="AX1174" s="771"/>
      <c r="AY1174" s="368" t="str">
        <f t="shared" si="251"/>
        <v>Sin</v>
      </c>
      <c r="AZ1174" s="768"/>
      <c r="BA1174" s="772"/>
      <c r="BB1174" s="773"/>
      <c r="BC1174" s="765"/>
      <c r="BD1174" s="766"/>
      <c r="BE1174" s="771"/>
      <c r="BF1174" s="368" t="str">
        <f t="shared" si="252"/>
        <v>Sin</v>
      </c>
      <c r="BG1174" s="768"/>
      <c r="BH1174" s="772"/>
      <c r="BI1174" s="769"/>
      <c r="BJ1174" s="774" t="str">
        <f t="shared" si="253"/>
        <v/>
      </c>
      <c r="BK1174" s="757"/>
      <c r="BL1174" s="775"/>
      <c r="BM1174" s="776"/>
      <c r="BN1174" s="775"/>
      <c r="BO1174" s="777"/>
      <c r="BP1174" s="778" t="str">
        <f t="shared" si="254"/>
        <v/>
      </c>
      <c r="BQ1174" s="768"/>
      <c r="BR1174" s="772"/>
      <c r="BS1174" s="773"/>
    </row>
    <row r="1175" spans="23:71" x14ac:dyDescent="0.25">
      <c r="W1175" s="368" t="str">
        <f t="shared" si="247"/>
        <v>Sin</v>
      </c>
      <c r="X1175" s="768"/>
      <c r="Y1175" s="766"/>
      <c r="Z1175" s="769"/>
      <c r="AA1175" s="770"/>
      <c r="AB1175" s="766"/>
      <c r="AC1175" s="771"/>
      <c r="AD1175" s="368" t="str">
        <f t="shared" si="248"/>
        <v>Sin</v>
      </c>
      <c r="AE1175" s="768"/>
      <c r="AF1175" s="766"/>
      <c r="AG1175" s="769"/>
      <c r="AH1175" s="770"/>
      <c r="AI1175" s="766"/>
      <c r="AJ1175" s="771"/>
      <c r="AK1175" s="368" t="str">
        <f t="shared" si="249"/>
        <v>Sin</v>
      </c>
      <c r="AL1175" s="768"/>
      <c r="AM1175" s="766"/>
      <c r="AN1175" s="769"/>
      <c r="AO1175" s="770"/>
      <c r="AP1175" s="766"/>
      <c r="AQ1175" s="771"/>
      <c r="AR1175" s="368" t="str">
        <f t="shared" si="250"/>
        <v>Sin</v>
      </c>
      <c r="AS1175" s="768"/>
      <c r="AT1175" s="772"/>
      <c r="AU1175" s="769"/>
      <c r="AV1175" s="770"/>
      <c r="AW1175" s="766"/>
      <c r="AX1175" s="771"/>
      <c r="AY1175" s="368" t="str">
        <f t="shared" si="251"/>
        <v>Sin</v>
      </c>
      <c r="AZ1175" s="768"/>
      <c r="BA1175" s="772"/>
      <c r="BB1175" s="773"/>
      <c r="BC1175" s="765"/>
      <c r="BD1175" s="766"/>
      <c r="BE1175" s="771"/>
      <c r="BF1175" s="368" t="str">
        <f t="shared" si="252"/>
        <v>Sin</v>
      </c>
      <c r="BG1175" s="768"/>
      <c r="BH1175" s="772"/>
      <c r="BI1175" s="769"/>
      <c r="BJ1175" s="774" t="str">
        <f t="shared" si="253"/>
        <v/>
      </c>
      <c r="BK1175" s="757"/>
      <c r="BL1175" s="775"/>
      <c r="BM1175" s="776"/>
      <c r="BN1175" s="775"/>
      <c r="BO1175" s="777"/>
      <c r="BP1175" s="778" t="str">
        <f t="shared" si="254"/>
        <v/>
      </c>
      <c r="BQ1175" s="768"/>
      <c r="BR1175" s="772"/>
      <c r="BS1175" s="773"/>
    </row>
    <row r="1176" spans="23:71" x14ac:dyDescent="0.25">
      <c r="W1176" s="368" t="str">
        <f t="shared" si="247"/>
        <v>Sin</v>
      </c>
      <c r="X1176" s="768"/>
      <c r="Y1176" s="766"/>
      <c r="Z1176" s="769"/>
      <c r="AA1176" s="770"/>
      <c r="AB1176" s="766"/>
      <c r="AC1176" s="771"/>
      <c r="AD1176" s="368" t="str">
        <f t="shared" si="248"/>
        <v>Sin</v>
      </c>
      <c r="AE1176" s="768"/>
      <c r="AF1176" s="766"/>
      <c r="AG1176" s="769"/>
      <c r="AH1176" s="770"/>
      <c r="AI1176" s="766"/>
      <c r="AJ1176" s="771"/>
      <c r="AK1176" s="368" t="str">
        <f t="shared" si="249"/>
        <v>Sin</v>
      </c>
      <c r="AL1176" s="768"/>
      <c r="AM1176" s="766"/>
      <c r="AN1176" s="769"/>
      <c r="AO1176" s="770"/>
      <c r="AP1176" s="766"/>
      <c r="AQ1176" s="771"/>
      <c r="AR1176" s="368" t="str">
        <f t="shared" si="250"/>
        <v>Sin</v>
      </c>
      <c r="AS1176" s="768"/>
      <c r="AT1176" s="772"/>
      <c r="AU1176" s="769"/>
      <c r="AV1176" s="770"/>
      <c r="AW1176" s="766"/>
      <c r="AX1176" s="771"/>
      <c r="AY1176" s="368" t="str">
        <f t="shared" si="251"/>
        <v>Sin</v>
      </c>
      <c r="AZ1176" s="768"/>
      <c r="BA1176" s="772"/>
      <c r="BB1176" s="773"/>
      <c r="BC1176" s="765"/>
      <c r="BD1176" s="766"/>
      <c r="BE1176" s="771"/>
      <c r="BF1176" s="368" t="str">
        <f t="shared" si="252"/>
        <v>Sin</v>
      </c>
      <c r="BG1176" s="768"/>
      <c r="BH1176" s="772"/>
      <c r="BI1176" s="769"/>
      <c r="BJ1176" s="774" t="str">
        <f t="shared" si="253"/>
        <v/>
      </c>
      <c r="BK1176" s="757"/>
      <c r="BL1176" s="775"/>
      <c r="BM1176" s="776"/>
      <c r="BN1176" s="775"/>
      <c r="BO1176" s="777"/>
      <c r="BP1176" s="778" t="str">
        <f t="shared" si="254"/>
        <v/>
      </c>
      <c r="BQ1176" s="768"/>
      <c r="BR1176" s="772"/>
      <c r="BS1176" s="773"/>
    </row>
    <row r="1177" spans="23:71" x14ac:dyDescent="0.25">
      <c r="W1177" s="368" t="str">
        <f t="shared" si="247"/>
        <v>Sin</v>
      </c>
      <c r="X1177" s="768"/>
      <c r="Y1177" s="766"/>
      <c r="Z1177" s="769"/>
      <c r="AA1177" s="770"/>
      <c r="AB1177" s="766"/>
      <c r="AC1177" s="771"/>
      <c r="AD1177" s="368" t="str">
        <f t="shared" si="248"/>
        <v>Sin</v>
      </c>
      <c r="AE1177" s="768"/>
      <c r="AF1177" s="766"/>
      <c r="AG1177" s="769"/>
      <c r="AH1177" s="770"/>
      <c r="AI1177" s="766"/>
      <c r="AJ1177" s="771"/>
      <c r="AK1177" s="368" t="str">
        <f t="shared" si="249"/>
        <v>Sin</v>
      </c>
      <c r="AL1177" s="768"/>
      <c r="AM1177" s="766"/>
      <c r="AN1177" s="769"/>
      <c r="AO1177" s="770"/>
      <c r="AP1177" s="766"/>
      <c r="AQ1177" s="771"/>
      <c r="AR1177" s="368" t="str">
        <f t="shared" si="250"/>
        <v>Sin</v>
      </c>
      <c r="AS1177" s="768"/>
      <c r="AT1177" s="772"/>
      <c r="AU1177" s="769"/>
      <c r="AV1177" s="770"/>
      <c r="AW1177" s="766"/>
      <c r="AX1177" s="771"/>
      <c r="AY1177" s="368" t="str">
        <f t="shared" si="251"/>
        <v>Sin</v>
      </c>
      <c r="AZ1177" s="768"/>
      <c r="BA1177" s="772"/>
      <c r="BB1177" s="773"/>
      <c r="BC1177" s="765"/>
      <c r="BD1177" s="766"/>
      <c r="BE1177" s="771"/>
      <c r="BF1177" s="368" t="str">
        <f t="shared" si="252"/>
        <v>Sin</v>
      </c>
      <c r="BG1177" s="768"/>
      <c r="BH1177" s="772"/>
      <c r="BI1177" s="769"/>
      <c r="BJ1177" s="774" t="str">
        <f t="shared" si="253"/>
        <v/>
      </c>
      <c r="BK1177" s="757"/>
      <c r="BL1177" s="775"/>
      <c r="BM1177" s="776"/>
      <c r="BN1177" s="775"/>
      <c r="BO1177" s="777"/>
      <c r="BP1177" s="778" t="str">
        <f t="shared" si="254"/>
        <v/>
      </c>
      <c r="BQ1177" s="768"/>
      <c r="BR1177" s="772"/>
      <c r="BS1177" s="773"/>
    </row>
    <row r="1178" spans="23:71" x14ac:dyDescent="0.25">
      <c r="W1178" s="368" t="str">
        <f t="shared" si="247"/>
        <v>Sin</v>
      </c>
      <c r="X1178" s="768"/>
      <c r="Y1178" s="766"/>
      <c r="Z1178" s="769"/>
      <c r="AA1178" s="770"/>
      <c r="AB1178" s="766"/>
      <c r="AC1178" s="771"/>
      <c r="AD1178" s="368" t="str">
        <f t="shared" si="248"/>
        <v>Sin</v>
      </c>
      <c r="AE1178" s="768"/>
      <c r="AF1178" s="766"/>
      <c r="AG1178" s="769"/>
      <c r="AH1178" s="770"/>
      <c r="AI1178" s="766"/>
      <c r="AJ1178" s="771"/>
      <c r="AK1178" s="368" t="str">
        <f t="shared" si="249"/>
        <v>Sin</v>
      </c>
      <c r="AL1178" s="768"/>
      <c r="AM1178" s="766"/>
      <c r="AN1178" s="769"/>
      <c r="AO1178" s="770"/>
      <c r="AP1178" s="766"/>
      <c r="AQ1178" s="771"/>
      <c r="AR1178" s="368" t="str">
        <f t="shared" si="250"/>
        <v>Sin</v>
      </c>
      <c r="AS1178" s="768"/>
      <c r="AT1178" s="772"/>
      <c r="AU1178" s="769"/>
      <c r="AV1178" s="770"/>
      <c r="AW1178" s="766"/>
      <c r="AX1178" s="771"/>
      <c r="AY1178" s="368" t="str">
        <f t="shared" si="251"/>
        <v>Sin</v>
      </c>
      <c r="AZ1178" s="768"/>
      <c r="BA1178" s="772"/>
      <c r="BB1178" s="773"/>
      <c r="BC1178" s="765"/>
      <c r="BD1178" s="766"/>
      <c r="BE1178" s="771"/>
      <c r="BF1178" s="368" t="str">
        <f t="shared" si="252"/>
        <v>Sin</v>
      </c>
      <c r="BG1178" s="768"/>
      <c r="BH1178" s="772"/>
      <c r="BI1178" s="769"/>
      <c r="BJ1178" s="774" t="str">
        <f t="shared" si="253"/>
        <v/>
      </c>
      <c r="BK1178" s="757"/>
      <c r="BL1178" s="775"/>
      <c r="BM1178" s="776"/>
      <c r="BN1178" s="775"/>
      <c r="BO1178" s="777"/>
      <c r="BP1178" s="778" t="str">
        <f t="shared" si="254"/>
        <v/>
      </c>
      <c r="BQ1178" s="768"/>
      <c r="BR1178" s="772"/>
      <c r="BS1178" s="773"/>
    </row>
    <row r="1179" spans="23:71" x14ac:dyDescent="0.25">
      <c r="W1179" s="368" t="str">
        <f t="shared" si="247"/>
        <v>Sin</v>
      </c>
      <c r="X1179" s="768"/>
      <c r="Y1179" s="766"/>
      <c r="Z1179" s="769"/>
      <c r="AA1179" s="770"/>
      <c r="AB1179" s="766"/>
      <c r="AC1179" s="771"/>
      <c r="AD1179" s="368" t="str">
        <f t="shared" si="248"/>
        <v>Sin</v>
      </c>
      <c r="AE1179" s="768"/>
      <c r="AF1179" s="766"/>
      <c r="AG1179" s="769"/>
      <c r="AH1179" s="770"/>
      <c r="AI1179" s="766"/>
      <c r="AJ1179" s="771"/>
      <c r="AK1179" s="368" t="str">
        <f t="shared" si="249"/>
        <v>Sin</v>
      </c>
      <c r="AL1179" s="768"/>
      <c r="AM1179" s="766"/>
      <c r="AN1179" s="769"/>
      <c r="AO1179" s="770"/>
      <c r="AP1179" s="766"/>
      <c r="AQ1179" s="771"/>
      <c r="AR1179" s="368" t="str">
        <f t="shared" si="250"/>
        <v>Sin</v>
      </c>
      <c r="AS1179" s="768"/>
      <c r="AT1179" s="772"/>
      <c r="AU1179" s="769"/>
      <c r="AV1179" s="770"/>
      <c r="AW1179" s="766"/>
      <c r="AX1179" s="771"/>
      <c r="AY1179" s="368" t="str">
        <f t="shared" si="251"/>
        <v>Sin</v>
      </c>
      <c r="AZ1179" s="768"/>
      <c r="BA1179" s="772"/>
      <c r="BB1179" s="773"/>
      <c r="BC1179" s="765"/>
      <c r="BD1179" s="766"/>
      <c r="BE1179" s="771"/>
      <c r="BF1179" s="368" t="str">
        <f t="shared" si="252"/>
        <v>Sin</v>
      </c>
      <c r="BG1179" s="768"/>
      <c r="BH1179" s="772"/>
      <c r="BI1179" s="769"/>
      <c r="BJ1179" s="774" t="str">
        <f t="shared" si="253"/>
        <v/>
      </c>
      <c r="BK1179" s="757"/>
      <c r="BL1179" s="775"/>
      <c r="BM1179" s="776"/>
      <c r="BN1179" s="775"/>
      <c r="BO1179" s="777"/>
      <c r="BP1179" s="778" t="str">
        <f t="shared" si="254"/>
        <v/>
      </c>
      <c r="BQ1179" s="768"/>
      <c r="BR1179" s="772"/>
      <c r="BS1179" s="773"/>
    </row>
    <row r="1180" spans="23:71" x14ac:dyDescent="0.25">
      <c r="W1180" s="368" t="str">
        <f t="shared" si="247"/>
        <v>Sin</v>
      </c>
      <c r="X1180" s="768"/>
      <c r="Y1180" s="766"/>
      <c r="Z1180" s="769"/>
      <c r="AA1180" s="770"/>
      <c r="AB1180" s="766"/>
      <c r="AC1180" s="771"/>
      <c r="AD1180" s="368" t="str">
        <f t="shared" si="248"/>
        <v>Sin</v>
      </c>
      <c r="AE1180" s="768"/>
      <c r="AF1180" s="766"/>
      <c r="AG1180" s="769"/>
      <c r="AH1180" s="770"/>
      <c r="AI1180" s="766"/>
      <c r="AJ1180" s="771"/>
      <c r="AK1180" s="368" t="str">
        <f t="shared" si="249"/>
        <v>Sin</v>
      </c>
      <c r="AL1180" s="768"/>
      <c r="AM1180" s="766"/>
      <c r="AN1180" s="769"/>
      <c r="AO1180" s="770"/>
      <c r="AP1180" s="766"/>
      <c r="AQ1180" s="771"/>
      <c r="AR1180" s="368" t="str">
        <f t="shared" si="250"/>
        <v>Sin</v>
      </c>
      <c r="AS1180" s="768"/>
      <c r="AT1180" s="772"/>
      <c r="AU1180" s="769"/>
      <c r="AV1180" s="770"/>
      <c r="AW1180" s="766"/>
      <c r="AX1180" s="771"/>
      <c r="AY1180" s="368" t="str">
        <f t="shared" si="251"/>
        <v>Sin</v>
      </c>
      <c r="AZ1180" s="768"/>
      <c r="BA1180" s="772"/>
      <c r="BB1180" s="773"/>
      <c r="BC1180" s="765"/>
      <c r="BD1180" s="766"/>
      <c r="BE1180" s="771"/>
      <c r="BF1180" s="368" t="str">
        <f t="shared" si="252"/>
        <v>Sin</v>
      </c>
      <c r="BG1180" s="768"/>
      <c r="BH1180" s="772"/>
      <c r="BI1180" s="769"/>
      <c r="BJ1180" s="774" t="str">
        <f t="shared" si="253"/>
        <v/>
      </c>
      <c r="BK1180" s="757"/>
      <c r="BL1180" s="775"/>
      <c r="BM1180" s="776"/>
      <c r="BN1180" s="775"/>
      <c r="BO1180" s="777"/>
      <c r="BP1180" s="778" t="str">
        <f t="shared" si="254"/>
        <v/>
      </c>
      <c r="BQ1180" s="768"/>
      <c r="BR1180" s="772"/>
      <c r="BS1180" s="773"/>
    </row>
    <row r="1181" spans="23:71" x14ac:dyDescent="0.25">
      <c r="W1181" s="368" t="str">
        <f t="shared" si="247"/>
        <v>Sin</v>
      </c>
      <c r="X1181" s="768"/>
      <c r="Y1181" s="766"/>
      <c r="Z1181" s="769"/>
      <c r="AA1181" s="770"/>
      <c r="AB1181" s="766"/>
      <c r="AC1181" s="771"/>
      <c r="AD1181" s="368" t="str">
        <f t="shared" si="248"/>
        <v>Sin</v>
      </c>
      <c r="AE1181" s="768"/>
      <c r="AF1181" s="766"/>
      <c r="AG1181" s="769"/>
      <c r="AH1181" s="770"/>
      <c r="AI1181" s="766"/>
      <c r="AJ1181" s="771"/>
      <c r="AK1181" s="368" t="str">
        <f t="shared" si="249"/>
        <v>Sin</v>
      </c>
      <c r="AL1181" s="768"/>
      <c r="AM1181" s="766"/>
      <c r="AN1181" s="769"/>
      <c r="AO1181" s="770"/>
      <c r="AP1181" s="766"/>
      <c r="AQ1181" s="771"/>
      <c r="AR1181" s="368" t="str">
        <f t="shared" si="250"/>
        <v>Sin</v>
      </c>
      <c r="AS1181" s="768"/>
      <c r="AT1181" s="772"/>
      <c r="AU1181" s="769"/>
      <c r="AV1181" s="770"/>
      <c r="AW1181" s="766"/>
      <c r="AX1181" s="771"/>
      <c r="AY1181" s="368" t="str">
        <f t="shared" si="251"/>
        <v>Sin</v>
      </c>
      <c r="AZ1181" s="768"/>
      <c r="BA1181" s="772"/>
      <c r="BB1181" s="773"/>
      <c r="BC1181" s="765"/>
      <c r="BD1181" s="766"/>
      <c r="BE1181" s="771"/>
      <c r="BF1181" s="368" t="str">
        <f t="shared" si="252"/>
        <v>Sin</v>
      </c>
      <c r="BG1181" s="768"/>
      <c r="BH1181" s="772"/>
      <c r="BI1181" s="769"/>
      <c r="BJ1181" s="774" t="str">
        <f t="shared" si="253"/>
        <v/>
      </c>
      <c r="BK1181" s="757"/>
      <c r="BL1181" s="775"/>
      <c r="BM1181" s="776"/>
      <c r="BN1181" s="775"/>
      <c r="BO1181" s="777"/>
      <c r="BP1181" s="778" t="str">
        <f t="shared" si="254"/>
        <v/>
      </c>
      <c r="BQ1181" s="768"/>
      <c r="BR1181" s="772"/>
      <c r="BS1181" s="773"/>
    </row>
    <row r="1182" spans="23:71" x14ac:dyDescent="0.25">
      <c r="W1182" s="368" t="str">
        <f t="shared" si="247"/>
        <v>Sin</v>
      </c>
      <c r="X1182" s="768"/>
      <c r="Y1182" s="766"/>
      <c r="Z1182" s="769"/>
      <c r="AA1182" s="770"/>
      <c r="AB1182" s="766"/>
      <c r="AC1182" s="771"/>
      <c r="AD1182" s="368" t="str">
        <f t="shared" si="248"/>
        <v>Sin</v>
      </c>
      <c r="AE1182" s="768"/>
      <c r="AF1182" s="766"/>
      <c r="AG1182" s="769"/>
      <c r="AH1182" s="770"/>
      <c r="AI1182" s="766"/>
      <c r="AJ1182" s="771"/>
      <c r="AK1182" s="368" t="str">
        <f t="shared" si="249"/>
        <v>Sin</v>
      </c>
      <c r="AL1182" s="768"/>
      <c r="AM1182" s="766"/>
      <c r="AN1182" s="769"/>
      <c r="AO1182" s="770"/>
      <c r="AP1182" s="766"/>
      <c r="AQ1182" s="771"/>
      <c r="AR1182" s="368" t="str">
        <f t="shared" si="250"/>
        <v>Sin</v>
      </c>
      <c r="AS1182" s="768"/>
      <c r="AT1182" s="772"/>
      <c r="AU1182" s="769"/>
      <c r="AV1182" s="770"/>
      <c r="AW1182" s="766"/>
      <c r="AX1182" s="771"/>
      <c r="AY1182" s="368" t="str">
        <f t="shared" si="251"/>
        <v>Sin</v>
      </c>
      <c r="AZ1182" s="768"/>
      <c r="BA1182" s="772"/>
      <c r="BB1182" s="773"/>
      <c r="BC1182" s="765"/>
      <c r="BD1182" s="766"/>
      <c r="BE1182" s="771"/>
      <c r="BF1182" s="368" t="str">
        <f t="shared" si="252"/>
        <v>Sin</v>
      </c>
      <c r="BG1182" s="768"/>
      <c r="BH1182" s="772"/>
      <c r="BI1182" s="769"/>
      <c r="BJ1182" s="774" t="str">
        <f t="shared" si="253"/>
        <v/>
      </c>
      <c r="BK1182" s="757"/>
      <c r="BL1182" s="775"/>
      <c r="BM1182" s="776"/>
      <c r="BN1182" s="775"/>
      <c r="BO1182" s="777"/>
      <c r="BP1182" s="778" t="str">
        <f t="shared" si="254"/>
        <v/>
      </c>
      <c r="BQ1182" s="768"/>
      <c r="BR1182" s="772"/>
      <c r="BS1182" s="773"/>
    </row>
    <row r="1183" spans="23:71" x14ac:dyDescent="0.25">
      <c r="W1183" s="368" t="str">
        <f t="shared" si="247"/>
        <v>Sin</v>
      </c>
      <c r="X1183" s="768"/>
      <c r="Y1183" s="766"/>
      <c r="Z1183" s="769"/>
      <c r="AA1183" s="770"/>
      <c r="AB1183" s="766"/>
      <c r="AC1183" s="771"/>
      <c r="AD1183" s="368" t="str">
        <f t="shared" si="248"/>
        <v>Sin</v>
      </c>
      <c r="AE1183" s="768"/>
      <c r="AF1183" s="766"/>
      <c r="AG1183" s="769"/>
      <c r="AH1183" s="770"/>
      <c r="AI1183" s="766"/>
      <c r="AJ1183" s="771"/>
      <c r="AK1183" s="368" t="str">
        <f t="shared" si="249"/>
        <v>Sin</v>
      </c>
      <c r="AL1183" s="768"/>
      <c r="AM1183" s="766"/>
      <c r="AN1183" s="769"/>
      <c r="AO1183" s="770"/>
      <c r="AP1183" s="766"/>
      <c r="AQ1183" s="771"/>
      <c r="AR1183" s="368" t="str">
        <f t="shared" si="250"/>
        <v>Sin</v>
      </c>
      <c r="AS1183" s="768"/>
      <c r="AT1183" s="772"/>
      <c r="AU1183" s="769"/>
      <c r="AV1183" s="770"/>
      <c r="AW1183" s="766"/>
      <c r="AX1183" s="771"/>
      <c r="AY1183" s="368" t="str">
        <f t="shared" si="251"/>
        <v>Sin</v>
      </c>
      <c r="AZ1183" s="768"/>
      <c r="BA1183" s="772"/>
      <c r="BB1183" s="773"/>
      <c r="BC1183" s="765"/>
      <c r="BD1183" s="766"/>
      <c r="BE1183" s="771"/>
      <c r="BF1183" s="368" t="str">
        <f t="shared" si="252"/>
        <v>Sin</v>
      </c>
      <c r="BG1183" s="768"/>
      <c r="BH1183" s="772"/>
      <c r="BI1183" s="769"/>
      <c r="BJ1183" s="774" t="str">
        <f t="shared" si="253"/>
        <v/>
      </c>
      <c r="BK1183" s="757"/>
      <c r="BL1183" s="775"/>
      <c r="BM1183" s="776"/>
      <c r="BN1183" s="775"/>
      <c r="BO1183" s="777"/>
      <c r="BP1183" s="778" t="str">
        <f t="shared" si="254"/>
        <v/>
      </c>
      <c r="BQ1183" s="768"/>
      <c r="BR1183" s="772"/>
      <c r="BS1183" s="773"/>
    </row>
    <row r="1184" spans="23:71" x14ac:dyDescent="0.25">
      <c r="W1184" s="368" t="str">
        <f t="shared" si="247"/>
        <v>Sin</v>
      </c>
      <c r="X1184" s="768"/>
      <c r="Y1184" s="766"/>
      <c r="Z1184" s="769"/>
      <c r="AA1184" s="770"/>
      <c r="AB1184" s="766"/>
      <c r="AC1184" s="771"/>
      <c r="AD1184" s="368" t="str">
        <f t="shared" si="248"/>
        <v>Sin</v>
      </c>
      <c r="AE1184" s="768"/>
      <c r="AF1184" s="766"/>
      <c r="AG1184" s="769"/>
      <c r="AH1184" s="770"/>
      <c r="AI1184" s="766"/>
      <c r="AJ1184" s="771"/>
      <c r="AK1184" s="368" t="str">
        <f t="shared" si="249"/>
        <v>Sin</v>
      </c>
      <c r="AL1184" s="768"/>
      <c r="AM1184" s="766"/>
      <c r="AN1184" s="769"/>
      <c r="AO1184" s="770"/>
      <c r="AP1184" s="766"/>
      <c r="AQ1184" s="771"/>
      <c r="AR1184" s="368" t="str">
        <f t="shared" si="250"/>
        <v>Sin</v>
      </c>
      <c r="AS1184" s="768"/>
      <c r="AT1184" s="772"/>
      <c r="AU1184" s="769"/>
      <c r="AV1184" s="770"/>
      <c r="AW1184" s="766"/>
      <c r="AX1184" s="771"/>
      <c r="AY1184" s="368" t="str">
        <f t="shared" si="251"/>
        <v>Sin</v>
      </c>
      <c r="AZ1184" s="768"/>
      <c r="BA1184" s="772"/>
      <c r="BB1184" s="773"/>
      <c r="BC1184" s="765"/>
      <c r="BD1184" s="766"/>
      <c r="BE1184" s="771"/>
      <c r="BF1184" s="368" t="str">
        <f t="shared" si="252"/>
        <v>Sin</v>
      </c>
      <c r="BG1184" s="768"/>
      <c r="BH1184" s="772"/>
      <c r="BI1184" s="769"/>
      <c r="BJ1184" s="774" t="str">
        <f t="shared" si="253"/>
        <v/>
      </c>
      <c r="BK1184" s="757"/>
      <c r="BL1184" s="775"/>
      <c r="BM1184" s="776"/>
      <c r="BN1184" s="775"/>
      <c r="BO1184" s="777"/>
      <c r="BP1184" s="778" t="str">
        <f t="shared" si="254"/>
        <v/>
      </c>
      <c r="BQ1184" s="768"/>
      <c r="BR1184" s="772"/>
      <c r="BS1184" s="773"/>
    </row>
    <row r="1185" spans="23:71" x14ac:dyDescent="0.25">
      <c r="W1185" s="368" t="str">
        <f t="shared" si="247"/>
        <v>Sin</v>
      </c>
      <c r="X1185" s="768"/>
      <c r="Y1185" s="766"/>
      <c r="Z1185" s="769"/>
      <c r="AA1185" s="770"/>
      <c r="AB1185" s="766"/>
      <c r="AC1185" s="771"/>
      <c r="AD1185" s="368" t="str">
        <f t="shared" si="248"/>
        <v>Sin</v>
      </c>
      <c r="AE1185" s="768"/>
      <c r="AF1185" s="766"/>
      <c r="AG1185" s="769"/>
      <c r="AH1185" s="770"/>
      <c r="AI1185" s="766"/>
      <c r="AJ1185" s="771"/>
      <c r="AK1185" s="368" t="str">
        <f t="shared" si="249"/>
        <v>Sin</v>
      </c>
      <c r="AL1185" s="768"/>
      <c r="AM1185" s="766"/>
      <c r="AN1185" s="769"/>
      <c r="AO1185" s="770"/>
      <c r="AP1185" s="766"/>
      <c r="AQ1185" s="771"/>
      <c r="AR1185" s="368" t="str">
        <f t="shared" si="250"/>
        <v>Sin</v>
      </c>
      <c r="AS1185" s="768"/>
      <c r="AT1185" s="772"/>
      <c r="AU1185" s="769"/>
      <c r="AV1185" s="770"/>
      <c r="AW1185" s="766"/>
      <c r="AX1185" s="771"/>
      <c r="AY1185" s="368" t="str">
        <f t="shared" si="251"/>
        <v>Sin</v>
      </c>
      <c r="AZ1185" s="768"/>
      <c r="BA1185" s="772"/>
      <c r="BB1185" s="773"/>
      <c r="BC1185" s="765"/>
      <c r="BD1185" s="766"/>
      <c r="BE1185" s="771"/>
      <c r="BF1185" s="368" t="str">
        <f t="shared" si="252"/>
        <v>Sin</v>
      </c>
      <c r="BG1185" s="768"/>
      <c r="BH1185" s="772"/>
      <c r="BI1185" s="769"/>
      <c r="BJ1185" s="774" t="str">
        <f t="shared" si="253"/>
        <v/>
      </c>
      <c r="BK1185" s="757"/>
      <c r="BL1185" s="775"/>
      <c r="BM1185" s="776"/>
      <c r="BN1185" s="775"/>
      <c r="BO1185" s="777"/>
      <c r="BP1185" s="778" t="str">
        <f t="shared" si="254"/>
        <v/>
      </c>
      <c r="BQ1185" s="768"/>
      <c r="BR1185" s="772"/>
      <c r="BS1185" s="773"/>
    </row>
    <row r="1186" spans="23:71" x14ac:dyDescent="0.25">
      <c r="W1186" s="368" t="str">
        <f t="shared" si="247"/>
        <v>Sin</v>
      </c>
      <c r="X1186" s="768"/>
      <c r="Y1186" s="766"/>
      <c r="Z1186" s="769"/>
      <c r="AA1186" s="770"/>
      <c r="AB1186" s="766"/>
      <c r="AC1186" s="771"/>
      <c r="AD1186" s="368" t="str">
        <f t="shared" si="248"/>
        <v>Sin</v>
      </c>
      <c r="AE1186" s="768"/>
      <c r="AF1186" s="766"/>
      <c r="AG1186" s="769"/>
      <c r="AH1186" s="770"/>
      <c r="AI1186" s="766"/>
      <c r="AJ1186" s="771"/>
      <c r="AK1186" s="368" t="str">
        <f t="shared" si="249"/>
        <v>Sin</v>
      </c>
      <c r="AL1186" s="768"/>
      <c r="AM1186" s="766"/>
      <c r="AN1186" s="769"/>
      <c r="AO1186" s="770"/>
      <c r="AP1186" s="766"/>
      <c r="AQ1186" s="771"/>
      <c r="AR1186" s="368" t="str">
        <f t="shared" si="250"/>
        <v>Sin</v>
      </c>
      <c r="AS1186" s="768"/>
      <c r="AT1186" s="772"/>
      <c r="AU1186" s="769"/>
      <c r="AV1186" s="770"/>
      <c r="AW1186" s="766"/>
      <c r="AX1186" s="771"/>
      <c r="AY1186" s="368" t="str">
        <f t="shared" si="251"/>
        <v>Sin</v>
      </c>
      <c r="AZ1186" s="768"/>
      <c r="BA1186" s="772"/>
      <c r="BB1186" s="773"/>
      <c r="BC1186" s="765"/>
      <c r="BD1186" s="766"/>
      <c r="BE1186" s="771"/>
      <c r="BF1186" s="368" t="str">
        <f t="shared" si="252"/>
        <v>Sin</v>
      </c>
      <c r="BG1186" s="768"/>
      <c r="BH1186" s="772"/>
      <c r="BI1186" s="769"/>
      <c r="BJ1186" s="774" t="str">
        <f t="shared" si="253"/>
        <v/>
      </c>
      <c r="BK1186" s="757"/>
      <c r="BL1186" s="775"/>
      <c r="BM1186" s="776"/>
      <c r="BN1186" s="775"/>
      <c r="BO1186" s="777"/>
      <c r="BP1186" s="778" t="str">
        <f t="shared" si="254"/>
        <v/>
      </c>
      <c r="BQ1186" s="768"/>
      <c r="BR1186" s="772"/>
      <c r="BS1186" s="773"/>
    </row>
    <row r="1187" spans="23:71" x14ac:dyDescent="0.25">
      <c r="W1187" s="368" t="str">
        <f t="shared" si="247"/>
        <v>Sin</v>
      </c>
      <c r="X1187" s="768"/>
      <c r="Y1187" s="766"/>
      <c r="Z1187" s="769"/>
      <c r="AA1187" s="770"/>
      <c r="AB1187" s="766"/>
      <c r="AC1187" s="771"/>
      <c r="AD1187" s="368" t="str">
        <f t="shared" si="248"/>
        <v>Sin</v>
      </c>
      <c r="AE1187" s="768"/>
      <c r="AF1187" s="766"/>
      <c r="AG1187" s="769"/>
      <c r="AH1187" s="770"/>
      <c r="AI1187" s="766"/>
      <c r="AJ1187" s="771"/>
      <c r="AK1187" s="368" t="str">
        <f t="shared" si="249"/>
        <v>Sin</v>
      </c>
      <c r="AL1187" s="768"/>
      <c r="AM1187" s="766"/>
      <c r="AN1187" s="769"/>
      <c r="AO1187" s="770"/>
      <c r="AP1187" s="766"/>
      <c r="AQ1187" s="771"/>
      <c r="AR1187" s="368" t="str">
        <f t="shared" si="250"/>
        <v>Sin</v>
      </c>
      <c r="AS1187" s="768"/>
      <c r="AT1187" s="772"/>
      <c r="AU1187" s="769"/>
      <c r="AV1187" s="770"/>
      <c r="AW1187" s="766"/>
      <c r="AX1187" s="771"/>
      <c r="AY1187" s="368" t="str">
        <f t="shared" si="251"/>
        <v>Sin</v>
      </c>
      <c r="AZ1187" s="768"/>
      <c r="BA1187" s="772"/>
      <c r="BB1187" s="773"/>
      <c r="BC1187" s="765"/>
      <c r="BD1187" s="766"/>
      <c r="BE1187" s="771"/>
      <c r="BF1187" s="368" t="str">
        <f t="shared" si="252"/>
        <v>Sin</v>
      </c>
      <c r="BG1187" s="768"/>
      <c r="BH1187" s="772"/>
      <c r="BI1187" s="769"/>
      <c r="BJ1187" s="774" t="str">
        <f t="shared" si="253"/>
        <v/>
      </c>
      <c r="BK1187" s="757"/>
      <c r="BL1187" s="775"/>
      <c r="BM1187" s="776"/>
      <c r="BN1187" s="775"/>
      <c r="BO1187" s="777"/>
      <c r="BP1187" s="778" t="str">
        <f t="shared" si="254"/>
        <v/>
      </c>
      <c r="BQ1187" s="768"/>
      <c r="BR1187" s="772"/>
      <c r="BS1187" s="773"/>
    </row>
    <row r="1188" spans="23:71" x14ac:dyDescent="0.25">
      <c r="W1188" s="368" t="str">
        <f t="shared" si="247"/>
        <v>Sin</v>
      </c>
      <c r="X1188" s="768"/>
      <c r="Y1188" s="766"/>
      <c r="Z1188" s="769"/>
      <c r="AA1188" s="770"/>
      <c r="AB1188" s="766"/>
      <c r="AC1188" s="771"/>
      <c r="AD1188" s="368" t="str">
        <f t="shared" si="248"/>
        <v>Sin</v>
      </c>
      <c r="AE1188" s="768"/>
      <c r="AF1188" s="766"/>
      <c r="AG1188" s="769"/>
      <c r="AH1188" s="770"/>
      <c r="AI1188" s="766"/>
      <c r="AJ1188" s="771"/>
      <c r="AK1188" s="368" t="str">
        <f t="shared" si="249"/>
        <v>Sin</v>
      </c>
      <c r="AL1188" s="768"/>
      <c r="AM1188" s="766"/>
      <c r="AN1188" s="769"/>
      <c r="AO1188" s="770"/>
      <c r="AP1188" s="766"/>
      <c r="AQ1188" s="771"/>
      <c r="AR1188" s="368" t="str">
        <f t="shared" si="250"/>
        <v>Sin</v>
      </c>
      <c r="AS1188" s="768"/>
      <c r="AT1188" s="772"/>
      <c r="AU1188" s="769"/>
      <c r="AV1188" s="770"/>
      <c r="AW1188" s="766"/>
      <c r="AX1188" s="771"/>
      <c r="AY1188" s="368" t="str">
        <f t="shared" si="251"/>
        <v>Sin</v>
      </c>
      <c r="AZ1188" s="768"/>
      <c r="BA1188" s="772"/>
      <c r="BB1188" s="773"/>
      <c r="BC1188" s="765"/>
      <c r="BD1188" s="766"/>
      <c r="BE1188" s="771"/>
      <c r="BF1188" s="368" t="str">
        <f t="shared" si="252"/>
        <v>Sin</v>
      </c>
      <c r="BG1188" s="768"/>
      <c r="BH1188" s="772"/>
      <c r="BI1188" s="769"/>
      <c r="BJ1188" s="774" t="str">
        <f t="shared" si="253"/>
        <v/>
      </c>
      <c r="BK1188" s="757"/>
      <c r="BL1188" s="775"/>
      <c r="BM1188" s="776"/>
      <c r="BN1188" s="775"/>
      <c r="BO1188" s="777"/>
      <c r="BP1188" s="778" t="str">
        <f t="shared" si="254"/>
        <v/>
      </c>
      <c r="BQ1188" s="768"/>
      <c r="BR1188" s="772"/>
      <c r="BS1188" s="773"/>
    </row>
    <row r="1189" spans="23:71" x14ac:dyDescent="0.25">
      <c r="W1189" s="368" t="str">
        <f t="shared" si="247"/>
        <v>Sin</v>
      </c>
      <c r="X1189" s="768"/>
      <c r="Y1189" s="766"/>
      <c r="Z1189" s="769"/>
      <c r="AA1189" s="770"/>
      <c r="AB1189" s="766"/>
      <c r="AC1189" s="771"/>
      <c r="AD1189" s="368" t="str">
        <f t="shared" si="248"/>
        <v>Sin</v>
      </c>
      <c r="AE1189" s="768"/>
      <c r="AF1189" s="766"/>
      <c r="AG1189" s="769"/>
      <c r="AH1189" s="770"/>
      <c r="AI1189" s="766"/>
      <c r="AJ1189" s="771"/>
      <c r="AK1189" s="368" t="str">
        <f t="shared" si="249"/>
        <v>Sin</v>
      </c>
      <c r="AL1189" s="768"/>
      <c r="AM1189" s="766"/>
      <c r="AN1189" s="769"/>
      <c r="AO1189" s="770"/>
      <c r="AP1189" s="766"/>
      <c r="AQ1189" s="771"/>
      <c r="AR1189" s="368" t="str">
        <f t="shared" si="250"/>
        <v>Sin</v>
      </c>
      <c r="AS1189" s="768"/>
      <c r="AT1189" s="772"/>
      <c r="AU1189" s="769"/>
      <c r="AV1189" s="770"/>
      <c r="AW1189" s="766"/>
      <c r="AX1189" s="771"/>
      <c r="AY1189" s="368" t="str">
        <f t="shared" si="251"/>
        <v>Sin</v>
      </c>
      <c r="AZ1189" s="768"/>
      <c r="BA1189" s="772"/>
      <c r="BB1189" s="773"/>
      <c r="BC1189" s="765"/>
      <c r="BD1189" s="766"/>
      <c r="BE1189" s="771"/>
      <c r="BF1189" s="368" t="str">
        <f t="shared" si="252"/>
        <v>Sin</v>
      </c>
      <c r="BG1189" s="768"/>
      <c r="BH1189" s="772"/>
      <c r="BI1189" s="769"/>
      <c r="BJ1189" s="774" t="str">
        <f t="shared" si="253"/>
        <v/>
      </c>
      <c r="BK1189" s="757"/>
      <c r="BL1189" s="775"/>
      <c r="BM1189" s="776"/>
      <c r="BN1189" s="775"/>
      <c r="BO1189" s="777"/>
      <c r="BP1189" s="778" t="str">
        <f t="shared" si="254"/>
        <v/>
      </c>
      <c r="BQ1189" s="768"/>
      <c r="BR1189" s="772"/>
      <c r="BS1189" s="773"/>
    </row>
    <row r="1190" spans="23:71" x14ac:dyDescent="0.25">
      <c r="W1190" s="368" t="str">
        <f t="shared" si="247"/>
        <v>Sin</v>
      </c>
      <c r="X1190" s="768"/>
      <c r="Y1190" s="766"/>
      <c r="Z1190" s="769"/>
      <c r="AA1190" s="770"/>
      <c r="AB1190" s="766"/>
      <c r="AC1190" s="771"/>
      <c r="AD1190" s="368" t="str">
        <f t="shared" si="248"/>
        <v>Sin</v>
      </c>
      <c r="AE1190" s="768"/>
      <c r="AF1190" s="766"/>
      <c r="AG1190" s="769"/>
      <c r="AH1190" s="770"/>
      <c r="AI1190" s="766"/>
      <c r="AJ1190" s="771"/>
      <c r="AK1190" s="368" t="str">
        <f t="shared" si="249"/>
        <v>Sin</v>
      </c>
      <c r="AL1190" s="768"/>
      <c r="AM1190" s="766"/>
      <c r="AN1190" s="769"/>
      <c r="AO1190" s="770"/>
      <c r="AP1190" s="766"/>
      <c r="AQ1190" s="771"/>
      <c r="AR1190" s="368" t="str">
        <f t="shared" si="250"/>
        <v>Sin</v>
      </c>
      <c r="AS1190" s="768"/>
      <c r="AT1190" s="772"/>
      <c r="AU1190" s="769"/>
      <c r="AV1190" s="770"/>
      <c r="AW1190" s="766"/>
      <c r="AX1190" s="771"/>
      <c r="AY1190" s="368" t="str">
        <f t="shared" si="251"/>
        <v>Sin</v>
      </c>
      <c r="AZ1190" s="768"/>
      <c r="BA1190" s="772"/>
      <c r="BB1190" s="773"/>
      <c r="BC1190" s="765"/>
      <c r="BD1190" s="766"/>
      <c r="BE1190" s="771"/>
      <c r="BF1190" s="368" t="str">
        <f t="shared" si="252"/>
        <v>Sin</v>
      </c>
      <c r="BG1190" s="768"/>
      <c r="BH1190" s="772"/>
      <c r="BI1190" s="769"/>
      <c r="BJ1190" s="774" t="str">
        <f t="shared" si="253"/>
        <v/>
      </c>
      <c r="BK1190" s="757"/>
      <c r="BL1190" s="775"/>
      <c r="BM1190" s="776"/>
      <c r="BN1190" s="775"/>
      <c r="BO1190" s="777"/>
      <c r="BP1190" s="778" t="str">
        <f t="shared" si="254"/>
        <v/>
      </c>
      <c r="BQ1190" s="768"/>
      <c r="BR1190" s="772"/>
      <c r="BS1190" s="773"/>
    </row>
    <row r="1191" spans="23:71" x14ac:dyDescent="0.25">
      <c r="W1191" s="368" t="str">
        <f t="shared" si="247"/>
        <v>Sin</v>
      </c>
      <c r="X1191" s="768"/>
      <c r="Y1191" s="766"/>
      <c r="Z1191" s="769"/>
      <c r="AA1191" s="770"/>
      <c r="AB1191" s="766"/>
      <c r="AC1191" s="771"/>
      <c r="AD1191" s="368" t="str">
        <f t="shared" si="248"/>
        <v>Sin</v>
      </c>
      <c r="AE1191" s="768"/>
      <c r="AF1191" s="766"/>
      <c r="AG1191" s="769"/>
      <c r="AH1191" s="770"/>
      <c r="AI1191" s="766"/>
      <c r="AJ1191" s="771"/>
      <c r="AK1191" s="368" t="str">
        <f t="shared" si="249"/>
        <v>Sin</v>
      </c>
      <c r="AL1191" s="768"/>
      <c r="AM1191" s="766"/>
      <c r="AN1191" s="769"/>
      <c r="AO1191" s="770"/>
      <c r="AP1191" s="766"/>
      <c r="AQ1191" s="771"/>
      <c r="AR1191" s="368" t="str">
        <f t="shared" si="250"/>
        <v>Sin</v>
      </c>
      <c r="AS1191" s="768"/>
      <c r="AT1191" s="772"/>
      <c r="AU1191" s="769"/>
      <c r="AV1191" s="770"/>
      <c r="AW1191" s="766"/>
      <c r="AX1191" s="771"/>
      <c r="AY1191" s="368" t="str">
        <f t="shared" si="251"/>
        <v>Sin</v>
      </c>
      <c r="AZ1191" s="768"/>
      <c r="BA1191" s="772"/>
      <c r="BB1191" s="773"/>
      <c r="BC1191" s="765"/>
      <c r="BD1191" s="766"/>
      <c r="BE1191" s="771"/>
      <c r="BF1191" s="368" t="str">
        <f t="shared" si="252"/>
        <v>Sin</v>
      </c>
      <c r="BG1191" s="768"/>
      <c r="BH1191" s="772"/>
      <c r="BI1191" s="769"/>
      <c r="BJ1191" s="774" t="str">
        <f t="shared" si="253"/>
        <v/>
      </c>
      <c r="BK1191" s="757"/>
      <c r="BL1191" s="775"/>
      <c r="BM1191" s="776"/>
      <c r="BN1191" s="775"/>
      <c r="BO1191" s="777"/>
      <c r="BP1191" s="778" t="str">
        <f t="shared" si="254"/>
        <v/>
      </c>
      <c r="BQ1191" s="768"/>
      <c r="BR1191" s="772"/>
      <c r="BS1191" s="773"/>
    </row>
    <row r="1192" spans="23:71" x14ac:dyDescent="0.25">
      <c r="W1192" s="368" t="str">
        <f t="shared" si="247"/>
        <v>Sin</v>
      </c>
      <c r="X1192" s="768"/>
      <c r="Y1192" s="766"/>
      <c r="Z1192" s="769"/>
      <c r="AA1192" s="770"/>
      <c r="AB1192" s="766"/>
      <c r="AC1192" s="771"/>
      <c r="AD1192" s="368" t="str">
        <f t="shared" si="248"/>
        <v>Sin</v>
      </c>
      <c r="AE1192" s="768"/>
      <c r="AF1192" s="766"/>
      <c r="AG1192" s="769"/>
      <c r="AH1192" s="770"/>
      <c r="AI1192" s="766"/>
      <c r="AJ1192" s="771"/>
      <c r="AK1192" s="368" t="str">
        <f t="shared" si="249"/>
        <v>Sin</v>
      </c>
      <c r="AL1192" s="768"/>
      <c r="AM1192" s="766"/>
      <c r="AN1192" s="769"/>
      <c r="AO1192" s="770"/>
      <c r="AP1192" s="766"/>
      <c r="AQ1192" s="771"/>
      <c r="AR1192" s="368" t="str">
        <f t="shared" si="250"/>
        <v>Sin</v>
      </c>
      <c r="AS1192" s="768"/>
      <c r="AT1192" s="772"/>
      <c r="AU1192" s="769"/>
      <c r="AV1192" s="770"/>
      <c r="AW1192" s="766"/>
      <c r="AX1192" s="771"/>
      <c r="AY1192" s="368" t="str">
        <f t="shared" si="251"/>
        <v>Sin</v>
      </c>
      <c r="AZ1192" s="768"/>
      <c r="BA1192" s="772"/>
      <c r="BB1192" s="773"/>
      <c r="BC1192" s="765"/>
      <c r="BD1192" s="766"/>
      <c r="BE1192" s="771"/>
      <c r="BF1192" s="368" t="str">
        <f t="shared" si="252"/>
        <v>Sin</v>
      </c>
      <c r="BG1192" s="768"/>
      <c r="BH1192" s="772"/>
      <c r="BI1192" s="769"/>
      <c r="BJ1192" s="774" t="str">
        <f t="shared" si="253"/>
        <v/>
      </c>
      <c r="BK1192" s="757"/>
      <c r="BL1192" s="775"/>
      <c r="BM1192" s="776"/>
      <c r="BN1192" s="775"/>
      <c r="BO1192" s="777"/>
      <c r="BP1192" s="778" t="str">
        <f t="shared" si="254"/>
        <v/>
      </c>
      <c r="BQ1192" s="768"/>
      <c r="BR1192" s="772"/>
      <c r="BS1192" s="773"/>
    </row>
    <row r="1193" spans="23:71" x14ac:dyDescent="0.25">
      <c r="W1193" s="368" t="str">
        <f t="shared" si="247"/>
        <v>Sin</v>
      </c>
      <c r="X1193" s="768"/>
      <c r="Y1193" s="766"/>
      <c r="Z1193" s="769"/>
      <c r="AA1193" s="770"/>
      <c r="AB1193" s="766"/>
      <c r="AC1193" s="771"/>
      <c r="AD1193" s="368" t="str">
        <f t="shared" si="248"/>
        <v>Sin</v>
      </c>
      <c r="AE1193" s="768"/>
      <c r="AF1193" s="766"/>
      <c r="AG1193" s="769"/>
      <c r="AH1193" s="770"/>
      <c r="AI1193" s="766"/>
      <c r="AJ1193" s="771"/>
      <c r="AK1193" s="368" t="str">
        <f t="shared" si="249"/>
        <v>Sin</v>
      </c>
      <c r="AL1193" s="768"/>
      <c r="AM1193" s="766"/>
      <c r="AN1193" s="769"/>
      <c r="AO1193" s="770"/>
      <c r="AP1193" s="766"/>
      <c r="AQ1193" s="771"/>
      <c r="AR1193" s="368" t="str">
        <f t="shared" si="250"/>
        <v>Sin</v>
      </c>
      <c r="AS1193" s="768"/>
      <c r="AT1193" s="772"/>
      <c r="AU1193" s="769"/>
      <c r="AV1193" s="770"/>
      <c r="AW1193" s="766"/>
      <c r="AX1193" s="771"/>
      <c r="AY1193" s="368" t="str">
        <f t="shared" si="251"/>
        <v>Sin</v>
      </c>
      <c r="AZ1193" s="768"/>
      <c r="BA1193" s="772"/>
      <c r="BB1193" s="773"/>
      <c r="BC1193" s="765"/>
      <c r="BD1193" s="766"/>
      <c r="BE1193" s="771"/>
      <c r="BF1193" s="368" t="str">
        <f t="shared" si="252"/>
        <v>Sin</v>
      </c>
      <c r="BG1193" s="768"/>
      <c r="BH1193" s="772"/>
      <c r="BI1193" s="769"/>
      <c r="BJ1193" s="774" t="str">
        <f t="shared" si="253"/>
        <v/>
      </c>
      <c r="BK1193" s="757"/>
      <c r="BL1193" s="775"/>
      <c r="BM1193" s="776"/>
      <c r="BN1193" s="775"/>
      <c r="BO1193" s="777"/>
      <c r="BP1193" s="778" t="str">
        <f t="shared" si="254"/>
        <v/>
      </c>
      <c r="BQ1193" s="768"/>
      <c r="BR1193" s="772"/>
      <c r="BS1193" s="773"/>
    </row>
    <row r="1194" spans="23:71" x14ac:dyDescent="0.25">
      <c r="W1194" s="368" t="str">
        <f t="shared" si="247"/>
        <v>Sin</v>
      </c>
      <c r="X1194" s="768"/>
      <c r="Y1194" s="766"/>
      <c r="Z1194" s="769"/>
      <c r="AA1194" s="770"/>
      <c r="AB1194" s="766"/>
      <c r="AC1194" s="771"/>
      <c r="AD1194" s="368" t="str">
        <f t="shared" si="248"/>
        <v>Sin</v>
      </c>
      <c r="AE1194" s="768"/>
      <c r="AF1194" s="766"/>
      <c r="AG1194" s="769"/>
      <c r="AH1194" s="770"/>
      <c r="AI1194" s="766"/>
      <c r="AJ1194" s="771"/>
      <c r="AK1194" s="368" t="str">
        <f t="shared" si="249"/>
        <v>Sin</v>
      </c>
      <c r="AL1194" s="768"/>
      <c r="AM1194" s="766"/>
      <c r="AN1194" s="769"/>
      <c r="AO1194" s="770"/>
      <c r="AP1194" s="766"/>
      <c r="AQ1194" s="771"/>
      <c r="AR1194" s="368" t="str">
        <f t="shared" si="250"/>
        <v>Sin</v>
      </c>
      <c r="AS1194" s="768"/>
      <c r="AT1194" s="772"/>
      <c r="AU1194" s="769"/>
      <c r="AV1194" s="770"/>
      <c r="AW1194" s="766"/>
      <c r="AX1194" s="771"/>
      <c r="AY1194" s="368" t="str">
        <f t="shared" si="251"/>
        <v>Sin</v>
      </c>
      <c r="AZ1194" s="768"/>
      <c r="BA1194" s="772"/>
      <c r="BB1194" s="773"/>
      <c r="BC1194" s="765"/>
      <c r="BD1194" s="766"/>
      <c r="BE1194" s="771"/>
      <c r="BF1194" s="368" t="str">
        <f t="shared" si="252"/>
        <v>Sin</v>
      </c>
      <c r="BG1194" s="768"/>
      <c r="BH1194" s="772"/>
      <c r="BI1194" s="769"/>
      <c r="BJ1194" s="774" t="str">
        <f t="shared" si="253"/>
        <v/>
      </c>
      <c r="BK1194" s="757"/>
      <c r="BL1194" s="775"/>
      <c r="BM1194" s="776"/>
      <c r="BN1194" s="775"/>
      <c r="BO1194" s="777"/>
      <c r="BP1194" s="778" t="str">
        <f t="shared" si="254"/>
        <v/>
      </c>
      <c r="BQ1194" s="768"/>
      <c r="BR1194" s="772"/>
      <c r="BS1194" s="773"/>
    </row>
    <row r="1195" spans="23:71" x14ac:dyDescent="0.25">
      <c r="W1195" s="368" t="str">
        <f t="shared" si="247"/>
        <v>Sin</v>
      </c>
      <c r="X1195" s="768"/>
      <c r="Y1195" s="766"/>
      <c r="Z1195" s="769"/>
      <c r="AA1195" s="770"/>
      <c r="AB1195" s="766"/>
      <c r="AC1195" s="771"/>
      <c r="AD1195" s="368" t="str">
        <f t="shared" si="248"/>
        <v>Sin</v>
      </c>
      <c r="AE1195" s="768"/>
      <c r="AF1195" s="766"/>
      <c r="AG1195" s="769"/>
      <c r="AH1195" s="770"/>
      <c r="AI1195" s="766"/>
      <c r="AJ1195" s="771"/>
      <c r="AK1195" s="368" t="str">
        <f t="shared" si="249"/>
        <v>Sin</v>
      </c>
      <c r="AL1195" s="768"/>
      <c r="AM1195" s="766"/>
      <c r="AN1195" s="769"/>
      <c r="AO1195" s="770"/>
      <c r="AP1195" s="766"/>
      <c r="AQ1195" s="771"/>
      <c r="AR1195" s="368" t="str">
        <f t="shared" si="250"/>
        <v>Sin</v>
      </c>
      <c r="AS1195" s="768"/>
      <c r="AT1195" s="772"/>
      <c r="AU1195" s="769"/>
      <c r="AV1195" s="770"/>
      <c r="AW1195" s="766"/>
      <c r="AX1195" s="771"/>
      <c r="AY1195" s="368" t="str">
        <f t="shared" si="251"/>
        <v>Sin</v>
      </c>
      <c r="AZ1195" s="768"/>
      <c r="BA1195" s="772"/>
      <c r="BB1195" s="773"/>
      <c r="BC1195" s="765"/>
      <c r="BD1195" s="766"/>
      <c r="BE1195" s="771"/>
      <c r="BF1195" s="368" t="str">
        <f t="shared" si="252"/>
        <v>Sin</v>
      </c>
      <c r="BG1195" s="768"/>
      <c r="BH1195" s="772"/>
      <c r="BI1195" s="769"/>
      <c r="BJ1195" s="774" t="str">
        <f t="shared" si="253"/>
        <v/>
      </c>
      <c r="BK1195" s="757"/>
      <c r="BL1195" s="775"/>
      <c r="BM1195" s="776"/>
      <c r="BN1195" s="775"/>
      <c r="BO1195" s="777"/>
      <c r="BP1195" s="778" t="str">
        <f t="shared" si="254"/>
        <v/>
      </c>
      <c r="BQ1195" s="768"/>
      <c r="BR1195" s="772"/>
      <c r="BS1195" s="773"/>
    </row>
    <row r="1196" spans="23:71" x14ac:dyDescent="0.25">
      <c r="W1196" s="368" t="str">
        <f t="shared" si="247"/>
        <v>Sin</v>
      </c>
      <c r="X1196" s="768"/>
      <c r="Y1196" s="766"/>
      <c r="Z1196" s="769"/>
      <c r="AA1196" s="770"/>
      <c r="AB1196" s="766"/>
      <c r="AC1196" s="771"/>
      <c r="AD1196" s="368" t="str">
        <f t="shared" si="248"/>
        <v>Sin</v>
      </c>
      <c r="AE1196" s="768"/>
      <c r="AF1196" s="766"/>
      <c r="AG1196" s="769"/>
      <c r="AH1196" s="770"/>
      <c r="AI1196" s="766"/>
      <c r="AJ1196" s="771"/>
      <c r="AK1196" s="368" t="str">
        <f t="shared" si="249"/>
        <v>Sin</v>
      </c>
      <c r="AL1196" s="768"/>
      <c r="AM1196" s="766"/>
      <c r="AN1196" s="769"/>
      <c r="AO1196" s="770"/>
      <c r="AP1196" s="766"/>
      <c r="AQ1196" s="771"/>
      <c r="AR1196" s="368" t="str">
        <f t="shared" si="250"/>
        <v>Sin</v>
      </c>
      <c r="AS1196" s="768"/>
      <c r="AT1196" s="772"/>
      <c r="AU1196" s="769"/>
      <c r="AV1196" s="770"/>
      <c r="AW1196" s="766"/>
      <c r="AX1196" s="771"/>
      <c r="AY1196" s="368" t="str">
        <f t="shared" si="251"/>
        <v>Sin</v>
      </c>
      <c r="AZ1196" s="768"/>
      <c r="BA1196" s="772"/>
      <c r="BB1196" s="773"/>
      <c r="BC1196" s="765"/>
      <c r="BD1196" s="766"/>
      <c r="BE1196" s="771"/>
      <c r="BF1196" s="368" t="str">
        <f t="shared" si="252"/>
        <v>Sin</v>
      </c>
      <c r="BG1196" s="768"/>
      <c r="BH1196" s="772"/>
      <c r="BI1196" s="769"/>
      <c r="BJ1196" s="774" t="str">
        <f t="shared" si="253"/>
        <v/>
      </c>
      <c r="BK1196" s="757"/>
      <c r="BL1196" s="775"/>
      <c r="BM1196" s="776"/>
      <c r="BN1196" s="775"/>
      <c r="BO1196" s="777"/>
      <c r="BP1196" s="778" t="str">
        <f t="shared" si="254"/>
        <v/>
      </c>
      <c r="BQ1196" s="768"/>
      <c r="BR1196" s="772"/>
      <c r="BS1196" s="773"/>
    </row>
    <row r="1197" spans="23:71" x14ac:dyDescent="0.25">
      <c r="W1197" s="368" t="str">
        <f t="shared" si="247"/>
        <v>Sin</v>
      </c>
      <c r="X1197" s="768"/>
      <c r="Y1197" s="766"/>
      <c r="Z1197" s="769"/>
      <c r="AA1197" s="770"/>
      <c r="AB1197" s="766"/>
      <c r="AC1197" s="771"/>
      <c r="AD1197" s="368" t="str">
        <f t="shared" si="248"/>
        <v>Sin</v>
      </c>
      <c r="AE1197" s="768"/>
      <c r="AF1197" s="766"/>
      <c r="AG1197" s="769"/>
      <c r="AH1197" s="770"/>
      <c r="AI1197" s="766"/>
      <c r="AJ1197" s="771"/>
      <c r="AK1197" s="368" t="str">
        <f t="shared" si="249"/>
        <v>Sin</v>
      </c>
      <c r="AL1197" s="768"/>
      <c r="AM1197" s="766"/>
      <c r="AN1197" s="769"/>
      <c r="AO1197" s="770"/>
      <c r="AP1197" s="766"/>
      <c r="AQ1197" s="771"/>
      <c r="AR1197" s="368" t="str">
        <f t="shared" si="250"/>
        <v>Sin</v>
      </c>
      <c r="AS1197" s="768"/>
      <c r="AT1197" s="772"/>
      <c r="AU1197" s="769"/>
      <c r="AV1197" s="770"/>
      <c r="AW1197" s="766"/>
      <c r="AX1197" s="771"/>
      <c r="AY1197" s="368" t="str">
        <f t="shared" si="251"/>
        <v>Sin</v>
      </c>
      <c r="AZ1197" s="768"/>
      <c r="BA1197" s="772"/>
      <c r="BB1197" s="773"/>
      <c r="BC1197" s="765"/>
      <c r="BD1197" s="766"/>
      <c r="BE1197" s="771"/>
      <c r="BF1197" s="368" t="str">
        <f t="shared" si="252"/>
        <v>Sin</v>
      </c>
      <c r="BG1197" s="768"/>
      <c r="BH1197" s="772"/>
      <c r="BI1197" s="769"/>
      <c r="BJ1197" s="774" t="str">
        <f t="shared" si="253"/>
        <v/>
      </c>
      <c r="BK1197" s="757"/>
      <c r="BL1197" s="775"/>
      <c r="BM1197" s="776"/>
      <c r="BN1197" s="775"/>
      <c r="BO1197" s="777"/>
      <c r="BP1197" s="778" t="str">
        <f t="shared" si="254"/>
        <v/>
      </c>
      <c r="BQ1197" s="768"/>
      <c r="BR1197" s="772"/>
      <c r="BS1197" s="773"/>
    </row>
    <row r="1198" spans="23:71" x14ac:dyDescent="0.25">
      <c r="W1198" s="368" t="str">
        <f t="shared" si="247"/>
        <v>Sin</v>
      </c>
      <c r="X1198" s="768"/>
      <c r="Y1198" s="766"/>
      <c r="Z1198" s="769"/>
      <c r="AA1198" s="770"/>
      <c r="AB1198" s="766"/>
      <c r="AC1198" s="771"/>
      <c r="AD1198" s="368" t="str">
        <f t="shared" si="248"/>
        <v>Sin</v>
      </c>
      <c r="AE1198" s="768"/>
      <c r="AF1198" s="766"/>
      <c r="AG1198" s="769"/>
      <c r="AH1198" s="770"/>
      <c r="AI1198" s="766"/>
      <c r="AJ1198" s="771"/>
      <c r="AK1198" s="368" t="str">
        <f t="shared" si="249"/>
        <v>Sin</v>
      </c>
      <c r="AL1198" s="768"/>
      <c r="AM1198" s="766"/>
      <c r="AN1198" s="769"/>
      <c r="AO1198" s="770"/>
      <c r="AP1198" s="766"/>
      <c r="AQ1198" s="771"/>
      <c r="AR1198" s="368" t="str">
        <f t="shared" si="250"/>
        <v>Sin</v>
      </c>
      <c r="AS1198" s="768"/>
      <c r="AT1198" s="772"/>
      <c r="AU1198" s="769"/>
      <c r="AV1198" s="770"/>
      <c r="AW1198" s="766"/>
      <c r="AX1198" s="771"/>
      <c r="AY1198" s="368" t="str">
        <f t="shared" si="251"/>
        <v>Sin</v>
      </c>
      <c r="AZ1198" s="768"/>
      <c r="BA1198" s="772"/>
      <c r="BB1198" s="773"/>
      <c r="BC1198" s="765"/>
      <c r="BD1198" s="766"/>
      <c r="BE1198" s="771"/>
      <c r="BF1198" s="368" t="str">
        <f t="shared" si="252"/>
        <v>Sin</v>
      </c>
      <c r="BG1198" s="768"/>
      <c r="BH1198" s="772"/>
      <c r="BI1198" s="769"/>
      <c r="BJ1198" s="774" t="str">
        <f t="shared" si="253"/>
        <v/>
      </c>
      <c r="BK1198" s="757"/>
      <c r="BL1198" s="775"/>
      <c r="BM1198" s="776"/>
      <c r="BN1198" s="775"/>
      <c r="BO1198" s="777"/>
      <c r="BP1198" s="778" t="str">
        <f t="shared" si="254"/>
        <v/>
      </c>
      <c r="BQ1198" s="768"/>
      <c r="BR1198" s="772"/>
      <c r="BS1198" s="773"/>
    </row>
    <row r="1199" spans="23:71" x14ac:dyDescent="0.25">
      <c r="W1199" s="368" t="str">
        <f t="shared" ref="W1199:W1262" si="255">IF(T1199="","Sin",IF(T1199&gt;=$S1199,IF(V1199=100%,"OK","ROJO"),IF(V1199&lt;($T1199-$P1199)/($S1199-$P1199),"ROJO",IF(V1199=100%,"OK","AMARILLO"))))</f>
        <v>Sin</v>
      </c>
      <c r="X1199" s="768"/>
      <c r="Y1199" s="766"/>
      <c r="Z1199" s="769"/>
      <c r="AA1199" s="770"/>
      <c r="AB1199" s="766"/>
      <c r="AC1199" s="771"/>
      <c r="AD1199" s="368" t="str">
        <f t="shared" ref="AD1199:AD1262" si="256">IF(AA1199="","Sin",IF(AA1199&gt;=$S1199,IF(AC1199=100%,"OK","ROJO"),IF(AC1199&lt;($AA1199-$P1199)/($S1199-$P1199),"ROJO",IF(AC1199=100%,"OK","AMARILLO"))))</f>
        <v>Sin</v>
      </c>
      <c r="AE1199" s="768"/>
      <c r="AF1199" s="766"/>
      <c r="AG1199" s="769"/>
      <c r="AH1199" s="770"/>
      <c r="AI1199" s="766"/>
      <c r="AJ1199" s="771"/>
      <c r="AK1199" s="368" t="str">
        <f t="shared" ref="AK1199:AK1262" si="257">IF(AH1199="","Sin",IF(AH1199&gt;=$S1199,IF(AJ1199=100%,"OK","ROJO"),IF(AJ1199&lt;(AH1199-$P1199)/($S1199-$P1199),"ROJO",IF(AJ1199=100%,"OK","AMARILLO"))))</f>
        <v>Sin</v>
      </c>
      <c r="AL1199" s="768"/>
      <c r="AM1199" s="766"/>
      <c r="AN1199" s="769"/>
      <c r="AO1199" s="770"/>
      <c r="AP1199" s="766"/>
      <c r="AQ1199" s="771"/>
      <c r="AR1199" s="368" t="str">
        <f t="shared" ref="AR1199:AR1262" si="258">IF(AO1199="","Sin",IF(AO1199&gt;=$S1199,IF(AQ1199=100%,"OK","ROJO"),IF(AQ1199&lt;(AO1199-$P1199)/($S1199-$P1199),"ROJO",IF(AQ1199=100%,"OK","AMARILLO"))))</f>
        <v>Sin</v>
      </c>
      <c r="AS1199" s="768"/>
      <c r="AT1199" s="772"/>
      <c r="AU1199" s="769"/>
      <c r="AV1199" s="770"/>
      <c r="AW1199" s="766"/>
      <c r="AX1199" s="771"/>
      <c r="AY1199" s="368" t="str">
        <f t="shared" ref="AY1199:AY1262" si="259">IF(AV1199="","Sin",IF(AV1199&gt;=$S1199,IF(AX1199=100%,"OK","ROJO"),IF(AX1199&lt;(AV1199-$P1199)/($S1199-$P1199),"ROJO",IF(AX1199=100%,"OK","AMARILLO"))))</f>
        <v>Sin</v>
      </c>
      <c r="AZ1199" s="768"/>
      <c r="BA1199" s="772"/>
      <c r="BB1199" s="773"/>
      <c r="BC1199" s="765"/>
      <c r="BD1199" s="766"/>
      <c r="BE1199" s="771"/>
      <c r="BF1199" s="368" t="str">
        <f t="shared" ref="BF1199:BF1262" si="260">IF(BC1199="","Sin",IF(BC1199&gt;=$S1199,IF(BE1199=100%,"OK","ROJO"),IF(BE1199&lt;(BC1199-$P1199)/($S1199-$P1199),"ROJO",IF(BE1199=100%,"OK","AMARILLO"))))</f>
        <v>Sin</v>
      </c>
      <c r="BG1199" s="768"/>
      <c r="BH1199" s="772"/>
      <c r="BI1199" s="769"/>
      <c r="BJ1199" s="774" t="str">
        <f t="shared" ref="BJ1199:BJ1262" si="261">IF(E1199="","",IF(OR(V1199=100%,AC1199=100%,AJ1199=100%,AQ1199=100%,AX1199=100%,BE1199=100%),100%,IF(T1199="","Sin",MAX(V1199,AC1199,AJ1199,AQ1199,AX1199,BE1199))))</f>
        <v/>
      </c>
      <c r="BK1199" s="757"/>
      <c r="BL1199" s="775"/>
      <c r="BM1199" s="776"/>
      <c r="BN1199" s="775"/>
      <c r="BO1199" s="777"/>
      <c r="BP1199" s="778" t="str">
        <f t="shared" ref="BP1199:BP1262" si="262">IF(BJ1199=100%,IF(BM1199="SI",IF(BN1199="SI","Cerrada",IF(BN1199="NO","Inefectiva",IF(A1199="Auditoria Externa","Cumplida","Pendiente"))),"Cumplida"),"")</f>
        <v/>
      </c>
      <c r="BQ1199" s="768"/>
      <c r="BR1199" s="772"/>
      <c r="BS1199" s="773"/>
    </row>
    <row r="1200" spans="23:71" x14ac:dyDescent="0.25">
      <c r="W1200" s="368" t="str">
        <f t="shared" si="255"/>
        <v>Sin</v>
      </c>
      <c r="X1200" s="768"/>
      <c r="Y1200" s="766"/>
      <c r="Z1200" s="769"/>
      <c r="AA1200" s="770"/>
      <c r="AB1200" s="766"/>
      <c r="AC1200" s="771"/>
      <c r="AD1200" s="368" t="str">
        <f t="shared" si="256"/>
        <v>Sin</v>
      </c>
      <c r="AE1200" s="768"/>
      <c r="AF1200" s="766"/>
      <c r="AG1200" s="769"/>
      <c r="AH1200" s="770"/>
      <c r="AI1200" s="766"/>
      <c r="AJ1200" s="771"/>
      <c r="AK1200" s="368" t="str">
        <f t="shared" si="257"/>
        <v>Sin</v>
      </c>
      <c r="AL1200" s="768"/>
      <c r="AM1200" s="766"/>
      <c r="AN1200" s="769"/>
      <c r="AO1200" s="770"/>
      <c r="AP1200" s="766"/>
      <c r="AQ1200" s="771"/>
      <c r="AR1200" s="368" t="str">
        <f t="shared" si="258"/>
        <v>Sin</v>
      </c>
      <c r="AS1200" s="768"/>
      <c r="AT1200" s="772"/>
      <c r="AU1200" s="769"/>
      <c r="AV1200" s="770"/>
      <c r="AW1200" s="766"/>
      <c r="AX1200" s="771"/>
      <c r="AY1200" s="368" t="str">
        <f t="shared" si="259"/>
        <v>Sin</v>
      </c>
      <c r="AZ1200" s="768"/>
      <c r="BA1200" s="772"/>
      <c r="BB1200" s="773"/>
      <c r="BC1200" s="765"/>
      <c r="BD1200" s="766"/>
      <c r="BE1200" s="771"/>
      <c r="BF1200" s="368" t="str">
        <f t="shared" si="260"/>
        <v>Sin</v>
      </c>
      <c r="BG1200" s="768"/>
      <c r="BH1200" s="772"/>
      <c r="BI1200" s="769"/>
      <c r="BJ1200" s="774" t="str">
        <f t="shared" si="261"/>
        <v/>
      </c>
      <c r="BK1200" s="757"/>
      <c r="BL1200" s="775"/>
      <c r="BM1200" s="776"/>
      <c r="BN1200" s="775"/>
      <c r="BO1200" s="777"/>
      <c r="BP1200" s="778" t="str">
        <f t="shared" si="262"/>
        <v/>
      </c>
      <c r="BQ1200" s="768"/>
      <c r="BR1200" s="772"/>
      <c r="BS1200" s="773"/>
    </row>
    <row r="1201" spans="23:71" x14ac:dyDescent="0.25">
      <c r="W1201" s="368" t="str">
        <f t="shared" si="255"/>
        <v>Sin</v>
      </c>
      <c r="X1201" s="768"/>
      <c r="Y1201" s="766"/>
      <c r="Z1201" s="769"/>
      <c r="AA1201" s="770"/>
      <c r="AB1201" s="766"/>
      <c r="AC1201" s="771"/>
      <c r="AD1201" s="368" t="str">
        <f t="shared" si="256"/>
        <v>Sin</v>
      </c>
      <c r="AE1201" s="768"/>
      <c r="AF1201" s="766"/>
      <c r="AG1201" s="769"/>
      <c r="AH1201" s="770"/>
      <c r="AI1201" s="766"/>
      <c r="AJ1201" s="771"/>
      <c r="AK1201" s="368" t="str">
        <f t="shared" si="257"/>
        <v>Sin</v>
      </c>
      <c r="AL1201" s="768"/>
      <c r="AM1201" s="766"/>
      <c r="AN1201" s="769"/>
      <c r="AO1201" s="770"/>
      <c r="AP1201" s="766"/>
      <c r="AQ1201" s="771"/>
      <c r="AR1201" s="368" t="str">
        <f t="shared" si="258"/>
        <v>Sin</v>
      </c>
      <c r="AS1201" s="768"/>
      <c r="AT1201" s="772"/>
      <c r="AU1201" s="769"/>
      <c r="AV1201" s="770"/>
      <c r="AW1201" s="766"/>
      <c r="AX1201" s="771"/>
      <c r="AY1201" s="368" t="str">
        <f t="shared" si="259"/>
        <v>Sin</v>
      </c>
      <c r="AZ1201" s="768"/>
      <c r="BA1201" s="772"/>
      <c r="BB1201" s="773"/>
      <c r="BC1201" s="765"/>
      <c r="BD1201" s="766"/>
      <c r="BE1201" s="771"/>
      <c r="BF1201" s="368" t="str">
        <f t="shared" si="260"/>
        <v>Sin</v>
      </c>
      <c r="BG1201" s="768"/>
      <c r="BH1201" s="772"/>
      <c r="BI1201" s="769"/>
      <c r="BJ1201" s="774" t="str">
        <f t="shared" si="261"/>
        <v/>
      </c>
      <c r="BK1201" s="757"/>
      <c r="BL1201" s="775"/>
      <c r="BM1201" s="776"/>
      <c r="BN1201" s="775"/>
      <c r="BO1201" s="777"/>
      <c r="BP1201" s="778" t="str">
        <f t="shared" si="262"/>
        <v/>
      </c>
      <c r="BQ1201" s="768"/>
      <c r="BR1201" s="772"/>
      <c r="BS1201" s="773"/>
    </row>
    <row r="1202" spans="23:71" x14ac:dyDescent="0.25">
      <c r="W1202" s="368" t="str">
        <f t="shared" si="255"/>
        <v>Sin</v>
      </c>
      <c r="X1202" s="768"/>
      <c r="Y1202" s="766"/>
      <c r="Z1202" s="769"/>
      <c r="AA1202" s="770"/>
      <c r="AB1202" s="766"/>
      <c r="AC1202" s="771"/>
      <c r="AD1202" s="368" t="str">
        <f t="shared" si="256"/>
        <v>Sin</v>
      </c>
      <c r="AE1202" s="768"/>
      <c r="AF1202" s="766"/>
      <c r="AG1202" s="769"/>
      <c r="AH1202" s="770"/>
      <c r="AI1202" s="766"/>
      <c r="AJ1202" s="771"/>
      <c r="AK1202" s="368" t="str">
        <f t="shared" si="257"/>
        <v>Sin</v>
      </c>
      <c r="AL1202" s="768"/>
      <c r="AM1202" s="766"/>
      <c r="AN1202" s="769"/>
      <c r="AO1202" s="770"/>
      <c r="AP1202" s="766"/>
      <c r="AQ1202" s="771"/>
      <c r="AR1202" s="368" t="str">
        <f t="shared" si="258"/>
        <v>Sin</v>
      </c>
      <c r="AS1202" s="768"/>
      <c r="AT1202" s="772"/>
      <c r="AU1202" s="769"/>
      <c r="AV1202" s="770"/>
      <c r="AW1202" s="766"/>
      <c r="AX1202" s="771"/>
      <c r="AY1202" s="368" t="str">
        <f t="shared" si="259"/>
        <v>Sin</v>
      </c>
      <c r="AZ1202" s="768"/>
      <c r="BA1202" s="772"/>
      <c r="BB1202" s="773"/>
      <c r="BC1202" s="765"/>
      <c r="BD1202" s="766"/>
      <c r="BE1202" s="771"/>
      <c r="BF1202" s="368" t="str">
        <f t="shared" si="260"/>
        <v>Sin</v>
      </c>
      <c r="BG1202" s="768"/>
      <c r="BH1202" s="772"/>
      <c r="BI1202" s="769"/>
      <c r="BJ1202" s="774" t="str">
        <f t="shared" si="261"/>
        <v/>
      </c>
      <c r="BK1202" s="757"/>
      <c r="BL1202" s="775"/>
      <c r="BM1202" s="776"/>
      <c r="BN1202" s="775"/>
      <c r="BO1202" s="777"/>
      <c r="BP1202" s="778" t="str">
        <f t="shared" si="262"/>
        <v/>
      </c>
      <c r="BQ1202" s="768"/>
      <c r="BR1202" s="772"/>
      <c r="BS1202" s="773"/>
    </row>
    <row r="1203" spans="23:71" x14ac:dyDescent="0.25">
      <c r="W1203" s="368" t="str">
        <f t="shared" si="255"/>
        <v>Sin</v>
      </c>
      <c r="X1203" s="768"/>
      <c r="Y1203" s="766"/>
      <c r="Z1203" s="769"/>
      <c r="AA1203" s="770"/>
      <c r="AB1203" s="766"/>
      <c r="AC1203" s="771"/>
      <c r="AD1203" s="368" t="str">
        <f t="shared" si="256"/>
        <v>Sin</v>
      </c>
      <c r="AE1203" s="768"/>
      <c r="AF1203" s="766"/>
      <c r="AG1203" s="769"/>
      <c r="AH1203" s="770"/>
      <c r="AI1203" s="766"/>
      <c r="AJ1203" s="771"/>
      <c r="AK1203" s="368" t="str">
        <f t="shared" si="257"/>
        <v>Sin</v>
      </c>
      <c r="AL1203" s="768"/>
      <c r="AM1203" s="766"/>
      <c r="AN1203" s="769"/>
      <c r="AO1203" s="770"/>
      <c r="AP1203" s="766"/>
      <c r="AQ1203" s="771"/>
      <c r="AR1203" s="368" t="str">
        <f t="shared" si="258"/>
        <v>Sin</v>
      </c>
      <c r="AS1203" s="768"/>
      <c r="AT1203" s="772"/>
      <c r="AU1203" s="769"/>
      <c r="AV1203" s="770"/>
      <c r="AW1203" s="766"/>
      <c r="AX1203" s="771"/>
      <c r="AY1203" s="368" t="str">
        <f t="shared" si="259"/>
        <v>Sin</v>
      </c>
      <c r="AZ1203" s="768"/>
      <c r="BA1203" s="772"/>
      <c r="BB1203" s="773"/>
      <c r="BC1203" s="765"/>
      <c r="BD1203" s="766"/>
      <c r="BE1203" s="771"/>
      <c r="BF1203" s="368" t="str">
        <f t="shared" si="260"/>
        <v>Sin</v>
      </c>
      <c r="BG1203" s="768"/>
      <c r="BH1203" s="772"/>
      <c r="BI1203" s="769"/>
      <c r="BJ1203" s="774" t="str">
        <f t="shared" si="261"/>
        <v/>
      </c>
      <c r="BK1203" s="757"/>
      <c r="BL1203" s="775"/>
      <c r="BM1203" s="776"/>
      <c r="BN1203" s="775"/>
      <c r="BO1203" s="777"/>
      <c r="BP1203" s="778" t="str">
        <f t="shared" si="262"/>
        <v/>
      </c>
      <c r="BQ1203" s="768"/>
      <c r="BR1203" s="772"/>
      <c r="BS1203" s="773"/>
    </row>
    <row r="1204" spans="23:71" x14ac:dyDescent="0.25">
      <c r="W1204" s="368" t="str">
        <f t="shared" si="255"/>
        <v>Sin</v>
      </c>
      <c r="X1204" s="768"/>
      <c r="Y1204" s="766"/>
      <c r="Z1204" s="769"/>
      <c r="AA1204" s="770"/>
      <c r="AB1204" s="766"/>
      <c r="AC1204" s="771"/>
      <c r="AD1204" s="368" t="str">
        <f t="shared" si="256"/>
        <v>Sin</v>
      </c>
      <c r="AE1204" s="768"/>
      <c r="AF1204" s="766"/>
      <c r="AG1204" s="769"/>
      <c r="AH1204" s="770"/>
      <c r="AI1204" s="766"/>
      <c r="AJ1204" s="771"/>
      <c r="AK1204" s="368" t="str">
        <f t="shared" si="257"/>
        <v>Sin</v>
      </c>
      <c r="AL1204" s="768"/>
      <c r="AM1204" s="766"/>
      <c r="AN1204" s="769"/>
      <c r="AO1204" s="770"/>
      <c r="AP1204" s="766"/>
      <c r="AQ1204" s="771"/>
      <c r="AR1204" s="368" t="str">
        <f t="shared" si="258"/>
        <v>Sin</v>
      </c>
      <c r="AS1204" s="768"/>
      <c r="AT1204" s="772"/>
      <c r="AU1204" s="769"/>
      <c r="AV1204" s="770"/>
      <c r="AW1204" s="766"/>
      <c r="AX1204" s="771"/>
      <c r="AY1204" s="368" t="str">
        <f t="shared" si="259"/>
        <v>Sin</v>
      </c>
      <c r="AZ1204" s="768"/>
      <c r="BA1204" s="772"/>
      <c r="BB1204" s="773"/>
      <c r="BC1204" s="765"/>
      <c r="BD1204" s="766"/>
      <c r="BE1204" s="771"/>
      <c r="BF1204" s="368" t="str">
        <f t="shared" si="260"/>
        <v>Sin</v>
      </c>
      <c r="BG1204" s="768"/>
      <c r="BH1204" s="772"/>
      <c r="BI1204" s="769"/>
      <c r="BJ1204" s="774" t="str">
        <f t="shared" si="261"/>
        <v/>
      </c>
      <c r="BK1204" s="757"/>
      <c r="BL1204" s="775"/>
      <c r="BM1204" s="776"/>
      <c r="BN1204" s="775"/>
      <c r="BO1204" s="777"/>
      <c r="BP1204" s="778" t="str">
        <f t="shared" si="262"/>
        <v/>
      </c>
      <c r="BQ1204" s="768"/>
      <c r="BR1204" s="772"/>
      <c r="BS1204" s="773"/>
    </row>
    <row r="1205" spans="23:71" x14ac:dyDescent="0.25">
      <c r="W1205" s="368" t="str">
        <f t="shared" si="255"/>
        <v>Sin</v>
      </c>
      <c r="X1205" s="768"/>
      <c r="Y1205" s="766"/>
      <c r="Z1205" s="769"/>
      <c r="AA1205" s="770"/>
      <c r="AB1205" s="766"/>
      <c r="AC1205" s="771"/>
      <c r="AD1205" s="368" t="str">
        <f t="shared" si="256"/>
        <v>Sin</v>
      </c>
      <c r="AE1205" s="768"/>
      <c r="AF1205" s="766"/>
      <c r="AG1205" s="769"/>
      <c r="AH1205" s="770"/>
      <c r="AI1205" s="766"/>
      <c r="AJ1205" s="771"/>
      <c r="AK1205" s="368" t="str">
        <f t="shared" si="257"/>
        <v>Sin</v>
      </c>
      <c r="AL1205" s="768"/>
      <c r="AM1205" s="766"/>
      <c r="AN1205" s="769"/>
      <c r="AO1205" s="770"/>
      <c r="AP1205" s="766"/>
      <c r="AQ1205" s="771"/>
      <c r="AR1205" s="368" t="str">
        <f t="shared" si="258"/>
        <v>Sin</v>
      </c>
      <c r="AS1205" s="768"/>
      <c r="AT1205" s="772"/>
      <c r="AU1205" s="769"/>
      <c r="AV1205" s="770"/>
      <c r="AW1205" s="766"/>
      <c r="AX1205" s="771"/>
      <c r="AY1205" s="368" t="str">
        <f t="shared" si="259"/>
        <v>Sin</v>
      </c>
      <c r="AZ1205" s="768"/>
      <c r="BA1205" s="772"/>
      <c r="BB1205" s="773"/>
      <c r="BC1205" s="765"/>
      <c r="BD1205" s="766"/>
      <c r="BE1205" s="771"/>
      <c r="BF1205" s="368" t="str">
        <f t="shared" si="260"/>
        <v>Sin</v>
      </c>
      <c r="BG1205" s="768"/>
      <c r="BH1205" s="772"/>
      <c r="BI1205" s="769"/>
      <c r="BJ1205" s="774" t="str">
        <f t="shared" si="261"/>
        <v/>
      </c>
      <c r="BK1205" s="757"/>
      <c r="BL1205" s="775"/>
      <c r="BM1205" s="776"/>
      <c r="BN1205" s="775"/>
      <c r="BO1205" s="777"/>
      <c r="BP1205" s="778" t="str">
        <f t="shared" si="262"/>
        <v/>
      </c>
      <c r="BQ1205" s="768"/>
      <c r="BR1205" s="772"/>
      <c r="BS1205" s="773"/>
    </row>
    <row r="1206" spans="23:71" x14ac:dyDescent="0.25">
      <c r="W1206" s="368" t="str">
        <f t="shared" si="255"/>
        <v>Sin</v>
      </c>
      <c r="X1206" s="768"/>
      <c r="Y1206" s="766"/>
      <c r="Z1206" s="769"/>
      <c r="AA1206" s="770"/>
      <c r="AB1206" s="766"/>
      <c r="AC1206" s="771"/>
      <c r="AD1206" s="368" t="str">
        <f t="shared" si="256"/>
        <v>Sin</v>
      </c>
      <c r="AE1206" s="768"/>
      <c r="AF1206" s="766"/>
      <c r="AG1206" s="769"/>
      <c r="AH1206" s="770"/>
      <c r="AI1206" s="766"/>
      <c r="AJ1206" s="771"/>
      <c r="AK1206" s="368" t="str">
        <f t="shared" si="257"/>
        <v>Sin</v>
      </c>
      <c r="AL1206" s="768"/>
      <c r="AM1206" s="766"/>
      <c r="AN1206" s="769"/>
      <c r="AO1206" s="770"/>
      <c r="AP1206" s="766"/>
      <c r="AQ1206" s="771"/>
      <c r="AR1206" s="368" t="str">
        <f t="shared" si="258"/>
        <v>Sin</v>
      </c>
      <c r="AS1206" s="768"/>
      <c r="AT1206" s="772"/>
      <c r="AU1206" s="769"/>
      <c r="AV1206" s="770"/>
      <c r="AW1206" s="766"/>
      <c r="AX1206" s="771"/>
      <c r="AY1206" s="368" t="str">
        <f t="shared" si="259"/>
        <v>Sin</v>
      </c>
      <c r="AZ1206" s="768"/>
      <c r="BA1206" s="772"/>
      <c r="BB1206" s="773"/>
      <c r="BC1206" s="765"/>
      <c r="BD1206" s="766"/>
      <c r="BE1206" s="771"/>
      <c r="BF1206" s="368" t="str">
        <f t="shared" si="260"/>
        <v>Sin</v>
      </c>
      <c r="BG1206" s="768"/>
      <c r="BH1206" s="772"/>
      <c r="BI1206" s="769"/>
      <c r="BJ1206" s="774" t="str">
        <f t="shared" si="261"/>
        <v/>
      </c>
      <c r="BK1206" s="757"/>
      <c r="BL1206" s="775"/>
      <c r="BM1206" s="776"/>
      <c r="BN1206" s="775"/>
      <c r="BO1206" s="777"/>
      <c r="BP1206" s="778" t="str">
        <f t="shared" si="262"/>
        <v/>
      </c>
      <c r="BQ1206" s="768"/>
      <c r="BR1206" s="772"/>
      <c r="BS1206" s="773"/>
    </row>
    <row r="1207" spans="23:71" x14ac:dyDescent="0.25">
      <c r="W1207" s="368" t="str">
        <f t="shared" si="255"/>
        <v>Sin</v>
      </c>
      <c r="X1207" s="768"/>
      <c r="Y1207" s="766"/>
      <c r="Z1207" s="769"/>
      <c r="AA1207" s="770"/>
      <c r="AB1207" s="766"/>
      <c r="AC1207" s="771"/>
      <c r="AD1207" s="368" t="str">
        <f t="shared" si="256"/>
        <v>Sin</v>
      </c>
      <c r="AE1207" s="768"/>
      <c r="AF1207" s="766"/>
      <c r="AG1207" s="769"/>
      <c r="AH1207" s="770"/>
      <c r="AI1207" s="766"/>
      <c r="AJ1207" s="771"/>
      <c r="AK1207" s="368" t="str">
        <f t="shared" si="257"/>
        <v>Sin</v>
      </c>
      <c r="AL1207" s="768"/>
      <c r="AM1207" s="766"/>
      <c r="AN1207" s="769"/>
      <c r="AO1207" s="770"/>
      <c r="AP1207" s="766"/>
      <c r="AQ1207" s="771"/>
      <c r="AR1207" s="368" t="str">
        <f t="shared" si="258"/>
        <v>Sin</v>
      </c>
      <c r="AS1207" s="768"/>
      <c r="AT1207" s="772"/>
      <c r="AU1207" s="769"/>
      <c r="AV1207" s="770"/>
      <c r="AW1207" s="766"/>
      <c r="AX1207" s="771"/>
      <c r="AY1207" s="368" t="str">
        <f t="shared" si="259"/>
        <v>Sin</v>
      </c>
      <c r="AZ1207" s="768"/>
      <c r="BA1207" s="772"/>
      <c r="BB1207" s="773"/>
      <c r="BC1207" s="765"/>
      <c r="BD1207" s="766"/>
      <c r="BE1207" s="771"/>
      <c r="BF1207" s="368" t="str">
        <f t="shared" si="260"/>
        <v>Sin</v>
      </c>
      <c r="BG1207" s="768"/>
      <c r="BH1207" s="772"/>
      <c r="BI1207" s="769"/>
      <c r="BJ1207" s="774" t="str">
        <f t="shared" si="261"/>
        <v/>
      </c>
      <c r="BK1207" s="757"/>
      <c r="BL1207" s="775"/>
      <c r="BM1207" s="776"/>
      <c r="BN1207" s="775"/>
      <c r="BO1207" s="777"/>
      <c r="BP1207" s="778" t="str">
        <f t="shared" si="262"/>
        <v/>
      </c>
      <c r="BQ1207" s="768"/>
      <c r="BR1207" s="772"/>
      <c r="BS1207" s="773"/>
    </row>
    <row r="1208" spans="23:71" x14ac:dyDescent="0.25">
      <c r="W1208" s="368" t="str">
        <f t="shared" si="255"/>
        <v>Sin</v>
      </c>
      <c r="X1208" s="768"/>
      <c r="Y1208" s="766"/>
      <c r="Z1208" s="769"/>
      <c r="AA1208" s="770"/>
      <c r="AB1208" s="766"/>
      <c r="AC1208" s="771"/>
      <c r="AD1208" s="368" t="str">
        <f t="shared" si="256"/>
        <v>Sin</v>
      </c>
      <c r="AE1208" s="768"/>
      <c r="AF1208" s="766"/>
      <c r="AG1208" s="769"/>
      <c r="AH1208" s="770"/>
      <c r="AI1208" s="766"/>
      <c r="AJ1208" s="771"/>
      <c r="AK1208" s="368" t="str">
        <f t="shared" si="257"/>
        <v>Sin</v>
      </c>
      <c r="AL1208" s="768"/>
      <c r="AM1208" s="766"/>
      <c r="AN1208" s="769"/>
      <c r="AO1208" s="770"/>
      <c r="AP1208" s="766"/>
      <c r="AQ1208" s="771"/>
      <c r="AR1208" s="368" t="str">
        <f t="shared" si="258"/>
        <v>Sin</v>
      </c>
      <c r="AS1208" s="768"/>
      <c r="AT1208" s="772"/>
      <c r="AU1208" s="769"/>
      <c r="AV1208" s="770"/>
      <c r="AW1208" s="766"/>
      <c r="AX1208" s="771"/>
      <c r="AY1208" s="368" t="str">
        <f t="shared" si="259"/>
        <v>Sin</v>
      </c>
      <c r="AZ1208" s="768"/>
      <c r="BA1208" s="772"/>
      <c r="BB1208" s="773"/>
      <c r="BC1208" s="765"/>
      <c r="BD1208" s="766"/>
      <c r="BE1208" s="771"/>
      <c r="BF1208" s="368" t="str">
        <f t="shared" si="260"/>
        <v>Sin</v>
      </c>
      <c r="BG1208" s="768"/>
      <c r="BH1208" s="772"/>
      <c r="BI1208" s="769"/>
      <c r="BJ1208" s="774" t="str">
        <f t="shared" si="261"/>
        <v/>
      </c>
      <c r="BK1208" s="757"/>
      <c r="BL1208" s="775"/>
      <c r="BM1208" s="776"/>
      <c r="BN1208" s="775"/>
      <c r="BO1208" s="777"/>
      <c r="BP1208" s="778" t="str">
        <f t="shared" si="262"/>
        <v/>
      </c>
      <c r="BQ1208" s="768"/>
      <c r="BR1208" s="772"/>
      <c r="BS1208" s="773"/>
    </row>
    <row r="1209" spans="23:71" x14ac:dyDescent="0.25">
      <c r="W1209" s="368" t="str">
        <f t="shared" si="255"/>
        <v>Sin</v>
      </c>
      <c r="X1209" s="768"/>
      <c r="Y1209" s="766"/>
      <c r="Z1209" s="769"/>
      <c r="AA1209" s="770"/>
      <c r="AB1209" s="766"/>
      <c r="AC1209" s="771"/>
      <c r="AD1209" s="368" t="str">
        <f t="shared" si="256"/>
        <v>Sin</v>
      </c>
      <c r="AE1209" s="768"/>
      <c r="AF1209" s="766"/>
      <c r="AG1209" s="769"/>
      <c r="AH1209" s="770"/>
      <c r="AI1209" s="766"/>
      <c r="AJ1209" s="771"/>
      <c r="AK1209" s="368" t="str">
        <f t="shared" si="257"/>
        <v>Sin</v>
      </c>
      <c r="AL1209" s="768"/>
      <c r="AM1209" s="766"/>
      <c r="AN1209" s="769"/>
      <c r="AO1209" s="770"/>
      <c r="AP1209" s="766"/>
      <c r="AQ1209" s="771"/>
      <c r="AR1209" s="368" t="str">
        <f t="shared" si="258"/>
        <v>Sin</v>
      </c>
      <c r="AS1209" s="768"/>
      <c r="AT1209" s="772"/>
      <c r="AU1209" s="769"/>
      <c r="AV1209" s="770"/>
      <c r="AW1209" s="766"/>
      <c r="AX1209" s="771"/>
      <c r="AY1209" s="368" t="str">
        <f t="shared" si="259"/>
        <v>Sin</v>
      </c>
      <c r="AZ1209" s="768"/>
      <c r="BA1209" s="772"/>
      <c r="BB1209" s="773"/>
      <c r="BC1209" s="765"/>
      <c r="BD1209" s="766"/>
      <c r="BE1209" s="771"/>
      <c r="BF1209" s="368" t="str">
        <f t="shared" si="260"/>
        <v>Sin</v>
      </c>
      <c r="BG1209" s="768"/>
      <c r="BH1209" s="772"/>
      <c r="BI1209" s="769"/>
      <c r="BJ1209" s="774" t="str">
        <f t="shared" si="261"/>
        <v/>
      </c>
      <c r="BK1209" s="757"/>
      <c r="BL1209" s="775"/>
      <c r="BM1209" s="776"/>
      <c r="BN1209" s="775"/>
      <c r="BO1209" s="777"/>
      <c r="BP1209" s="778" t="str">
        <f t="shared" si="262"/>
        <v/>
      </c>
      <c r="BQ1209" s="768"/>
      <c r="BR1209" s="772"/>
      <c r="BS1209" s="773"/>
    </row>
    <row r="1210" spans="23:71" x14ac:dyDescent="0.25">
      <c r="W1210" s="368" t="str">
        <f t="shared" si="255"/>
        <v>Sin</v>
      </c>
      <c r="X1210" s="768"/>
      <c r="Y1210" s="766"/>
      <c r="Z1210" s="769"/>
      <c r="AA1210" s="770"/>
      <c r="AB1210" s="766"/>
      <c r="AC1210" s="771"/>
      <c r="AD1210" s="368" t="str">
        <f t="shared" si="256"/>
        <v>Sin</v>
      </c>
      <c r="AE1210" s="768"/>
      <c r="AF1210" s="766"/>
      <c r="AG1210" s="769"/>
      <c r="AH1210" s="770"/>
      <c r="AI1210" s="766"/>
      <c r="AJ1210" s="771"/>
      <c r="AK1210" s="368" t="str">
        <f t="shared" si="257"/>
        <v>Sin</v>
      </c>
      <c r="AL1210" s="768"/>
      <c r="AM1210" s="766"/>
      <c r="AN1210" s="769"/>
      <c r="AO1210" s="770"/>
      <c r="AP1210" s="766"/>
      <c r="AQ1210" s="771"/>
      <c r="AR1210" s="368" t="str">
        <f t="shared" si="258"/>
        <v>Sin</v>
      </c>
      <c r="AS1210" s="768"/>
      <c r="AT1210" s="772"/>
      <c r="AU1210" s="769"/>
      <c r="AV1210" s="770"/>
      <c r="AW1210" s="766"/>
      <c r="AX1210" s="771"/>
      <c r="AY1210" s="368" t="str">
        <f t="shared" si="259"/>
        <v>Sin</v>
      </c>
      <c r="AZ1210" s="768"/>
      <c r="BA1210" s="772"/>
      <c r="BB1210" s="773"/>
      <c r="BC1210" s="765"/>
      <c r="BD1210" s="766"/>
      <c r="BE1210" s="771"/>
      <c r="BF1210" s="368" t="str">
        <f t="shared" si="260"/>
        <v>Sin</v>
      </c>
      <c r="BG1210" s="768"/>
      <c r="BH1210" s="772"/>
      <c r="BI1210" s="769"/>
      <c r="BJ1210" s="774" t="str">
        <f t="shared" si="261"/>
        <v/>
      </c>
      <c r="BK1210" s="757"/>
      <c r="BL1210" s="775"/>
      <c r="BM1210" s="776"/>
      <c r="BN1210" s="775"/>
      <c r="BO1210" s="777"/>
      <c r="BP1210" s="778" t="str">
        <f t="shared" si="262"/>
        <v/>
      </c>
      <c r="BQ1210" s="768"/>
      <c r="BR1210" s="772"/>
      <c r="BS1210" s="773"/>
    </row>
    <row r="1211" spans="23:71" x14ac:dyDescent="0.25">
      <c r="W1211" s="368" t="str">
        <f t="shared" si="255"/>
        <v>Sin</v>
      </c>
      <c r="X1211" s="768"/>
      <c r="Y1211" s="766"/>
      <c r="Z1211" s="769"/>
      <c r="AA1211" s="770"/>
      <c r="AB1211" s="766"/>
      <c r="AC1211" s="771"/>
      <c r="AD1211" s="368" t="str">
        <f t="shared" si="256"/>
        <v>Sin</v>
      </c>
      <c r="AE1211" s="768"/>
      <c r="AF1211" s="766"/>
      <c r="AG1211" s="769"/>
      <c r="AH1211" s="770"/>
      <c r="AI1211" s="766"/>
      <c r="AJ1211" s="771"/>
      <c r="AK1211" s="368" t="str">
        <f t="shared" si="257"/>
        <v>Sin</v>
      </c>
      <c r="AL1211" s="768"/>
      <c r="AM1211" s="766"/>
      <c r="AN1211" s="769"/>
      <c r="AO1211" s="770"/>
      <c r="AP1211" s="766"/>
      <c r="AQ1211" s="771"/>
      <c r="AR1211" s="368" t="str">
        <f t="shared" si="258"/>
        <v>Sin</v>
      </c>
      <c r="AS1211" s="768"/>
      <c r="AT1211" s="772"/>
      <c r="AU1211" s="769"/>
      <c r="AV1211" s="770"/>
      <c r="AW1211" s="766"/>
      <c r="AX1211" s="771"/>
      <c r="AY1211" s="368" t="str">
        <f t="shared" si="259"/>
        <v>Sin</v>
      </c>
      <c r="AZ1211" s="768"/>
      <c r="BA1211" s="772"/>
      <c r="BB1211" s="773"/>
      <c r="BC1211" s="765"/>
      <c r="BD1211" s="766"/>
      <c r="BE1211" s="771"/>
      <c r="BF1211" s="368" t="str">
        <f t="shared" si="260"/>
        <v>Sin</v>
      </c>
      <c r="BG1211" s="768"/>
      <c r="BH1211" s="772"/>
      <c r="BI1211" s="769"/>
      <c r="BJ1211" s="774" t="str">
        <f t="shared" si="261"/>
        <v/>
      </c>
      <c r="BK1211" s="757"/>
      <c r="BL1211" s="775"/>
      <c r="BM1211" s="776"/>
      <c r="BN1211" s="775"/>
      <c r="BO1211" s="777"/>
      <c r="BP1211" s="778" t="str">
        <f t="shared" si="262"/>
        <v/>
      </c>
      <c r="BQ1211" s="768"/>
      <c r="BR1211" s="772"/>
      <c r="BS1211" s="773"/>
    </row>
    <row r="1212" spans="23:71" x14ac:dyDescent="0.25">
      <c r="W1212" s="368" t="str">
        <f t="shared" si="255"/>
        <v>Sin</v>
      </c>
      <c r="X1212" s="768"/>
      <c r="Y1212" s="766"/>
      <c r="Z1212" s="769"/>
      <c r="AA1212" s="770"/>
      <c r="AB1212" s="766"/>
      <c r="AC1212" s="771"/>
      <c r="AD1212" s="368" t="str">
        <f t="shared" si="256"/>
        <v>Sin</v>
      </c>
      <c r="AE1212" s="768"/>
      <c r="AF1212" s="766"/>
      <c r="AG1212" s="769"/>
      <c r="AH1212" s="770"/>
      <c r="AI1212" s="766"/>
      <c r="AJ1212" s="771"/>
      <c r="AK1212" s="368" t="str">
        <f t="shared" si="257"/>
        <v>Sin</v>
      </c>
      <c r="AL1212" s="768"/>
      <c r="AM1212" s="766"/>
      <c r="AN1212" s="769"/>
      <c r="AO1212" s="770"/>
      <c r="AP1212" s="766"/>
      <c r="AQ1212" s="771"/>
      <c r="AR1212" s="368" t="str">
        <f t="shared" si="258"/>
        <v>Sin</v>
      </c>
      <c r="AS1212" s="768"/>
      <c r="AT1212" s="772"/>
      <c r="AU1212" s="769"/>
      <c r="AV1212" s="770"/>
      <c r="AW1212" s="766"/>
      <c r="AX1212" s="771"/>
      <c r="AY1212" s="368" t="str">
        <f t="shared" si="259"/>
        <v>Sin</v>
      </c>
      <c r="AZ1212" s="768"/>
      <c r="BA1212" s="772"/>
      <c r="BB1212" s="773"/>
      <c r="BC1212" s="765"/>
      <c r="BD1212" s="766"/>
      <c r="BE1212" s="771"/>
      <c r="BF1212" s="368" t="str">
        <f t="shared" si="260"/>
        <v>Sin</v>
      </c>
      <c r="BG1212" s="768"/>
      <c r="BH1212" s="772"/>
      <c r="BI1212" s="769"/>
      <c r="BJ1212" s="774" t="str">
        <f t="shared" si="261"/>
        <v/>
      </c>
      <c r="BK1212" s="757"/>
      <c r="BL1212" s="775"/>
      <c r="BM1212" s="776"/>
      <c r="BN1212" s="775"/>
      <c r="BO1212" s="777"/>
      <c r="BP1212" s="778" t="str">
        <f t="shared" si="262"/>
        <v/>
      </c>
      <c r="BQ1212" s="768"/>
      <c r="BR1212" s="772"/>
      <c r="BS1212" s="773"/>
    </row>
    <row r="1213" spans="23:71" x14ac:dyDescent="0.25">
      <c r="W1213" s="368" t="str">
        <f t="shared" si="255"/>
        <v>Sin</v>
      </c>
      <c r="X1213" s="768"/>
      <c r="Y1213" s="766"/>
      <c r="Z1213" s="769"/>
      <c r="AA1213" s="770"/>
      <c r="AB1213" s="766"/>
      <c r="AC1213" s="771"/>
      <c r="AD1213" s="368" t="str">
        <f t="shared" si="256"/>
        <v>Sin</v>
      </c>
      <c r="AE1213" s="768"/>
      <c r="AF1213" s="766"/>
      <c r="AG1213" s="769"/>
      <c r="AH1213" s="770"/>
      <c r="AI1213" s="766"/>
      <c r="AJ1213" s="771"/>
      <c r="AK1213" s="368" t="str">
        <f t="shared" si="257"/>
        <v>Sin</v>
      </c>
      <c r="AL1213" s="768"/>
      <c r="AM1213" s="766"/>
      <c r="AN1213" s="769"/>
      <c r="AO1213" s="770"/>
      <c r="AP1213" s="766"/>
      <c r="AQ1213" s="771"/>
      <c r="AR1213" s="368" t="str">
        <f t="shared" si="258"/>
        <v>Sin</v>
      </c>
      <c r="AS1213" s="768"/>
      <c r="AT1213" s="772"/>
      <c r="AU1213" s="769"/>
      <c r="AV1213" s="770"/>
      <c r="AW1213" s="766"/>
      <c r="AX1213" s="771"/>
      <c r="AY1213" s="368" t="str">
        <f t="shared" si="259"/>
        <v>Sin</v>
      </c>
      <c r="AZ1213" s="768"/>
      <c r="BA1213" s="772"/>
      <c r="BB1213" s="773"/>
      <c r="BC1213" s="765"/>
      <c r="BD1213" s="766"/>
      <c r="BE1213" s="771"/>
      <c r="BF1213" s="368" t="str">
        <f t="shared" si="260"/>
        <v>Sin</v>
      </c>
      <c r="BG1213" s="768"/>
      <c r="BH1213" s="772"/>
      <c r="BI1213" s="769"/>
      <c r="BJ1213" s="774" t="str">
        <f t="shared" si="261"/>
        <v/>
      </c>
      <c r="BK1213" s="757"/>
      <c r="BL1213" s="775"/>
      <c r="BM1213" s="776"/>
      <c r="BN1213" s="775"/>
      <c r="BO1213" s="777"/>
      <c r="BP1213" s="778" t="str">
        <f t="shared" si="262"/>
        <v/>
      </c>
      <c r="BQ1213" s="768"/>
      <c r="BR1213" s="772"/>
      <c r="BS1213" s="773"/>
    </row>
    <row r="1214" spans="23:71" x14ac:dyDescent="0.25">
      <c r="W1214" s="368" t="str">
        <f t="shared" si="255"/>
        <v>Sin</v>
      </c>
      <c r="X1214" s="768"/>
      <c r="Y1214" s="766"/>
      <c r="Z1214" s="769"/>
      <c r="AA1214" s="770"/>
      <c r="AB1214" s="766"/>
      <c r="AC1214" s="771"/>
      <c r="AD1214" s="368" t="str">
        <f t="shared" si="256"/>
        <v>Sin</v>
      </c>
      <c r="AE1214" s="768"/>
      <c r="AF1214" s="766"/>
      <c r="AG1214" s="769"/>
      <c r="AH1214" s="770"/>
      <c r="AI1214" s="766"/>
      <c r="AJ1214" s="771"/>
      <c r="AK1214" s="368" t="str">
        <f t="shared" si="257"/>
        <v>Sin</v>
      </c>
      <c r="AL1214" s="768"/>
      <c r="AM1214" s="766"/>
      <c r="AN1214" s="769"/>
      <c r="AO1214" s="770"/>
      <c r="AP1214" s="766"/>
      <c r="AQ1214" s="771"/>
      <c r="AR1214" s="368" t="str">
        <f t="shared" si="258"/>
        <v>Sin</v>
      </c>
      <c r="AS1214" s="768"/>
      <c r="AT1214" s="772"/>
      <c r="AU1214" s="769"/>
      <c r="AV1214" s="770"/>
      <c r="AW1214" s="766"/>
      <c r="AX1214" s="771"/>
      <c r="AY1214" s="368" t="str">
        <f t="shared" si="259"/>
        <v>Sin</v>
      </c>
      <c r="AZ1214" s="768"/>
      <c r="BA1214" s="772"/>
      <c r="BB1214" s="773"/>
      <c r="BC1214" s="765"/>
      <c r="BD1214" s="766"/>
      <c r="BE1214" s="771"/>
      <c r="BF1214" s="368" t="str">
        <f t="shared" si="260"/>
        <v>Sin</v>
      </c>
      <c r="BG1214" s="768"/>
      <c r="BH1214" s="772"/>
      <c r="BI1214" s="769"/>
      <c r="BJ1214" s="774" t="str">
        <f t="shared" si="261"/>
        <v/>
      </c>
      <c r="BK1214" s="757"/>
      <c r="BL1214" s="775"/>
      <c r="BM1214" s="776"/>
      <c r="BN1214" s="775"/>
      <c r="BO1214" s="777"/>
      <c r="BP1214" s="778" t="str">
        <f t="shared" si="262"/>
        <v/>
      </c>
      <c r="BQ1214" s="768"/>
      <c r="BR1214" s="772"/>
      <c r="BS1214" s="773"/>
    </row>
    <row r="1215" spans="23:71" x14ac:dyDescent="0.25">
      <c r="W1215" s="368" t="str">
        <f t="shared" si="255"/>
        <v>Sin</v>
      </c>
      <c r="X1215" s="768"/>
      <c r="Y1215" s="766"/>
      <c r="Z1215" s="769"/>
      <c r="AA1215" s="770"/>
      <c r="AB1215" s="766"/>
      <c r="AC1215" s="771"/>
      <c r="AD1215" s="368" t="str">
        <f t="shared" si="256"/>
        <v>Sin</v>
      </c>
      <c r="AE1215" s="768"/>
      <c r="AF1215" s="766"/>
      <c r="AG1215" s="769"/>
      <c r="AH1215" s="770"/>
      <c r="AI1215" s="766"/>
      <c r="AJ1215" s="771"/>
      <c r="AK1215" s="368" t="str">
        <f t="shared" si="257"/>
        <v>Sin</v>
      </c>
      <c r="AL1215" s="768"/>
      <c r="AM1215" s="766"/>
      <c r="AN1215" s="769"/>
      <c r="AO1215" s="770"/>
      <c r="AP1215" s="766"/>
      <c r="AQ1215" s="771"/>
      <c r="AR1215" s="368" t="str">
        <f t="shared" si="258"/>
        <v>Sin</v>
      </c>
      <c r="AS1215" s="768"/>
      <c r="AT1215" s="772"/>
      <c r="AU1215" s="769"/>
      <c r="AV1215" s="770"/>
      <c r="AW1215" s="766"/>
      <c r="AX1215" s="771"/>
      <c r="AY1215" s="368" t="str">
        <f t="shared" si="259"/>
        <v>Sin</v>
      </c>
      <c r="AZ1215" s="768"/>
      <c r="BA1215" s="772"/>
      <c r="BB1215" s="773"/>
      <c r="BC1215" s="765"/>
      <c r="BD1215" s="766"/>
      <c r="BE1215" s="771"/>
      <c r="BF1215" s="368" t="str">
        <f t="shared" si="260"/>
        <v>Sin</v>
      </c>
      <c r="BG1215" s="768"/>
      <c r="BH1215" s="772"/>
      <c r="BI1215" s="769"/>
      <c r="BJ1215" s="774" t="str">
        <f t="shared" si="261"/>
        <v/>
      </c>
      <c r="BK1215" s="757"/>
      <c r="BL1215" s="775"/>
      <c r="BM1215" s="776"/>
      <c r="BN1215" s="775"/>
      <c r="BO1215" s="777"/>
      <c r="BP1215" s="778" t="str">
        <f t="shared" si="262"/>
        <v/>
      </c>
      <c r="BQ1215" s="768"/>
      <c r="BR1215" s="772"/>
      <c r="BS1215" s="773"/>
    </row>
    <row r="1216" spans="23:71" x14ac:dyDescent="0.25">
      <c r="W1216" s="368" t="str">
        <f t="shared" si="255"/>
        <v>Sin</v>
      </c>
      <c r="X1216" s="768"/>
      <c r="Y1216" s="766"/>
      <c r="Z1216" s="769"/>
      <c r="AA1216" s="770"/>
      <c r="AB1216" s="766"/>
      <c r="AC1216" s="771"/>
      <c r="AD1216" s="368" t="str">
        <f t="shared" si="256"/>
        <v>Sin</v>
      </c>
      <c r="AE1216" s="768"/>
      <c r="AF1216" s="766"/>
      <c r="AG1216" s="769"/>
      <c r="AH1216" s="770"/>
      <c r="AI1216" s="766"/>
      <c r="AJ1216" s="771"/>
      <c r="AK1216" s="368" t="str">
        <f t="shared" si="257"/>
        <v>Sin</v>
      </c>
      <c r="AL1216" s="768"/>
      <c r="AM1216" s="766"/>
      <c r="AN1216" s="769"/>
      <c r="AO1216" s="770"/>
      <c r="AP1216" s="766"/>
      <c r="AQ1216" s="771"/>
      <c r="AR1216" s="368" t="str">
        <f t="shared" si="258"/>
        <v>Sin</v>
      </c>
      <c r="AS1216" s="768"/>
      <c r="AT1216" s="772"/>
      <c r="AU1216" s="769"/>
      <c r="AV1216" s="770"/>
      <c r="AW1216" s="766"/>
      <c r="AX1216" s="771"/>
      <c r="AY1216" s="368" t="str">
        <f t="shared" si="259"/>
        <v>Sin</v>
      </c>
      <c r="AZ1216" s="768"/>
      <c r="BA1216" s="772"/>
      <c r="BB1216" s="773"/>
      <c r="BC1216" s="765"/>
      <c r="BD1216" s="766"/>
      <c r="BE1216" s="771"/>
      <c r="BF1216" s="368" t="str">
        <f t="shared" si="260"/>
        <v>Sin</v>
      </c>
      <c r="BG1216" s="768"/>
      <c r="BH1216" s="772"/>
      <c r="BI1216" s="769"/>
      <c r="BJ1216" s="774" t="str">
        <f t="shared" si="261"/>
        <v/>
      </c>
      <c r="BK1216" s="757"/>
      <c r="BL1216" s="775"/>
      <c r="BM1216" s="776"/>
      <c r="BN1216" s="775"/>
      <c r="BO1216" s="777"/>
      <c r="BP1216" s="778" t="str">
        <f t="shared" si="262"/>
        <v/>
      </c>
      <c r="BQ1216" s="768"/>
      <c r="BR1216" s="772"/>
      <c r="BS1216" s="773"/>
    </row>
    <row r="1217" spans="23:71" x14ac:dyDescent="0.25">
      <c r="W1217" s="368" t="str">
        <f t="shared" si="255"/>
        <v>Sin</v>
      </c>
      <c r="X1217" s="768"/>
      <c r="Y1217" s="766"/>
      <c r="Z1217" s="769"/>
      <c r="AA1217" s="770"/>
      <c r="AB1217" s="766"/>
      <c r="AC1217" s="771"/>
      <c r="AD1217" s="368" t="str">
        <f t="shared" si="256"/>
        <v>Sin</v>
      </c>
      <c r="AE1217" s="768"/>
      <c r="AF1217" s="766"/>
      <c r="AG1217" s="769"/>
      <c r="AH1217" s="770"/>
      <c r="AI1217" s="766"/>
      <c r="AJ1217" s="771"/>
      <c r="AK1217" s="368" t="str">
        <f t="shared" si="257"/>
        <v>Sin</v>
      </c>
      <c r="AL1217" s="768"/>
      <c r="AM1217" s="766"/>
      <c r="AN1217" s="769"/>
      <c r="AO1217" s="770"/>
      <c r="AP1217" s="766"/>
      <c r="AQ1217" s="771"/>
      <c r="AR1217" s="368" t="str">
        <f t="shared" si="258"/>
        <v>Sin</v>
      </c>
      <c r="AS1217" s="768"/>
      <c r="AT1217" s="772"/>
      <c r="AU1217" s="769"/>
      <c r="AV1217" s="770"/>
      <c r="AW1217" s="766"/>
      <c r="AX1217" s="771"/>
      <c r="AY1217" s="368" t="str">
        <f t="shared" si="259"/>
        <v>Sin</v>
      </c>
      <c r="AZ1217" s="768"/>
      <c r="BA1217" s="772"/>
      <c r="BB1217" s="773"/>
      <c r="BC1217" s="765"/>
      <c r="BD1217" s="766"/>
      <c r="BE1217" s="771"/>
      <c r="BF1217" s="368" t="str">
        <f t="shared" si="260"/>
        <v>Sin</v>
      </c>
      <c r="BG1217" s="768"/>
      <c r="BH1217" s="772"/>
      <c r="BI1217" s="769"/>
      <c r="BJ1217" s="774" t="str">
        <f t="shared" si="261"/>
        <v/>
      </c>
      <c r="BK1217" s="757"/>
      <c r="BL1217" s="775"/>
      <c r="BM1217" s="776"/>
      <c r="BN1217" s="775"/>
      <c r="BO1217" s="777"/>
      <c r="BP1217" s="778" t="str">
        <f t="shared" si="262"/>
        <v/>
      </c>
      <c r="BQ1217" s="768"/>
      <c r="BR1217" s="772"/>
      <c r="BS1217" s="773"/>
    </row>
    <row r="1218" spans="23:71" x14ac:dyDescent="0.25">
      <c r="W1218" s="368" t="str">
        <f t="shared" si="255"/>
        <v>Sin</v>
      </c>
      <c r="X1218" s="768"/>
      <c r="Y1218" s="766"/>
      <c r="Z1218" s="769"/>
      <c r="AA1218" s="770"/>
      <c r="AB1218" s="766"/>
      <c r="AC1218" s="771"/>
      <c r="AD1218" s="368" t="str">
        <f t="shared" si="256"/>
        <v>Sin</v>
      </c>
      <c r="AE1218" s="768"/>
      <c r="AF1218" s="766"/>
      <c r="AG1218" s="769"/>
      <c r="AH1218" s="770"/>
      <c r="AI1218" s="766"/>
      <c r="AJ1218" s="771"/>
      <c r="AK1218" s="368" t="str">
        <f t="shared" si="257"/>
        <v>Sin</v>
      </c>
      <c r="AL1218" s="768"/>
      <c r="AM1218" s="766"/>
      <c r="AN1218" s="769"/>
      <c r="AO1218" s="770"/>
      <c r="AP1218" s="766"/>
      <c r="AQ1218" s="771"/>
      <c r="AR1218" s="368" t="str">
        <f t="shared" si="258"/>
        <v>Sin</v>
      </c>
      <c r="AS1218" s="768"/>
      <c r="AT1218" s="772"/>
      <c r="AU1218" s="769"/>
      <c r="AV1218" s="770"/>
      <c r="AW1218" s="766"/>
      <c r="AX1218" s="771"/>
      <c r="AY1218" s="368" t="str">
        <f t="shared" si="259"/>
        <v>Sin</v>
      </c>
      <c r="AZ1218" s="768"/>
      <c r="BA1218" s="772"/>
      <c r="BB1218" s="773"/>
      <c r="BC1218" s="765"/>
      <c r="BD1218" s="766"/>
      <c r="BE1218" s="771"/>
      <c r="BF1218" s="368" t="str">
        <f t="shared" si="260"/>
        <v>Sin</v>
      </c>
      <c r="BG1218" s="768"/>
      <c r="BH1218" s="772"/>
      <c r="BI1218" s="769"/>
      <c r="BJ1218" s="774" t="str">
        <f t="shared" si="261"/>
        <v/>
      </c>
      <c r="BK1218" s="757"/>
      <c r="BL1218" s="775"/>
      <c r="BM1218" s="776"/>
      <c r="BN1218" s="775"/>
      <c r="BO1218" s="777"/>
      <c r="BP1218" s="778" t="str">
        <f t="shared" si="262"/>
        <v/>
      </c>
      <c r="BQ1218" s="768"/>
      <c r="BR1218" s="772"/>
      <c r="BS1218" s="773"/>
    </row>
    <row r="1219" spans="23:71" x14ac:dyDescent="0.25">
      <c r="W1219" s="368" t="str">
        <f t="shared" si="255"/>
        <v>Sin</v>
      </c>
      <c r="X1219" s="768"/>
      <c r="Y1219" s="766"/>
      <c r="Z1219" s="769"/>
      <c r="AA1219" s="770"/>
      <c r="AB1219" s="766"/>
      <c r="AC1219" s="771"/>
      <c r="AD1219" s="368" t="str">
        <f t="shared" si="256"/>
        <v>Sin</v>
      </c>
      <c r="AE1219" s="768"/>
      <c r="AF1219" s="766"/>
      <c r="AG1219" s="769"/>
      <c r="AH1219" s="770"/>
      <c r="AI1219" s="766"/>
      <c r="AJ1219" s="771"/>
      <c r="AK1219" s="368" t="str">
        <f t="shared" si="257"/>
        <v>Sin</v>
      </c>
      <c r="AL1219" s="768"/>
      <c r="AM1219" s="766"/>
      <c r="AN1219" s="769"/>
      <c r="AO1219" s="770"/>
      <c r="AP1219" s="766"/>
      <c r="AQ1219" s="771"/>
      <c r="AR1219" s="368" t="str">
        <f t="shared" si="258"/>
        <v>Sin</v>
      </c>
      <c r="AS1219" s="768"/>
      <c r="AT1219" s="772"/>
      <c r="AU1219" s="769"/>
      <c r="AV1219" s="770"/>
      <c r="AW1219" s="766"/>
      <c r="AX1219" s="771"/>
      <c r="AY1219" s="368" t="str">
        <f t="shared" si="259"/>
        <v>Sin</v>
      </c>
      <c r="AZ1219" s="768"/>
      <c r="BA1219" s="772"/>
      <c r="BB1219" s="773"/>
      <c r="BC1219" s="765"/>
      <c r="BD1219" s="766"/>
      <c r="BE1219" s="771"/>
      <c r="BF1219" s="368" t="str">
        <f t="shared" si="260"/>
        <v>Sin</v>
      </c>
      <c r="BG1219" s="768"/>
      <c r="BH1219" s="772"/>
      <c r="BI1219" s="769"/>
      <c r="BJ1219" s="774" t="str">
        <f t="shared" si="261"/>
        <v/>
      </c>
      <c r="BK1219" s="757"/>
      <c r="BL1219" s="775"/>
      <c r="BM1219" s="776"/>
      <c r="BN1219" s="775"/>
      <c r="BO1219" s="777"/>
      <c r="BP1219" s="778" t="str">
        <f t="shared" si="262"/>
        <v/>
      </c>
      <c r="BQ1219" s="768"/>
      <c r="BR1219" s="772"/>
      <c r="BS1219" s="773"/>
    </row>
    <row r="1220" spans="23:71" x14ac:dyDescent="0.25">
      <c r="W1220" s="368" t="str">
        <f t="shared" si="255"/>
        <v>Sin</v>
      </c>
      <c r="X1220" s="768"/>
      <c r="Y1220" s="766"/>
      <c r="Z1220" s="769"/>
      <c r="AA1220" s="770"/>
      <c r="AB1220" s="766"/>
      <c r="AC1220" s="771"/>
      <c r="AD1220" s="368" t="str">
        <f t="shared" si="256"/>
        <v>Sin</v>
      </c>
      <c r="AE1220" s="768"/>
      <c r="AF1220" s="766"/>
      <c r="AG1220" s="769"/>
      <c r="AH1220" s="770"/>
      <c r="AI1220" s="766"/>
      <c r="AJ1220" s="771"/>
      <c r="AK1220" s="368" t="str">
        <f t="shared" si="257"/>
        <v>Sin</v>
      </c>
      <c r="AL1220" s="768"/>
      <c r="AM1220" s="766"/>
      <c r="AN1220" s="769"/>
      <c r="AO1220" s="770"/>
      <c r="AP1220" s="766"/>
      <c r="AQ1220" s="771"/>
      <c r="AR1220" s="368" t="str">
        <f t="shared" si="258"/>
        <v>Sin</v>
      </c>
      <c r="AS1220" s="768"/>
      <c r="AT1220" s="772"/>
      <c r="AU1220" s="769"/>
      <c r="AV1220" s="770"/>
      <c r="AW1220" s="766"/>
      <c r="AX1220" s="771"/>
      <c r="AY1220" s="368" t="str">
        <f t="shared" si="259"/>
        <v>Sin</v>
      </c>
      <c r="AZ1220" s="768"/>
      <c r="BA1220" s="772"/>
      <c r="BB1220" s="773"/>
      <c r="BC1220" s="765"/>
      <c r="BD1220" s="766"/>
      <c r="BE1220" s="771"/>
      <c r="BF1220" s="368" t="str">
        <f t="shared" si="260"/>
        <v>Sin</v>
      </c>
      <c r="BG1220" s="768"/>
      <c r="BH1220" s="772"/>
      <c r="BI1220" s="769"/>
      <c r="BJ1220" s="774" t="str">
        <f t="shared" si="261"/>
        <v/>
      </c>
      <c r="BK1220" s="757"/>
      <c r="BL1220" s="775"/>
      <c r="BM1220" s="776"/>
      <c r="BN1220" s="775"/>
      <c r="BO1220" s="777"/>
      <c r="BP1220" s="778" t="str">
        <f t="shared" si="262"/>
        <v/>
      </c>
      <c r="BQ1220" s="768"/>
      <c r="BR1220" s="772"/>
      <c r="BS1220" s="773"/>
    </row>
    <row r="1221" spans="23:71" x14ac:dyDescent="0.25">
      <c r="W1221" s="368" t="str">
        <f t="shared" si="255"/>
        <v>Sin</v>
      </c>
      <c r="X1221" s="768"/>
      <c r="Y1221" s="766"/>
      <c r="Z1221" s="769"/>
      <c r="AA1221" s="770"/>
      <c r="AB1221" s="766"/>
      <c r="AC1221" s="771"/>
      <c r="AD1221" s="368" t="str">
        <f t="shared" si="256"/>
        <v>Sin</v>
      </c>
      <c r="AE1221" s="768"/>
      <c r="AF1221" s="766"/>
      <c r="AG1221" s="769"/>
      <c r="AH1221" s="770"/>
      <c r="AI1221" s="766"/>
      <c r="AJ1221" s="771"/>
      <c r="AK1221" s="368" t="str">
        <f t="shared" si="257"/>
        <v>Sin</v>
      </c>
      <c r="AL1221" s="768"/>
      <c r="AM1221" s="766"/>
      <c r="AN1221" s="769"/>
      <c r="AO1221" s="770"/>
      <c r="AP1221" s="766"/>
      <c r="AQ1221" s="771"/>
      <c r="AR1221" s="368" t="str">
        <f t="shared" si="258"/>
        <v>Sin</v>
      </c>
      <c r="AS1221" s="768"/>
      <c r="AT1221" s="772"/>
      <c r="AU1221" s="769"/>
      <c r="AV1221" s="770"/>
      <c r="AW1221" s="766"/>
      <c r="AX1221" s="771"/>
      <c r="AY1221" s="368" t="str">
        <f t="shared" si="259"/>
        <v>Sin</v>
      </c>
      <c r="AZ1221" s="768"/>
      <c r="BA1221" s="772"/>
      <c r="BB1221" s="773"/>
      <c r="BC1221" s="765"/>
      <c r="BD1221" s="766"/>
      <c r="BE1221" s="771"/>
      <c r="BF1221" s="368" t="str">
        <f t="shared" si="260"/>
        <v>Sin</v>
      </c>
      <c r="BG1221" s="768"/>
      <c r="BH1221" s="772"/>
      <c r="BI1221" s="769"/>
      <c r="BJ1221" s="774" t="str">
        <f t="shared" si="261"/>
        <v/>
      </c>
      <c r="BK1221" s="757"/>
      <c r="BL1221" s="775"/>
      <c r="BM1221" s="776"/>
      <c r="BN1221" s="775"/>
      <c r="BO1221" s="777"/>
      <c r="BP1221" s="778" t="str">
        <f t="shared" si="262"/>
        <v/>
      </c>
      <c r="BQ1221" s="768"/>
      <c r="BR1221" s="772"/>
      <c r="BS1221" s="773"/>
    </row>
    <row r="1222" spans="23:71" x14ac:dyDescent="0.25">
      <c r="W1222" s="368" t="str">
        <f t="shared" si="255"/>
        <v>Sin</v>
      </c>
      <c r="X1222" s="768"/>
      <c r="Y1222" s="766"/>
      <c r="Z1222" s="769"/>
      <c r="AA1222" s="770"/>
      <c r="AB1222" s="766"/>
      <c r="AC1222" s="771"/>
      <c r="AD1222" s="368" t="str">
        <f t="shared" si="256"/>
        <v>Sin</v>
      </c>
      <c r="AE1222" s="768"/>
      <c r="AF1222" s="766"/>
      <c r="AG1222" s="769"/>
      <c r="AH1222" s="770"/>
      <c r="AI1222" s="766"/>
      <c r="AJ1222" s="771"/>
      <c r="AK1222" s="368" t="str">
        <f t="shared" si="257"/>
        <v>Sin</v>
      </c>
      <c r="AL1222" s="768"/>
      <c r="AM1222" s="766"/>
      <c r="AN1222" s="769"/>
      <c r="AO1222" s="770"/>
      <c r="AP1222" s="766"/>
      <c r="AQ1222" s="771"/>
      <c r="AR1222" s="368" t="str">
        <f t="shared" si="258"/>
        <v>Sin</v>
      </c>
      <c r="AS1222" s="768"/>
      <c r="AT1222" s="772"/>
      <c r="AU1222" s="769"/>
      <c r="AV1222" s="770"/>
      <c r="AW1222" s="766"/>
      <c r="AX1222" s="771"/>
      <c r="AY1222" s="368" t="str">
        <f t="shared" si="259"/>
        <v>Sin</v>
      </c>
      <c r="AZ1222" s="768"/>
      <c r="BA1222" s="772"/>
      <c r="BB1222" s="773"/>
      <c r="BC1222" s="765"/>
      <c r="BD1222" s="766"/>
      <c r="BE1222" s="771"/>
      <c r="BF1222" s="368" t="str">
        <f t="shared" si="260"/>
        <v>Sin</v>
      </c>
      <c r="BG1222" s="768"/>
      <c r="BH1222" s="772"/>
      <c r="BI1222" s="769"/>
      <c r="BJ1222" s="774" t="str">
        <f t="shared" si="261"/>
        <v/>
      </c>
      <c r="BK1222" s="757"/>
      <c r="BL1222" s="775"/>
      <c r="BM1222" s="776"/>
      <c r="BN1222" s="775"/>
      <c r="BO1222" s="777"/>
      <c r="BP1222" s="778" t="str">
        <f t="shared" si="262"/>
        <v/>
      </c>
      <c r="BQ1222" s="768"/>
      <c r="BR1222" s="772"/>
      <c r="BS1222" s="773"/>
    </row>
    <row r="1223" spans="23:71" x14ac:dyDescent="0.25">
      <c r="W1223" s="368" t="str">
        <f t="shared" si="255"/>
        <v>Sin</v>
      </c>
      <c r="X1223" s="768"/>
      <c r="Y1223" s="766"/>
      <c r="Z1223" s="769"/>
      <c r="AA1223" s="770"/>
      <c r="AB1223" s="766"/>
      <c r="AC1223" s="771"/>
      <c r="AD1223" s="368" t="str">
        <f t="shared" si="256"/>
        <v>Sin</v>
      </c>
      <c r="AE1223" s="768"/>
      <c r="AF1223" s="766"/>
      <c r="AG1223" s="769"/>
      <c r="AH1223" s="770"/>
      <c r="AI1223" s="766"/>
      <c r="AJ1223" s="771"/>
      <c r="AK1223" s="368" t="str">
        <f t="shared" si="257"/>
        <v>Sin</v>
      </c>
      <c r="AL1223" s="768"/>
      <c r="AM1223" s="766"/>
      <c r="AN1223" s="769"/>
      <c r="AO1223" s="770"/>
      <c r="AP1223" s="766"/>
      <c r="AQ1223" s="771"/>
      <c r="AR1223" s="368" t="str">
        <f t="shared" si="258"/>
        <v>Sin</v>
      </c>
      <c r="AS1223" s="768"/>
      <c r="AT1223" s="772"/>
      <c r="AU1223" s="769"/>
      <c r="AV1223" s="770"/>
      <c r="AW1223" s="766"/>
      <c r="AX1223" s="771"/>
      <c r="AY1223" s="368" t="str">
        <f t="shared" si="259"/>
        <v>Sin</v>
      </c>
      <c r="AZ1223" s="768"/>
      <c r="BA1223" s="772"/>
      <c r="BB1223" s="773"/>
      <c r="BC1223" s="765"/>
      <c r="BD1223" s="766"/>
      <c r="BE1223" s="771"/>
      <c r="BF1223" s="368" t="str">
        <f t="shared" si="260"/>
        <v>Sin</v>
      </c>
      <c r="BG1223" s="768"/>
      <c r="BH1223" s="772"/>
      <c r="BI1223" s="769"/>
      <c r="BJ1223" s="774" t="str">
        <f t="shared" si="261"/>
        <v/>
      </c>
      <c r="BK1223" s="757"/>
      <c r="BL1223" s="775"/>
      <c r="BM1223" s="776"/>
      <c r="BN1223" s="775"/>
      <c r="BO1223" s="777"/>
      <c r="BP1223" s="778" t="str">
        <f t="shared" si="262"/>
        <v/>
      </c>
      <c r="BQ1223" s="768"/>
      <c r="BR1223" s="772"/>
      <c r="BS1223" s="773"/>
    </row>
    <row r="1224" spans="23:71" x14ac:dyDescent="0.25">
      <c r="W1224" s="368" t="str">
        <f t="shared" si="255"/>
        <v>Sin</v>
      </c>
      <c r="X1224" s="768"/>
      <c r="Y1224" s="766"/>
      <c r="Z1224" s="769"/>
      <c r="AA1224" s="770"/>
      <c r="AB1224" s="766"/>
      <c r="AC1224" s="771"/>
      <c r="AD1224" s="368" t="str">
        <f t="shared" si="256"/>
        <v>Sin</v>
      </c>
      <c r="AE1224" s="768"/>
      <c r="AF1224" s="766"/>
      <c r="AG1224" s="769"/>
      <c r="AH1224" s="770"/>
      <c r="AI1224" s="766"/>
      <c r="AJ1224" s="771"/>
      <c r="AK1224" s="368" t="str">
        <f t="shared" si="257"/>
        <v>Sin</v>
      </c>
      <c r="AL1224" s="768"/>
      <c r="AM1224" s="766"/>
      <c r="AN1224" s="769"/>
      <c r="AO1224" s="770"/>
      <c r="AP1224" s="766"/>
      <c r="AQ1224" s="771"/>
      <c r="AR1224" s="368" t="str">
        <f t="shared" si="258"/>
        <v>Sin</v>
      </c>
      <c r="AS1224" s="768"/>
      <c r="AT1224" s="772"/>
      <c r="AU1224" s="769"/>
      <c r="AV1224" s="770"/>
      <c r="AW1224" s="766"/>
      <c r="AX1224" s="771"/>
      <c r="AY1224" s="368" t="str">
        <f t="shared" si="259"/>
        <v>Sin</v>
      </c>
      <c r="AZ1224" s="768"/>
      <c r="BA1224" s="772"/>
      <c r="BB1224" s="773"/>
      <c r="BC1224" s="765"/>
      <c r="BD1224" s="766"/>
      <c r="BE1224" s="771"/>
      <c r="BF1224" s="368" t="str">
        <f t="shared" si="260"/>
        <v>Sin</v>
      </c>
      <c r="BG1224" s="768"/>
      <c r="BH1224" s="772"/>
      <c r="BI1224" s="769"/>
      <c r="BJ1224" s="774" t="str">
        <f t="shared" si="261"/>
        <v/>
      </c>
      <c r="BK1224" s="757"/>
      <c r="BL1224" s="775"/>
      <c r="BM1224" s="776"/>
      <c r="BN1224" s="775"/>
      <c r="BO1224" s="777"/>
      <c r="BP1224" s="778" t="str">
        <f t="shared" si="262"/>
        <v/>
      </c>
      <c r="BQ1224" s="768"/>
      <c r="BR1224" s="772"/>
      <c r="BS1224" s="773"/>
    </row>
    <row r="1225" spans="23:71" x14ac:dyDescent="0.25">
      <c r="W1225" s="368" t="str">
        <f t="shared" si="255"/>
        <v>Sin</v>
      </c>
      <c r="X1225" s="768"/>
      <c r="Y1225" s="766"/>
      <c r="Z1225" s="769"/>
      <c r="AA1225" s="770"/>
      <c r="AB1225" s="766"/>
      <c r="AC1225" s="771"/>
      <c r="AD1225" s="368" t="str">
        <f t="shared" si="256"/>
        <v>Sin</v>
      </c>
      <c r="AE1225" s="768"/>
      <c r="AF1225" s="766"/>
      <c r="AG1225" s="769"/>
      <c r="AH1225" s="770"/>
      <c r="AI1225" s="766"/>
      <c r="AJ1225" s="771"/>
      <c r="AK1225" s="368" t="str">
        <f t="shared" si="257"/>
        <v>Sin</v>
      </c>
      <c r="AL1225" s="768"/>
      <c r="AM1225" s="766"/>
      <c r="AN1225" s="769"/>
      <c r="AO1225" s="770"/>
      <c r="AP1225" s="766"/>
      <c r="AQ1225" s="771"/>
      <c r="AR1225" s="368" t="str">
        <f t="shared" si="258"/>
        <v>Sin</v>
      </c>
      <c r="AS1225" s="768"/>
      <c r="AT1225" s="772"/>
      <c r="AU1225" s="769"/>
      <c r="AV1225" s="770"/>
      <c r="AW1225" s="766"/>
      <c r="AX1225" s="771"/>
      <c r="AY1225" s="368" t="str">
        <f t="shared" si="259"/>
        <v>Sin</v>
      </c>
      <c r="AZ1225" s="768"/>
      <c r="BA1225" s="772"/>
      <c r="BB1225" s="773"/>
      <c r="BC1225" s="765"/>
      <c r="BD1225" s="766"/>
      <c r="BE1225" s="771"/>
      <c r="BF1225" s="368" t="str">
        <f t="shared" si="260"/>
        <v>Sin</v>
      </c>
      <c r="BG1225" s="768"/>
      <c r="BH1225" s="772"/>
      <c r="BI1225" s="769"/>
      <c r="BJ1225" s="774" t="str">
        <f t="shared" si="261"/>
        <v/>
      </c>
      <c r="BK1225" s="757"/>
      <c r="BL1225" s="775"/>
      <c r="BM1225" s="776"/>
      <c r="BN1225" s="775"/>
      <c r="BO1225" s="777"/>
      <c r="BP1225" s="778" t="str">
        <f t="shared" si="262"/>
        <v/>
      </c>
      <c r="BQ1225" s="768"/>
      <c r="BR1225" s="772"/>
      <c r="BS1225" s="773"/>
    </row>
    <row r="1226" spans="23:71" x14ac:dyDescent="0.25">
      <c r="W1226" s="368" t="str">
        <f t="shared" si="255"/>
        <v>Sin</v>
      </c>
      <c r="X1226" s="768"/>
      <c r="Y1226" s="766"/>
      <c r="Z1226" s="769"/>
      <c r="AA1226" s="770"/>
      <c r="AB1226" s="766"/>
      <c r="AC1226" s="771"/>
      <c r="AD1226" s="368" t="str">
        <f t="shared" si="256"/>
        <v>Sin</v>
      </c>
      <c r="AE1226" s="768"/>
      <c r="AF1226" s="766"/>
      <c r="AG1226" s="769"/>
      <c r="AH1226" s="770"/>
      <c r="AI1226" s="766"/>
      <c r="AJ1226" s="771"/>
      <c r="AK1226" s="368" t="str">
        <f t="shared" si="257"/>
        <v>Sin</v>
      </c>
      <c r="AL1226" s="768"/>
      <c r="AM1226" s="766"/>
      <c r="AN1226" s="769"/>
      <c r="AO1226" s="770"/>
      <c r="AP1226" s="766"/>
      <c r="AQ1226" s="771"/>
      <c r="AR1226" s="368" t="str">
        <f t="shared" si="258"/>
        <v>Sin</v>
      </c>
      <c r="AS1226" s="768"/>
      <c r="AT1226" s="772"/>
      <c r="AU1226" s="769"/>
      <c r="AV1226" s="770"/>
      <c r="AW1226" s="766"/>
      <c r="AX1226" s="771"/>
      <c r="AY1226" s="368" t="str">
        <f t="shared" si="259"/>
        <v>Sin</v>
      </c>
      <c r="AZ1226" s="768"/>
      <c r="BA1226" s="772"/>
      <c r="BB1226" s="773"/>
      <c r="BC1226" s="765"/>
      <c r="BD1226" s="766"/>
      <c r="BE1226" s="771"/>
      <c r="BF1226" s="368" t="str">
        <f t="shared" si="260"/>
        <v>Sin</v>
      </c>
      <c r="BG1226" s="768"/>
      <c r="BH1226" s="772"/>
      <c r="BI1226" s="769"/>
      <c r="BJ1226" s="774" t="str">
        <f t="shared" si="261"/>
        <v/>
      </c>
      <c r="BK1226" s="757"/>
      <c r="BL1226" s="775"/>
      <c r="BM1226" s="776"/>
      <c r="BN1226" s="775"/>
      <c r="BO1226" s="777"/>
      <c r="BP1226" s="778" t="str">
        <f t="shared" si="262"/>
        <v/>
      </c>
      <c r="BQ1226" s="768"/>
      <c r="BR1226" s="772"/>
      <c r="BS1226" s="773"/>
    </row>
    <row r="1227" spans="23:71" x14ac:dyDescent="0.25">
      <c r="W1227" s="368" t="str">
        <f t="shared" si="255"/>
        <v>Sin</v>
      </c>
      <c r="X1227" s="768"/>
      <c r="Y1227" s="766"/>
      <c r="Z1227" s="769"/>
      <c r="AA1227" s="770"/>
      <c r="AB1227" s="766"/>
      <c r="AC1227" s="771"/>
      <c r="AD1227" s="368" t="str">
        <f t="shared" si="256"/>
        <v>Sin</v>
      </c>
      <c r="AE1227" s="768"/>
      <c r="AF1227" s="766"/>
      <c r="AG1227" s="769"/>
      <c r="AH1227" s="770"/>
      <c r="AI1227" s="766"/>
      <c r="AJ1227" s="771"/>
      <c r="AK1227" s="368" t="str">
        <f t="shared" si="257"/>
        <v>Sin</v>
      </c>
      <c r="AL1227" s="768"/>
      <c r="AM1227" s="766"/>
      <c r="AN1227" s="769"/>
      <c r="AO1227" s="770"/>
      <c r="AP1227" s="766"/>
      <c r="AQ1227" s="771"/>
      <c r="AR1227" s="368" t="str">
        <f t="shared" si="258"/>
        <v>Sin</v>
      </c>
      <c r="AS1227" s="768"/>
      <c r="AT1227" s="772"/>
      <c r="AU1227" s="769"/>
      <c r="AV1227" s="770"/>
      <c r="AW1227" s="766"/>
      <c r="AX1227" s="771"/>
      <c r="AY1227" s="368" t="str">
        <f t="shared" si="259"/>
        <v>Sin</v>
      </c>
      <c r="AZ1227" s="768"/>
      <c r="BA1227" s="772"/>
      <c r="BB1227" s="773"/>
      <c r="BC1227" s="765"/>
      <c r="BD1227" s="766"/>
      <c r="BE1227" s="771"/>
      <c r="BF1227" s="368" t="str">
        <f t="shared" si="260"/>
        <v>Sin</v>
      </c>
      <c r="BG1227" s="768"/>
      <c r="BH1227" s="772"/>
      <c r="BI1227" s="769"/>
      <c r="BJ1227" s="774" t="str">
        <f t="shared" si="261"/>
        <v/>
      </c>
      <c r="BK1227" s="757"/>
      <c r="BL1227" s="775"/>
      <c r="BM1227" s="776"/>
      <c r="BN1227" s="775"/>
      <c r="BO1227" s="777"/>
      <c r="BP1227" s="778" t="str">
        <f t="shared" si="262"/>
        <v/>
      </c>
      <c r="BQ1227" s="768"/>
      <c r="BR1227" s="772"/>
      <c r="BS1227" s="773"/>
    </row>
    <row r="1228" spans="23:71" x14ac:dyDescent="0.25">
      <c r="W1228" s="368" t="str">
        <f t="shared" si="255"/>
        <v>Sin</v>
      </c>
      <c r="X1228" s="768"/>
      <c r="Y1228" s="766"/>
      <c r="Z1228" s="769"/>
      <c r="AA1228" s="770"/>
      <c r="AB1228" s="766"/>
      <c r="AC1228" s="771"/>
      <c r="AD1228" s="368" t="str">
        <f t="shared" si="256"/>
        <v>Sin</v>
      </c>
      <c r="AE1228" s="768"/>
      <c r="AF1228" s="766"/>
      <c r="AG1228" s="769"/>
      <c r="AH1228" s="770"/>
      <c r="AI1228" s="766"/>
      <c r="AJ1228" s="771"/>
      <c r="AK1228" s="368" t="str">
        <f t="shared" si="257"/>
        <v>Sin</v>
      </c>
      <c r="AL1228" s="768"/>
      <c r="AM1228" s="766"/>
      <c r="AN1228" s="769"/>
      <c r="AO1228" s="770"/>
      <c r="AP1228" s="766"/>
      <c r="AQ1228" s="771"/>
      <c r="AR1228" s="368" t="str">
        <f t="shared" si="258"/>
        <v>Sin</v>
      </c>
      <c r="AS1228" s="768"/>
      <c r="AT1228" s="772"/>
      <c r="AU1228" s="769"/>
      <c r="AV1228" s="770"/>
      <c r="AW1228" s="766"/>
      <c r="AX1228" s="771"/>
      <c r="AY1228" s="368" t="str">
        <f t="shared" si="259"/>
        <v>Sin</v>
      </c>
      <c r="AZ1228" s="768"/>
      <c r="BA1228" s="772"/>
      <c r="BB1228" s="773"/>
      <c r="BC1228" s="765"/>
      <c r="BD1228" s="766"/>
      <c r="BE1228" s="771"/>
      <c r="BF1228" s="368" t="str">
        <f t="shared" si="260"/>
        <v>Sin</v>
      </c>
      <c r="BG1228" s="768"/>
      <c r="BH1228" s="772"/>
      <c r="BI1228" s="769"/>
      <c r="BJ1228" s="774" t="str">
        <f t="shared" si="261"/>
        <v/>
      </c>
      <c r="BK1228" s="757"/>
      <c r="BL1228" s="775"/>
      <c r="BM1228" s="776"/>
      <c r="BN1228" s="775"/>
      <c r="BO1228" s="777"/>
      <c r="BP1228" s="778" t="str">
        <f t="shared" si="262"/>
        <v/>
      </c>
      <c r="BQ1228" s="768"/>
      <c r="BR1228" s="772"/>
      <c r="BS1228" s="773"/>
    </row>
    <row r="1229" spans="23:71" x14ac:dyDescent="0.25">
      <c r="W1229" s="368" t="str">
        <f t="shared" si="255"/>
        <v>Sin</v>
      </c>
      <c r="X1229" s="768"/>
      <c r="Y1229" s="766"/>
      <c r="Z1229" s="769"/>
      <c r="AA1229" s="770"/>
      <c r="AB1229" s="766"/>
      <c r="AC1229" s="771"/>
      <c r="AD1229" s="368" t="str">
        <f t="shared" si="256"/>
        <v>Sin</v>
      </c>
      <c r="AE1229" s="768"/>
      <c r="AF1229" s="766"/>
      <c r="AG1229" s="769"/>
      <c r="AH1229" s="770"/>
      <c r="AI1229" s="766"/>
      <c r="AJ1229" s="771"/>
      <c r="AK1229" s="368" t="str">
        <f t="shared" si="257"/>
        <v>Sin</v>
      </c>
      <c r="AL1229" s="768"/>
      <c r="AM1229" s="766"/>
      <c r="AN1229" s="769"/>
      <c r="AO1229" s="770"/>
      <c r="AP1229" s="766"/>
      <c r="AQ1229" s="771"/>
      <c r="AR1229" s="368" t="str">
        <f t="shared" si="258"/>
        <v>Sin</v>
      </c>
      <c r="AS1229" s="768"/>
      <c r="AT1229" s="772"/>
      <c r="AU1229" s="769"/>
      <c r="AV1229" s="770"/>
      <c r="AW1229" s="766"/>
      <c r="AX1229" s="771"/>
      <c r="AY1229" s="368" t="str">
        <f t="shared" si="259"/>
        <v>Sin</v>
      </c>
      <c r="AZ1229" s="768"/>
      <c r="BA1229" s="772"/>
      <c r="BB1229" s="773"/>
      <c r="BC1229" s="765"/>
      <c r="BD1229" s="766"/>
      <c r="BE1229" s="771"/>
      <c r="BF1229" s="368" t="str">
        <f t="shared" si="260"/>
        <v>Sin</v>
      </c>
      <c r="BG1229" s="768"/>
      <c r="BH1229" s="772"/>
      <c r="BI1229" s="769"/>
      <c r="BJ1229" s="774" t="str">
        <f t="shared" si="261"/>
        <v/>
      </c>
      <c r="BK1229" s="757"/>
      <c r="BL1229" s="775"/>
      <c r="BM1229" s="776"/>
      <c r="BN1229" s="775"/>
      <c r="BO1229" s="777"/>
      <c r="BP1229" s="778" t="str">
        <f t="shared" si="262"/>
        <v/>
      </c>
      <c r="BQ1229" s="768"/>
      <c r="BR1229" s="772"/>
      <c r="BS1229" s="773"/>
    </row>
    <row r="1230" spans="23:71" x14ac:dyDescent="0.25">
      <c r="W1230" s="368" t="str">
        <f t="shared" si="255"/>
        <v>Sin</v>
      </c>
      <c r="X1230" s="768"/>
      <c r="Y1230" s="766"/>
      <c r="Z1230" s="769"/>
      <c r="AA1230" s="770"/>
      <c r="AB1230" s="766"/>
      <c r="AC1230" s="771"/>
      <c r="AD1230" s="368" t="str">
        <f t="shared" si="256"/>
        <v>Sin</v>
      </c>
      <c r="AE1230" s="768"/>
      <c r="AF1230" s="766"/>
      <c r="AG1230" s="769"/>
      <c r="AH1230" s="770"/>
      <c r="AI1230" s="766"/>
      <c r="AJ1230" s="771"/>
      <c r="AK1230" s="368" t="str">
        <f t="shared" si="257"/>
        <v>Sin</v>
      </c>
      <c r="AL1230" s="768"/>
      <c r="AM1230" s="766"/>
      <c r="AN1230" s="769"/>
      <c r="AO1230" s="770"/>
      <c r="AP1230" s="766"/>
      <c r="AQ1230" s="771"/>
      <c r="AR1230" s="368" t="str">
        <f t="shared" si="258"/>
        <v>Sin</v>
      </c>
      <c r="AS1230" s="768"/>
      <c r="AT1230" s="772"/>
      <c r="AU1230" s="769"/>
      <c r="AV1230" s="770"/>
      <c r="AW1230" s="766"/>
      <c r="AX1230" s="771"/>
      <c r="AY1230" s="368" t="str">
        <f t="shared" si="259"/>
        <v>Sin</v>
      </c>
      <c r="AZ1230" s="768"/>
      <c r="BA1230" s="772"/>
      <c r="BB1230" s="773"/>
      <c r="BC1230" s="765"/>
      <c r="BD1230" s="766"/>
      <c r="BE1230" s="771"/>
      <c r="BF1230" s="368" t="str">
        <f t="shared" si="260"/>
        <v>Sin</v>
      </c>
      <c r="BG1230" s="768"/>
      <c r="BH1230" s="772"/>
      <c r="BI1230" s="769"/>
      <c r="BJ1230" s="774" t="str">
        <f t="shared" si="261"/>
        <v/>
      </c>
      <c r="BK1230" s="757"/>
      <c r="BL1230" s="775"/>
      <c r="BM1230" s="776"/>
      <c r="BN1230" s="775"/>
      <c r="BO1230" s="777"/>
      <c r="BP1230" s="778" t="str">
        <f t="shared" si="262"/>
        <v/>
      </c>
      <c r="BQ1230" s="768"/>
      <c r="BR1230" s="772"/>
      <c r="BS1230" s="773"/>
    </row>
    <row r="1231" spans="23:71" x14ac:dyDescent="0.25">
      <c r="W1231" s="368" t="str">
        <f t="shared" si="255"/>
        <v>Sin</v>
      </c>
      <c r="X1231" s="768"/>
      <c r="Y1231" s="766"/>
      <c r="Z1231" s="769"/>
      <c r="AA1231" s="770"/>
      <c r="AB1231" s="766"/>
      <c r="AC1231" s="771"/>
      <c r="AD1231" s="368" t="str">
        <f t="shared" si="256"/>
        <v>Sin</v>
      </c>
      <c r="AE1231" s="768"/>
      <c r="AF1231" s="766"/>
      <c r="AG1231" s="769"/>
      <c r="AH1231" s="770"/>
      <c r="AI1231" s="766"/>
      <c r="AJ1231" s="771"/>
      <c r="AK1231" s="368" t="str">
        <f t="shared" si="257"/>
        <v>Sin</v>
      </c>
      <c r="AL1231" s="768"/>
      <c r="AM1231" s="766"/>
      <c r="AN1231" s="769"/>
      <c r="AO1231" s="770"/>
      <c r="AP1231" s="766"/>
      <c r="AQ1231" s="771"/>
      <c r="AR1231" s="368" t="str">
        <f t="shared" si="258"/>
        <v>Sin</v>
      </c>
      <c r="AS1231" s="768"/>
      <c r="AT1231" s="772"/>
      <c r="AU1231" s="769"/>
      <c r="AV1231" s="770"/>
      <c r="AW1231" s="766"/>
      <c r="AX1231" s="771"/>
      <c r="AY1231" s="368" t="str">
        <f t="shared" si="259"/>
        <v>Sin</v>
      </c>
      <c r="AZ1231" s="768"/>
      <c r="BA1231" s="772"/>
      <c r="BB1231" s="773"/>
      <c r="BC1231" s="765"/>
      <c r="BD1231" s="766"/>
      <c r="BE1231" s="771"/>
      <c r="BF1231" s="368" t="str">
        <f t="shared" si="260"/>
        <v>Sin</v>
      </c>
      <c r="BG1231" s="768"/>
      <c r="BH1231" s="772"/>
      <c r="BI1231" s="769"/>
      <c r="BJ1231" s="774" t="str">
        <f t="shared" si="261"/>
        <v/>
      </c>
      <c r="BK1231" s="757"/>
      <c r="BL1231" s="775"/>
      <c r="BM1231" s="776"/>
      <c r="BN1231" s="775"/>
      <c r="BO1231" s="777"/>
      <c r="BP1231" s="778" t="str">
        <f t="shared" si="262"/>
        <v/>
      </c>
      <c r="BQ1231" s="768"/>
      <c r="BR1231" s="772"/>
      <c r="BS1231" s="773"/>
    </row>
    <row r="1232" spans="23:71" x14ac:dyDescent="0.25">
      <c r="W1232" s="368" t="str">
        <f t="shared" si="255"/>
        <v>Sin</v>
      </c>
      <c r="X1232" s="768"/>
      <c r="Y1232" s="766"/>
      <c r="Z1232" s="769"/>
      <c r="AA1232" s="770"/>
      <c r="AB1232" s="766"/>
      <c r="AC1232" s="771"/>
      <c r="AD1232" s="368" t="str">
        <f t="shared" si="256"/>
        <v>Sin</v>
      </c>
      <c r="AE1232" s="768"/>
      <c r="AF1232" s="766"/>
      <c r="AG1232" s="769"/>
      <c r="AH1232" s="770"/>
      <c r="AI1232" s="766"/>
      <c r="AJ1232" s="771"/>
      <c r="AK1232" s="368" t="str">
        <f t="shared" si="257"/>
        <v>Sin</v>
      </c>
      <c r="AL1232" s="768"/>
      <c r="AM1232" s="766"/>
      <c r="AN1232" s="769"/>
      <c r="AO1232" s="770"/>
      <c r="AP1232" s="766"/>
      <c r="AQ1232" s="771"/>
      <c r="AR1232" s="368" t="str">
        <f t="shared" si="258"/>
        <v>Sin</v>
      </c>
      <c r="AS1232" s="768"/>
      <c r="AT1232" s="772"/>
      <c r="AU1232" s="769"/>
      <c r="AV1232" s="770"/>
      <c r="AW1232" s="766"/>
      <c r="AX1232" s="771"/>
      <c r="AY1232" s="368" t="str">
        <f t="shared" si="259"/>
        <v>Sin</v>
      </c>
      <c r="AZ1232" s="768"/>
      <c r="BA1232" s="772"/>
      <c r="BB1232" s="773"/>
      <c r="BC1232" s="765"/>
      <c r="BD1232" s="766"/>
      <c r="BE1232" s="771"/>
      <c r="BF1232" s="368" t="str">
        <f t="shared" si="260"/>
        <v>Sin</v>
      </c>
      <c r="BG1232" s="768"/>
      <c r="BH1232" s="772"/>
      <c r="BI1232" s="769"/>
      <c r="BJ1232" s="774" t="str">
        <f t="shared" si="261"/>
        <v/>
      </c>
      <c r="BK1232" s="757"/>
      <c r="BL1232" s="775"/>
      <c r="BM1232" s="776"/>
      <c r="BN1232" s="775"/>
      <c r="BO1232" s="777"/>
      <c r="BP1232" s="778" t="str">
        <f t="shared" si="262"/>
        <v/>
      </c>
      <c r="BQ1232" s="768"/>
      <c r="BR1232" s="772"/>
      <c r="BS1232" s="773"/>
    </row>
    <row r="1233" spans="23:71" x14ac:dyDescent="0.25">
      <c r="W1233" s="368" t="str">
        <f t="shared" si="255"/>
        <v>Sin</v>
      </c>
      <c r="X1233" s="768"/>
      <c r="Y1233" s="766"/>
      <c r="Z1233" s="769"/>
      <c r="AA1233" s="770"/>
      <c r="AB1233" s="766"/>
      <c r="AC1233" s="771"/>
      <c r="AD1233" s="368" t="str">
        <f t="shared" si="256"/>
        <v>Sin</v>
      </c>
      <c r="AE1233" s="768"/>
      <c r="AF1233" s="766"/>
      <c r="AG1233" s="769"/>
      <c r="AH1233" s="770"/>
      <c r="AI1233" s="766"/>
      <c r="AJ1233" s="771"/>
      <c r="AK1233" s="368" t="str">
        <f t="shared" si="257"/>
        <v>Sin</v>
      </c>
      <c r="AL1233" s="768"/>
      <c r="AM1233" s="766"/>
      <c r="AN1233" s="769"/>
      <c r="AO1233" s="770"/>
      <c r="AP1233" s="766"/>
      <c r="AQ1233" s="771"/>
      <c r="AR1233" s="368" t="str">
        <f t="shared" si="258"/>
        <v>Sin</v>
      </c>
      <c r="AS1233" s="768"/>
      <c r="AT1233" s="772"/>
      <c r="AU1233" s="769"/>
      <c r="AV1233" s="770"/>
      <c r="AW1233" s="766"/>
      <c r="AX1233" s="771"/>
      <c r="AY1233" s="368" t="str">
        <f t="shared" si="259"/>
        <v>Sin</v>
      </c>
      <c r="AZ1233" s="768"/>
      <c r="BA1233" s="772"/>
      <c r="BB1233" s="773"/>
      <c r="BC1233" s="765"/>
      <c r="BD1233" s="766"/>
      <c r="BE1233" s="771"/>
      <c r="BF1233" s="368" t="str">
        <f t="shared" si="260"/>
        <v>Sin</v>
      </c>
      <c r="BG1233" s="768"/>
      <c r="BH1233" s="772"/>
      <c r="BI1233" s="769"/>
      <c r="BJ1233" s="774" t="str">
        <f t="shared" si="261"/>
        <v/>
      </c>
      <c r="BK1233" s="757"/>
      <c r="BL1233" s="775"/>
      <c r="BM1233" s="776"/>
      <c r="BN1233" s="775"/>
      <c r="BO1233" s="777"/>
      <c r="BP1233" s="778" t="str">
        <f t="shared" si="262"/>
        <v/>
      </c>
      <c r="BQ1233" s="768"/>
      <c r="BR1233" s="772"/>
      <c r="BS1233" s="773"/>
    </row>
    <row r="1234" spans="23:71" x14ac:dyDescent="0.25">
      <c r="W1234" s="368" t="str">
        <f t="shared" si="255"/>
        <v>Sin</v>
      </c>
      <c r="X1234" s="768"/>
      <c r="Y1234" s="766"/>
      <c r="Z1234" s="769"/>
      <c r="AA1234" s="770"/>
      <c r="AB1234" s="766"/>
      <c r="AC1234" s="771"/>
      <c r="AD1234" s="368" t="str">
        <f t="shared" si="256"/>
        <v>Sin</v>
      </c>
      <c r="AE1234" s="768"/>
      <c r="AF1234" s="766"/>
      <c r="AG1234" s="769"/>
      <c r="AH1234" s="770"/>
      <c r="AI1234" s="766"/>
      <c r="AJ1234" s="771"/>
      <c r="AK1234" s="368" t="str">
        <f t="shared" si="257"/>
        <v>Sin</v>
      </c>
      <c r="AL1234" s="768"/>
      <c r="AM1234" s="766"/>
      <c r="AN1234" s="769"/>
      <c r="AO1234" s="770"/>
      <c r="AP1234" s="766"/>
      <c r="AQ1234" s="771"/>
      <c r="AR1234" s="368" t="str">
        <f t="shared" si="258"/>
        <v>Sin</v>
      </c>
      <c r="AS1234" s="768"/>
      <c r="AT1234" s="772"/>
      <c r="AU1234" s="769"/>
      <c r="AV1234" s="770"/>
      <c r="AW1234" s="766"/>
      <c r="AX1234" s="771"/>
      <c r="AY1234" s="368" t="str">
        <f t="shared" si="259"/>
        <v>Sin</v>
      </c>
      <c r="AZ1234" s="768"/>
      <c r="BA1234" s="772"/>
      <c r="BB1234" s="773"/>
      <c r="BC1234" s="765"/>
      <c r="BD1234" s="766"/>
      <c r="BE1234" s="771"/>
      <c r="BF1234" s="368" t="str">
        <f t="shared" si="260"/>
        <v>Sin</v>
      </c>
      <c r="BG1234" s="768"/>
      <c r="BH1234" s="772"/>
      <c r="BI1234" s="769"/>
      <c r="BJ1234" s="774" t="str">
        <f t="shared" si="261"/>
        <v/>
      </c>
      <c r="BK1234" s="757"/>
      <c r="BL1234" s="775"/>
      <c r="BM1234" s="776"/>
      <c r="BN1234" s="775"/>
      <c r="BO1234" s="777"/>
      <c r="BP1234" s="778" t="str">
        <f t="shared" si="262"/>
        <v/>
      </c>
      <c r="BQ1234" s="768"/>
      <c r="BR1234" s="772"/>
      <c r="BS1234" s="773"/>
    </row>
    <row r="1235" spans="23:71" x14ac:dyDescent="0.25">
      <c r="W1235" s="368" t="str">
        <f t="shared" si="255"/>
        <v>Sin</v>
      </c>
      <c r="X1235" s="768"/>
      <c r="Y1235" s="766"/>
      <c r="Z1235" s="769"/>
      <c r="AA1235" s="770"/>
      <c r="AB1235" s="766"/>
      <c r="AC1235" s="771"/>
      <c r="AD1235" s="368" t="str">
        <f t="shared" si="256"/>
        <v>Sin</v>
      </c>
      <c r="AE1235" s="768"/>
      <c r="AF1235" s="766"/>
      <c r="AG1235" s="769"/>
      <c r="AH1235" s="770"/>
      <c r="AI1235" s="766"/>
      <c r="AJ1235" s="771"/>
      <c r="AK1235" s="368" t="str">
        <f t="shared" si="257"/>
        <v>Sin</v>
      </c>
      <c r="AL1235" s="768"/>
      <c r="AM1235" s="766"/>
      <c r="AN1235" s="769"/>
      <c r="AO1235" s="770"/>
      <c r="AP1235" s="766"/>
      <c r="AQ1235" s="771"/>
      <c r="AR1235" s="368" t="str">
        <f t="shared" si="258"/>
        <v>Sin</v>
      </c>
      <c r="AS1235" s="768"/>
      <c r="AT1235" s="772"/>
      <c r="AU1235" s="769"/>
      <c r="AV1235" s="770"/>
      <c r="AW1235" s="766"/>
      <c r="AX1235" s="771"/>
      <c r="AY1235" s="368" t="str">
        <f t="shared" si="259"/>
        <v>Sin</v>
      </c>
      <c r="AZ1235" s="768"/>
      <c r="BA1235" s="772"/>
      <c r="BB1235" s="773"/>
      <c r="BC1235" s="765"/>
      <c r="BD1235" s="766"/>
      <c r="BE1235" s="771"/>
      <c r="BF1235" s="368" t="str">
        <f t="shared" si="260"/>
        <v>Sin</v>
      </c>
      <c r="BG1235" s="768"/>
      <c r="BH1235" s="772"/>
      <c r="BI1235" s="769"/>
      <c r="BJ1235" s="774" t="str">
        <f t="shared" si="261"/>
        <v/>
      </c>
      <c r="BK1235" s="757"/>
      <c r="BL1235" s="775"/>
      <c r="BM1235" s="776"/>
      <c r="BN1235" s="775"/>
      <c r="BO1235" s="777"/>
      <c r="BP1235" s="778" t="str">
        <f t="shared" si="262"/>
        <v/>
      </c>
      <c r="BQ1235" s="768"/>
      <c r="BR1235" s="772"/>
      <c r="BS1235" s="773"/>
    </row>
    <row r="1236" spans="23:71" x14ac:dyDescent="0.25">
      <c r="W1236" s="368" t="str">
        <f t="shared" si="255"/>
        <v>Sin</v>
      </c>
      <c r="X1236" s="768"/>
      <c r="Y1236" s="766"/>
      <c r="Z1236" s="769"/>
      <c r="AA1236" s="770"/>
      <c r="AB1236" s="766"/>
      <c r="AC1236" s="771"/>
      <c r="AD1236" s="368" t="str">
        <f t="shared" si="256"/>
        <v>Sin</v>
      </c>
      <c r="AE1236" s="768"/>
      <c r="AF1236" s="766"/>
      <c r="AG1236" s="769"/>
      <c r="AH1236" s="770"/>
      <c r="AI1236" s="766"/>
      <c r="AJ1236" s="771"/>
      <c r="AK1236" s="368" t="str">
        <f t="shared" si="257"/>
        <v>Sin</v>
      </c>
      <c r="AL1236" s="768"/>
      <c r="AM1236" s="766"/>
      <c r="AN1236" s="769"/>
      <c r="AO1236" s="770"/>
      <c r="AP1236" s="766"/>
      <c r="AQ1236" s="771"/>
      <c r="AR1236" s="368" t="str">
        <f t="shared" si="258"/>
        <v>Sin</v>
      </c>
      <c r="AS1236" s="768"/>
      <c r="AT1236" s="772"/>
      <c r="AU1236" s="769"/>
      <c r="AV1236" s="770"/>
      <c r="AW1236" s="766"/>
      <c r="AX1236" s="771"/>
      <c r="AY1236" s="368" t="str">
        <f t="shared" si="259"/>
        <v>Sin</v>
      </c>
      <c r="AZ1236" s="768"/>
      <c r="BA1236" s="772"/>
      <c r="BB1236" s="773"/>
      <c r="BC1236" s="765"/>
      <c r="BD1236" s="766"/>
      <c r="BE1236" s="771"/>
      <c r="BF1236" s="368" t="str">
        <f t="shared" si="260"/>
        <v>Sin</v>
      </c>
      <c r="BG1236" s="768"/>
      <c r="BH1236" s="772"/>
      <c r="BI1236" s="769"/>
      <c r="BJ1236" s="774" t="str">
        <f t="shared" si="261"/>
        <v/>
      </c>
      <c r="BK1236" s="757"/>
      <c r="BL1236" s="775"/>
      <c r="BM1236" s="776"/>
      <c r="BN1236" s="775"/>
      <c r="BO1236" s="777"/>
      <c r="BP1236" s="778" t="str">
        <f t="shared" si="262"/>
        <v/>
      </c>
      <c r="BQ1236" s="768"/>
      <c r="BR1236" s="772"/>
      <c r="BS1236" s="773"/>
    </row>
    <row r="1237" spans="23:71" x14ac:dyDescent="0.25">
      <c r="W1237" s="368" t="str">
        <f t="shared" si="255"/>
        <v>Sin</v>
      </c>
      <c r="X1237" s="768"/>
      <c r="Y1237" s="766"/>
      <c r="Z1237" s="769"/>
      <c r="AA1237" s="770"/>
      <c r="AB1237" s="766"/>
      <c r="AC1237" s="771"/>
      <c r="AD1237" s="368" t="str">
        <f t="shared" si="256"/>
        <v>Sin</v>
      </c>
      <c r="AE1237" s="768"/>
      <c r="AF1237" s="766"/>
      <c r="AG1237" s="769"/>
      <c r="AH1237" s="770"/>
      <c r="AI1237" s="766"/>
      <c r="AJ1237" s="771"/>
      <c r="AK1237" s="368" t="str">
        <f t="shared" si="257"/>
        <v>Sin</v>
      </c>
      <c r="AL1237" s="768"/>
      <c r="AM1237" s="766"/>
      <c r="AN1237" s="769"/>
      <c r="AO1237" s="770"/>
      <c r="AP1237" s="766"/>
      <c r="AQ1237" s="771"/>
      <c r="AR1237" s="368" t="str">
        <f t="shared" si="258"/>
        <v>Sin</v>
      </c>
      <c r="AS1237" s="768"/>
      <c r="AT1237" s="772"/>
      <c r="AU1237" s="769"/>
      <c r="AV1237" s="770"/>
      <c r="AW1237" s="766"/>
      <c r="AX1237" s="771"/>
      <c r="AY1237" s="368" t="str">
        <f t="shared" si="259"/>
        <v>Sin</v>
      </c>
      <c r="AZ1237" s="768"/>
      <c r="BA1237" s="772"/>
      <c r="BB1237" s="773"/>
      <c r="BC1237" s="765"/>
      <c r="BD1237" s="766"/>
      <c r="BE1237" s="771"/>
      <c r="BF1237" s="368" t="str">
        <f t="shared" si="260"/>
        <v>Sin</v>
      </c>
      <c r="BG1237" s="768"/>
      <c r="BH1237" s="772"/>
      <c r="BI1237" s="769"/>
      <c r="BJ1237" s="774" t="str">
        <f t="shared" si="261"/>
        <v/>
      </c>
      <c r="BK1237" s="757"/>
      <c r="BL1237" s="775"/>
      <c r="BM1237" s="776"/>
      <c r="BN1237" s="775"/>
      <c r="BO1237" s="777"/>
      <c r="BP1237" s="778" t="str">
        <f t="shared" si="262"/>
        <v/>
      </c>
      <c r="BQ1237" s="768"/>
      <c r="BR1237" s="772"/>
      <c r="BS1237" s="773"/>
    </row>
    <row r="1238" spans="23:71" x14ac:dyDescent="0.25">
      <c r="W1238" s="368" t="str">
        <f t="shared" si="255"/>
        <v>Sin</v>
      </c>
      <c r="X1238" s="768"/>
      <c r="Y1238" s="766"/>
      <c r="Z1238" s="769"/>
      <c r="AA1238" s="770"/>
      <c r="AB1238" s="766"/>
      <c r="AC1238" s="771"/>
      <c r="AD1238" s="368" t="str">
        <f t="shared" si="256"/>
        <v>Sin</v>
      </c>
      <c r="AE1238" s="768"/>
      <c r="AF1238" s="766"/>
      <c r="AG1238" s="769"/>
      <c r="AH1238" s="770"/>
      <c r="AI1238" s="766"/>
      <c r="AJ1238" s="771"/>
      <c r="AK1238" s="368" t="str">
        <f t="shared" si="257"/>
        <v>Sin</v>
      </c>
      <c r="AL1238" s="768"/>
      <c r="AM1238" s="766"/>
      <c r="AN1238" s="769"/>
      <c r="AO1238" s="770"/>
      <c r="AP1238" s="766"/>
      <c r="AQ1238" s="771"/>
      <c r="AR1238" s="368" t="str">
        <f t="shared" si="258"/>
        <v>Sin</v>
      </c>
      <c r="AS1238" s="768"/>
      <c r="AT1238" s="772"/>
      <c r="AU1238" s="769"/>
      <c r="AV1238" s="770"/>
      <c r="AW1238" s="766"/>
      <c r="AX1238" s="771"/>
      <c r="AY1238" s="368" t="str">
        <f t="shared" si="259"/>
        <v>Sin</v>
      </c>
      <c r="AZ1238" s="768"/>
      <c r="BA1238" s="772"/>
      <c r="BB1238" s="773"/>
      <c r="BC1238" s="765"/>
      <c r="BD1238" s="766"/>
      <c r="BE1238" s="771"/>
      <c r="BF1238" s="368" t="str">
        <f t="shared" si="260"/>
        <v>Sin</v>
      </c>
      <c r="BG1238" s="768"/>
      <c r="BH1238" s="772"/>
      <c r="BI1238" s="769"/>
      <c r="BJ1238" s="774" t="str">
        <f t="shared" si="261"/>
        <v/>
      </c>
      <c r="BK1238" s="757"/>
      <c r="BL1238" s="775"/>
      <c r="BM1238" s="776"/>
      <c r="BN1238" s="775"/>
      <c r="BO1238" s="777"/>
      <c r="BP1238" s="778" t="str">
        <f t="shared" si="262"/>
        <v/>
      </c>
      <c r="BQ1238" s="768"/>
      <c r="BR1238" s="772"/>
      <c r="BS1238" s="773"/>
    </row>
    <row r="1239" spans="23:71" x14ac:dyDescent="0.25">
      <c r="W1239" s="368" t="str">
        <f t="shared" si="255"/>
        <v>Sin</v>
      </c>
      <c r="X1239" s="768"/>
      <c r="Y1239" s="766"/>
      <c r="Z1239" s="769"/>
      <c r="AA1239" s="770"/>
      <c r="AB1239" s="766"/>
      <c r="AC1239" s="771"/>
      <c r="AD1239" s="368" t="str">
        <f t="shared" si="256"/>
        <v>Sin</v>
      </c>
      <c r="AE1239" s="768"/>
      <c r="AF1239" s="766"/>
      <c r="AG1239" s="769"/>
      <c r="AH1239" s="770"/>
      <c r="AI1239" s="766"/>
      <c r="AJ1239" s="771"/>
      <c r="AK1239" s="368" t="str">
        <f t="shared" si="257"/>
        <v>Sin</v>
      </c>
      <c r="AL1239" s="768"/>
      <c r="AM1239" s="766"/>
      <c r="AN1239" s="769"/>
      <c r="AO1239" s="770"/>
      <c r="AP1239" s="766"/>
      <c r="AQ1239" s="771"/>
      <c r="AR1239" s="368" t="str">
        <f t="shared" si="258"/>
        <v>Sin</v>
      </c>
      <c r="AS1239" s="768"/>
      <c r="AT1239" s="772"/>
      <c r="AU1239" s="769"/>
      <c r="AV1239" s="770"/>
      <c r="AW1239" s="766"/>
      <c r="AX1239" s="771"/>
      <c r="AY1239" s="368" t="str">
        <f t="shared" si="259"/>
        <v>Sin</v>
      </c>
      <c r="AZ1239" s="768"/>
      <c r="BA1239" s="772"/>
      <c r="BB1239" s="773"/>
      <c r="BC1239" s="765"/>
      <c r="BD1239" s="766"/>
      <c r="BE1239" s="771"/>
      <c r="BF1239" s="368" t="str">
        <f t="shared" si="260"/>
        <v>Sin</v>
      </c>
      <c r="BG1239" s="768"/>
      <c r="BH1239" s="772"/>
      <c r="BI1239" s="769"/>
      <c r="BJ1239" s="774" t="str">
        <f t="shared" si="261"/>
        <v/>
      </c>
      <c r="BK1239" s="757"/>
      <c r="BL1239" s="775"/>
      <c r="BM1239" s="776"/>
      <c r="BN1239" s="775"/>
      <c r="BO1239" s="777"/>
      <c r="BP1239" s="778" t="str">
        <f t="shared" si="262"/>
        <v/>
      </c>
      <c r="BQ1239" s="768"/>
      <c r="BR1239" s="772"/>
      <c r="BS1239" s="773"/>
    </row>
    <row r="1240" spans="23:71" x14ac:dyDescent="0.25">
      <c r="W1240" s="368" t="str">
        <f t="shared" si="255"/>
        <v>Sin</v>
      </c>
      <c r="X1240" s="768"/>
      <c r="Y1240" s="766"/>
      <c r="Z1240" s="769"/>
      <c r="AA1240" s="770"/>
      <c r="AB1240" s="766"/>
      <c r="AC1240" s="771"/>
      <c r="AD1240" s="368" t="str">
        <f t="shared" si="256"/>
        <v>Sin</v>
      </c>
      <c r="AE1240" s="768"/>
      <c r="AF1240" s="766"/>
      <c r="AG1240" s="769"/>
      <c r="AH1240" s="770"/>
      <c r="AI1240" s="766"/>
      <c r="AJ1240" s="771"/>
      <c r="AK1240" s="368" t="str">
        <f t="shared" si="257"/>
        <v>Sin</v>
      </c>
      <c r="AL1240" s="768"/>
      <c r="AM1240" s="766"/>
      <c r="AN1240" s="769"/>
      <c r="AO1240" s="770"/>
      <c r="AP1240" s="766"/>
      <c r="AQ1240" s="771"/>
      <c r="AR1240" s="368" t="str">
        <f t="shared" si="258"/>
        <v>Sin</v>
      </c>
      <c r="AS1240" s="768"/>
      <c r="AT1240" s="772"/>
      <c r="AU1240" s="769"/>
      <c r="AV1240" s="770"/>
      <c r="AW1240" s="766"/>
      <c r="AX1240" s="771"/>
      <c r="AY1240" s="368" t="str">
        <f t="shared" si="259"/>
        <v>Sin</v>
      </c>
      <c r="AZ1240" s="768"/>
      <c r="BA1240" s="772"/>
      <c r="BB1240" s="773"/>
      <c r="BC1240" s="765"/>
      <c r="BD1240" s="766"/>
      <c r="BE1240" s="771"/>
      <c r="BF1240" s="368" t="str">
        <f t="shared" si="260"/>
        <v>Sin</v>
      </c>
      <c r="BG1240" s="768"/>
      <c r="BH1240" s="772"/>
      <c r="BI1240" s="769"/>
      <c r="BJ1240" s="774" t="str">
        <f t="shared" si="261"/>
        <v/>
      </c>
      <c r="BK1240" s="757"/>
      <c r="BL1240" s="775"/>
      <c r="BM1240" s="776"/>
      <c r="BN1240" s="775"/>
      <c r="BO1240" s="777"/>
      <c r="BP1240" s="778" t="str">
        <f t="shared" si="262"/>
        <v/>
      </c>
      <c r="BQ1240" s="768"/>
      <c r="BR1240" s="772"/>
      <c r="BS1240" s="773"/>
    </row>
    <row r="1241" spans="23:71" x14ac:dyDescent="0.25">
      <c r="W1241" s="368" t="str">
        <f t="shared" si="255"/>
        <v>Sin</v>
      </c>
      <c r="X1241" s="768"/>
      <c r="Y1241" s="766"/>
      <c r="Z1241" s="769"/>
      <c r="AA1241" s="770"/>
      <c r="AB1241" s="766"/>
      <c r="AC1241" s="771"/>
      <c r="AD1241" s="368" t="str">
        <f t="shared" si="256"/>
        <v>Sin</v>
      </c>
      <c r="AE1241" s="768"/>
      <c r="AF1241" s="766"/>
      <c r="AG1241" s="769"/>
      <c r="AH1241" s="770"/>
      <c r="AI1241" s="766"/>
      <c r="AJ1241" s="771"/>
      <c r="AK1241" s="368" t="str">
        <f t="shared" si="257"/>
        <v>Sin</v>
      </c>
      <c r="AL1241" s="768"/>
      <c r="AM1241" s="766"/>
      <c r="AN1241" s="769"/>
      <c r="AO1241" s="770"/>
      <c r="AP1241" s="766"/>
      <c r="AQ1241" s="771"/>
      <c r="AR1241" s="368" t="str">
        <f t="shared" si="258"/>
        <v>Sin</v>
      </c>
      <c r="AS1241" s="768"/>
      <c r="AT1241" s="772"/>
      <c r="AU1241" s="769"/>
      <c r="AV1241" s="770"/>
      <c r="AW1241" s="766"/>
      <c r="AX1241" s="771"/>
      <c r="AY1241" s="368" t="str">
        <f t="shared" si="259"/>
        <v>Sin</v>
      </c>
      <c r="AZ1241" s="768"/>
      <c r="BA1241" s="772"/>
      <c r="BB1241" s="773"/>
      <c r="BC1241" s="765"/>
      <c r="BD1241" s="766"/>
      <c r="BE1241" s="771"/>
      <c r="BF1241" s="368" t="str">
        <f t="shared" si="260"/>
        <v>Sin</v>
      </c>
      <c r="BG1241" s="768"/>
      <c r="BH1241" s="772"/>
      <c r="BI1241" s="769"/>
      <c r="BJ1241" s="774" t="str">
        <f t="shared" si="261"/>
        <v/>
      </c>
      <c r="BK1241" s="757"/>
      <c r="BL1241" s="775"/>
      <c r="BM1241" s="776"/>
      <c r="BN1241" s="775"/>
      <c r="BO1241" s="777"/>
      <c r="BP1241" s="778" t="str">
        <f t="shared" si="262"/>
        <v/>
      </c>
      <c r="BQ1241" s="768"/>
      <c r="BR1241" s="772"/>
      <c r="BS1241" s="773"/>
    </row>
    <row r="1242" spans="23:71" x14ac:dyDescent="0.25">
      <c r="W1242" s="368" t="str">
        <f t="shared" si="255"/>
        <v>Sin</v>
      </c>
      <c r="X1242" s="768"/>
      <c r="Y1242" s="766"/>
      <c r="Z1242" s="769"/>
      <c r="AA1242" s="770"/>
      <c r="AB1242" s="766"/>
      <c r="AC1242" s="771"/>
      <c r="AD1242" s="368" t="str">
        <f t="shared" si="256"/>
        <v>Sin</v>
      </c>
      <c r="AE1242" s="768"/>
      <c r="AF1242" s="766"/>
      <c r="AG1242" s="769"/>
      <c r="AH1242" s="770"/>
      <c r="AI1242" s="766"/>
      <c r="AJ1242" s="771"/>
      <c r="AK1242" s="368" t="str">
        <f t="shared" si="257"/>
        <v>Sin</v>
      </c>
      <c r="AL1242" s="768"/>
      <c r="AM1242" s="766"/>
      <c r="AN1242" s="769"/>
      <c r="AO1242" s="770"/>
      <c r="AP1242" s="766"/>
      <c r="AQ1242" s="771"/>
      <c r="AR1242" s="368" t="str">
        <f t="shared" si="258"/>
        <v>Sin</v>
      </c>
      <c r="AS1242" s="768"/>
      <c r="AT1242" s="772"/>
      <c r="AU1242" s="769"/>
      <c r="AV1242" s="770"/>
      <c r="AW1242" s="766"/>
      <c r="AX1242" s="771"/>
      <c r="AY1242" s="368" t="str">
        <f t="shared" si="259"/>
        <v>Sin</v>
      </c>
      <c r="AZ1242" s="768"/>
      <c r="BA1242" s="772"/>
      <c r="BB1242" s="773"/>
      <c r="BC1242" s="765"/>
      <c r="BD1242" s="766"/>
      <c r="BE1242" s="771"/>
      <c r="BF1242" s="368" t="str">
        <f t="shared" si="260"/>
        <v>Sin</v>
      </c>
      <c r="BG1242" s="768"/>
      <c r="BH1242" s="772"/>
      <c r="BI1242" s="769"/>
      <c r="BJ1242" s="774" t="str">
        <f t="shared" si="261"/>
        <v/>
      </c>
      <c r="BK1242" s="757"/>
      <c r="BL1242" s="775"/>
      <c r="BM1242" s="776"/>
      <c r="BN1242" s="775"/>
      <c r="BO1242" s="777"/>
      <c r="BP1242" s="778" t="str">
        <f t="shared" si="262"/>
        <v/>
      </c>
      <c r="BQ1242" s="768"/>
      <c r="BR1242" s="772"/>
      <c r="BS1242" s="773"/>
    </row>
    <row r="1243" spans="23:71" x14ac:dyDescent="0.25">
      <c r="W1243" s="368" t="str">
        <f t="shared" si="255"/>
        <v>Sin</v>
      </c>
      <c r="X1243" s="768"/>
      <c r="Y1243" s="766"/>
      <c r="Z1243" s="769"/>
      <c r="AA1243" s="770"/>
      <c r="AB1243" s="766"/>
      <c r="AC1243" s="771"/>
      <c r="AD1243" s="368" t="str">
        <f t="shared" si="256"/>
        <v>Sin</v>
      </c>
      <c r="AE1243" s="768"/>
      <c r="AF1243" s="766"/>
      <c r="AG1243" s="769"/>
      <c r="AH1243" s="770"/>
      <c r="AI1243" s="766"/>
      <c r="AJ1243" s="771"/>
      <c r="AK1243" s="368" t="str">
        <f t="shared" si="257"/>
        <v>Sin</v>
      </c>
      <c r="AL1243" s="768"/>
      <c r="AM1243" s="766"/>
      <c r="AN1243" s="769"/>
      <c r="AO1243" s="770"/>
      <c r="AP1243" s="766"/>
      <c r="AQ1243" s="771"/>
      <c r="AR1243" s="368" t="str">
        <f t="shared" si="258"/>
        <v>Sin</v>
      </c>
      <c r="AS1243" s="768"/>
      <c r="AT1243" s="772"/>
      <c r="AU1243" s="769"/>
      <c r="AV1243" s="770"/>
      <c r="AW1243" s="766"/>
      <c r="AX1243" s="771"/>
      <c r="AY1243" s="368" t="str">
        <f t="shared" si="259"/>
        <v>Sin</v>
      </c>
      <c r="AZ1243" s="768"/>
      <c r="BA1243" s="772"/>
      <c r="BB1243" s="773"/>
      <c r="BC1243" s="765"/>
      <c r="BD1243" s="766"/>
      <c r="BE1243" s="771"/>
      <c r="BF1243" s="368" t="str">
        <f t="shared" si="260"/>
        <v>Sin</v>
      </c>
      <c r="BG1243" s="768"/>
      <c r="BH1243" s="772"/>
      <c r="BI1243" s="769"/>
      <c r="BJ1243" s="774" t="str">
        <f t="shared" si="261"/>
        <v/>
      </c>
      <c r="BK1243" s="757"/>
      <c r="BL1243" s="775"/>
      <c r="BM1243" s="776"/>
      <c r="BN1243" s="775"/>
      <c r="BO1243" s="777"/>
      <c r="BP1243" s="778" t="str">
        <f t="shared" si="262"/>
        <v/>
      </c>
      <c r="BQ1243" s="768"/>
      <c r="BR1243" s="772"/>
      <c r="BS1243" s="773"/>
    </row>
    <row r="1244" spans="23:71" x14ac:dyDescent="0.25">
      <c r="W1244" s="368" t="str">
        <f t="shared" si="255"/>
        <v>Sin</v>
      </c>
      <c r="X1244" s="768"/>
      <c r="Y1244" s="766"/>
      <c r="Z1244" s="769"/>
      <c r="AA1244" s="770"/>
      <c r="AB1244" s="766"/>
      <c r="AC1244" s="771"/>
      <c r="AD1244" s="368" t="str">
        <f t="shared" si="256"/>
        <v>Sin</v>
      </c>
      <c r="AE1244" s="768"/>
      <c r="AF1244" s="766"/>
      <c r="AG1244" s="769"/>
      <c r="AH1244" s="770"/>
      <c r="AI1244" s="766"/>
      <c r="AJ1244" s="771"/>
      <c r="AK1244" s="368" t="str">
        <f t="shared" si="257"/>
        <v>Sin</v>
      </c>
      <c r="AL1244" s="768"/>
      <c r="AM1244" s="766"/>
      <c r="AN1244" s="769"/>
      <c r="AO1244" s="770"/>
      <c r="AP1244" s="766"/>
      <c r="AQ1244" s="771"/>
      <c r="AR1244" s="368" t="str">
        <f t="shared" si="258"/>
        <v>Sin</v>
      </c>
      <c r="AS1244" s="768"/>
      <c r="AT1244" s="772"/>
      <c r="AU1244" s="769"/>
      <c r="AV1244" s="770"/>
      <c r="AW1244" s="766"/>
      <c r="AX1244" s="771"/>
      <c r="AY1244" s="368" t="str">
        <f t="shared" si="259"/>
        <v>Sin</v>
      </c>
      <c r="AZ1244" s="768"/>
      <c r="BA1244" s="772"/>
      <c r="BB1244" s="773"/>
      <c r="BC1244" s="765"/>
      <c r="BD1244" s="766"/>
      <c r="BE1244" s="771"/>
      <c r="BF1244" s="368" t="str">
        <f t="shared" si="260"/>
        <v>Sin</v>
      </c>
      <c r="BG1244" s="768"/>
      <c r="BH1244" s="772"/>
      <c r="BI1244" s="769"/>
      <c r="BJ1244" s="774" t="str">
        <f t="shared" si="261"/>
        <v/>
      </c>
      <c r="BK1244" s="757"/>
      <c r="BL1244" s="775"/>
      <c r="BM1244" s="776"/>
      <c r="BN1244" s="775"/>
      <c r="BO1244" s="777"/>
      <c r="BP1244" s="778" t="str">
        <f t="shared" si="262"/>
        <v/>
      </c>
      <c r="BQ1244" s="768"/>
      <c r="BR1244" s="772"/>
      <c r="BS1244" s="773"/>
    </row>
    <row r="1245" spans="23:71" x14ac:dyDescent="0.25">
      <c r="W1245" s="368" t="str">
        <f t="shared" si="255"/>
        <v>Sin</v>
      </c>
      <c r="X1245" s="768"/>
      <c r="Y1245" s="766"/>
      <c r="Z1245" s="769"/>
      <c r="AA1245" s="770"/>
      <c r="AB1245" s="766"/>
      <c r="AC1245" s="771"/>
      <c r="AD1245" s="368" t="str">
        <f t="shared" si="256"/>
        <v>Sin</v>
      </c>
      <c r="AE1245" s="768"/>
      <c r="AF1245" s="766"/>
      <c r="AG1245" s="769"/>
      <c r="AH1245" s="770"/>
      <c r="AI1245" s="766"/>
      <c r="AJ1245" s="771"/>
      <c r="AK1245" s="368" t="str">
        <f t="shared" si="257"/>
        <v>Sin</v>
      </c>
      <c r="AL1245" s="768"/>
      <c r="AM1245" s="766"/>
      <c r="AN1245" s="769"/>
      <c r="AO1245" s="770"/>
      <c r="AP1245" s="766"/>
      <c r="AQ1245" s="771"/>
      <c r="AR1245" s="368" t="str">
        <f t="shared" si="258"/>
        <v>Sin</v>
      </c>
      <c r="AS1245" s="768"/>
      <c r="AT1245" s="772"/>
      <c r="AU1245" s="769"/>
      <c r="AV1245" s="770"/>
      <c r="AW1245" s="766"/>
      <c r="AX1245" s="771"/>
      <c r="AY1245" s="368" t="str">
        <f t="shared" si="259"/>
        <v>Sin</v>
      </c>
      <c r="AZ1245" s="768"/>
      <c r="BA1245" s="772"/>
      <c r="BB1245" s="773"/>
      <c r="BC1245" s="765"/>
      <c r="BD1245" s="766"/>
      <c r="BE1245" s="771"/>
      <c r="BF1245" s="368" t="str">
        <f t="shared" si="260"/>
        <v>Sin</v>
      </c>
      <c r="BG1245" s="768"/>
      <c r="BH1245" s="772"/>
      <c r="BI1245" s="769"/>
      <c r="BJ1245" s="774" t="str">
        <f t="shared" si="261"/>
        <v/>
      </c>
      <c r="BK1245" s="757"/>
      <c r="BL1245" s="775"/>
      <c r="BM1245" s="776"/>
      <c r="BN1245" s="775"/>
      <c r="BO1245" s="777"/>
      <c r="BP1245" s="778" t="str">
        <f t="shared" si="262"/>
        <v/>
      </c>
      <c r="BQ1245" s="768"/>
      <c r="BR1245" s="772"/>
      <c r="BS1245" s="773"/>
    </row>
    <row r="1246" spans="23:71" x14ac:dyDescent="0.25">
      <c r="W1246" s="368" t="str">
        <f t="shared" si="255"/>
        <v>Sin</v>
      </c>
      <c r="X1246" s="768"/>
      <c r="Y1246" s="766"/>
      <c r="Z1246" s="769"/>
      <c r="AA1246" s="770"/>
      <c r="AB1246" s="766"/>
      <c r="AC1246" s="771"/>
      <c r="AD1246" s="368" t="str">
        <f t="shared" si="256"/>
        <v>Sin</v>
      </c>
      <c r="AE1246" s="768"/>
      <c r="AF1246" s="766"/>
      <c r="AG1246" s="769"/>
      <c r="AH1246" s="770"/>
      <c r="AI1246" s="766"/>
      <c r="AJ1246" s="771"/>
      <c r="AK1246" s="368" t="str">
        <f t="shared" si="257"/>
        <v>Sin</v>
      </c>
      <c r="AL1246" s="768"/>
      <c r="AM1246" s="766"/>
      <c r="AN1246" s="769"/>
      <c r="AO1246" s="770"/>
      <c r="AP1246" s="766"/>
      <c r="AQ1246" s="771"/>
      <c r="AR1246" s="368" t="str">
        <f t="shared" si="258"/>
        <v>Sin</v>
      </c>
      <c r="AS1246" s="768"/>
      <c r="AT1246" s="772"/>
      <c r="AU1246" s="769"/>
      <c r="AV1246" s="770"/>
      <c r="AW1246" s="766"/>
      <c r="AX1246" s="771"/>
      <c r="AY1246" s="368" t="str">
        <f t="shared" si="259"/>
        <v>Sin</v>
      </c>
      <c r="AZ1246" s="768"/>
      <c r="BA1246" s="772"/>
      <c r="BB1246" s="773"/>
      <c r="BC1246" s="765"/>
      <c r="BD1246" s="766"/>
      <c r="BE1246" s="771"/>
      <c r="BF1246" s="368" t="str">
        <f t="shared" si="260"/>
        <v>Sin</v>
      </c>
      <c r="BG1246" s="768"/>
      <c r="BH1246" s="772"/>
      <c r="BI1246" s="769"/>
      <c r="BJ1246" s="774" t="str">
        <f t="shared" si="261"/>
        <v/>
      </c>
      <c r="BK1246" s="757"/>
      <c r="BL1246" s="775"/>
      <c r="BM1246" s="776"/>
      <c r="BN1246" s="775"/>
      <c r="BO1246" s="777"/>
      <c r="BP1246" s="778" t="str">
        <f t="shared" si="262"/>
        <v/>
      </c>
      <c r="BQ1246" s="768"/>
      <c r="BR1246" s="772"/>
      <c r="BS1246" s="773"/>
    </row>
    <row r="1247" spans="23:71" x14ac:dyDescent="0.25">
      <c r="W1247" s="368" t="str">
        <f t="shared" si="255"/>
        <v>Sin</v>
      </c>
      <c r="X1247" s="768"/>
      <c r="Y1247" s="766"/>
      <c r="Z1247" s="769"/>
      <c r="AA1247" s="770"/>
      <c r="AB1247" s="766"/>
      <c r="AC1247" s="771"/>
      <c r="AD1247" s="368" t="str">
        <f t="shared" si="256"/>
        <v>Sin</v>
      </c>
      <c r="AE1247" s="768"/>
      <c r="AF1247" s="766"/>
      <c r="AG1247" s="769"/>
      <c r="AH1247" s="770"/>
      <c r="AI1247" s="766"/>
      <c r="AJ1247" s="771"/>
      <c r="AK1247" s="368" t="str">
        <f t="shared" si="257"/>
        <v>Sin</v>
      </c>
      <c r="AL1247" s="768"/>
      <c r="AM1247" s="766"/>
      <c r="AN1247" s="769"/>
      <c r="AO1247" s="770"/>
      <c r="AP1247" s="766"/>
      <c r="AQ1247" s="771"/>
      <c r="AR1247" s="368" t="str">
        <f t="shared" si="258"/>
        <v>Sin</v>
      </c>
      <c r="AS1247" s="768"/>
      <c r="AT1247" s="772"/>
      <c r="AU1247" s="769"/>
      <c r="AV1247" s="770"/>
      <c r="AW1247" s="766"/>
      <c r="AX1247" s="771"/>
      <c r="AY1247" s="368" t="str">
        <f t="shared" si="259"/>
        <v>Sin</v>
      </c>
      <c r="AZ1247" s="768"/>
      <c r="BA1247" s="772"/>
      <c r="BB1247" s="773"/>
      <c r="BC1247" s="765"/>
      <c r="BD1247" s="766"/>
      <c r="BE1247" s="771"/>
      <c r="BF1247" s="368" t="str">
        <f t="shared" si="260"/>
        <v>Sin</v>
      </c>
      <c r="BG1247" s="768"/>
      <c r="BH1247" s="772"/>
      <c r="BI1247" s="769"/>
      <c r="BJ1247" s="774" t="str">
        <f t="shared" si="261"/>
        <v/>
      </c>
      <c r="BK1247" s="757"/>
      <c r="BL1247" s="775"/>
      <c r="BM1247" s="776"/>
      <c r="BN1247" s="775"/>
      <c r="BO1247" s="777"/>
      <c r="BP1247" s="778" t="str">
        <f t="shared" si="262"/>
        <v/>
      </c>
      <c r="BQ1247" s="768"/>
      <c r="BR1247" s="772"/>
      <c r="BS1247" s="773"/>
    </row>
    <row r="1248" spans="23:71" x14ac:dyDescent="0.25">
      <c r="W1248" s="368" t="str">
        <f t="shared" si="255"/>
        <v>Sin</v>
      </c>
      <c r="X1248" s="768"/>
      <c r="Y1248" s="766"/>
      <c r="Z1248" s="769"/>
      <c r="AA1248" s="770"/>
      <c r="AB1248" s="766"/>
      <c r="AC1248" s="771"/>
      <c r="AD1248" s="368" t="str">
        <f t="shared" si="256"/>
        <v>Sin</v>
      </c>
      <c r="AE1248" s="768"/>
      <c r="AF1248" s="766"/>
      <c r="AG1248" s="769"/>
      <c r="AH1248" s="770"/>
      <c r="AI1248" s="766"/>
      <c r="AJ1248" s="771"/>
      <c r="AK1248" s="368" t="str">
        <f t="shared" si="257"/>
        <v>Sin</v>
      </c>
      <c r="AL1248" s="768"/>
      <c r="AM1248" s="766"/>
      <c r="AN1248" s="769"/>
      <c r="AO1248" s="770"/>
      <c r="AP1248" s="766"/>
      <c r="AQ1248" s="771"/>
      <c r="AR1248" s="368" t="str">
        <f t="shared" si="258"/>
        <v>Sin</v>
      </c>
      <c r="AS1248" s="768"/>
      <c r="AT1248" s="772"/>
      <c r="AU1248" s="769"/>
      <c r="AV1248" s="770"/>
      <c r="AW1248" s="766"/>
      <c r="AX1248" s="771"/>
      <c r="AY1248" s="368" t="str">
        <f t="shared" si="259"/>
        <v>Sin</v>
      </c>
      <c r="AZ1248" s="768"/>
      <c r="BA1248" s="772"/>
      <c r="BB1248" s="773"/>
      <c r="BC1248" s="765"/>
      <c r="BD1248" s="766"/>
      <c r="BE1248" s="771"/>
      <c r="BF1248" s="368" t="str">
        <f t="shared" si="260"/>
        <v>Sin</v>
      </c>
      <c r="BG1248" s="768"/>
      <c r="BH1248" s="772"/>
      <c r="BI1248" s="769"/>
      <c r="BJ1248" s="774" t="str">
        <f t="shared" si="261"/>
        <v/>
      </c>
      <c r="BK1248" s="757"/>
      <c r="BL1248" s="775"/>
      <c r="BM1248" s="776"/>
      <c r="BN1248" s="775"/>
      <c r="BO1248" s="777"/>
      <c r="BP1248" s="778" t="str">
        <f t="shared" si="262"/>
        <v/>
      </c>
      <c r="BQ1248" s="768"/>
      <c r="BR1248" s="772"/>
      <c r="BS1248" s="773"/>
    </row>
    <row r="1249" spans="23:71" x14ac:dyDescent="0.25">
      <c r="W1249" s="368" t="str">
        <f t="shared" si="255"/>
        <v>Sin</v>
      </c>
      <c r="X1249" s="768"/>
      <c r="Y1249" s="766"/>
      <c r="Z1249" s="769"/>
      <c r="AA1249" s="770"/>
      <c r="AB1249" s="766"/>
      <c r="AC1249" s="771"/>
      <c r="AD1249" s="368" t="str">
        <f t="shared" si="256"/>
        <v>Sin</v>
      </c>
      <c r="AE1249" s="768"/>
      <c r="AF1249" s="766"/>
      <c r="AG1249" s="769"/>
      <c r="AH1249" s="770"/>
      <c r="AI1249" s="766"/>
      <c r="AJ1249" s="771"/>
      <c r="AK1249" s="368" t="str">
        <f t="shared" si="257"/>
        <v>Sin</v>
      </c>
      <c r="AL1249" s="768"/>
      <c r="AM1249" s="766"/>
      <c r="AN1249" s="769"/>
      <c r="AO1249" s="770"/>
      <c r="AP1249" s="766"/>
      <c r="AQ1249" s="771"/>
      <c r="AR1249" s="368" t="str">
        <f t="shared" si="258"/>
        <v>Sin</v>
      </c>
      <c r="AS1249" s="768"/>
      <c r="AT1249" s="772"/>
      <c r="AU1249" s="769"/>
      <c r="AV1249" s="770"/>
      <c r="AW1249" s="766"/>
      <c r="AX1249" s="771"/>
      <c r="AY1249" s="368" t="str">
        <f t="shared" si="259"/>
        <v>Sin</v>
      </c>
      <c r="AZ1249" s="768"/>
      <c r="BA1249" s="772"/>
      <c r="BB1249" s="773"/>
      <c r="BC1249" s="765"/>
      <c r="BD1249" s="766"/>
      <c r="BE1249" s="771"/>
      <c r="BF1249" s="368" t="str">
        <f t="shared" si="260"/>
        <v>Sin</v>
      </c>
      <c r="BG1249" s="768"/>
      <c r="BH1249" s="772"/>
      <c r="BI1249" s="769"/>
      <c r="BJ1249" s="774" t="str">
        <f t="shared" si="261"/>
        <v/>
      </c>
      <c r="BK1249" s="757"/>
      <c r="BL1249" s="775"/>
      <c r="BM1249" s="776"/>
      <c r="BN1249" s="775"/>
      <c r="BO1249" s="777"/>
      <c r="BP1249" s="778" t="str">
        <f t="shared" si="262"/>
        <v/>
      </c>
      <c r="BQ1249" s="768"/>
      <c r="BR1249" s="772"/>
      <c r="BS1249" s="773"/>
    </row>
    <row r="1250" spans="23:71" x14ac:dyDescent="0.25">
      <c r="W1250" s="368" t="str">
        <f t="shared" si="255"/>
        <v>Sin</v>
      </c>
      <c r="X1250" s="768"/>
      <c r="Y1250" s="766"/>
      <c r="Z1250" s="769"/>
      <c r="AA1250" s="770"/>
      <c r="AB1250" s="766"/>
      <c r="AC1250" s="771"/>
      <c r="AD1250" s="368" t="str">
        <f t="shared" si="256"/>
        <v>Sin</v>
      </c>
      <c r="AE1250" s="768"/>
      <c r="AF1250" s="766"/>
      <c r="AG1250" s="769"/>
      <c r="AH1250" s="770"/>
      <c r="AI1250" s="766"/>
      <c r="AJ1250" s="771"/>
      <c r="AK1250" s="368" t="str">
        <f t="shared" si="257"/>
        <v>Sin</v>
      </c>
      <c r="AL1250" s="768"/>
      <c r="AM1250" s="766"/>
      <c r="AN1250" s="769"/>
      <c r="AO1250" s="770"/>
      <c r="AP1250" s="766"/>
      <c r="AQ1250" s="771"/>
      <c r="AR1250" s="368" t="str">
        <f t="shared" si="258"/>
        <v>Sin</v>
      </c>
      <c r="AS1250" s="768"/>
      <c r="AT1250" s="772"/>
      <c r="AU1250" s="769"/>
      <c r="AV1250" s="770"/>
      <c r="AW1250" s="766"/>
      <c r="AX1250" s="771"/>
      <c r="AY1250" s="368" t="str">
        <f t="shared" si="259"/>
        <v>Sin</v>
      </c>
      <c r="AZ1250" s="768"/>
      <c r="BA1250" s="772"/>
      <c r="BB1250" s="773"/>
      <c r="BC1250" s="765"/>
      <c r="BD1250" s="766"/>
      <c r="BE1250" s="771"/>
      <c r="BF1250" s="368" t="str">
        <f t="shared" si="260"/>
        <v>Sin</v>
      </c>
      <c r="BG1250" s="768"/>
      <c r="BH1250" s="772"/>
      <c r="BI1250" s="769"/>
      <c r="BJ1250" s="774" t="str">
        <f t="shared" si="261"/>
        <v/>
      </c>
      <c r="BK1250" s="757"/>
      <c r="BL1250" s="775"/>
      <c r="BM1250" s="776"/>
      <c r="BN1250" s="775"/>
      <c r="BO1250" s="777"/>
      <c r="BP1250" s="778" t="str">
        <f t="shared" si="262"/>
        <v/>
      </c>
      <c r="BQ1250" s="768"/>
      <c r="BR1250" s="772"/>
      <c r="BS1250" s="773"/>
    </row>
    <row r="1251" spans="23:71" x14ac:dyDescent="0.25">
      <c r="W1251" s="368" t="str">
        <f t="shared" si="255"/>
        <v>Sin</v>
      </c>
      <c r="X1251" s="768"/>
      <c r="Y1251" s="766"/>
      <c r="Z1251" s="769"/>
      <c r="AA1251" s="770"/>
      <c r="AB1251" s="766"/>
      <c r="AC1251" s="771"/>
      <c r="AD1251" s="368" t="str">
        <f t="shared" si="256"/>
        <v>Sin</v>
      </c>
      <c r="AE1251" s="768"/>
      <c r="AF1251" s="766"/>
      <c r="AG1251" s="769"/>
      <c r="AH1251" s="770"/>
      <c r="AI1251" s="766"/>
      <c r="AJ1251" s="771"/>
      <c r="AK1251" s="368" t="str">
        <f t="shared" si="257"/>
        <v>Sin</v>
      </c>
      <c r="AL1251" s="768"/>
      <c r="AM1251" s="766"/>
      <c r="AN1251" s="769"/>
      <c r="AO1251" s="770"/>
      <c r="AP1251" s="766"/>
      <c r="AQ1251" s="771"/>
      <c r="AR1251" s="368" t="str">
        <f t="shared" si="258"/>
        <v>Sin</v>
      </c>
      <c r="AS1251" s="768"/>
      <c r="AT1251" s="772"/>
      <c r="AU1251" s="769"/>
      <c r="AV1251" s="770"/>
      <c r="AW1251" s="766"/>
      <c r="AX1251" s="771"/>
      <c r="AY1251" s="368" t="str">
        <f t="shared" si="259"/>
        <v>Sin</v>
      </c>
      <c r="AZ1251" s="768"/>
      <c r="BA1251" s="772"/>
      <c r="BB1251" s="773"/>
      <c r="BC1251" s="765"/>
      <c r="BD1251" s="766"/>
      <c r="BE1251" s="771"/>
      <c r="BF1251" s="368" t="str">
        <f t="shared" si="260"/>
        <v>Sin</v>
      </c>
      <c r="BG1251" s="768"/>
      <c r="BH1251" s="772"/>
      <c r="BI1251" s="769"/>
      <c r="BJ1251" s="774" t="str">
        <f t="shared" si="261"/>
        <v/>
      </c>
      <c r="BK1251" s="757"/>
      <c r="BL1251" s="775"/>
      <c r="BM1251" s="776"/>
      <c r="BN1251" s="775"/>
      <c r="BO1251" s="777"/>
      <c r="BP1251" s="778" t="str">
        <f t="shared" si="262"/>
        <v/>
      </c>
      <c r="BQ1251" s="768"/>
      <c r="BR1251" s="772"/>
      <c r="BS1251" s="773"/>
    </row>
    <row r="1252" spans="23:71" x14ac:dyDescent="0.25">
      <c r="W1252" s="368" t="str">
        <f t="shared" si="255"/>
        <v>Sin</v>
      </c>
      <c r="X1252" s="768"/>
      <c r="Y1252" s="766"/>
      <c r="Z1252" s="769"/>
      <c r="AA1252" s="770"/>
      <c r="AB1252" s="766"/>
      <c r="AC1252" s="771"/>
      <c r="AD1252" s="368" t="str">
        <f t="shared" si="256"/>
        <v>Sin</v>
      </c>
      <c r="AE1252" s="768"/>
      <c r="AF1252" s="766"/>
      <c r="AG1252" s="769"/>
      <c r="AH1252" s="770"/>
      <c r="AI1252" s="766"/>
      <c r="AJ1252" s="771"/>
      <c r="AK1252" s="368" t="str">
        <f t="shared" si="257"/>
        <v>Sin</v>
      </c>
      <c r="AL1252" s="768"/>
      <c r="AM1252" s="766"/>
      <c r="AN1252" s="769"/>
      <c r="AO1252" s="770"/>
      <c r="AP1252" s="766"/>
      <c r="AQ1252" s="771"/>
      <c r="AR1252" s="368" t="str">
        <f t="shared" si="258"/>
        <v>Sin</v>
      </c>
      <c r="AS1252" s="768"/>
      <c r="AT1252" s="772"/>
      <c r="AU1252" s="769"/>
      <c r="AV1252" s="770"/>
      <c r="AW1252" s="766"/>
      <c r="AX1252" s="771"/>
      <c r="AY1252" s="368" t="str">
        <f t="shared" si="259"/>
        <v>Sin</v>
      </c>
      <c r="AZ1252" s="768"/>
      <c r="BA1252" s="772"/>
      <c r="BB1252" s="773"/>
      <c r="BC1252" s="765"/>
      <c r="BD1252" s="766"/>
      <c r="BE1252" s="771"/>
      <c r="BF1252" s="368" t="str">
        <f t="shared" si="260"/>
        <v>Sin</v>
      </c>
      <c r="BG1252" s="768"/>
      <c r="BH1252" s="772"/>
      <c r="BI1252" s="769"/>
      <c r="BJ1252" s="774" t="str">
        <f t="shared" si="261"/>
        <v/>
      </c>
      <c r="BK1252" s="757"/>
      <c r="BL1252" s="775"/>
      <c r="BM1252" s="776"/>
      <c r="BN1252" s="775"/>
      <c r="BO1252" s="777"/>
      <c r="BP1252" s="778" t="str">
        <f t="shared" si="262"/>
        <v/>
      </c>
      <c r="BQ1252" s="768"/>
      <c r="BR1252" s="772"/>
      <c r="BS1252" s="773"/>
    </row>
    <row r="1253" spans="23:71" x14ac:dyDescent="0.25">
      <c r="W1253" s="368" t="str">
        <f t="shared" si="255"/>
        <v>Sin</v>
      </c>
      <c r="X1253" s="768"/>
      <c r="Y1253" s="766"/>
      <c r="Z1253" s="769"/>
      <c r="AA1253" s="770"/>
      <c r="AB1253" s="766"/>
      <c r="AC1253" s="771"/>
      <c r="AD1253" s="368" t="str">
        <f t="shared" si="256"/>
        <v>Sin</v>
      </c>
      <c r="AE1253" s="768"/>
      <c r="AF1253" s="766"/>
      <c r="AG1253" s="769"/>
      <c r="AH1253" s="770"/>
      <c r="AI1253" s="766"/>
      <c r="AJ1253" s="771"/>
      <c r="AK1253" s="368" t="str">
        <f t="shared" si="257"/>
        <v>Sin</v>
      </c>
      <c r="AL1253" s="768"/>
      <c r="AM1253" s="766"/>
      <c r="AN1253" s="769"/>
      <c r="AO1253" s="770"/>
      <c r="AP1253" s="766"/>
      <c r="AQ1253" s="771"/>
      <c r="AR1253" s="368" t="str">
        <f t="shared" si="258"/>
        <v>Sin</v>
      </c>
      <c r="AS1253" s="768"/>
      <c r="AT1253" s="772"/>
      <c r="AU1253" s="769"/>
      <c r="AV1253" s="770"/>
      <c r="AW1253" s="766"/>
      <c r="AX1253" s="771"/>
      <c r="AY1253" s="368" t="str">
        <f t="shared" si="259"/>
        <v>Sin</v>
      </c>
      <c r="AZ1253" s="768"/>
      <c r="BA1253" s="772"/>
      <c r="BB1253" s="773"/>
      <c r="BC1253" s="765"/>
      <c r="BD1253" s="766"/>
      <c r="BE1253" s="771"/>
      <c r="BF1253" s="368" t="str">
        <f t="shared" si="260"/>
        <v>Sin</v>
      </c>
      <c r="BG1253" s="768"/>
      <c r="BH1253" s="772"/>
      <c r="BI1253" s="769"/>
      <c r="BJ1253" s="774" t="str">
        <f t="shared" si="261"/>
        <v/>
      </c>
      <c r="BK1253" s="757"/>
      <c r="BL1253" s="775"/>
      <c r="BM1253" s="776"/>
      <c r="BN1253" s="775"/>
      <c r="BO1253" s="777"/>
      <c r="BP1253" s="778" t="str">
        <f t="shared" si="262"/>
        <v/>
      </c>
      <c r="BQ1253" s="768"/>
      <c r="BR1253" s="772"/>
      <c r="BS1253" s="773"/>
    </row>
    <row r="1254" spans="23:71" x14ac:dyDescent="0.25">
      <c r="W1254" s="368" t="str">
        <f t="shared" si="255"/>
        <v>Sin</v>
      </c>
      <c r="X1254" s="768"/>
      <c r="Y1254" s="766"/>
      <c r="Z1254" s="769"/>
      <c r="AA1254" s="770"/>
      <c r="AB1254" s="766"/>
      <c r="AC1254" s="771"/>
      <c r="AD1254" s="368" t="str">
        <f t="shared" si="256"/>
        <v>Sin</v>
      </c>
      <c r="AE1254" s="768"/>
      <c r="AF1254" s="766"/>
      <c r="AG1254" s="769"/>
      <c r="AH1254" s="770"/>
      <c r="AI1254" s="766"/>
      <c r="AJ1254" s="771"/>
      <c r="AK1254" s="368" t="str">
        <f t="shared" si="257"/>
        <v>Sin</v>
      </c>
      <c r="AL1254" s="768"/>
      <c r="AM1254" s="766"/>
      <c r="AN1254" s="769"/>
      <c r="AO1254" s="770"/>
      <c r="AP1254" s="766"/>
      <c r="AQ1254" s="771"/>
      <c r="AR1254" s="368" t="str">
        <f t="shared" si="258"/>
        <v>Sin</v>
      </c>
      <c r="AS1254" s="768"/>
      <c r="AT1254" s="772"/>
      <c r="AU1254" s="769"/>
      <c r="AV1254" s="770"/>
      <c r="AW1254" s="766"/>
      <c r="AX1254" s="771"/>
      <c r="AY1254" s="368" t="str">
        <f t="shared" si="259"/>
        <v>Sin</v>
      </c>
      <c r="AZ1254" s="768"/>
      <c r="BA1254" s="772"/>
      <c r="BB1254" s="773"/>
      <c r="BC1254" s="765"/>
      <c r="BD1254" s="766"/>
      <c r="BE1254" s="771"/>
      <c r="BF1254" s="368" t="str">
        <f t="shared" si="260"/>
        <v>Sin</v>
      </c>
      <c r="BG1254" s="768"/>
      <c r="BH1254" s="772"/>
      <c r="BI1254" s="769"/>
      <c r="BJ1254" s="774" t="str">
        <f t="shared" si="261"/>
        <v/>
      </c>
      <c r="BK1254" s="757"/>
      <c r="BL1254" s="775"/>
      <c r="BM1254" s="776"/>
      <c r="BN1254" s="775"/>
      <c r="BO1254" s="777"/>
      <c r="BP1254" s="778" t="str">
        <f t="shared" si="262"/>
        <v/>
      </c>
      <c r="BQ1254" s="768"/>
      <c r="BR1254" s="772"/>
      <c r="BS1254" s="773"/>
    </row>
    <row r="1255" spans="23:71" x14ac:dyDescent="0.25">
      <c r="W1255" s="368" t="str">
        <f t="shared" si="255"/>
        <v>Sin</v>
      </c>
      <c r="X1255" s="768"/>
      <c r="Y1255" s="766"/>
      <c r="Z1255" s="769"/>
      <c r="AA1255" s="770"/>
      <c r="AB1255" s="766"/>
      <c r="AC1255" s="771"/>
      <c r="AD1255" s="368" t="str">
        <f t="shared" si="256"/>
        <v>Sin</v>
      </c>
      <c r="AE1255" s="768"/>
      <c r="AF1255" s="766"/>
      <c r="AG1255" s="769"/>
      <c r="AH1255" s="770"/>
      <c r="AI1255" s="766"/>
      <c r="AJ1255" s="771"/>
      <c r="AK1255" s="368" t="str">
        <f t="shared" si="257"/>
        <v>Sin</v>
      </c>
      <c r="AL1255" s="768"/>
      <c r="AM1255" s="766"/>
      <c r="AN1255" s="769"/>
      <c r="AO1255" s="770"/>
      <c r="AP1255" s="766"/>
      <c r="AQ1255" s="771"/>
      <c r="AR1255" s="368" t="str">
        <f t="shared" si="258"/>
        <v>Sin</v>
      </c>
      <c r="AS1255" s="768"/>
      <c r="AT1255" s="772"/>
      <c r="AU1255" s="769"/>
      <c r="AV1255" s="770"/>
      <c r="AW1255" s="766"/>
      <c r="AX1255" s="771"/>
      <c r="AY1255" s="368" t="str">
        <f t="shared" si="259"/>
        <v>Sin</v>
      </c>
      <c r="AZ1255" s="768"/>
      <c r="BA1255" s="772"/>
      <c r="BB1255" s="773"/>
      <c r="BC1255" s="765"/>
      <c r="BD1255" s="766"/>
      <c r="BE1255" s="771"/>
      <c r="BF1255" s="368" t="str">
        <f t="shared" si="260"/>
        <v>Sin</v>
      </c>
      <c r="BG1255" s="768"/>
      <c r="BH1255" s="772"/>
      <c r="BI1255" s="769"/>
      <c r="BJ1255" s="774" t="str">
        <f t="shared" si="261"/>
        <v/>
      </c>
      <c r="BK1255" s="757"/>
      <c r="BL1255" s="775"/>
      <c r="BM1255" s="776"/>
      <c r="BN1255" s="775"/>
      <c r="BO1255" s="777"/>
      <c r="BP1255" s="778" t="str">
        <f t="shared" si="262"/>
        <v/>
      </c>
      <c r="BQ1255" s="768"/>
      <c r="BR1255" s="772"/>
      <c r="BS1255" s="773"/>
    </row>
    <row r="1256" spans="23:71" x14ac:dyDescent="0.25">
      <c r="W1256" s="368" t="str">
        <f t="shared" si="255"/>
        <v>Sin</v>
      </c>
      <c r="X1256" s="768"/>
      <c r="Y1256" s="766"/>
      <c r="Z1256" s="769"/>
      <c r="AA1256" s="770"/>
      <c r="AB1256" s="766"/>
      <c r="AC1256" s="771"/>
      <c r="AD1256" s="368" t="str">
        <f t="shared" si="256"/>
        <v>Sin</v>
      </c>
      <c r="AE1256" s="768"/>
      <c r="AF1256" s="766"/>
      <c r="AG1256" s="769"/>
      <c r="AH1256" s="770"/>
      <c r="AI1256" s="766"/>
      <c r="AJ1256" s="771"/>
      <c r="AK1256" s="368" t="str">
        <f t="shared" si="257"/>
        <v>Sin</v>
      </c>
      <c r="AL1256" s="768"/>
      <c r="AM1256" s="766"/>
      <c r="AN1256" s="769"/>
      <c r="AO1256" s="770"/>
      <c r="AP1256" s="766"/>
      <c r="AQ1256" s="771"/>
      <c r="AR1256" s="368" t="str">
        <f t="shared" si="258"/>
        <v>Sin</v>
      </c>
      <c r="AS1256" s="768"/>
      <c r="AT1256" s="772"/>
      <c r="AU1256" s="769"/>
      <c r="AV1256" s="770"/>
      <c r="AW1256" s="766"/>
      <c r="AX1256" s="771"/>
      <c r="AY1256" s="368" t="str">
        <f t="shared" si="259"/>
        <v>Sin</v>
      </c>
      <c r="AZ1256" s="768"/>
      <c r="BA1256" s="772"/>
      <c r="BB1256" s="773"/>
      <c r="BC1256" s="765"/>
      <c r="BD1256" s="766"/>
      <c r="BE1256" s="771"/>
      <c r="BF1256" s="368" t="str">
        <f t="shared" si="260"/>
        <v>Sin</v>
      </c>
      <c r="BG1256" s="768"/>
      <c r="BH1256" s="772"/>
      <c r="BI1256" s="769"/>
      <c r="BJ1256" s="774" t="str">
        <f t="shared" si="261"/>
        <v/>
      </c>
      <c r="BK1256" s="757"/>
      <c r="BL1256" s="775"/>
      <c r="BM1256" s="776"/>
      <c r="BN1256" s="775"/>
      <c r="BO1256" s="777"/>
      <c r="BP1256" s="778" t="str">
        <f t="shared" si="262"/>
        <v/>
      </c>
      <c r="BQ1256" s="768"/>
      <c r="BR1256" s="772"/>
      <c r="BS1256" s="773"/>
    </row>
    <row r="1257" spans="23:71" x14ac:dyDescent="0.25">
      <c r="W1257" s="368" t="str">
        <f t="shared" si="255"/>
        <v>Sin</v>
      </c>
      <c r="X1257" s="768"/>
      <c r="Y1257" s="766"/>
      <c r="Z1257" s="769"/>
      <c r="AA1257" s="770"/>
      <c r="AB1257" s="766"/>
      <c r="AC1257" s="771"/>
      <c r="AD1257" s="368" t="str">
        <f t="shared" si="256"/>
        <v>Sin</v>
      </c>
      <c r="AE1257" s="768"/>
      <c r="AF1257" s="766"/>
      <c r="AG1257" s="769"/>
      <c r="AH1257" s="770"/>
      <c r="AI1257" s="766"/>
      <c r="AJ1257" s="771"/>
      <c r="AK1257" s="368" t="str">
        <f t="shared" si="257"/>
        <v>Sin</v>
      </c>
      <c r="AL1257" s="768"/>
      <c r="AM1257" s="766"/>
      <c r="AN1257" s="769"/>
      <c r="AO1257" s="770"/>
      <c r="AP1257" s="766"/>
      <c r="AQ1257" s="771"/>
      <c r="AR1257" s="368" t="str">
        <f t="shared" si="258"/>
        <v>Sin</v>
      </c>
      <c r="AS1257" s="768"/>
      <c r="AT1257" s="772"/>
      <c r="AU1257" s="769"/>
      <c r="AV1257" s="770"/>
      <c r="AW1257" s="766"/>
      <c r="AX1257" s="771"/>
      <c r="AY1257" s="368" t="str">
        <f t="shared" si="259"/>
        <v>Sin</v>
      </c>
      <c r="AZ1257" s="768"/>
      <c r="BA1257" s="772"/>
      <c r="BB1257" s="773"/>
      <c r="BC1257" s="765"/>
      <c r="BD1257" s="766"/>
      <c r="BE1257" s="771"/>
      <c r="BF1257" s="368" t="str">
        <f t="shared" si="260"/>
        <v>Sin</v>
      </c>
      <c r="BG1257" s="768"/>
      <c r="BH1257" s="772"/>
      <c r="BI1257" s="769"/>
      <c r="BJ1257" s="774" t="str">
        <f t="shared" si="261"/>
        <v/>
      </c>
      <c r="BK1257" s="757"/>
      <c r="BL1257" s="775"/>
      <c r="BM1257" s="776"/>
      <c r="BN1257" s="775"/>
      <c r="BO1257" s="777"/>
      <c r="BP1257" s="778" t="str">
        <f t="shared" si="262"/>
        <v/>
      </c>
      <c r="BQ1257" s="768"/>
      <c r="BR1257" s="772"/>
      <c r="BS1257" s="773"/>
    </row>
    <row r="1258" spans="23:71" x14ac:dyDescent="0.25">
      <c r="W1258" s="368" t="str">
        <f t="shared" si="255"/>
        <v>Sin</v>
      </c>
      <c r="X1258" s="768"/>
      <c r="Y1258" s="766"/>
      <c r="Z1258" s="769"/>
      <c r="AA1258" s="770"/>
      <c r="AB1258" s="766"/>
      <c r="AC1258" s="771"/>
      <c r="AD1258" s="368" t="str">
        <f t="shared" si="256"/>
        <v>Sin</v>
      </c>
      <c r="AE1258" s="768"/>
      <c r="AF1258" s="766"/>
      <c r="AG1258" s="769"/>
      <c r="AH1258" s="770"/>
      <c r="AI1258" s="766"/>
      <c r="AJ1258" s="771"/>
      <c r="AK1258" s="368" t="str">
        <f t="shared" si="257"/>
        <v>Sin</v>
      </c>
      <c r="AL1258" s="768"/>
      <c r="AM1258" s="766"/>
      <c r="AN1258" s="769"/>
      <c r="AO1258" s="770"/>
      <c r="AP1258" s="766"/>
      <c r="AQ1258" s="771"/>
      <c r="AR1258" s="368" t="str">
        <f t="shared" si="258"/>
        <v>Sin</v>
      </c>
      <c r="AS1258" s="768"/>
      <c r="AT1258" s="772"/>
      <c r="AU1258" s="769"/>
      <c r="AV1258" s="770"/>
      <c r="AW1258" s="766"/>
      <c r="AX1258" s="771"/>
      <c r="AY1258" s="368" t="str">
        <f t="shared" si="259"/>
        <v>Sin</v>
      </c>
      <c r="AZ1258" s="768"/>
      <c r="BA1258" s="772"/>
      <c r="BB1258" s="773"/>
      <c r="BC1258" s="765"/>
      <c r="BD1258" s="766"/>
      <c r="BE1258" s="771"/>
      <c r="BF1258" s="368" t="str">
        <f t="shared" si="260"/>
        <v>Sin</v>
      </c>
      <c r="BG1258" s="768"/>
      <c r="BH1258" s="772"/>
      <c r="BI1258" s="769"/>
      <c r="BJ1258" s="774" t="str">
        <f t="shared" si="261"/>
        <v/>
      </c>
      <c r="BK1258" s="757"/>
      <c r="BL1258" s="775"/>
      <c r="BM1258" s="776"/>
      <c r="BN1258" s="775"/>
      <c r="BO1258" s="777"/>
      <c r="BP1258" s="778" t="str">
        <f t="shared" si="262"/>
        <v/>
      </c>
      <c r="BQ1258" s="768"/>
      <c r="BR1258" s="772"/>
      <c r="BS1258" s="773"/>
    </row>
    <row r="1259" spans="23:71" x14ac:dyDescent="0.25">
      <c r="W1259" s="368" t="str">
        <f t="shared" si="255"/>
        <v>Sin</v>
      </c>
      <c r="X1259" s="768"/>
      <c r="Y1259" s="766"/>
      <c r="Z1259" s="769"/>
      <c r="AA1259" s="770"/>
      <c r="AB1259" s="766"/>
      <c r="AC1259" s="771"/>
      <c r="AD1259" s="368" t="str">
        <f t="shared" si="256"/>
        <v>Sin</v>
      </c>
      <c r="AE1259" s="768"/>
      <c r="AF1259" s="766"/>
      <c r="AG1259" s="769"/>
      <c r="AH1259" s="770"/>
      <c r="AI1259" s="766"/>
      <c r="AJ1259" s="771"/>
      <c r="AK1259" s="368" t="str">
        <f t="shared" si="257"/>
        <v>Sin</v>
      </c>
      <c r="AL1259" s="768"/>
      <c r="AM1259" s="766"/>
      <c r="AN1259" s="769"/>
      <c r="AO1259" s="770"/>
      <c r="AP1259" s="766"/>
      <c r="AQ1259" s="771"/>
      <c r="AR1259" s="368" t="str">
        <f t="shared" si="258"/>
        <v>Sin</v>
      </c>
      <c r="AS1259" s="768"/>
      <c r="AT1259" s="772"/>
      <c r="AU1259" s="769"/>
      <c r="AV1259" s="770"/>
      <c r="AW1259" s="766"/>
      <c r="AX1259" s="771"/>
      <c r="AY1259" s="368" t="str">
        <f t="shared" si="259"/>
        <v>Sin</v>
      </c>
      <c r="AZ1259" s="768"/>
      <c r="BA1259" s="772"/>
      <c r="BB1259" s="773"/>
      <c r="BC1259" s="765"/>
      <c r="BD1259" s="766"/>
      <c r="BE1259" s="771"/>
      <c r="BF1259" s="368" t="str">
        <f t="shared" si="260"/>
        <v>Sin</v>
      </c>
      <c r="BG1259" s="768"/>
      <c r="BH1259" s="772"/>
      <c r="BI1259" s="769"/>
      <c r="BJ1259" s="774" t="str">
        <f t="shared" si="261"/>
        <v/>
      </c>
      <c r="BK1259" s="757"/>
      <c r="BL1259" s="775"/>
      <c r="BM1259" s="776"/>
      <c r="BN1259" s="775"/>
      <c r="BO1259" s="777"/>
      <c r="BP1259" s="778" t="str">
        <f t="shared" si="262"/>
        <v/>
      </c>
      <c r="BQ1259" s="768"/>
      <c r="BR1259" s="772"/>
      <c r="BS1259" s="773"/>
    </row>
    <row r="1260" spans="23:71" x14ac:dyDescent="0.25">
      <c r="W1260" s="368" t="str">
        <f t="shared" si="255"/>
        <v>Sin</v>
      </c>
      <c r="X1260" s="768"/>
      <c r="Y1260" s="766"/>
      <c r="Z1260" s="769"/>
      <c r="AA1260" s="770"/>
      <c r="AB1260" s="766"/>
      <c r="AC1260" s="771"/>
      <c r="AD1260" s="368" t="str">
        <f t="shared" si="256"/>
        <v>Sin</v>
      </c>
      <c r="AE1260" s="768"/>
      <c r="AF1260" s="766"/>
      <c r="AG1260" s="769"/>
      <c r="AH1260" s="770"/>
      <c r="AI1260" s="766"/>
      <c r="AJ1260" s="771"/>
      <c r="AK1260" s="368" t="str">
        <f t="shared" si="257"/>
        <v>Sin</v>
      </c>
      <c r="AL1260" s="768"/>
      <c r="AM1260" s="766"/>
      <c r="AN1260" s="769"/>
      <c r="AO1260" s="770"/>
      <c r="AP1260" s="766"/>
      <c r="AQ1260" s="771"/>
      <c r="AR1260" s="368" t="str">
        <f t="shared" si="258"/>
        <v>Sin</v>
      </c>
      <c r="AS1260" s="768"/>
      <c r="AT1260" s="772"/>
      <c r="AU1260" s="769"/>
      <c r="AV1260" s="770"/>
      <c r="AW1260" s="766"/>
      <c r="AX1260" s="771"/>
      <c r="AY1260" s="368" t="str">
        <f t="shared" si="259"/>
        <v>Sin</v>
      </c>
      <c r="AZ1260" s="768"/>
      <c r="BA1260" s="772"/>
      <c r="BB1260" s="773"/>
      <c r="BC1260" s="765"/>
      <c r="BD1260" s="766"/>
      <c r="BE1260" s="771"/>
      <c r="BF1260" s="368" t="str">
        <f t="shared" si="260"/>
        <v>Sin</v>
      </c>
      <c r="BG1260" s="768"/>
      <c r="BH1260" s="772"/>
      <c r="BI1260" s="769"/>
      <c r="BJ1260" s="774" t="str">
        <f t="shared" si="261"/>
        <v/>
      </c>
      <c r="BK1260" s="757"/>
      <c r="BL1260" s="775"/>
      <c r="BM1260" s="776"/>
      <c r="BN1260" s="775"/>
      <c r="BO1260" s="777"/>
      <c r="BP1260" s="778" t="str">
        <f t="shared" si="262"/>
        <v/>
      </c>
      <c r="BQ1260" s="768"/>
      <c r="BR1260" s="772"/>
      <c r="BS1260" s="773"/>
    </row>
    <row r="1261" spans="23:71" x14ac:dyDescent="0.25">
      <c r="W1261" s="368" t="str">
        <f t="shared" si="255"/>
        <v>Sin</v>
      </c>
      <c r="X1261" s="768"/>
      <c r="Y1261" s="766"/>
      <c r="Z1261" s="769"/>
      <c r="AA1261" s="770"/>
      <c r="AB1261" s="766"/>
      <c r="AC1261" s="771"/>
      <c r="AD1261" s="368" t="str">
        <f t="shared" si="256"/>
        <v>Sin</v>
      </c>
      <c r="AE1261" s="768"/>
      <c r="AF1261" s="766"/>
      <c r="AG1261" s="769"/>
      <c r="AH1261" s="770"/>
      <c r="AI1261" s="766"/>
      <c r="AJ1261" s="771"/>
      <c r="AK1261" s="368" t="str">
        <f t="shared" si="257"/>
        <v>Sin</v>
      </c>
      <c r="AL1261" s="768"/>
      <c r="AM1261" s="766"/>
      <c r="AN1261" s="769"/>
      <c r="AO1261" s="770"/>
      <c r="AP1261" s="766"/>
      <c r="AQ1261" s="771"/>
      <c r="AR1261" s="368" t="str">
        <f t="shared" si="258"/>
        <v>Sin</v>
      </c>
      <c r="AS1261" s="768"/>
      <c r="AT1261" s="772"/>
      <c r="AU1261" s="769"/>
      <c r="AV1261" s="770"/>
      <c r="AW1261" s="766"/>
      <c r="AX1261" s="771"/>
      <c r="AY1261" s="368" t="str">
        <f t="shared" si="259"/>
        <v>Sin</v>
      </c>
      <c r="AZ1261" s="768"/>
      <c r="BA1261" s="772"/>
      <c r="BB1261" s="773"/>
      <c r="BC1261" s="765"/>
      <c r="BD1261" s="766"/>
      <c r="BE1261" s="771"/>
      <c r="BF1261" s="368" t="str">
        <f t="shared" si="260"/>
        <v>Sin</v>
      </c>
      <c r="BG1261" s="768"/>
      <c r="BH1261" s="772"/>
      <c r="BI1261" s="769"/>
      <c r="BJ1261" s="774" t="str">
        <f t="shared" si="261"/>
        <v/>
      </c>
      <c r="BK1261" s="757"/>
      <c r="BL1261" s="775"/>
      <c r="BM1261" s="776"/>
      <c r="BN1261" s="775"/>
      <c r="BO1261" s="777"/>
      <c r="BP1261" s="778" t="str">
        <f t="shared" si="262"/>
        <v/>
      </c>
      <c r="BQ1261" s="768"/>
      <c r="BR1261" s="772"/>
      <c r="BS1261" s="773"/>
    </row>
    <row r="1262" spans="23:71" x14ac:dyDescent="0.25">
      <c r="W1262" s="368" t="str">
        <f t="shared" si="255"/>
        <v>Sin</v>
      </c>
      <c r="X1262" s="768"/>
      <c r="Y1262" s="766"/>
      <c r="Z1262" s="769"/>
      <c r="AA1262" s="770"/>
      <c r="AB1262" s="766"/>
      <c r="AC1262" s="771"/>
      <c r="AD1262" s="368" t="str">
        <f t="shared" si="256"/>
        <v>Sin</v>
      </c>
      <c r="AE1262" s="768"/>
      <c r="AF1262" s="766"/>
      <c r="AG1262" s="769"/>
      <c r="AH1262" s="770"/>
      <c r="AI1262" s="766"/>
      <c r="AJ1262" s="771"/>
      <c r="AK1262" s="368" t="str">
        <f t="shared" si="257"/>
        <v>Sin</v>
      </c>
      <c r="AL1262" s="768"/>
      <c r="AM1262" s="766"/>
      <c r="AN1262" s="769"/>
      <c r="AO1262" s="770"/>
      <c r="AP1262" s="766"/>
      <c r="AQ1262" s="771"/>
      <c r="AR1262" s="368" t="str">
        <f t="shared" si="258"/>
        <v>Sin</v>
      </c>
      <c r="AS1262" s="768"/>
      <c r="AT1262" s="772"/>
      <c r="AU1262" s="769"/>
      <c r="AV1262" s="770"/>
      <c r="AW1262" s="766"/>
      <c r="AX1262" s="771"/>
      <c r="AY1262" s="368" t="str">
        <f t="shared" si="259"/>
        <v>Sin</v>
      </c>
      <c r="AZ1262" s="768"/>
      <c r="BA1262" s="772"/>
      <c r="BB1262" s="773"/>
      <c r="BC1262" s="765"/>
      <c r="BD1262" s="766"/>
      <c r="BE1262" s="771"/>
      <c r="BF1262" s="368" t="str">
        <f t="shared" si="260"/>
        <v>Sin</v>
      </c>
      <c r="BG1262" s="768"/>
      <c r="BH1262" s="772"/>
      <c r="BI1262" s="769"/>
      <c r="BJ1262" s="774" t="str">
        <f t="shared" si="261"/>
        <v/>
      </c>
      <c r="BK1262" s="757"/>
      <c r="BL1262" s="775"/>
      <c r="BM1262" s="776"/>
      <c r="BN1262" s="775"/>
      <c r="BO1262" s="777"/>
      <c r="BP1262" s="778" t="str">
        <f t="shared" si="262"/>
        <v/>
      </c>
      <c r="BQ1262" s="768"/>
      <c r="BR1262" s="772"/>
      <c r="BS1262" s="773"/>
    </row>
    <row r="1263" spans="23:71" x14ac:dyDescent="0.25">
      <c r="W1263" s="368" t="str">
        <f t="shared" ref="W1263:W1326" si="263">IF(T1263="","Sin",IF(T1263&gt;=$S1263,IF(V1263=100%,"OK","ROJO"),IF(V1263&lt;($T1263-$P1263)/($S1263-$P1263),"ROJO",IF(V1263=100%,"OK","AMARILLO"))))</f>
        <v>Sin</v>
      </c>
      <c r="X1263" s="768"/>
      <c r="Y1263" s="766"/>
      <c r="Z1263" s="769"/>
      <c r="AA1263" s="770"/>
      <c r="AB1263" s="766"/>
      <c r="AC1263" s="771"/>
      <c r="AD1263" s="368" t="str">
        <f t="shared" ref="AD1263:AD1326" si="264">IF(AA1263="","Sin",IF(AA1263&gt;=$S1263,IF(AC1263=100%,"OK","ROJO"),IF(AC1263&lt;($AA1263-$P1263)/($S1263-$P1263),"ROJO",IF(AC1263=100%,"OK","AMARILLO"))))</f>
        <v>Sin</v>
      </c>
      <c r="AE1263" s="768"/>
      <c r="AF1263" s="766"/>
      <c r="AG1263" s="769"/>
      <c r="AH1263" s="770"/>
      <c r="AI1263" s="766"/>
      <c r="AJ1263" s="771"/>
      <c r="AK1263" s="368" t="str">
        <f t="shared" ref="AK1263:AK1326" si="265">IF(AH1263="","Sin",IF(AH1263&gt;=$S1263,IF(AJ1263=100%,"OK","ROJO"),IF(AJ1263&lt;(AH1263-$P1263)/($S1263-$P1263),"ROJO",IF(AJ1263=100%,"OK","AMARILLO"))))</f>
        <v>Sin</v>
      </c>
      <c r="AL1263" s="768"/>
      <c r="AM1263" s="766"/>
      <c r="AN1263" s="769"/>
      <c r="AO1263" s="770"/>
      <c r="AP1263" s="766"/>
      <c r="AQ1263" s="771"/>
      <c r="AR1263" s="368" t="str">
        <f t="shared" ref="AR1263:AR1326" si="266">IF(AO1263="","Sin",IF(AO1263&gt;=$S1263,IF(AQ1263=100%,"OK","ROJO"),IF(AQ1263&lt;(AO1263-$P1263)/($S1263-$P1263),"ROJO",IF(AQ1263=100%,"OK","AMARILLO"))))</f>
        <v>Sin</v>
      </c>
      <c r="AS1263" s="768"/>
      <c r="AT1263" s="772"/>
      <c r="AU1263" s="769"/>
      <c r="AV1263" s="770"/>
      <c r="AW1263" s="766"/>
      <c r="AX1263" s="771"/>
      <c r="AY1263" s="368" t="str">
        <f t="shared" ref="AY1263:AY1326" si="267">IF(AV1263="","Sin",IF(AV1263&gt;=$S1263,IF(AX1263=100%,"OK","ROJO"),IF(AX1263&lt;(AV1263-$P1263)/($S1263-$P1263),"ROJO",IF(AX1263=100%,"OK","AMARILLO"))))</f>
        <v>Sin</v>
      </c>
      <c r="AZ1263" s="768"/>
      <c r="BA1263" s="772"/>
      <c r="BB1263" s="773"/>
      <c r="BC1263" s="765"/>
      <c r="BD1263" s="766"/>
      <c r="BE1263" s="771"/>
      <c r="BF1263" s="368" t="str">
        <f t="shared" ref="BF1263:BF1326" si="268">IF(BC1263="","Sin",IF(BC1263&gt;=$S1263,IF(BE1263=100%,"OK","ROJO"),IF(BE1263&lt;(BC1263-$P1263)/($S1263-$P1263),"ROJO",IF(BE1263=100%,"OK","AMARILLO"))))</f>
        <v>Sin</v>
      </c>
      <c r="BG1263" s="768"/>
      <c r="BH1263" s="772"/>
      <c r="BI1263" s="769"/>
      <c r="BJ1263" s="774" t="str">
        <f t="shared" ref="BJ1263:BJ1326" si="269">IF(E1263="","",IF(OR(V1263=100%,AC1263=100%,AJ1263=100%,AQ1263=100%,AX1263=100%,BE1263=100%),100%,IF(T1263="","Sin",MAX(V1263,AC1263,AJ1263,AQ1263,AX1263,BE1263))))</f>
        <v/>
      </c>
      <c r="BK1263" s="757"/>
      <c r="BL1263" s="775"/>
      <c r="BM1263" s="776"/>
      <c r="BN1263" s="775"/>
      <c r="BO1263" s="777"/>
      <c r="BP1263" s="778" t="str">
        <f t="shared" ref="BP1263:BP1326" si="270">IF(BJ1263=100%,IF(BM1263="SI",IF(BN1263="SI","Cerrada",IF(BN1263="NO","Inefectiva",IF(A1263="Auditoria Externa","Cumplida","Pendiente"))),"Cumplida"),"")</f>
        <v/>
      </c>
      <c r="BQ1263" s="768"/>
      <c r="BR1263" s="772"/>
      <c r="BS1263" s="773"/>
    </row>
    <row r="1264" spans="23:71" x14ac:dyDescent="0.25">
      <c r="W1264" s="368" t="str">
        <f t="shared" si="263"/>
        <v>Sin</v>
      </c>
      <c r="X1264" s="768"/>
      <c r="Y1264" s="766"/>
      <c r="Z1264" s="769"/>
      <c r="AA1264" s="770"/>
      <c r="AB1264" s="766"/>
      <c r="AC1264" s="771"/>
      <c r="AD1264" s="368" t="str">
        <f t="shared" si="264"/>
        <v>Sin</v>
      </c>
      <c r="AE1264" s="768"/>
      <c r="AF1264" s="766"/>
      <c r="AG1264" s="769"/>
      <c r="AH1264" s="770"/>
      <c r="AI1264" s="766"/>
      <c r="AJ1264" s="771"/>
      <c r="AK1264" s="368" t="str">
        <f t="shared" si="265"/>
        <v>Sin</v>
      </c>
      <c r="AL1264" s="768"/>
      <c r="AM1264" s="766"/>
      <c r="AN1264" s="769"/>
      <c r="AO1264" s="770"/>
      <c r="AP1264" s="766"/>
      <c r="AQ1264" s="771"/>
      <c r="AR1264" s="368" t="str">
        <f t="shared" si="266"/>
        <v>Sin</v>
      </c>
      <c r="AS1264" s="768"/>
      <c r="AT1264" s="772"/>
      <c r="AU1264" s="769"/>
      <c r="AV1264" s="770"/>
      <c r="AW1264" s="766"/>
      <c r="AX1264" s="771"/>
      <c r="AY1264" s="368" t="str">
        <f t="shared" si="267"/>
        <v>Sin</v>
      </c>
      <c r="AZ1264" s="768"/>
      <c r="BA1264" s="772"/>
      <c r="BB1264" s="773"/>
      <c r="BC1264" s="765"/>
      <c r="BD1264" s="766"/>
      <c r="BE1264" s="771"/>
      <c r="BF1264" s="368" t="str">
        <f t="shared" si="268"/>
        <v>Sin</v>
      </c>
      <c r="BG1264" s="768"/>
      <c r="BH1264" s="772"/>
      <c r="BI1264" s="769"/>
      <c r="BJ1264" s="774" t="str">
        <f t="shared" si="269"/>
        <v/>
      </c>
      <c r="BK1264" s="757"/>
      <c r="BL1264" s="775"/>
      <c r="BM1264" s="776"/>
      <c r="BN1264" s="775"/>
      <c r="BO1264" s="777"/>
      <c r="BP1264" s="778" t="str">
        <f t="shared" si="270"/>
        <v/>
      </c>
      <c r="BQ1264" s="768"/>
      <c r="BR1264" s="772"/>
      <c r="BS1264" s="773"/>
    </row>
    <row r="1265" spans="23:71" x14ac:dyDescent="0.25">
      <c r="W1265" s="368" t="str">
        <f t="shared" si="263"/>
        <v>Sin</v>
      </c>
      <c r="X1265" s="768"/>
      <c r="Y1265" s="766"/>
      <c r="Z1265" s="769"/>
      <c r="AA1265" s="770"/>
      <c r="AB1265" s="766"/>
      <c r="AC1265" s="771"/>
      <c r="AD1265" s="368" t="str">
        <f t="shared" si="264"/>
        <v>Sin</v>
      </c>
      <c r="AE1265" s="768"/>
      <c r="AF1265" s="766"/>
      <c r="AG1265" s="769"/>
      <c r="AH1265" s="770"/>
      <c r="AI1265" s="766"/>
      <c r="AJ1265" s="771"/>
      <c r="AK1265" s="368" t="str">
        <f t="shared" si="265"/>
        <v>Sin</v>
      </c>
      <c r="AL1265" s="768"/>
      <c r="AM1265" s="766"/>
      <c r="AN1265" s="769"/>
      <c r="AO1265" s="770"/>
      <c r="AP1265" s="766"/>
      <c r="AQ1265" s="771"/>
      <c r="AR1265" s="368" t="str">
        <f t="shared" si="266"/>
        <v>Sin</v>
      </c>
      <c r="AS1265" s="768"/>
      <c r="AT1265" s="772"/>
      <c r="AU1265" s="769"/>
      <c r="AV1265" s="770"/>
      <c r="AW1265" s="766"/>
      <c r="AX1265" s="771"/>
      <c r="AY1265" s="368" t="str">
        <f t="shared" si="267"/>
        <v>Sin</v>
      </c>
      <c r="AZ1265" s="768"/>
      <c r="BA1265" s="772"/>
      <c r="BB1265" s="773"/>
      <c r="BC1265" s="765"/>
      <c r="BD1265" s="766"/>
      <c r="BE1265" s="771"/>
      <c r="BF1265" s="368" t="str">
        <f t="shared" si="268"/>
        <v>Sin</v>
      </c>
      <c r="BG1265" s="768"/>
      <c r="BH1265" s="772"/>
      <c r="BI1265" s="769"/>
      <c r="BJ1265" s="774" t="str">
        <f t="shared" si="269"/>
        <v/>
      </c>
      <c r="BK1265" s="757"/>
      <c r="BL1265" s="775"/>
      <c r="BM1265" s="776"/>
      <c r="BN1265" s="775"/>
      <c r="BO1265" s="777"/>
      <c r="BP1265" s="778" t="str">
        <f t="shared" si="270"/>
        <v/>
      </c>
      <c r="BQ1265" s="768"/>
      <c r="BR1265" s="772"/>
      <c r="BS1265" s="773"/>
    </row>
    <row r="1266" spans="23:71" x14ac:dyDescent="0.25">
      <c r="W1266" s="368" t="str">
        <f t="shared" si="263"/>
        <v>Sin</v>
      </c>
      <c r="X1266" s="768"/>
      <c r="Y1266" s="766"/>
      <c r="Z1266" s="769"/>
      <c r="AA1266" s="770"/>
      <c r="AB1266" s="766"/>
      <c r="AC1266" s="771"/>
      <c r="AD1266" s="368" t="str">
        <f t="shared" si="264"/>
        <v>Sin</v>
      </c>
      <c r="AE1266" s="768"/>
      <c r="AF1266" s="766"/>
      <c r="AG1266" s="769"/>
      <c r="AH1266" s="770"/>
      <c r="AI1266" s="766"/>
      <c r="AJ1266" s="771"/>
      <c r="AK1266" s="368" t="str">
        <f t="shared" si="265"/>
        <v>Sin</v>
      </c>
      <c r="AL1266" s="768"/>
      <c r="AM1266" s="766"/>
      <c r="AN1266" s="769"/>
      <c r="AO1266" s="770"/>
      <c r="AP1266" s="766"/>
      <c r="AQ1266" s="771"/>
      <c r="AR1266" s="368" t="str">
        <f t="shared" si="266"/>
        <v>Sin</v>
      </c>
      <c r="AS1266" s="768"/>
      <c r="AT1266" s="772"/>
      <c r="AU1266" s="769"/>
      <c r="AV1266" s="770"/>
      <c r="AW1266" s="766"/>
      <c r="AX1266" s="771"/>
      <c r="AY1266" s="368" t="str">
        <f t="shared" si="267"/>
        <v>Sin</v>
      </c>
      <c r="AZ1266" s="768"/>
      <c r="BA1266" s="772"/>
      <c r="BB1266" s="773"/>
      <c r="BC1266" s="765"/>
      <c r="BD1266" s="766"/>
      <c r="BE1266" s="771"/>
      <c r="BF1266" s="368" t="str">
        <f t="shared" si="268"/>
        <v>Sin</v>
      </c>
      <c r="BG1266" s="768"/>
      <c r="BH1266" s="772"/>
      <c r="BI1266" s="769"/>
      <c r="BJ1266" s="774" t="str">
        <f t="shared" si="269"/>
        <v/>
      </c>
      <c r="BK1266" s="757"/>
      <c r="BL1266" s="775"/>
      <c r="BM1266" s="776"/>
      <c r="BN1266" s="775"/>
      <c r="BO1266" s="777"/>
      <c r="BP1266" s="778" t="str">
        <f t="shared" si="270"/>
        <v/>
      </c>
      <c r="BQ1266" s="768"/>
      <c r="BR1266" s="772"/>
      <c r="BS1266" s="773"/>
    </row>
    <row r="1267" spans="23:71" x14ac:dyDescent="0.25">
      <c r="W1267" s="368" t="str">
        <f t="shared" si="263"/>
        <v>Sin</v>
      </c>
      <c r="X1267" s="768"/>
      <c r="Y1267" s="766"/>
      <c r="Z1267" s="769"/>
      <c r="AA1267" s="770"/>
      <c r="AB1267" s="766"/>
      <c r="AC1267" s="771"/>
      <c r="AD1267" s="368" t="str">
        <f t="shared" si="264"/>
        <v>Sin</v>
      </c>
      <c r="AE1267" s="768"/>
      <c r="AF1267" s="766"/>
      <c r="AG1267" s="769"/>
      <c r="AH1267" s="770"/>
      <c r="AI1267" s="766"/>
      <c r="AJ1267" s="771"/>
      <c r="AK1267" s="368" t="str">
        <f t="shared" si="265"/>
        <v>Sin</v>
      </c>
      <c r="AL1267" s="768"/>
      <c r="AM1267" s="766"/>
      <c r="AN1267" s="769"/>
      <c r="AO1267" s="770"/>
      <c r="AP1267" s="766"/>
      <c r="AQ1267" s="771"/>
      <c r="AR1267" s="368" t="str">
        <f t="shared" si="266"/>
        <v>Sin</v>
      </c>
      <c r="AS1267" s="768"/>
      <c r="AT1267" s="772"/>
      <c r="AU1267" s="769"/>
      <c r="AV1267" s="770"/>
      <c r="AW1267" s="766"/>
      <c r="AX1267" s="771"/>
      <c r="AY1267" s="368" t="str">
        <f t="shared" si="267"/>
        <v>Sin</v>
      </c>
      <c r="AZ1267" s="768"/>
      <c r="BA1267" s="772"/>
      <c r="BB1267" s="773"/>
      <c r="BC1267" s="765"/>
      <c r="BD1267" s="766"/>
      <c r="BE1267" s="771"/>
      <c r="BF1267" s="368" t="str">
        <f t="shared" si="268"/>
        <v>Sin</v>
      </c>
      <c r="BG1267" s="768"/>
      <c r="BH1267" s="772"/>
      <c r="BI1267" s="769"/>
      <c r="BJ1267" s="774" t="str">
        <f t="shared" si="269"/>
        <v/>
      </c>
      <c r="BK1267" s="757"/>
      <c r="BL1267" s="775"/>
      <c r="BM1267" s="776"/>
      <c r="BN1267" s="775"/>
      <c r="BO1267" s="777"/>
      <c r="BP1267" s="778" t="str">
        <f t="shared" si="270"/>
        <v/>
      </c>
      <c r="BQ1267" s="768"/>
      <c r="BR1267" s="772"/>
      <c r="BS1267" s="773"/>
    </row>
    <row r="1268" spans="23:71" x14ac:dyDescent="0.25">
      <c r="W1268" s="368" t="str">
        <f t="shared" si="263"/>
        <v>Sin</v>
      </c>
      <c r="X1268" s="768"/>
      <c r="Y1268" s="766"/>
      <c r="Z1268" s="769"/>
      <c r="AA1268" s="770"/>
      <c r="AB1268" s="766"/>
      <c r="AC1268" s="771"/>
      <c r="AD1268" s="368" t="str">
        <f t="shared" si="264"/>
        <v>Sin</v>
      </c>
      <c r="AE1268" s="768"/>
      <c r="AF1268" s="766"/>
      <c r="AG1268" s="769"/>
      <c r="AH1268" s="770"/>
      <c r="AI1268" s="766"/>
      <c r="AJ1268" s="771"/>
      <c r="AK1268" s="368" t="str">
        <f t="shared" si="265"/>
        <v>Sin</v>
      </c>
      <c r="AL1268" s="768"/>
      <c r="AM1268" s="766"/>
      <c r="AN1268" s="769"/>
      <c r="AO1268" s="770"/>
      <c r="AP1268" s="766"/>
      <c r="AQ1268" s="771"/>
      <c r="AR1268" s="368" t="str">
        <f t="shared" si="266"/>
        <v>Sin</v>
      </c>
      <c r="AS1268" s="768"/>
      <c r="AT1268" s="772"/>
      <c r="AU1268" s="769"/>
      <c r="AV1268" s="770"/>
      <c r="AW1268" s="766"/>
      <c r="AX1268" s="771"/>
      <c r="AY1268" s="368" t="str">
        <f t="shared" si="267"/>
        <v>Sin</v>
      </c>
      <c r="AZ1268" s="768"/>
      <c r="BA1268" s="772"/>
      <c r="BB1268" s="773"/>
      <c r="BC1268" s="765"/>
      <c r="BD1268" s="766"/>
      <c r="BE1268" s="771"/>
      <c r="BF1268" s="368" t="str">
        <f t="shared" si="268"/>
        <v>Sin</v>
      </c>
      <c r="BG1268" s="768"/>
      <c r="BH1268" s="772"/>
      <c r="BI1268" s="769"/>
      <c r="BJ1268" s="774" t="str">
        <f t="shared" si="269"/>
        <v/>
      </c>
      <c r="BK1268" s="757"/>
      <c r="BL1268" s="775"/>
      <c r="BM1268" s="776"/>
      <c r="BN1268" s="775"/>
      <c r="BO1268" s="777"/>
      <c r="BP1268" s="778" t="str">
        <f t="shared" si="270"/>
        <v/>
      </c>
      <c r="BQ1268" s="768"/>
      <c r="BR1268" s="772"/>
      <c r="BS1268" s="773"/>
    </row>
    <row r="1269" spans="23:71" x14ac:dyDescent="0.25">
      <c r="W1269" s="368" t="str">
        <f t="shared" si="263"/>
        <v>Sin</v>
      </c>
      <c r="X1269" s="768"/>
      <c r="Y1269" s="766"/>
      <c r="Z1269" s="769"/>
      <c r="AA1269" s="770"/>
      <c r="AB1269" s="766"/>
      <c r="AC1269" s="771"/>
      <c r="AD1269" s="368" t="str">
        <f t="shared" si="264"/>
        <v>Sin</v>
      </c>
      <c r="AE1269" s="768"/>
      <c r="AF1269" s="766"/>
      <c r="AG1269" s="769"/>
      <c r="AH1269" s="770"/>
      <c r="AI1269" s="766"/>
      <c r="AJ1269" s="771"/>
      <c r="AK1269" s="368" t="str">
        <f t="shared" si="265"/>
        <v>Sin</v>
      </c>
      <c r="AL1269" s="768"/>
      <c r="AM1269" s="766"/>
      <c r="AN1269" s="769"/>
      <c r="AO1269" s="770"/>
      <c r="AP1269" s="766"/>
      <c r="AQ1269" s="771"/>
      <c r="AR1269" s="368" t="str">
        <f t="shared" si="266"/>
        <v>Sin</v>
      </c>
      <c r="AS1269" s="768"/>
      <c r="AT1269" s="772"/>
      <c r="AU1269" s="769"/>
      <c r="AV1269" s="770"/>
      <c r="AW1269" s="766"/>
      <c r="AX1269" s="771"/>
      <c r="AY1269" s="368" t="str">
        <f t="shared" si="267"/>
        <v>Sin</v>
      </c>
      <c r="AZ1269" s="768"/>
      <c r="BA1269" s="772"/>
      <c r="BB1269" s="773"/>
      <c r="BC1269" s="765"/>
      <c r="BD1269" s="766"/>
      <c r="BE1269" s="771"/>
      <c r="BF1269" s="368" t="str">
        <f t="shared" si="268"/>
        <v>Sin</v>
      </c>
      <c r="BG1269" s="768"/>
      <c r="BH1269" s="772"/>
      <c r="BI1269" s="769"/>
      <c r="BJ1269" s="774" t="str">
        <f t="shared" si="269"/>
        <v/>
      </c>
      <c r="BK1269" s="757"/>
      <c r="BL1269" s="775"/>
      <c r="BM1269" s="776"/>
      <c r="BN1269" s="775"/>
      <c r="BO1269" s="777"/>
      <c r="BP1269" s="778" t="str">
        <f t="shared" si="270"/>
        <v/>
      </c>
      <c r="BQ1269" s="768"/>
      <c r="BR1269" s="772"/>
      <c r="BS1269" s="773"/>
    </row>
    <row r="1270" spans="23:71" x14ac:dyDescent="0.25">
      <c r="W1270" s="368" t="str">
        <f t="shared" si="263"/>
        <v>Sin</v>
      </c>
      <c r="X1270" s="768"/>
      <c r="Y1270" s="766"/>
      <c r="Z1270" s="769"/>
      <c r="AA1270" s="770"/>
      <c r="AB1270" s="766"/>
      <c r="AC1270" s="771"/>
      <c r="AD1270" s="368" t="str">
        <f t="shared" si="264"/>
        <v>Sin</v>
      </c>
      <c r="AE1270" s="768"/>
      <c r="AF1270" s="766"/>
      <c r="AG1270" s="769"/>
      <c r="AH1270" s="770"/>
      <c r="AI1270" s="766"/>
      <c r="AJ1270" s="771"/>
      <c r="AK1270" s="368" t="str">
        <f t="shared" si="265"/>
        <v>Sin</v>
      </c>
      <c r="AL1270" s="768"/>
      <c r="AM1270" s="766"/>
      <c r="AN1270" s="769"/>
      <c r="AO1270" s="770"/>
      <c r="AP1270" s="766"/>
      <c r="AQ1270" s="771"/>
      <c r="AR1270" s="368" t="str">
        <f t="shared" si="266"/>
        <v>Sin</v>
      </c>
      <c r="AS1270" s="768"/>
      <c r="AT1270" s="772"/>
      <c r="AU1270" s="769"/>
      <c r="AV1270" s="770"/>
      <c r="AW1270" s="766"/>
      <c r="AX1270" s="771"/>
      <c r="AY1270" s="368" t="str">
        <f t="shared" si="267"/>
        <v>Sin</v>
      </c>
      <c r="AZ1270" s="768"/>
      <c r="BA1270" s="772"/>
      <c r="BB1270" s="773"/>
      <c r="BC1270" s="765"/>
      <c r="BD1270" s="766"/>
      <c r="BE1270" s="771"/>
      <c r="BF1270" s="368" t="str">
        <f t="shared" si="268"/>
        <v>Sin</v>
      </c>
      <c r="BG1270" s="768"/>
      <c r="BH1270" s="772"/>
      <c r="BI1270" s="769"/>
      <c r="BJ1270" s="774" t="str">
        <f t="shared" si="269"/>
        <v/>
      </c>
      <c r="BK1270" s="757"/>
      <c r="BL1270" s="775"/>
      <c r="BM1270" s="776"/>
      <c r="BN1270" s="775"/>
      <c r="BO1270" s="777"/>
      <c r="BP1270" s="778" t="str">
        <f t="shared" si="270"/>
        <v/>
      </c>
      <c r="BQ1270" s="768"/>
      <c r="BR1270" s="772"/>
      <c r="BS1270" s="773"/>
    </row>
    <row r="1271" spans="23:71" x14ac:dyDescent="0.25">
      <c r="W1271" s="368" t="str">
        <f t="shared" si="263"/>
        <v>Sin</v>
      </c>
      <c r="X1271" s="768"/>
      <c r="Y1271" s="766"/>
      <c r="Z1271" s="769"/>
      <c r="AA1271" s="770"/>
      <c r="AB1271" s="766"/>
      <c r="AC1271" s="771"/>
      <c r="AD1271" s="368" t="str">
        <f t="shared" si="264"/>
        <v>Sin</v>
      </c>
      <c r="AE1271" s="768"/>
      <c r="AF1271" s="766"/>
      <c r="AG1271" s="769"/>
      <c r="AH1271" s="770"/>
      <c r="AI1271" s="766"/>
      <c r="AJ1271" s="771"/>
      <c r="AK1271" s="368" t="str">
        <f t="shared" si="265"/>
        <v>Sin</v>
      </c>
      <c r="AL1271" s="768"/>
      <c r="AM1271" s="766"/>
      <c r="AN1271" s="769"/>
      <c r="AO1271" s="770"/>
      <c r="AP1271" s="766"/>
      <c r="AQ1271" s="771"/>
      <c r="AR1271" s="368" t="str">
        <f t="shared" si="266"/>
        <v>Sin</v>
      </c>
      <c r="AS1271" s="768"/>
      <c r="AT1271" s="772"/>
      <c r="AU1271" s="769"/>
      <c r="AV1271" s="770"/>
      <c r="AW1271" s="766"/>
      <c r="AX1271" s="771"/>
      <c r="AY1271" s="368" t="str">
        <f t="shared" si="267"/>
        <v>Sin</v>
      </c>
      <c r="AZ1271" s="768"/>
      <c r="BA1271" s="772"/>
      <c r="BB1271" s="773"/>
      <c r="BC1271" s="765"/>
      <c r="BD1271" s="766"/>
      <c r="BE1271" s="771"/>
      <c r="BF1271" s="368" t="str">
        <f t="shared" si="268"/>
        <v>Sin</v>
      </c>
      <c r="BG1271" s="768"/>
      <c r="BH1271" s="772"/>
      <c r="BI1271" s="769"/>
      <c r="BJ1271" s="774" t="str">
        <f t="shared" si="269"/>
        <v/>
      </c>
      <c r="BK1271" s="757"/>
      <c r="BL1271" s="775"/>
      <c r="BM1271" s="776"/>
      <c r="BN1271" s="775"/>
      <c r="BO1271" s="777"/>
      <c r="BP1271" s="778" t="str">
        <f t="shared" si="270"/>
        <v/>
      </c>
      <c r="BQ1271" s="768"/>
      <c r="BR1271" s="772"/>
      <c r="BS1271" s="773"/>
    </row>
    <row r="1272" spans="23:71" x14ac:dyDescent="0.25">
      <c r="W1272" s="368" t="str">
        <f t="shared" si="263"/>
        <v>Sin</v>
      </c>
      <c r="X1272" s="768"/>
      <c r="Y1272" s="766"/>
      <c r="Z1272" s="769"/>
      <c r="AA1272" s="770"/>
      <c r="AB1272" s="766"/>
      <c r="AC1272" s="771"/>
      <c r="AD1272" s="368" t="str">
        <f t="shared" si="264"/>
        <v>Sin</v>
      </c>
      <c r="AE1272" s="768"/>
      <c r="AF1272" s="766"/>
      <c r="AG1272" s="769"/>
      <c r="AH1272" s="770"/>
      <c r="AI1272" s="766"/>
      <c r="AJ1272" s="771"/>
      <c r="AK1272" s="368" t="str">
        <f t="shared" si="265"/>
        <v>Sin</v>
      </c>
      <c r="AL1272" s="768"/>
      <c r="AM1272" s="766"/>
      <c r="AN1272" s="769"/>
      <c r="AO1272" s="770"/>
      <c r="AP1272" s="766"/>
      <c r="AQ1272" s="771"/>
      <c r="AR1272" s="368" t="str">
        <f t="shared" si="266"/>
        <v>Sin</v>
      </c>
      <c r="AS1272" s="768"/>
      <c r="AT1272" s="772"/>
      <c r="AU1272" s="769"/>
      <c r="AV1272" s="770"/>
      <c r="AW1272" s="766"/>
      <c r="AX1272" s="771"/>
      <c r="AY1272" s="368" t="str">
        <f t="shared" si="267"/>
        <v>Sin</v>
      </c>
      <c r="AZ1272" s="768"/>
      <c r="BA1272" s="772"/>
      <c r="BB1272" s="773"/>
      <c r="BC1272" s="765"/>
      <c r="BD1272" s="766"/>
      <c r="BE1272" s="771"/>
      <c r="BF1272" s="368" t="str">
        <f t="shared" si="268"/>
        <v>Sin</v>
      </c>
      <c r="BG1272" s="768"/>
      <c r="BH1272" s="772"/>
      <c r="BI1272" s="769"/>
      <c r="BJ1272" s="774" t="str">
        <f t="shared" si="269"/>
        <v/>
      </c>
      <c r="BK1272" s="757"/>
      <c r="BL1272" s="775"/>
      <c r="BM1272" s="776"/>
      <c r="BN1272" s="775"/>
      <c r="BO1272" s="777"/>
      <c r="BP1272" s="778" t="str">
        <f t="shared" si="270"/>
        <v/>
      </c>
      <c r="BQ1272" s="768"/>
      <c r="BR1272" s="772"/>
      <c r="BS1272" s="773"/>
    </row>
    <row r="1273" spans="23:71" x14ac:dyDescent="0.25">
      <c r="W1273" s="368" t="str">
        <f t="shared" si="263"/>
        <v>Sin</v>
      </c>
      <c r="X1273" s="768"/>
      <c r="Y1273" s="766"/>
      <c r="Z1273" s="769"/>
      <c r="AA1273" s="770"/>
      <c r="AB1273" s="766"/>
      <c r="AC1273" s="771"/>
      <c r="AD1273" s="368" t="str">
        <f t="shared" si="264"/>
        <v>Sin</v>
      </c>
      <c r="AE1273" s="768"/>
      <c r="AF1273" s="766"/>
      <c r="AG1273" s="769"/>
      <c r="AH1273" s="770"/>
      <c r="AI1273" s="766"/>
      <c r="AJ1273" s="771"/>
      <c r="AK1273" s="368" t="str">
        <f t="shared" si="265"/>
        <v>Sin</v>
      </c>
      <c r="AL1273" s="768"/>
      <c r="AM1273" s="766"/>
      <c r="AN1273" s="769"/>
      <c r="AO1273" s="770"/>
      <c r="AP1273" s="766"/>
      <c r="AQ1273" s="771"/>
      <c r="AR1273" s="368" t="str">
        <f t="shared" si="266"/>
        <v>Sin</v>
      </c>
      <c r="AS1273" s="768"/>
      <c r="AT1273" s="772"/>
      <c r="AU1273" s="769"/>
      <c r="AV1273" s="770"/>
      <c r="AW1273" s="766"/>
      <c r="AX1273" s="771"/>
      <c r="AY1273" s="368" t="str">
        <f t="shared" si="267"/>
        <v>Sin</v>
      </c>
      <c r="AZ1273" s="768"/>
      <c r="BA1273" s="772"/>
      <c r="BB1273" s="773"/>
      <c r="BC1273" s="765"/>
      <c r="BD1273" s="766"/>
      <c r="BE1273" s="771"/>
      <c r="BF1273" s="368" t="str">
        <f t="shared" si="268"/>
        <v>Sin</v>
      </c>
      <c r="BG1273" s="768"/>
      <c r="BH1273" s="772"/>
      <c r="BI1273" s="769"/>
      <c r="BJ1273" s="774" t="str">
        <f t="shared" si="269"/>
        <v/>
      </c>
      <c r="BK1273" s="757"/>
      <c r="BL1273" s="775"/>
      <c r="BM1273" s="776"/>
      <c r="BN1273" s="775"/>
      <c r="BO1273" s="777"/>
      <c r="BP1273" s="778" t="str">
        <f t="shared" si="270"/>
        <v/>
      </c>
      <c r="BQ1273" s="768"/>
      <c r="BR1273" s="772"/>
      <c r="BS1273" s="773"/>
    </row>
    <row r="1274" spans="23:71" x14ac:dyDescent="0.25">
      <c r="W1274" s="368" t="str">
        <f t="shared" si="263"/>
        <v>Sin</v>
      </c>
      <c r="X1274" s="768"/>
      <c r="Y1274" s="766"/>
      <c r="Z1274" s="769"/>
      <c r="AA1274" s="770"/>
      <c r="AB1274" s="766"/>
      <c r="AC1274" s="771"/>
      <c r="AD1274" s="368" t="str">
        <f t="shared" si="264"/>
        <v>Sin</v>
      </c>
      <c r="AE1274" s="768"/>
      <c r="AF1274" s="766"/>
      <c r="AG1274" s="769"/>
      <c r="AH1274" s="770"/>
      <c r="AI1274" s="766"/>
      <c r="AJ1274" s="771"/>
      <c r="AK1274" s="368" t="str">
        <f t="shared" si="265"/>
        <v>Sin</v>
      </c>
      <c r="AL1274" s="768"/>
      <c r="AM1274" s="766"/>
      <c r="AN1274" s="769"/>
      <c r="AO1274" s="770"/>
      <c r="AP1274" s="766"/>
      <c r="AQ1274" s="771"/>
      <c r="AR1274" s="368" t="str">
        <f t="shared" si="266"/>
        <v>Sin</v>
      </c>
      <c r="AS1274" s="768"/>
      <c r="AT1274" s="772"/>
      <c r="AU1274" s="769"/>
      <c r="AV1274" s="770"/>
      <c r="AW1274" s="766"/>
      <c r="AX1274" s="771"/>
      <c r="AY1274" s="368" t="str">
        <f t="shared" si="267"/>
        <v>Sin</v>
      </c>
      <c r="AZ1274" s="768"/>
      <c r="BA1274" s="772"/>
      <c r="BB1274" s="773"/>
      <c r="BC1274" s="765"/>
      <c r="BD1274" s="766"/>
      <c r="BE1274" s="771"/>
      <c r="BF1274" s="368" t="str">
        <f t="shared" si="268"/>
        <v>Sin</v>
      </c>
      <c r="BG1274" s="768"/>
      <c r="BH1274" s="772"/>
      <c r="BI1274" s="769"/>
      <c r="BJ1274" s="774" t="str">
        <f t="shared" si="269"/>
        <v/>
      </c>
      <c r="BK1274" s="757"/>
      <c r="BL1274" s="775"/>
      <c r="BM1274" s="776"/>
      <c r="BN1274" s="775"/>
      <c r="BO1274" s="777"/>
      <c r="BP1274" s="778" t="str">
        <f t="shared" si="270"/>
        <v/>
      </c>
      <c r="BQ1274" s="768"/>
      <c r="BR1274" s="772"/>
      <c r="BS1274" s="773"/>
    </row>
    <row r="1275" spans="23:71" x14ac:dyDescent="0.25">
      <c r="W1275" s="368" t="str">
        <f t="shared" si="263"/>
        <v>Sin</v>
      </c>
      <c r="X1275" s="768"/>
      <c r="Y1275" s="766"/>
      <c r="Z1275" s="769"/>
      <c r="AA1275" s="770"/>
      <c r="AB1275" s="766"/>
      <c r="AC1275" s="771"/>
      <c r="AD1275" s="368" t="str">
        <f t="shared" si="264"/>
        <v>Sin</v>
      </c>
      <c r="AE1275" s="768"/>
      <c r="AF1275" s="766"/>
      <c r="AG1275" s="769"/>
      <c r="AH1275" s="770"/>
      <c r="AI1275" s="766"/>
      <c r="AJ1275" s="771"/>
      <c r="AK1275" s="368" t="str">
        <f t="shared" si="265"/>
        <v>Sin</v>
      </c>
      <c r="AL1275" s="768"/>
      <c r="AM1275" s="766"/>
      <c r="AN1275" s="769"/>
      <c r="AO1275" s="770"/>
      <c r="AP1275" s="766"/>
      <c r="AQ1275" s="771"/>
      <c r="AR1275" s="368" t="str">
        <f t="shared" si="266"/>
        <v>Sin</v>
      </c>
      <c r="AS1275" s="768"/>
      <c r="AT1275" s="772"/>
      <c r="AU1275" s="769"/>
      <c r="AV1275" s="770"/>
      <c r="AW1275" s="766"/>
      <c r="AX1275" s="771"/>
      <c r="AY1275" s="368" t="str">
        <f t="shared" si="267"/>
        <v>Sin</v>
      </c>
      <c r="AZ1275" s="768"/>
      <c r="BA1275" s="772"/>
      <c r="BB1275" s="773"/>
      <c r="BC1275" s="765"/>
      <c r="BD1275" s="766"/>
      <c r="BE1275" s="771"/>
      <c r="BF1275" s="368" t="str">
        <f t="shared" si="268"/>
        <v>Sin</v>
      </c>
      <c r="BG1275" s="768"/>
      <c r="BH1275" s="772"/>
      <c r="BI1275" s="769"/>
      <c r="BJ1275" s="774" t="str">
        <f t="shared" si="269"/>
        <v/>
      </c>
      <c r="BK1275" s="757"/>
      <c r="BL1275" s="775"/>
      <c r="BM1275" s="776"/>
      <c r="BN1275" s="775"/>
      <c r="BO1275" s="777"/>
      <c r="BP1275" s="778" t="str">
        <f t="shared" si="270"/>
        <v/>
      </c>
      <c r="BQ1275" s="768"/>
      <c r="BR1275" s="772"/>
      <c r="BS1275" s="773"/>
    </row>
    <row r="1276" spans="23:71" x14ac:dyDescent="0.25">
      <c r="W1276" s="368" t="str">
        <f t="shared" si="263"/>
        <v>Sin</v>
      </c>
      <c r="X1276" s="768"/>
      <c r="Y1276" s="766"/>
      <c r="Z1276" s="769"/>
      <c r="AA1276" s="770"/>
      <c r="AB1276" s="766"/>
      <c r="AC1276" s="771"/>
      <c r="AD1276" s="368" t="str">
        <f t="shared" si="264"/>
        <v>Sin</v>
      </c>
      <c r="AE1276" s="768"/>
      <c r="AF1276" s="766"/>
      <c r="AG1276" s="769"/>
      <c r="AH1276" s="770"/>
      <c r="AI1276" s="766"/>
      <c r="AJ1276" s="771"/>
      <c r="AK1276" s="368" t="str">
        <f t="shared" si="265"/>
        <v>Sin</v>
      </c>
      <c r="AL1276" s="768"/>
      <c r="AM1276" s="766"/>
      <c r="AN1276" s="769"/>
      <c r="AO1276" s="770"/>
      <c r="AP1276" s="766"/>
      <c r="AQ1276" s="771"/>
      <c r="AR1276" s="368" t="str">
        <f t="shared" si="266"/>
        <v>Sin</v>
      </c>
      <c r="AS1276" s="768"/>
      <c r="AT1276" s="772"/>
      <c r="AU1276" s="769"/>
      <c r="AV1276" s="770"/>
      <c r="AW1276" s="766"/>
      <c r="AX1276" s="771"/>
      <c r="AY1276" s="368" t="str">
        <f t="shared" si="267"/>
        <v>Sin</v>
      </c>
      <c r="AZ1276" s="768"/>
      <c r="BA1276" s="772"/>
      <c r="BB1276" s="773"/>
      <c r="BC1276" s="765"/>
      <c r="BD1276" s="766"/>
      <c r="BE1276" s="771"/>
      <c r="BF1276" s="368" t="str">
        <f t="shared" si="268"/>
        <v>Sin</v>
      </c>
      <c r="BG1276" s="768"/>
      <c r="BH1276" s="772"/>
      <c r="BI1276" s="769"/>
      <c r="BJ1276" s="774" t="str">
        <f t="shared" si="269"/>
        <v/>
      </c>
      <c r="BK1276" s="757"/>
      <c r="BL1276" s="775"/>
      <c r="BM1276" s="776"/>
      <c r="BN1276" s="775"/>
      <c r="BO1276" s="777"/>
      <c r="BP1276" s="778" t="str">
        <f t="shared" si="270"/>
        <v/>
      </c>
      <c r="BQ1276" s="768"/>
      <c r="BR1276" s="772"/>
      <c r="BS1276" s="773"/>
    </row>
    <row r="1277" spans="23:71" x14ac:dyDescent="0.25">
      <c r="W1277" s="368" t="str">
        <f t="shared" si="263"/>
        <v>Sin</v>
      </c>
      <c r="X1277" s="768"/>
      <c r="Y1277" s="766"/>
      <c r="Z1277" s="769"/>
      <c r="AA1277" s="770"/>
      <c r="AB1277" s="766"/>
      <c r="AC1277" s="771"/>
      <c r="AD1277" s="368" t="str">
        <f t="shared" si="264"/>
        <v>Sin</v>
      </c>
      <c r="AE1277" s="768"/>
      <c r="AF1277" s="766"/>
      <c r="AG1277" s="769"/>
      <c r="AH1277" s="770"/>
      <c r="AI1277" s="766"/>
      <c r="AJ1277" s="771"/>
      <c r="AK1277" s="368" t="str">
        <f t="shared" si="265"/>
        <v>Sin</v>
      </c>
      <c r="AL1277" s="768"/>
      <c r="AM1277" s="766"/>
      <c r="AN1277" s="769"/>
      <c r="AO1277" s="770"/>
      <c r="AP1277" s="766"/>
      <c r="AQ1277" s="771"/>
      <c r="AR1277" s="368" t="str">
        <f t="shared" si="266"/>
        <v>Sin</v>
      </c>
      <c r="AS1277" s="768"/>
      <c r="AT1277" s="772"/>
      <c r="AU1277" s="769"/>
      <c r="AV1277" s="770"/>
      <c r="AW1277" s="766"/>
      <c r="AX1277" s="771"/>
      <c r="AY1277" s="368" t="str">
        <f t="shared" si="267"/>
        <v>Sin</v>
      </c>
      <c r="AZ1277" s="768"/>
      <c r="BA1277" s="772"/>
      <c r="BB1277" s="773"/>
      <c r="BC1277" s="765"/>
      <c r="BD1277" s="766"/>
      <c r="BE1277" s="771"/>
      <c r="BF1277" s="368" t="str">
        <f t="shared" si="268"/>
        <v>Sin</v>
      </c>
      <c r="BG1277" s="768"/>
      <c r="BH1277" s="772"/>
      <c r="BI1277" s="769"/>
      <c r="BJ1277" s="774" t="str">
        <f t="shared" si="269"/>
        <v/>
      </c>
      <c r="BK1277" s="757"/>
      <c r="BL1277" s="775"/>
      <c r="BM1277" s="776"/>
      <c r="BN1277" s="775"/>
      <c r="BO1277" s="777"/>
      <c r="BP1277" s="778" t="str">
        <f t="shared" si="270"/>
        <v/>
      </c>
      <c r="BQ1277" s="768"/>
      <c r="BR1277" s="772"/>
      <c r="BS1277" s="773"/>
    </row>
    <row r="1278" spans="23:71" x14ac:dyDescent="0.25">
      <c r="W1278" s="368" t="str">
        <f t="shared" si="263"/>
        <v>Sin</v>
      </c>
      <c r="X1278" s="768"/>
      <c r="Y1278" s="766"/>
      <c r="Z1278" s="769"/>
      <c r="AA1278" s="770"/>
      <c r="AB1278" s="766"/>
      <c r="AC1278" s="771"/>
      <c r="AD1278" s="368" t="str">
        <f t="shared" si="264"/>
        <v>Sin</v>
      </c>
      <c r="AE1278" s="768"/>
      <c r="AF1278" s="766"/>
      <c r="AG1278" s="769"/>
      <c r="AH1278" s="770"/>
      <c r="AI1278" s="766"/>
      <c r="AJ1278" s="771"/>
      <c r="AK1278" s="368" t="str">
        <f t="shared" si="265"/>
        <v>Sin</v>
      </c>
      <c r="AL1278" s="768"/>
      <c r="AM1278" s="766"/>
      <c r="AN1278" s="769"/>
      <c r="AO1278" s="770"/>
      <c r="AP1278" s="766"/>
      <c r="AQ1278" s="771"/>
      <c r="AR1278" s="368" t="str">
        <f t="shared" si="266"/>
        <v>Sin</v>
      </c>
      <c r="AS1278" s="768"/>
      <c r="AT1278" s="772"/>
      <c r="AU1278" s="769"/>
      <c r="AV1278" s="770"/>
      <c r="AW1278" s="766"/>
      <c r="AX1278" s="771"/>
      <c r="AY1278" s="368" t="str">
        <f t="shared" si="267"/>
        <v>Sin</v>
      </c>
      <c r="AZ1278" s="768"/>
      <c r="BA1278" s="772"/>
      <c r="BB1278" s="773"/>
      <c r="BC1278" s="765"/>
      <c r="BD1278" s="766"/>
      <c r="BE1278" s="771"/>
      <c r="BF1278" s="368" t="str">
        <f t="shared" si="268"/>
        <v>Sin</v>
      </c>
      <c r="BG1278" s="768"/>
      <c r="BH1278" s="772"/>
      <c r="BI1278" s="769"/>
      <c r="BJ1278" s="774" t="str">
        <f t="shared" si="269"/>
        <v/>
      </c>
      <c r="BK1278" s="757"/>
      <c r="BL1278" s="775"/>
      <c r="BM1278" s="776"/>
      <c r="BN1278" s="775"/>
      <c r="BO1278" s="777"/>
      <c r="BP1278" s="778" t="str">
        <f t="shared" si="270"/>
        <v/>
      </c>
      <c r="BQ1278" s="768"/>
      <c r="BR1278" s="772"/>
      <c r="BS1278" s="773"/>
    </row>
    <row r="1279" spans="23:71" x14ac:dyDescent="0.25">
      <c r="W1279" s="368" t="str">
        <f t="shared" si="263"/>
        <v>Sin</v>
      </c>
      <c r="X1279" s="768"/>
      <c r="Y1279" s="766"/>
      <c r="Z1279" s="769"/>
      <c r="AA1279" s="770"/>
      <c r="AB1279" s="766"/>
      <c r="AC1279" s="771"/>
      <c r="AD1279" s="368" t="str">
        <f t="shared" si="264"/>
        <v>Sin</v>
      </c>
      <c r="AE1279" s="768"/>
      <c r="AF1279" s="766"/>
      <c r="AG1279" s="769"/>
      <c r="AH1279" s="770"/>
      <c r="AI1279" s="766"/>
      <c r="AJ1279" s="771"/>
      <c r="AK1279" s="368" t="str">
        <f t="shared" si="265"/>
        <v>Sin</v>
      </c>
      <c r="AL1279" s="768"/>
      <c r="AM1279" s="766"/>
      <c r="AN1279" s="769"/>
      <c r="AO1279" s="770"/>
      <c r="AP1279" s="766"/>
      <c r="AQ1279" s="771"/>
      <c r="AR1279" s="368" t="str">
        <f t="shared" si="266"/>
        <v>Sin</v>
      </c>
      <c r="AS1279" s="768"/>
      <c r="AT1279" s="772"/>
      <c r="AU1279" s="769"/>
      <c r="AV1279" s="770"/>
      <c r="AW1279" s="766"/>
      <c r="AX1279" s="771"/>
      <c r="AY1279" s="368" t="str">
        <f t="shared" si="267"/>
        <v>Sin</v>
      </c>
      <c r="AZ1279" s="768"/>
      <c r="BA1279" s="772"/>
      <c r="BB1279" s="773"/>
      <c r="BC1279" s="765"/>
      <c r="BD1279" s="766"/>
      <c r="BE1279" s="771"/>
      <c r="BF1279" s="368" t="str">
        <f t="shared" si="268"/>
        <v>Sin</v>
      </c>
      <c r="BG1279" s="768"/>
      <c r="BH1279" s="772"/>
      <c r="BI1279" s="769"/>
      <c r="BJ1279" s="774" t="str">
        <f t="shared" si="269"/>
        <v/>
      </c>
      <c r="BK1279" s="757"/>
      <c r="BL1279" s="775"/>
      <c r="BM1279" s="776"/>
      <c r="BN1279" s="775"/>
      <c r="BO1279" s="777"/>
      <c r="BP1279" s="778" t="str">
        <f t="shared" si="270"/>
        <v/>
      </c>
      <c r="BQ1279" s="768"/>
      <c r="BR1279" s="772"/>
      <c r="BS1279" s="773"/>
    </row>
    <row r="1280" spans="23:71" x14ac:dyDescent="0.25">
      <c r="W1280" s="368" t="str">
        <f t="shared" si="263"/>
        <v>Sin</v>
      </c>
      <c r="X1280" s="768"/>
      <c r="Y1280" s="766"/>
      <c r="Z1280" s="769"/>
      <c r="AA1280" s="770"/>
      <c r="AB1280" s="766"/>
      <c r="AC1280" s="771"/>
      <c r="AD1280" s="368" t="str">
        <f t="shared" si="264"/>
        <v>Sin</v>
      </c>
      <c r="AE1280" s="768"/>
      <c r="AF1280" s="766"/>
      <c r="AG1280" s="769"/>
      <c r="AH1280" s="770"/>
      <c r="AI1280" s="766"/>
      <c r="AJ1280" s="771"/>
      <c r="AK1280" s="368" t="str">
        <f t="shared" si="265"/>
        <v>Sin</v>
      </c>
      <c r="AL1280" s="768"/>
      <c r="AM1280" s="766"/>
      <c r="AN1280" s="769"/>
      <c r="AO1280" s="770"/>
      <c r="AP1280" s="766"/>
      <c r="AQ1280" s="771"/>
      <c r="AR1280" s="368" t="str">
        <f t="shared" si="266"/>
        <v>Sin</v>
      </c>
      <c r="AS1280" s="768"/>
      <c r="AT1280" s="772"/>
      <c r="AU1280" s="769"/>
      <c r="AV1280" s="770"/>
      <c r="AW1280" s="766"/>
      <c r="AX1280" s="771"/>
      <c r="AY1280" s="368" t="str">
        <f t="shared" si="267"/>
        <v>Sin</v>
      </c>
      <c r="AZ1280" s="768"/>
      <c r="BA1280" s="772"/>
      <c r="BB1280" s="773"/>
      <c r="BC1280" s="765"/>
      <c r="BD1280" s="766"/>
      <c r="BE1280" s="771"/>
      <c r="BF1280" s="368" t="str">
        <f t="shared" si="268"/>
        <v>Sin</v>
      </c>
      <c r="BG1280" s="768"/>
      <c r="BH1280" s="772"/>
      <c r="BI1280" s="769"/>
      <c r="BJ1280" s="774" t="str">
        <f t="shared" si="269"/>
        <v/>
      </c>
      <c r="BK1280" s="757"/>
      <c r="BL1280" s="775"/>
      <c r="BM1280" s="776"/>
      <c r="BN1280" s="775"/>
      <c r="BO1280" s="777"/>
      <c r="BP1280" s="778" t="str">
        <f t="shared" si="270"/>
        <v/>
      </c>
      <c r="BQ1280" s="768"/>
      <c r="BR1280" s="772"/>
      <c r="BS1280" s="773"/>
    </row>
    <row r="1281" spans="23:71" x14ac:dyDescent="0.25">
      <c r="W1281" s="368" t="str">
        <f t="shared" si="263"/>
        <v>Sin</v>
      </c>
      <c r="X1281" s="768"/>
      <c r="Y1281" s="766"/>
      <c r="Z1281" s="769"/>
      <c r="AA1281" s="770"/>
      <c r="AB1281" s="766"/>
      <c r="AC1281" s="771"/>
      <c r="AD1281" s="368" t="str">
        <f t="shared" si="264"/>
        <v>Sin</v>
      </c>
      <c r="AE1281" s="768"/>
      <c r="AF1281" s="766"/>
      <c r="AG1281" s="769"/>
      <c r="AH1281" s="770"/>
      <c r="AI1281" s="766"/>
      <c r="AJ1281" s="771"/>
      <c r="AK1281" s="368" t="str">
        <f t="shared" si="265"/>
        <v>Sin</v>
      </c>
      <c r="AL1281" s="768"/>
      <c r="AM1281" s="766"/>
      <c r="AN1281" s="769"/>
      <c r="AO1281" s="770"/>
      <c r="AP1281" s="766"/>
      <c r="AQ1281" s="771"/>
      <c r="AR1281" s="368" t="str">
        <f t="shared" si="266"/>
        <v>Sin</v>
      </c>
      <c r="AS1281" s="768"/>
      <c r="AT1281" s="772"/>
      <c r="AU1281" s="769"/>
      <c r="AV1281" s="770"/>
      <c r="AW1281" s="766"/>
      <c r="AX1281" s="771"/>
      <c r="AY1281" s="368" t="str">
        <f t="shared" si="267"/>
        <v>Sin</v>
      </c>
      <c r="AZ1281" s="768"/>
      <c r="BA1281" s="772"/>
      <c r="BB1281" s="773"/>
      <c r="BC1281" s="765"/>
      <c r="BD1281" s="766"/>
      <c r="BE1281" s="771"/>
      <c r="BF1281" s="368" t="str">
        <f t="shared" si="268"/>
        <v>Sin</v>
      </c>
      <c r="BG1281" s="768"/>
      <c r="BH1281" s="772"/>
      <c r="BI1281" s="769"/>
      <c r="BJ1281" s="774" t="str">
        <f t="shared" si="269"/>
        <v/>
      </c>
      <c r="BK1281" s="757"/>
      <c r="BL1281" s="775"/>
      <c r="BM1281" s="776"/>
      <c r="BN1281" s="775"/>
      <c r="BO1281" s="777"/>
      <c r="BP1281" s="778" t="str">
        <f t="shared" si="270"/>
        <v/>
      </c>
      <c r="BQ1281" s="768"/>
      <c r="BR1281" s="772"/>
      <c r="BS1281" s="773"/>
    </row>
    <row r="1282" spans="23:71" x14ac:dyDescent="0.25">
      <c r="W1282" s="368" t="str">
        <f t="shared" si="263"/>
        <v>Sin</v>
      </c>
      <c r="X1282" s="768"/>
      <c r="Y1282" s="766"/>
      <c r="Z1282" s="769"/>
      <c r="AA1282" s="770"/>
      <c r="AB1282" s="766"/>
      <c r="AC1282" s="771"/>
      <c r="AD1282" s="368" t="str">
        <f t="shared" si="264"/>
        <v>Sin</v>
      </c>
      <c r="AE1282" s="768"/>
      <c r="AF1282" s="766"/>
      <c r="AG1282" s="769"/>
      <c r="AH1282" s="770"/>
      <c r="AI1282" s="766"/>
      <c r="AJ1282" s="771"/>
      <c r="AK1282" s="368" t="str">
        <f t="shared" si="265"/>
        <v>Sin</v>
      </c>
      <c r="AL1282" s="768"/>
      <c r="AM1282" s="766"/>
      <c r="AN1282" s="769"/>
      <c r="AO1282" s="770"/>
      <c r="AP1282" s="766"/>
      <c r="AQ1282" s="771"/>
      <c r="AR1282" s="368" t="str">
        <f t="shared" si="266"/>
        <v>Sin</v>
      </c>
      <c r="AS1282" s="768"/>
      <c r="AT1282" s="772"/>
      <c r="AU1282" s="769"/>
      <c r="AV1282" s="770"/>
      <c r="AW1282" s="766"/>
      <c r="AX1282" s="771"/>
      <c r="AY1282" s="368" t="str">
        <f t="shared" si="267"/>
        <v>Sin</v>
      </c>
      <c r="AZ1282" s="768"/>
      <c r="BA1282" s="772"/>
      <c r="BB1282" s="773"/>
      <c r="BC1282" s="765"/>
      <c r="BD1282" s="766"/>
      <c r="BE1282" s="771"/>
      <c r="BF1282" s="368" t="str">
        <f t="shared" si="268"/>
        <v>Sin</v>
      </c>
      <c r="BG1282" s="768"/>
      <c r="BH1282" s="772"/>
      <c r="BI1282" s="769"/>
      <c r="BJ1282" s="774" t="str">
        <f t="shared" si="269"/>
        <v/>
      </c>
      <c r="BK1282" s="757"/>
      <c r="BL1282" s="775"/>
      <c r="BM1282" s="776"/>
      <c r="BN1282" s="775"/>
      <c r="BO1282" s="777"/>
      <c r="BP1282" s="778" t="str">
        <f t="shared" si="270"/>
        <v/>
      </c>
      <c r="BQ1282" s="768"/>
      <c r="BR1282" s="772"/>
      <c r="BS1282" s="773"/>
    </row>
    <row r="1283" spans="23:71" x14ac:dyDescent="0.25">
      <c r="W1283" s="368" t="str">
        <f t="shared" si="263"/>
        <v>Sin</v>
      </c>
      <c r="X1283" s="768"/>
      <c r="Y1283" s="766"/>
      <c r="Z1283" s="769"/>
      <c r="AA1283" s="770"/>
      <c r="AB1283" s="766"/>
      <c r="AC1283" s="771"/>
      <c r="AD1283" s="368" t="str">
        <f t="shared" si="264"/>
        <v>Sin</v>
      </c>
      <c r="AE1283" s="768"/>
      <c r="AF1283" s="766"/>
      <c r="AG1283" s="769"/>
      <c r="AH1283" s="770"/>
      <c r="AI1283" s="766"/>
      <c r="AJ1283" s="771"/>
      <c r="AK1283" s="368" t="str">
        <f t="shared" si="265"/>
        <v>Sin</v>
      </c>
      <c r="AL1283" s="768"/>
      <c r="AM1283" s="766"/>
      <c r="AN1283" s="769"/>
      <c r="AO1283" s="770"/>
      <c r="AP1283" s="766"/>
      <c r="AQ1283" s="771"/>
      <c r="AR1283" s="368" t="str">
        <f t="shared" si="266"/>
        <v>Sin</v>
      </c>
      <c r="AS1283" s="768"/>
      <c r="AT1283" s="772"/>
      <c r="AU1283" s="769"/>
      <c r="AV1283" s="770"/>
      <c r="AW1283" s="766"/>
      <c r="AX1283" s="771"/>
      <c r="AY1283" s="368" t="str">
        <f t="shared" si="267"/>
        <v>Sin</v>
      </c>
      <c r="AZ1283" s="768"/>
      <c r="BA1283" s="772"/>
      <c r="BB1283" s="773"/>
      <c r="BC1283" s="765"/>
      <c r="BD1283" s="766"/>
      <c r="BE1283" s="771"/>
      <c r="BF1283" s="368" t="str">
        <f t="shared" si="268"/>
        <v>Sin</v>
      </c>
      <c r="BG1283" s="768"/>
      <c r="BH1283" s="772"/>
      <c r="BI1283" s="769"/>
      <c r="BJ1283" s="774" t="str">
        <f t="shared" si="269"/>
        <v/>
      </c>
      <c r="BK1283" s="757"/>
      <c r="BL1283" s="775"/>
      <c r="BM1283" s="776"/>
      <c r="BN1283" s="775"/>
      <c r="BO1283" s="777"/>
      <c r="BP1283" s="778" t="str">
        <f t="shared" si="270"/>
        <v/>
      </c>
      <c r="BQ1283" s="768"/>
      <c r="BR1283" s="772"/>
      <c r="BS1283" s="773"/>
    </row>
    <row r="1284" spans="23:71" x14ac:dyDescent="0.25">
      <c r="W1284" s="368" t="str">
        <f t="shared" si="263"/>
        <v>Sin</v>
      </c>
      <c r="X1284" s="768"/>
      <c r="Y1284" s="766"/>
      <c r="Z1284" s="769"/>
      <c r="AA1284" s="770"/>
      <c r="AB1284" s="766"/>
      <c r="AC1284" s="771"/>
      <c r="AD1284" s="368" t="str">
        <f t="shared" si="264"/>
        <v>Sin</v>
      </c>
      <c r="AE1284" s="768"/>
      <c r="AF1284" s="766"/>
      <c r="AG1284" s="769"/>
      <c r="AH1284" s="770"/>
      <c r="AI1284" s="766"/>
      <c r="AJ1284" s="771"/>
      <c r="AK1284" s="368" t="str">
        <f t="shared" si="265"/>
        <v>Sin</v>
      </c>
      <c r="AL1284" s="768"/>
      <c r="AM1284" s="766"/>
      <c r="AN1284" s="769"/>
      <c r="AO1284" s="770"/>
      <c r="AP1284" s="766"/>
      <c r="AQ1284" s="771"/>
      <c r="AR1284" s="368" t="str">
        <f t="shared" si="266"/>
        <v>Sin</v>
      </c>
      <c r="AS1284" s="768"/>
      <c r="AT1284" s="772"/>
      <c r="AU1284" s="769"/>
      <c r="AV1284" s="770"/>
      <c r="AW1284" s="766"/>
      <c r="AX1284" s="771"/>
      <c r="AY1284" s="368" t="str">
        <f t="shared" si="267"/>
        <v>Sin</v>
      </c>
      <c r="AZ1284" s="768"/>
      <c r="BA1284" s="772"/>
      <c r="BB1284" s="773"/>
      <c r="BC1284" s="765"/>
      <c r="BD1284" s="766"/>
      <c r="BE1284" s="771"/>
      <c r="BF1284" s="368" t="str">
        <f t="shared" si="268"/>
        <v>Sin</v>
      </c>
      <c r="BG1284" s="768"/>
      <c r="BH1284" s="772"/>
      <c r="BI1284" s="769"/>
      <c r="BJ1284" s="774" t="str">
        <f t="shared" si="269"/>
        <v/>
      </c>
      <c r="BK1284" s="757"/>
      <c r="BL1284" s="775"/>
      <c r="BM1284" s="776"/>
      <c r="BN1284" s="775"/>
      <c r="BO1284" s="777"/>
      <c r="BP1284" s="778" t="str">
        <f t="shared" si="270"/>
        <v/>
      </c>
      <c r="BQ1284" s="768"/>
      <c r="BR1284" s="772"/>
      <c r="BS1284" s="773"/>
    </row>
    <row r="1285" spans="23:71" x14ac:dyDescent="0.25">
      <c r="W1285" s="368" t="str">
        <f t="shared" si="263"/>
        <v>Sin</v>
      </c>
      <c r="X1285" s="768"/>
      <c r="Y1285" s="766"/>
      <c r="Z1285" s="769"/>
      <c r="AA1285" s="770"/>
      <c r="AB1285" s="766"/>
      <c r="AC1285" s="771"/>
      <c r="AD1285" s="368" t="str">
        <f t="shared" si="264"/>
        <v>Sin</v>
      </c>
      <c r="AE1285" s="768"/>
      <c r="AF1285" s="766"/>
      <c r="AG1285" s="769"/>
      <c r="AH1285" s="770"/>
      <c r="AI1285" s="766"/>
      <c r="AJ1285" s="771"/>
      <c r="AK1285" s="368" t="str">
        <f t="shared" si="265"/>
        <v>Sin</v>
      </c>
      <c r="AL1285" s="768"/>
      <c r="AM1285" s="766"/>
      <c r="AN1285" s="769"/>
      <c r="AO1285" s="770"/>
      <c r="AP1285" s="766"/>
      <c r="AQ1285" s="771"/>
      <c r="AR1285" s="368" t="str">
        <f t="shared" si="266"/>
        <v>Sin</v>
      </c>
      <c r="AS1285" s="768"/>
      <c r="AT1285" s="772"/>
      <c r="AU1285" s="769"/>
      <c r="AV1285" s="770"/>
      <c r="AW1285" s="766"/>
      <c r="AX1285" s="771"/>
      <c r="AY1285" s="368" t="str">
        <f t="shared" si="267"/>
        <v>Sin</v>
      </c>
      <c r="AZ1285" s="768"/>
      <c r="BA1285" s="772"/>
      <c r="BB1285" s="773"/>
      <c r="BC1285" s="765"/>
      <c r="BD1285" s="766"/>
      <c r="BE1285" s="771"/>
      <c r="BF1285" s="368" t="str">
        <f t="shared" si="268"/>
        <v>Sin</v>
      </c>
      <c r="BG1285" s="768"/>
      <c r="BH1285" s="772"/>
      <c r="BI1285" s="769"/>
      <c r="BJ1285" s="774" t="str">
        <f t="shared" si="269"/>
        <v/>
      </c>
      <c r="BK1285" s="757"/>
      <c r="BL1285" s="775"/>
      <c r="BM1285" s="776"/>
      <c r="BN1285" s="775"/>
      <c r="BO1285" s="777"/>
      <c r="BP1285" s="778" t="str">
        <f t="shared" si="270"/>
        <v/>
      </c>
      <c r="BQ1285" s="768"/>
      <c r="BR1285" s="772"/>
      <c r="BS1285" s="773"/>
    </row>
    <row r="1286" spans="23:71" x14ac:dyDescent="0.25">
      <c r="W1286" s="368" t="str">
        <f t="shared" si="263"/>
        <v>Sin</v>
      </c>
      <c r="X1286" s="768"/>
      <c r="Y1286" s="766"/>
      <c r="Z1286" s="769"/>
      <c r="AA1286" s="770"/>
      <c r="AB1286" s="766"/>
      <c r="AC1286" s="771"/>
      <c r="AD1286" s="368" t="str">
        <f t="shared" si="264"/>
        <v>Sin</v>
      </c>
      <c r="AE1286" s="768"/>
      <c r="AF1286" s="766"/>
      <c r="AG1286" s="769"/>
      <c r="AH1286" s="770"/>
      <c r="AI1286" s="766"/>
      <c r="AJ1286" s="771"/>
      <c r="AK1286" s="368" t="str">
        <f t="shared" si="265"/>
        <v>Sin</v>
      </c>
      <c r="AL1286" s="768"/>
      <c r="AM1286" s="766"/>
      <c r="AN1286" s="769"/>
      <c r="AO1286" s="770"/>
      <c r="AP1286" s="766"/>
      <c r="AQ1286" s="771"/>
      <c r="AR1286" s="368" t="str">
        <f t="shared" si="266"/>
        <v>Sin</v>
      </c>
      <c r="AS1286" s="768"/>
      <c r="AT1286" s="772"/>
      <c r="AU1286" s="769"/>
      <c r="AV1286" s="770"/>
      <c r="AW1286" s="766"/>
      <c r="AX1286" s="771"/>
      <c r="AY1286" s="368" t="str">
        <f t="shared" si="267"/>
        <v>Sin</v>
      </c>
      <c r="AZ1286" s="768"/>
      <c r="BA1286" s="772"/>
      <c r="BB1286" s="773"/>
      <c r="BC1286" s="765"/>
      <c r="BD1286" s="766"/>
      <c r="BE1286" s="771"/>
      <c r="BF1286" s="368" t="str">
        <f t="shared" si="268"/>
        <v>Sin</v>
      </c>
      <c r="BG1286" s="768"/>
      <c r="BH1286" s="772"/>
      <c r="BI1286" s="769"/>
      <c r="BJ1286" s="774" t="str">
        <f t="shared" si="269"/>
        <v/>
      </c>
      <c r="BK1286" s="757"/>
      <c r="BL1286" s="775"/>
      <c r="BM1286" s="776"/>
      <c r="BN1286" s="775"/>
      <c r="BO1286" s="777"/>
      <c r="BP1286" s="778" t="str">
        <f t="shared" si="270"/>
        <v/>
      </c>
      <c r="BQ1286" s="768"/>
      <c r="BR1286" s="772"/>
      <c r="BS1286" s="773"/>
    </row>
    <row r="1287" spans="23:71" x14ac:dyDescent="0.25">
      <c r="W1287" s="368" t="str">
        <f t="shared" si="263"/>
        <v>Sin</v>
      </c>
      <c r="X1287" s="768"/>
      <c r="Y1287" s="766"/>
      <c r="Z1287" s="769"/>
      <c r="AA1287" s="770"/>
      <c r="AB1287" s="766"/>
      <c r="AC1287" s="771"/>
      <c r="AD1287" s="368" t="str">
        <f t="shared" si="264"/>
        <v>Sin</v>
      </c>
      <c r="AE1287" s="768"/>
      <c r="AF1287" s="766"/>
      <c r="AG1287" s="769"/>
      <c r="AH1287" s="770"/>
      <c r="AI1287" s="766"/>
      <c r="AJ1287" s="771"/>
      <c r="AK1287" s="368" t="str">
        <f t="shared" si="265"/>
        <v>Sin</v>
      </c>
      <c r="AL1287" s="768"/>
      <c r="AM1287" s="766"/>
      <c r="AN1287" s="769"/>
      <c r="AO1287" s="770"/>
      <c r="AP1287" s="766"/>
      <c r="AQ1287" s="771"/>
      <c r="AR1287" s="368" t="str">
        <f t="shared" si="266"/>
        <v>Sin</v>
      </c>
      <c r="AS1287" s="768"/>
      <c r="AT1287" s="772"/>
      <c r="AU1287" s="769"/>
      <c r="AV1287" s="770"/>
      <c r="AW1287" s="766"/>
      <c r="AX1287" s="771"/>
      <c r="AY1287" s="368" t="str">
        <f t="shared" si="267"/>
        <v>Sin</v>
      </c>
      <c r="AZ1287" s="768"/>
      <c r="BA1287" s="772"/>
      <c r="BB1287" s="773"/>
      <c r="BC1287" s="765"/>
      <c r="BD1287" s="766"/>
      <c r="BE1287" s="771"/>
      <c r="BF1287" s="368" t="str">
        <f t="shared" si="268"/>
        <v>Sin</v>
      </c>
      <c r="BG1287" s="768"/>
      <c r="BH1287" s="772"/>
      <c r="BI1287" s="769"/>
      <c r="BJ1287" s="774" t="str">
        <f t="shared" si="269"/>
        <v/>
      </c>
      <c r="BK1287" s="757"/>
      <c r="BL1287" s="775"/>
      <c r="BM1287" s="776"/>
      <c r="BN1287" s="775"/>
      <c r="BO1287" s="777"/>
      <c r="BP1287" s="778" t="str">
        <f t="shared" si="270"/>
        <v/>
      </c>
      <c r="BQ1287" s="768"/>
      <c r="BR1287" s="772"/>
      <c r="BS1287" s="773"/>
    </row>
    <row r="1288" spans="23:71" x14ac:dyDescent="0.25">
      <c r="W1288" s="368" t="str">
        <f t="shared" si="263"/>
        <v>Sin</v>
      </c>
      <c r="X1288" s="768"/>
      <c r="Y1288" s="766"/>
      <c r="Z1288" s="769"/>
      <c r="AA1288" s="770"/>
      <c r="AB1288" s="766"/>
      <c r="AC1288" s="771"/>
      <c r="AD1288" s="368" t="str">
        <f t="shared" si="264"/>
        <v>Sin</v>
      </c>
      <c r="AE1288" s="768"/>
      <c r="AF1288" s="766"/>
      <c r="AG1288" s="769"/>
      <c r="AH1288" s="770"/>
      <c r="AI1288" s="766"/>
      <c r="AJ1288" s="771"/>
      <c r="AK1288" s="368" t="str">
        <f t="shared" si="265"/>
        <v>Sin</v>
      </c>
      <c r="AL1288" s="768"/>
      <c r="AM1288" s="766"/>
      <c r="AN1288" s="769"/>
      <c r="AO1288" s="770"/>
      <c r="AP1288" s="766"/>
      <c r="AQ1288" s="771"/>
      <c r="AR1288" s="368" t="str">
        <f t="shared" si="266"/>
        <v>Sin</v>
      </c>
      <c r="AS1288" s="768"/>
      <c r="AT1288" s="772"/>
      <c r="AU1288" s="769"/>
      <c r="AV1288" s="770"/>
      <c r="AW1288" s="766"/>
      <c r="AX1288" s="771"/>
      <c r="AY1288" s="368" t="str">
        <f t="shared" si="267"/>
        <v>Sin</v>
      </c>
      <c r="AZ1288" s="768"/>
      <c r="BA1288" s="772"/>
      <c r="BB1288" s="773"/>
      <c r="BC1288" s="765"/>
      <c r="BD1288" s="766"/>
      <c r="BE1288" s="771"/>
      <c r="BF1288" s="368" t="str">
        <f t="shared" si="268"/>
        <v>Sin</v>
      </c>
      <c r="BG1288" s="768"/>
      <c r="BH1288" s="772"/>
      <c r="BI1288" s="769"/>
      <c r="BJ1288" s="774" t="str">
        <f t="shared" si="269"/>
        <v/>
      </c>
      <c r="BK1288" s="757"/>
      <c r="BL1288" s="775"/>
      <c r="BM1288" s="776"/>
      <c r="BN1288" s="775"/>
      <c r="BO1288" s="777"/>
      <c r="BP1288" s="778" t="str">
        <f t="shared" si="270"/>
        <v/>
      </c>
      <c r="BQ1288" s="768"/>
      <c r="BR1288" s="772"/>
      <c r="BS1288" s="773"/>
    </row>
    <row r="1289" spans="23:71" x14ac:dyDescent="0.25">
      <c r="W1289" s="368" t="str">
        <f t="shared" si="263"/>
        <v>Sin</v>
      </c>
      <c r="X1289" s="768"/>
      <c r="Y1289" s="766"/>
      <c r="Z1289" s="769"/>
      <c r="AA1289" s="770"/>
      <c r="AB1289" s="766"/>
      <c r="AC1289" s="771"/>
      <c r="AD1289" s="368" t="str">
        <f t="shared" si="264"/>
        <v>Sin</v>
      </c>
      <c r="AE1289" s="768"/>
      <c r="AF1289" s="766"/>
      <c r="AG1289" s="769"/>
      <c r="AH1289" s="770"/>
      <c r="AI1289" s="766"/>
      <c r="AJ1289" s="771"/>
      <c r="AK1289" s="368" t="str">
        <f t="shared" si="265"/>
        <v>Sin</v>
      </c>
      <c r="AL1289" s="768"/>
      <c r="AM1289" s="766"/>
      <c r="AN1289" s="769"/>
      <c r="AO1289" s="770"/>
      <c r="AP1289" s="766"/>
      <c r="AQ1289" s="771"/>
      <c r="AR1289" s="368" t="str">
        <f t="shared" si="266"/>
        <v>Sin</v>
      </c>
      <c r="AS1289" s="768"/>
      <c r="AT1289" s="772"/>
      <c r="AU1289" s="769"/>
      <c r="AV1289" s="770"/>
      <c r="AW1289" s="766"/>
      <c r="AX1289" s="771"/>
      <c r="AY1289" s="368" t="str">
        <f t="shared" si="267"/>
        <v>Sin</v>
      </c>
      <c r="AZ1289" s="768"/>
      <c r="BA1289" s="772"/>
      <c r="BB1289" s="773"/>
      <c r="BC1289" s="765"/>
      <c r="BD1289" s="766"/>
      <c r="BE1289" s="771"/>
      <c r="BF1289" s="368" t="str">
        <f t="shared" si="268"/>
        <v>Sin</v>
      </c>
      <c r="BG1289" s="768"/>
      <c r="BH1289" s="772"/>
      <c r="BI1289" s="769"/>
      <c r="BJ1289" s="774" t="str">
        <f t="shared" si="269"/>
        <v/>
      </c>
      <c r="BK1289" s="757"/>
      <c r="BL1289" s="775"/>
      <c r="BM1289" s="776"/>
      <c r="BN1289" s="775"/>
      <c r="BO1289" s="777"/>
      <c r="BP1289" s="778" t="str">
        <f t="shared" si="270"/>
        <v/>
      </c>
      <c r="BQ1289" s="768"/>
      <c r="BR1289" s="772"/>
      <c r="BS1289" s="773"/>
    </row>
    <row r="1290" spans="23:71" x14ac:dyDescent="0.25">
      <c r="W1290" s="368" t="str">
        <f t="shared" si="263"/>
        <v>Sin</v>
      </c>
      <c r="X1290" s="768"/>
      <c r="Y1290" s="766"/>
      <c r="Z1290" s="769"/>
      <c r="AA1290" s="770"/>
      <c r="AB1290" s="766"/>
      <c r="AC1290" s="771"/>
      <c r="AD1290" s="368" t="str">
        <f t="shared" si="264"/>
        <v>Sin</v>
      </c>
      <c r="AE1290" s="768"/>
      <c r="AF1290" s="766"/>
      <c r="AG1290" s="769"/>
      <c r="AH1290" s="770"/>
      <c r="AI1290" s="766"/>
      <c r="AJ1290" s="771"/>
      <c r="AK1290" s="368" t="str">
        <f t="shared" si="265"/>
        <v>Sin</v>
      </c>
      <c r="AL1290" s="768"/>
      <c r="AM1290" s="766"/>
      <c r="AN1290" s="769"/>
      <c r="AO1290" s="770"/>
      <c r="AP1290" s="766"/>
      <c r="AQ1290" s="771"/>
      <c r="AR1290" s="368" t="str">
        <f t="shared" si="266"/>
        <v>Sin</v>
      </c>
      <c r="AS1290" s="768"/>
      <c r="AT1290" s="772"/>
      <c r="AU1290" s="769"/>
      <c r="AV1290" s="770"/>
      <c r="AW1290" s="766"/>
      <c r="AX1290" s="771"/>
      <c r="AY1290" s="368" t="str">
        <f t="shared" si="267"/>
        <v>Sin</v>
      </c>
      <c r="AZ1290" s="768"/>
      <c r="BA1290" s="772"/>
      <c r="BB1290" s="773"/>
      <c r="BC1290" s="765"/>
      <c r="BD1290" s="766"/>
      <c r="BE1290" s="771"/>
      <c r="BF1290" s="368" t="str">
        <f t="shared" si="268"/>
        <v>Sin</v>
      </c>
      <c r="BG1290" s="768"/>
      <c r="BH1290" s="772"/>
      <c r="BI1290" s="769"/>
      <c r="BJ1290" s="774" t="str">
        <f t="shared" si="269"/>
        <v/>
      </c>
      <c r="BK1290" s="757"/>
      <c r="BL1290" s="775"/>
      <c r="BM1290" s="776"/>
      <c r="BN1290" s="775"/>
      <c r="BO1290" s="777"/>
      <c r="BP1290" s="778" t="str">
        <f t="shared" si="270"/>
        <v/>
      </c>
      <c r="BQ1290" s="768"/>
      <c r="BR1290" s="772"/>
      <c r="BS1290" s="773"/>
    </row>
    <row r="1291" spans="23:71" x14ac:dyDescent="0.25">
      <c r="W1291" s="368" t="str">
        <f t="shared" si="263"/>
        <v>Sin</v>
      </c>
      <c r="X1291" s="768"/>
      <c r="Y1291" s="766"/>
      <c r="Z1291" s="769"/>
      <c r="AA1291" s="770"/>
      <c r="AB1291" s="766"/>
      <c r="AC1291" s="771"/>
      <c r="AD1291" s="368" t="str">
        <f t="shared" si="264"/>
        <v>Sin</v>
      </c>
      <c r="AE1291" s="768"/>
      <c r="AF1291" s="766"/>
      <c r="AG1291" s="769"/>
      <c r="AH1291" s="770"/>
      <c r="AI1291" s="766"/>
      <c r="AJ1291" s="771"/>
      <c r="AK1291" s="368" t="str">
        <f t="shared" si="265"/>
        <v>Sin</v>
      </c>
      <c r="AL1291" s="768"/>
      <c r="AM1291" s="766"/>
      <c r="AN1291" s="769"/>
      <c r="AO1291" s="770"/>
      <c r="AP1291" s="766"/>
      <c r="AQ1291" s="771"/>
      <c r="AR1291" s="368" t="str">
        <f t="shared" si="266"/>
        <v>Sin</v>
      </c>
      <c r="AS1291" s="768"/>
      <c r="AT1291" s="772"/>
      <c r="AU1291" s="769"/>
      <c r="AV1291" s="770"/>
      <c r="AW1291" s="766"/>
      <c r="AX1291" s="771"/>
      <c r="AY1291" s="368" t="str">
        <f t="shared" si="267"/>
        <v>Sin</v>
      </c>
      <c r="AZ1291" s="768"/>
      <c r="BA1291" s="772"/>
      <c r="BB1291" s="773"/>
      <c r="BC1291" s="765"/>
      <c r="BD1291" s="766"/>
      <c r="BE1291" s="771"/>
      <c r="BF1291" s="368" t="str">
        <f t="shared" si="268"/>
        <v>Sin</v>
      </c>
      <c r="BG1291" s="768"/>
      <c r="BH1291" s="772"/>
      <c r="BI1291" s="769"/>
      <c r="BJ1291" s="774" t="str">
        <f t="shared" si="269"/>
        <v/>
      </c>
      <c r="BK1291" s="757"/>
      <c r="BL1291" s="775"/>
      <c r="BM1291" s="776"/>
      <c r="BN1291" s="775"/>
      <c r="BO1291" s="777"/>
      <c r="BP1291" s="778" t="str">
        <f t="shared" si="270"/>
        <v/>
      </c>
      <c r="BQ1291" s="768"/>
      <c r="BR1291" s="772"/>
      <c r="BS1291" s="773"/>
    </row>
    <row r="1292" spans="23:71" x14ac:dyDescent="0.25">
      <c r="W1292" s="368" t="str">
        <f t="shared" si="263"/>
        <v>Sin</v>
      </c>
      <c r="X1292" s="768"/>
      <c r="Y1292" s="766"/>
      <c r="Z1292" s="769"/>
      <c r="AA1292" s="770"/>
      <c r="AB1292" s="766"/>
      <c r="AC1292" s="771"/>
      <c r="AD1292" s="368" t="str">
        <f t="shared" si="264"/>
        <v>Sin</v>
      </c>
      <c r="AE1292" s="768"/>
      <c r="AF1292" s="766"/>
      <c r="AG1292" s="769"/>
      <c r="AH1292" s="770"/>
      <c r="AI1292" s="766"/>
      <c r="AJ1292" s="771"/>
      <c r="AK1292" s="368" t="str">
        <f t="shared" si="265"/>
        <v>Sin</v>
      </c>
      <c r="AL1292" s="768"/>
      <c r="AM1292" s="766"/>
      <c r="AN1292" s="769"/>
      <c r="AO1292" s="770"/>
      <c r="AP1292" s="766"/>
      <c r="AQ1292" s="771"/>
      <c r="AR1292" s="368" t="str">
        <f t="shared" si="266"/>
        <v>Sin</v>
      </c>
      <c r="AS1292" s="768"/>
      <c r="AT1292" s="772"/>
      <c r="AU1292" s="769"/>
      <c r="AV1292" s="770"/>
      <c r="AW1292" s="766"/>
      <c r="AX1292" s="771"/>
      <c r="AY1292" s="368" t="str">
        <f t="shared" si="267"/>
        <v>Sin</v>
      </c>
      <c r="AZ1292" s="768"/>
      <c r="BA1292" s="772"/>
      <c r="BB1292" s="773"/>
      <c r="BC1292" s="765"/>
      <c r="BD1292" s="766"/>
      <c r="BE1292" s="771"/>
      <c r="BF1292" s="368" t="str">
        <f t="shared" si="268"/>
        <v>Sin</v>
      </c>
      <c r="BG1292" s="768"/>
      <c r="BH1292" s="772"/>
      <c r="BI1292" s="769"/>
      <c r="BJ1292" s="774" t="str">
        <f t="shared" si="269"/>
        <v/>
      </c>
      <c r="BK1292" s="757"/>
      <c r="BL1292" s="775"/>
      <c r="BM1292" s="776"/>
      <c r="BN1292" s="775"/>
      <c r="BO1292" s="777"/>
      <c r="BP1292" s="778" t="str">
        <f t="shared" si="270"/>
        <v/>
      </c>
      <c r="BQ1292" s="768"/>
      <c r="BR1292" s="772"/>
      <c r="BS1292" s="773"/>
    </row>
    <row r="1293" spans="23:71" x14ac:dyDescent="0.25">
      <c r="W1293" s="368" t="str">
        <f t="shared" si="263"/>
        <v>Sin</v>
      </c>
      <c r="X1293" s="768"/>
      <c r="Y1293" s="766"/>
      <c r="Z1293" s="769"/>
      <c r="AA1293" s="770"/>
      <c r="AB1293" s="766"/>
      <c r="AC1293" s="771"/>
      <c r="AD1293" s="368" t="str">
        <f t="shared" si="264"/>
        <v>Sin</v>
      </c>
      <c r="AE1293" s="768"/>
      <c r="AF1293" s="766"/>
      <c r="AG1293" s="769"/>
      <c r="AH1293" s="770"/>
      <c r="AI1293" s="766"/>
      <c r="AJ1293" s="771"/>
      <c r="AK1293" s="368" t="str">
        <f t="shared" si="265"/>
        <v>Sin</v>
      </c>
      <c r="AL1293" s="768"/>
      <c r="AM1293" s="766"/>
      <c r="AN1293" s="769"/>
      <c r="AO1293" s="770"/>
      <c r="AP1293" s="766"/>
      <c r="AQ1293" s="771"/>
      <c r="AR1293" s="368" t="str">
        <f t="shared" si="266"/>
        <v>Sin</v>
      </c>
      <c r="AS1293" s="768"/>
      <c r="AT1293" s="772"/>
      <c r="AU1293" s="769"/>
      <c r="AV1293" s="770"/>
      <c r="AW1293" s="766"/>
      <c r="AX1293" s="771"/>
      <c r="AY1293" s="368" t="str">
        <f t="shared" si="267"/>
        <v>Sin</v>
      </c>
      <c r="AZ1293" s="768"/>
      <c r="BA1293" s="772"/>
      <c r="BB1293" s="773"/>
      <c r="BC1293" s="765"/>
      <c r="BD1293" s="766"/>
      <c r="BE1293" s="771"/>
      <c r="BF1293" s="368" t="str">
        <f t="shared" si="268"/>
        <v>Sin</v>
      </c>
      <c r="BG1293" s="768"/>
      <c r="BH1293" s="772"/>
      <c r="BI1293" s="769"/>
      <c r="BJ1293" s="774" t="str">
        <f t="shared" si="269"/>
        <v/>
      </c>
      <c r="BK1293" s="757"/>
      <c r="BL1293" s="775"/>
      <c r="BM1293" s="776"/>
      <c r="BN1293" s="775"/>
      <c r="BO1293" s="777"/>
      <c r="BP1293" s="778" t="str">
        <f t="shared" si="270"/>
        <v/>
      </c>
      <c r="BQ1293" s="768"/>
      <c r="BR1293" s="772"/>
      <c r="BS1293" s="773"/>
    </row>
    <row r="1294" spans="23:71" x14ac:dyDescent="0.25">
      <c r="W1294" s="368" t="str">
        <f t="shared" si="263"/>
        <v>Sin</v>
      </c>
      <c r="X1294" s="768"/>
      <c r="Y1294" s="766"/>
      <c r="Z1294" s="769"/>
      <c r="AA1294" s="770"/>
      <c r="AB1294" s="766"/>
      <c r="AC1294" s="771"/>
      <c r="AD1294" s="368" t="str">
        <f t="shared" si="264"/>
        <v>Sin</v>
      </c>
      <c r="AE1294" s="768"/>
      <c r="AF1294" s="766"/>
      <c r="AG1294" s="769"/>
      <c r="AH1294" s="770"/>
      <c r="AI1294" s="766"/>
      <c r="AJ1294" s="771"/>
      <c r="AK1294" s="368" t="str">
        <f t="shared" si="265"/>
        <v>Sin</v>
      </c>
      <c r="AL1294" s="768"/>
      <c r="AM1294" s="766"/>
      <c r="AN1294" s="769"/>
      <c r="AO1294" s="770"/>
      <c r="AP1294" s="766"/>
      <c r="AQ1294" s="771"/>
      <c r="AR1294" s="368" t="str">
        <f t="shared" si="266"/>
        <v>Sin</v>
      </c>
      <c r="AS1294" s="768"/>
      <c r="AT1294" s="772"/>
      <c r="AU1294" s="769"/>
      <c r="AV1294" s="770"/>
      <c r="AW1294" s="766"/>
      <c r="AX1294" s="771"/>
      <c r="AY1294" s="368" t="str">
        <f t="shared" si="267"/>
        <v>Sin</v>
      </c>
      <c r="AZ1294" s="768"/>
      <c r="BA1294" s="772"/>
      <c r="BB1294" s="773"/>
      <c r="BC1294" s="765"/>
      <c r="BD1294" s="766"/>
      <c r="BE1294" s="771"/>
      <c r="BF1294" s="368" t="str">
        <f t="shared" si="268"/>
        <v>Sin</v>
      </c>
      <c r="BG1294" s="768"/>
      <c r="BH1294" s="772"/>
      <c r="BI1294" s="769"/>
      <c r="BJ1294" s="774" t="str">
        <f t="shared" si="269"/>
        <v/>
      </c>
      <c r="BK1294" s="757"/>
      <c r="BL1294" s="775"/>
      <c r="BM1294" s="776"/>
      <c r="BN1294" s="775"/>
      <c r="BO1294" s="777"/>
      <c r="BP1294" s="778" t="str">
        <f t="shared" si="270"/>
        <v/>
      </c>
      <c r="BQ1294" s="768"/>
      <c r="BR1294" s="772"/>
      <c r="BS1294" s="773"/>
    </row>
    <row r="1295" spans="23:71" x14ac:dyDescent="0.25">
      <c r="W1295" s="368" t="str">
        <f t="shared" si="263"/>
        <v>Sin</v>
      </c>
      <c r="X1295" s="768"/>
      <c r="Y1295" s="766"/>
      <c r="Z1295" s="769"/>
      <c r="AA1295" s="770"/>
      <c r="AB1295" s="766"/>
      <c r="AC1295" s="771"/>
      <c r="AD1295" s="368" t="str">
        <f t="shared" si="264"/>
        <v>Sin</v>
      </c>
      <c r="AE1295" s="768"/>
      <c r="AF1295" s="766"/>
      <c r="AG1295" s="769"/>
      <c r="AH1295" s="770"/>
      <c r="AI1295" s="766"/>
      <c r="AJ1295" s="771"/>
      <c r="AK1295" s="368" t="str">
        <f t="shared" si="265"/>
        <v>Sin</v>
      </c>
      <c r="AL1295" s="768"/>
      <c r="AM1295" s="766"/>
      <c r="AN1295" s="769"/>
      <c r="AO1295" s="770"/>
      <c r="AP1295" s="766"/>
      <c r="AQ1295" s="771"/>
      <c r="AR1295" s="368" t="str">
        <f t="shared" si="266"/>
        <v>Sin</v>
      </c>
      <c r="AS1295" s="768"/>
      <c r="AT1295" s="772"/>
      <c r="AU1295" s="769"/>
      <c r="AV1295" s="770"/>
      <c r="AW1295" s="766"/>
      <c r="AX1295" s="771"/>
      <c r="AY1295" s="368" t="str">
        <f t="shared" si="267"/>
        <v>Sin</v>
      </c>
      <c r="AZ1295" s="768"/>
      <c r="BA1295" s="772"/>
      <c r="BB1295" s="773"/>
      <c r="BC1295" s="765"/>
      <c r="BD1295" s="766"/>
      <c r="BE1295" s="771"/>
      <c r="BF1295" s="368" t="str">
        <f t="shared" si="268"/>
        <v>Sin</v>
      </c>
      <c r="BG1295" s="768"/>
      <c r="BH1295" s="772"/>
      <c r="BI1295" s="769"/>
      <c r="BJ1295" s="774" t="str">
        <f t="shared" si="269"/>
        <v/>
      </c>
      <c r="BK1295" s="757"/>
      <c r="BL1295" s="775"/>
      <c r="BM1295" s="776"/>
      <c r="BN1295" s="775"/>
      <c r="BO1295" s="777"/>
      <c r="BP1295" s="778" t="str">
        <f t="shared" si="270"/>
        <v/>
      </c>
      <c r="BQ1295" s="768"/>
      <c r="BR1295" s="772"/>
      <c r="BS1295" s="773"/>
    </row>
    <row r="1296" spans="23:71" x14ac:dyDescent="0.25">
      <c r="W1296" s="368" t="str">
        <f t="shared" si="263"/>
        <v>Sin</v>
      </c>
      <c r="X1296" s="768"/>
      <c r="Y1296" s="766"/>
      <c r="Z1296" s="769"/>
      <c r="AA1296" s="770"/>
      <c r="AB1296" s="766"/>
      <c r="AC1296" s="771"/>
      <c r="AD1296" s="368" t="str">
        <f t="shared" si="264"/>
        <v>Sin</v>
      </c>
      <c r="AE1296" s="768"/>
      <c r="AF1296" s="766"/>
      <c r="AG1296" s="769"/>
      <c r="AH1296" s="770"/>
      <c r="AI1296" s="766"/>
      <c r="AJ1296" s="771"/>
      <c r="AK1296" s="368" t="str">
        <f t="shared" si="265"/>
        <v>Sin</v>
      </c>
      <c r="AL1296" s="768"/>
      <c r="AM1296" s="766"/>
      <c r="AN1296" s="769"/>
      <c r="AO1296" s="770"/>
      <c r="AP1296" s="766"/>
      <c r="AQ1296" s="771"/>
      <c r="AR1296" s="368" t="str">
        <f t="shared" si="266"/>
        <v>Sin</v>
      </c>
      <c r="AS1296" s="768"/>
      <c r="AT1296" s="772"/>
      <c r="AU1296" s="769"/>
      <c r="AV1296" s="770"/>
      <c r="AW1296" s="766"/>
      <c r="AX1296" s="771"/>
      <c r="AY1296" s="368" t="str">
        <f t="shared" si="267"/>
        <v>Sin</v>
      </c>
      <c r="AZ1296" s="768"/>
      <c r="BA1296" s="772"/>
      <c r="BB1296" s="773"/>
      <c r="BC1296" s="765"/>
      <c r="BD1296" s="766"/>
      <c r="BE1296" s="771"/>
      <c r="BF1296" s="368" t="str">
        <f t="shared" si="268"/>
        <v>Sin</v>
      </c>
      <c r="BG1296" s="768"/>
      <c r="BH1296" s="772"/>
      <c r="BI1296" s="769"/>
      <c r="BJ1296" s="774" t="str">
        <f t="shared" si="269"/>
        <v/>
      </c>
      <c r="BK1296" s="757"/>
      <c r="BL1296" s="775"/>
      <c r="BM1296" s="776"/>
      <c r="BN1296" s="775"/>
      <c r="BO1296" s="777"/>
      <c r="BP1296" s="778" t="str">
        <f t="shared" si="270"/>
        <v/>
      </c>
      <c r="BQ1296" s="768"/>
      <c r="BR1296" s="772"/>
      <c r="BS1296" s="773"/>
    </row>
    <row r="1297" spans="23:71" x14ac:dyDescent="0.25">
      <c r="W1297" s="368" t="str">
        <f t="shared" si="263"/>
        <v>Sin</v>
      </c>
      <c r="X1297" s="768"/>
      <c r="Y1297" s="766"/>
      <c r="Z1297" s="769"/>
      <c r="AA1297" s="770"/>
      <c r="AB1297" s="766"/>
      <c r="AC1297" s="771"/>
      <c r="AD1297" s="368" t="str">
        <f t="shared" si="264"/>
        <v>Sin</v>
      </c>
      <c r="AE1297" s="768"/>
      <c r="AF1297" s="766"/>
      <c r="AG1297" s="769"/>
      <c r="AH1297" s="770"/>
      <c r="AI1297" s="766"/>
      <c r="AJ1297" s="771"/>
      <c r="AK1297" s="368" t="str">
        <f t="shared" si="265"/>
        <v>Sin</v>
      </c>
      <c r="AL1297" s="768"/>
      <c r="AM1297" s="766"/>
      <c r="AN1297" s="769"/>
      <c r="AO1297" s="770"/>
      <c r="AP1297" s="766"/>
      <c r="AQ1297" s="771"/>
      <c r="AR1297" s="368" t="str">
        <f t="shared" si="266"/>
        <v>Sin</v>
      </c>
      <c r="AS1297" s="768"/>
      <c r="AT1297" s="772"/>
      <c r="AU1297" s="769"/>
      <c r="AV1297" s="770"/>
      <c r="AW1297" s="766"/>
      <c r="AX1297" s="771"/>
      <c r="AY1297" s="368" t="str">
        <f t="shared" si="267"/>
        <v>Sin</v>
      </c>
      <c r="AZ1297" s="768"/>
      <c r="BA1297" s="772"/>
      <c r="BB1297" s="773"/>
      <c r="BC1297" s="765"/>
      <c r="BD1297" s="766"/>
      <c r="BE1297" s="771"/>
      <c r="BF1297" s="368" t="str">
        <f t="shared" si="268"/>
        <v>Sin</v>
      </c>
      <c r="BG1297" s="768"/>
      <c r="BH1297" s="772"/>
      <c r="BI1297" s="769"/>
      <c r="BJ1297" s="774" t="str">
        <f t="shared" si="269"/>
        <v/>
      </c>
      <c r="BK1297" s="757"/>
      <c r="BL1297" s="775"/>
      <c r="BM1297" s="776"/>
      <c r="BN1297" s="775"/>
      <c r="BO1297" s="777"/>
      <c r="BP1297" s="778" t="str">
        <f t="shared" si="270"/>
        <v/>
      </c>
      <c r="BQ1297" s="768"/>
      <c r="BR1297" s="772"/>
      <c r="BS1297" s="773"/>
    </row>
    <row r="1298" spans="23:71" x14ac:dyDescent="0.25">
      <c r="W1298" s="368" t="str">
        <f t="shared" si="263"/>
        <v>Sin</v>
      </c>
      <c r="X1298" s="768"/>
      <c r="Y1298" s="766"/>
      <c r="Z1298" s="769"/>
      <c r="AA1298" s="770"/>
      <c r="AB1298" s="766"/>
      <c r="AC1298" s="771"/>
      <c r="AD1298" s="368" t="str">
        <f t="shared" si="264"/>
        <v>Sin</v>
      </c>
      <c r="AE1298" s="768"/>
      <c r="AF1298" s="766"/>
      <c r="AG1298" s="769"/>
      <c r="AH1298" s="770"/>
      <c r="AI1298" s="766"/>
      <c r="AJ1298" s="771"/>
      <c r="AK1298" s="368" t="str">
        <f t="shared" si="265"/>
        <v>Sin</v>
      </c>
      <c r="AL1298" s="768"/>
      <c r="AM1298" s="766"/>
      <c r="AN1298" s="769"/>
      <c r="AO1298" s="770"/>
      <c r="AP1298" s="766"/>
      <c r="AQ1298" s="771"/>
      <c r="AR1298" s="368" t="str">
        <f t="shared" si="266"/>
        <v>Sin</v>
      </c>
      <c r="AS1298" s="768"/>
      <c r="AT1298" s="772"/>
      <c r="AU1298" s="769"/>
      <c r="AV1298" s="770"/>
      <c r="AW1298" s="766"/>
      <c r="AX1298" s="771"/>
      <c r="AY1298" s="368" t="str">
        <f t="shared" si="267"/>
        <v>Sin</v>
      </c>
      <c r="AZ1298" s="768"/>
      <c r="BA1298" s="772"/>
      <c r="BB1298" s="773"/>
      <c r="BC1298" s="765"/>
      <c r="BD1298" s="766"/>
      <c r="BE1298" s="771"/>
      <c r="BF1298" s="368" t="str">
        <f t="shared" si="268"/>
        <v>Sin</v>
      </c>
      <c r="BG1298" s="768"/>
      <c r="BH1298" s="772"/>
      <c r="BI1298" s="769"/>
      <c r="BJ1298" s="774" t="str">
        <f t="shared" si="269"/>
        <v/>
      </c>
      <c r="BK1298" s="757"/>
      <c r="BL1298" s="775"/>
      <c r="BM1298" s="776"/>
      <c r="BN1298" s="775"/>
      <c r="BO1298" s="777"/>
      <c r="BP1298" s="778" t="str">
        <f t="shared" si="270"/>
        <v/>
      </c>
      <c r="BQ1298" s="768"/>
      <c r="BR1298" s="772"/>
      <c r="BS1298" s="773"/>
    </row>
    <row r="1299" spans="23:71" x14ac:dyDescent="0.25">
      <c r="W1299" s="368" t="str">
        <f t="shared" si="263"/>
        <v>Sin</v>
      </c>
      <c r="X1299" s="768"/>
      <c r="Y1299" s="766"/>
      <c r="Z1299" s="769"/>
      <c r="AA1299" s="770"/>
      <c r="AB1299" s="766"/>
      <c r="AC1299" s="771"/>
      <c r="AD1299" s="368" t="str">
        <f t="shared" si="264"/>
        <v>Sin</v>
      </c>
      <c r="AE1299" s="768"/>
      <c r="AF1299" s="766"/>
      <c r="AG1299" s="769"/>
      <c r="AH1299" s="770"/>
      <c r="AI1299" s="766"/>
      <c r="AJ1299" s="771"/>
      <c r="AK1299" s="368" t="str">
        <f t="shared" si="265"/>
        <v>Sin</v>
      </c>
      <c r="AL1299" s="768"/>
      <c r="AM1299" s="766"/>
      <c r="AN1299" s="769"/>
      <c r="AO1299" s="770"/>
      <c r="AP1299" s="766"/>
      <c r="AQ1299" s="771"/>
      <c r="AR1299" s="368" t="str">
        <f t="shared" si="266"/>
        <v>Sin</v>
      </c>
      <c r="AS1299" s="768"/>
      <c r="AT1299" s="772"/>
      <c r="AU1299" s="769"/>
      <c r="AV1299" s="770"/>
      <c r="AW1299" s="766"/>
      <c r="AX1299" s="771"/>
      <c r="AY1299" s="368" t="str">
        <f t="shared" si="267"/>
        <v>Sin</v>
      </c>
      <c r="AZ1299" s="768"/>
      <c r="BA1299" s="772"/>
      <c r="BB1299" s="773"/>
      <c r="BC1299" s="765"/>
      <c r="BD1299" s="766"/>
      <c r="BE1299" s="771"/>
      <c r="BF1299" s="368" t="str">
        <f t="shared" si="268"/>
        <v>Sin</v>
      </c>
      <c r="BG1299" s="768"/>
      <c r="BH1299" s="772"/>
      <c r="BI1299" s="769"/>
      <c r="BJ1299" s="774" t="str">
        <f t="shared" si="269"/>
        <v/>
      </c>
      <c r="BK1299" s="757"/>
      <c r="BL1299" s="775"/>
      <c r="BM1299" s="776"/>
      <c r="BN1299" s="775"/>
      <c r="BO1299" s="777"/>
      <c r="BP1299" s="778" t="str">
        <f t="shared" si="270"/>
        <v/>
      </c>
      <c r="BQ1299" s="768"/>
      <c r="BR1299" s="772"/>
      <c r="BS1299" s="773"/>
    </row>
    <row r="1300" spans="23:71" x14ac:dyDescent="0.25">
      <c r="W1300" s="368" t="str">
        <f t="shared" si="263"/>
        <v>Sin</v>
      </c>
      <c r="X1300" s="768"/>
      <c r="Y1300" s="766"/>
      <c r="Z1300" s="769"/>
      <c r="AA1300" s="770"/>
      <c r="AB1300" s="766"/>
      <c r="AC1300" s="771"/>
      <c r="AD1300" s="368" t="str">
        <f t="shared" si="264"/>
        <v>Sin</v>
      </c>
      <c r="AE1300" s="768"/>
      <c r="AF1300" s="766"/>
      <c r="AG1300" s="769"/>
      <c r="AH1300" s="770"/>
      <c r="AI1300" s="766"/>
      <c r="AJ1300" s="771"/>
      <c r="AK1300" s="368" t="str">
        <f t="shared" si="265"/>
        <v>Sin</v>
      </c>
      <c r="AL1300" s="768"/>
      <c r="AM1300" s="766"/>
      <c r="AN1300" s="769"/>
      <c r="AO1300" s="770"/>
      <c r="AP1300" s="766"/>
      <c r="AQ1300" s="771"/>
      <c r="AR1300" s="368" t="str">
        <f t="shared" si="266"/>
        <v>Sin</v>
      </c>
      <c r="AS1300" s="768"/>
      <c r="AT1300" s="772"/>
      <c r="AU1300" s="769"/>
      <c r="AV1300" s="770"/>
      <c r="AW1300" s="766"/>
      <c r="AX1300" s="771"/>
      <c r="AY1300" s="368" t="str">
        <f t="shared" si="267"/>
        <v>Sin</v>
      </c>
      <c r="AZ1300" s="768"/>
      <c r="BA1300" s="772"/>
      <c r="BB1300" s="773"/>
      <c r="BC1300" s="765"/>
      <c r="BD1300" s="766"/>
      <c r="BE1300" s="771"/>
      <c r="BF1300" s="368" t="str">
        <f t="shared" si="268"/>
        <v>Sin</v>
      </c>
      <c r="BG1300" s="768"/>
      <c r="BH1300" s="772"/>
      <c r="BI1300" s="769"/>
      <c r="BJ1300" s="774" t="str">
        <f t="shared" si="269"/>
        <v/>
      </c>
      <c r="BK1300" s="757"/>
      <c r="BL1300" s="775"/>
      <c r="BM1300" s="776"/>
      <c r="BN1300" s="775"/>
      <c r="BO1300" s="777"/>
      <c r="BP1300" s="778" t="str">
        <f t="shared" si="270"/>
        <v/>
      </c>
      <c r="BQ1300" s="768"/>
      <c r="BR1300" s="772"/>
      <c r="BS1300" s="773"/>
    </row>
    <row r="1301" spans="23:71" x14ac:dyDescent="0.25">
      <c r="W1301" s="368" t="str">
        <f t="shared" si="263"/>
        <v>Sin</v>
      </c>
      <c r="X1301" s="768"/>
      <c r="Y1301" s="766"/>
      <c r="Z1301" s="769"/>
      <c r="AA1301" s="770"/>
      <c r="AB1301" s="766"/>
      <c r="AC1301" s="771"/>
      <c r="AD1301" s="368" t="str">
        <f t="shared" si="264"/>
        <v>Sin</v>
      </c>
      <c r="AE1301" s="768"/>
      <c r="AF1301" s="766"/>
      <c r="AG1301" s="769"/>
      <c r="AH1301" s="770"/>
      <c r="AI1301" s="766"/>
      <c r="AJ1301" s="771"/>
      <c r="AK1301" s="368" t="str">
        <f t="shared" si="265"/>
        <v>Sin</v>
      </c>
      <c r="AL1301" s="768"/>
      <c r="AM1301" s="766"/>
      <c r="AN1301" s="769"/>
      <c r="AO1301" s="770"/>
      <c r="AP1301" s="766"/>
      <c r="AQ1301" s="771"/>
      <c r="AR1301" s="368" t="str">
        <f t="shared" si="266"/>
        <v>Sin</v>
      </c>
      <c r="AS1301" s="768"/>
      <c r="AT1301" s="772"/>
      <c r="AU1301" s="769"/>
      <c r="AV1301" s="770"/>
      <c r="AW1301" s="766"/>
      <c r="AX1301" s="771"/>
      <c r="AY1301" s="368" t="str">
        <f t="shared" si="267"/>
        <v>Sin</v>
      </c>
      <c r="AZ1301" s="768"/>
      <c r="BA1301" s="772"/>
      <c r="BB1301" s="773"/>
      <c r="BC1301" s="765"/>
      <c r="BD1301" s="766"/>
      <c r="BE1301" s="771"/>
      <c r="BF1301" s="368" t="str">
        <f t="shared" si="268"/>
        <v>Sin</v>
      </c>
      <c r="BG1301" s="768"/>
      <c r="BH1301" s="772"/>
      <c r="BI1301" s="769"/>
      <c r="BJ1301" s="774" t="str">
        <f t="shared" si="269"/>
        <v/>
      </c>
      <c r="BK1301" s="757"/>
      <c r="BL1301" s="775"/>
      <c r="BM1301" s="776"/>
      <c r="BN1301" s="775"/>
      <c r="BO1301" s="777"/>
      <c r="BP1301" s="778" t="str">
        <f t="shared" si="270"/>
        <v/>
      </c>
      <c r="BQ1301" s="768"/>
      <c r="BR1301" s="772"/>
      <c r="BS1301" s="773"/>
    </row>
    <row r="1302" spans="23:71" x14ac:dyDescent="0.25">
      <c r="W1302" s="368" t="str">
        <f t="shared" si="263"/>
        <v>Sin</v>
      </c>
      <c r="X1302" s="768"/>
      <c r="Y1302" s="766"/>
      <c r="Z1302" s="769"/>
      <c r="AA1302" s="770"/>
      <c r="AB1302" s="766"/>
      <c r="AC1302" s="771"/>
      <c r="AD1302" s="368" t="str">
        <f t="shared" si="264"/>
        <v>Sin</v>
      </c>
      <c r="AE1302" s="768"/>
      <c r="AF1302" s="766"/>
      <c r="AG1302" s="769"/>
      <c r="AH1302" s="770"/>
      <c r="AI1302" s="766"/>
      <c r="AJ1302" s="771"/>
      <c r="AK1302" s="368" t="str">
        <f t="shared" si="265"/>
        <v>Sin</v>
      </c>
      <c r="AL1302" s="768"/>
      <c r="AM1302" s="766"/>
      <c r="AN1302" s="769"/>
      <c r="AO1302" s="770"/>
      <c r="AP1302" s="766"/>
      <c r="AQ1302" s="771"/>
      <c r="AR1302" s="368" t="str">
        <f t="shared" si="266"/>
        <v>Sin</v>
      </c>
      <c r="AS1302" s="768"/>
      <c r="AT1302" s="772"/>
      <c r="AU1302" s="769"/>
      <c r="AV1302" s="770"/>
      <c r="AW1302" s="766"/>
      <c r="AX1302" s="771"/>
      <c r="AY1302" s="368" t="str">
        <f t="shared" si="267"/>
        <v>Sin</v>
      </c>
      <c r="AZ1302" s="768"/>
      <c r="BA1302" s="772"/>
      <c r="BB1302" s="773"/>
      <c r="BC1302" s="765"/>
      <c r="BD1302" s="766"/>
      <c r="BE1302" s="771"/>
      <c r="BF1302" s="368" t="str">
        <f t="shared" si="268"/>
        <v>Sin</v>
      </c>
      <c r="BG1302" s="768"/>
      <c r="BH1302" s="772"/>
      <c r="BI1302" s="769"/>
      <c r="BJ1302" s="774" t="str">
        <f t="shared" si="269"/>
        <v/>
      </c>
      <c r="BK1302" s="757"/>
      <c r="BL1302" s="775"/>
      <c r="BM1302" s="776"/>
      <c r="BN1302" s="775"/>
      <c r="BO1302" s="777"/>
      <c r="BP1302" s="778" t="str">
        <f t="shared" si="270"/>
        <v/>
      </c>
      <c r="BQ1302" s="768"/>
      <c r="BR1302" s="772"/>
      <c r="BS1302" s="773"/>
    </row>
    <row r="1303" spans="23:71" x14ac:dyDescent="0.25">
      <c r="W1303" s="368" t="str">
        <f t="shared" si="263"/>
        <v>Sin</v>
      </c>
      <c r="X1303" s="768"/>
      <c r="Y1303" s="766"/>
      <c r="Z1303" s="769"/>
      <c r="AA1303" s="770"/>
      <c r="AB1303" s="766"/>
      <c r="AC1303" s="771"/>
      <c r="AD1303" s="368" t="str">
        <f t="shared" si="264"/>
        <v>Sin</v>
      </c>
      <c r="AE1303" s="768"/>
      <c r="AF1303" s="766"/>
      <c r="AG1303" s="769"/>
      <c r="AH1303" s="770"/>
      <c r="AI1303" s="766"/>
      <c r="AJ1303" s="771"/>
      <c r="AK1303" s="368" t="str">
        <f t="shared" si="265"/>
        <v>Sin</v>
      </c>
      <c r="AL1303" s="768"/>
      <c r="AM1303" s="766"/>
      <c r="AN1303" s="769"/>
      <c r="AO1303" s="770"/>
      <c r="AP1303" s="766"/>
      <c r="AQ1303" s="771"/>
      <c r="AR1303" s="368" t="str">
        <f t="shared" si="266"/>
        <v>Sin</v>
      </c>
      <c r="AS1303" s="768"/>
      <c r="AT1303" s="772"/>
      <c r="AU1303" s="769"/>
      <c r="AV1303" s="770"/>
      <c r="AW1303" s="766"/>
      <c r="AX1303" s="771"/>
      <c r="AY1303" s="368" t="str">
        <f t="shared" si="267"/>
        <v>Sin</v>
      </c>
      <c r="AZ1303" s="768"/>
      <c r="BA1303" s="772"/>
      <c r="BB1303" s="773"/>
      <c r="BC1303" s="765"/>
      <c r="BD1303" s="766"/>
      <c r="BE1303" s="771"/>
      <c r="BF1303" s="368" t="str">
        <f t="shared" si="268"/>
        <v>Sin</v>
      </c>
      <c r="BG1303" s="768"/>
      <c r="BH1303" s="772"/>
      <c r="BI1303" s="769"/>
      <c r="BJ1303" s="774" t="str">
        <f t="shared" si="269"/>
        <v/>
      </c>
      <c r="BK1303" s="757"/>
      <c r="BL1303" s="775"/>
      <c r="BM1303" s="776"/>
      <c r="BN1303" s="775"/>
      <c r="BO1303" s="777"/>
      <c r="BP1303" s="778" t="str">
        <f t="shared" si="270"/>
        <v/>
      </c>
      <c r="BQ1303" s="768"/>
      <c r="BR1303" s="772"/>
      <c r="BS1303" s="773"/>
    </row>
    <row r="1304" spans="23:71" x14ac:dyDescent="0.25">
      <c r="W1304" s="368" t="str">
        <f t="shared" si="263"/>
        <v>Sin</v>
      </c>
      <c r="X1304" s="768"/>
      <c r="Y1304" s="766"/>
      <c r="Z1304" s="769"/>
      <c r="AA1304" s="770"/>
      <c r="AB1304" s="766"/>
      <c r="AC1304" s="771"/>
      <c r="AD1304" s="368" t="str">
        <f t="shared" si="264"/>
        <v>Sin</v>
      </c>
      <c r="AE1304" s="768"/>
      <c r="AF1304" s="766"/>
      <c r="AG1304" s="769"/>
      <c r="AH1304" s="770"/>
      <c r="AI1304" s="766"/>
      <c r="AJ1304" s="771"/>
      <c r="AK1304" s="368" t="str">
        <f t="shared" si="265"/>
        <v>Sin</v>
      </c>
      <c r="AL1304" s="768"/>
      <c r="AM1304" s="766"/>
      <c r="AN1304" s="769"/>
      <c r="AO1304" s="770"/>
      <c r="AP1304" s="766"/>
      <c r="AQ1304" s="771"/>
      <c r="AR1304" s="368" t="str">
        <f t="shared" si="266"/>
        <v>Sin</v>
      </c>
      <c r="AS1304" s="768"/>
      <c r="AT1304" s="772"/>
      <c r="AU1304" s="769"/>
      <c r="AV1304" s="770"/>
      <c r="AW1304" s="766"/>
      <c r="AX1304" s="771"/>
      <c r="AY1304" s="368" t="str">
        <f t="shared" si="267"/>
        <v>Sin</v>
      </c>
      <c r="AZ1304" s="768"/>
      <c r="BA1304" s="772"/>
      <c r="BB1304" s="773"/>
      <c r="BC1304" s="765"/>
      <c r="BD1304" s="766"/>
      <c r="BE1304" s="771"/>
      <c r="BF1304" s="368" t="str">
        <f t="shared" si="268"/>
        <v>Sin</v>
      </c>
      <c r="BG1304" s="768"/>
      <c r="BH1304" s="772"/>
      <c r="BI1304" s="769"/>
      <c r="BJ1304" s="774" t="str">
        <f t="shared" si="269"/>
        <v/>
      </c>
      <c r="BK1304" s="757"/>
      <c r="BL1304" s="775"/>
      <c r="BM1304" s="776"/>
      <c r="BN1304" s="775"/>
      <c r="BO1304" s="777"/>
      <c r="BP1304" s="778" t="str">
        <f t="shared" si="270"/>
        <v/>
      </c>
      <c r="BQ1304" s="768"/>
      <c r="BR1304" s="772"/>
      <c r="BS1304" s="773"/>
    </row>
    <row r="1305" spans="23:71" x14ac:dyDescent="0.25">
      <c r="W1305" s="368" t="str">
        <f t="shared" si="263"/>
        <v>Sin</v>
      </c>
      <c r="X1305" s="768"/>
      <c r="Y1305" s="766"/>
      <c r="Z1305" s="769"/>
      <c r="AA1305" s="770"/>
      <c r="AB1305" s="766"/>
      <c r="AC1305" s="771"/>
      <c r="AD1305" s="368" t="str">
        <f t="shared" si="264"/>
        <v>Sin</v>
      </c>
      <c r="AE1305" s="768"/>
      <c r="AF1305" s="766"/>
      <c r="AG1305" s="769"/>
      <c r="AH1305" s="770"/>
      <c r="AI1305" s="766"/>
      <c r="AJ1305" s="771"/>
      <c r="AK1305" s="368" t="str">
        <f t="shared" si="265"/>
        <v>Sin</v>
      </c>
      <c r="AL1305" s="768"/>
      <c r="AM1305" s="766"/>
      <c r="AN1305" s="769"/>
      <c r="AO1305" s="770"/>
      <c r="AP1305" s="766"/>
      <c r="AQ1305" s="771"/>
      <c r="AR1305" s="368" t="str">
        <f t="shared" si="266"/>
        <v>Sin</v>
      </c>
      <c r="AS1305" s="768"/>
      <c r="AT1305" s="772"/>
      <c r="AU1305" s="769"/>
      <c r="AV1305" s="770"/>
      <c r="AW1305" s="766"/>
      <c r="AX1305" s="771"/>
      <c r="AY1305" s="368" t="str">
        <f t="shared" si="267"/>
        <v>Sin</v>
      </c>
      <c r="AZ1305" s="768"/>
      <c r="BA1305" s="772"/>
      <c r="BB1305" s="773"/>
      <c r="BC1305" s="765"/>
      <c r="BD1305" s="766"/>
      <c r="BE1305" s="771"/>
      <c r="BF1305" s="368" t="str">
        <f t="shared" si="268"/>
        <v>Sin</v>
      </c>
      <c r="BG1305" s="768"/>
      <c r="BH1305" s="772"/>
      <c r="BI1305" s="769"/>
      <c r="BJ1305" s="774" t="str">
        <f t="shared" si="269"/>
        <v/>
      </c>
      <c r="BK1305" s="757"/>
      <c r="BL1305" s="775"/>
      <c r="BM1305" s="776"/>
      <c r="BN1305" s="775"/>
      <c r="BO1305" s="777"/>
      <c r="BP1305" s="778" t="str">
        <f t="shared" si="270"/>
        <v/>
      </c>
      <c r="BQ1305" s="768"/>
      <c r="BR1305" s="772"/>
      <c r="BS1305" s="773"/>
    </row>
    <row r="1306" spans="23:71" x14ac:dyDescent="0.25">
      <c r="W1306" s="368" t="str">
        <f t="shared" si="263"/>
        <v>Sin</v>
      </c>
      <c r="X1306" s="768"/>
      <c r="Y1306" s="766"/>
      <c r="Z1306" s="769"/>
      <c r="AA1306" s="770"/>
      <c r="AB1306" s="766"/>
      <c r="AC1306" s="771"/>
      <c r="AD1306" s="368" t="str">
        <f t="shared" si="264"/>
        <v>Sin</v>
      </c>
      <c r="AE1306" s="768"/>
      <c r="AF1306" s="766"/>
      <c r="AG1306" s="769"/>
      <c r="AH1306" s="770"/>
      <c r="AI1306" s="766"/>
      <c r="AJ1306" s="771"/>
      <c r="AK1306" s="368" t="str">
        <f t="shared" si="265"/>
        <v>Sin</v>
      </c>
      <c r="AL1306" s="768"/>
      <c r="AM1306" s="766"/>
      <c r="AN1306" s="769"/>
      <c r="AO1306" s="770"/>
      <c r="AP1306" s="766"/>
      <c r="AQ1306" s="771"/>
      <c r="AR1306" s="368" t="str">
        <f t="shared" si="266"/>
        <v>Sin</v>
      </c>
      <c r="AS1306" s="768"/>
      <c r="AT1306" s="772"/>
      <c r="AU1306" s="769"/>
      <c r="AV1306" s="770"/>
      <c r="AW1306" s="766"/>
      <c r="AX1306" s="771"/>
      <c r="AY1306" s="368" t="str">
        <f t="shared" si="267"/>
        <v>Sin</v>
      </c>
      <c r="AZ1306" s="768"/>
      <c r="BA1306" s="772"/>
      <c r="BB1306" s="773"/>
      <c r="BC1306" s="765"/>
      <c r="BD1306" s="766"/>
      <c r="BE1306" s="771"/>
      <c r="BF1306" s="368" t="str">
        <f t="shared" si="268"/>
        <v>Sin</v>
      </c>
      <c r="BG1306" s="768"/>
      <c r="BH1306" s="772"/>
      <c r="BI1306" s="769"/>
      <c r="BJ1306" s="774" t="str">
        <f t="shared" si="269"/>
        <v/>
      </c>
      <c r="BK1306" s="757"/>
      <c r="BL1306" s="775"/>
      <c r="BM1306" s="776"/>
      <c r="BN1306" s="775"/>
      <c r="BO1306" s="777"/>
      <c r="BP1306" s="778" t="str">
        <f t="shared" si="270"/>
        <v/>
      </c>
      <c r="BQ1306" s="768"/>
      <c r="BR1306" s="772"/>
      <c r="BS1306" s="773"/>
    </row>
    <row r="1307" spans="23:71" x14ac:dyDescent="0.25">
      <c r="W1307" s="368" t="str">
        <f t="shared" si="263"/>
        <v>Sin</v>
      </c>
      <c r="X1307" s="768"/>
      <c r="Y1307" s="766"/>
      <c r="Z1307" s="769"/>
      <c r="AA1307" s="770"/>
      <c r="AB1307" s="766"/>
      <c r="AC1307" s="771"/>
      <c r="AD1307" s="368" t="str">
        <f t="shared" si="264"/>
        <v>Sin</v>
      </c>
      <c r="AE1307" s="768"/>
      <c r="AF1307" s="766"/>
      <c r="AG1307" s="769"/>
      <c r="AH1307" s="770"/>
      <c r="AI1307" s="766"/>
      <c r="AJ1307" s="771"/>
      <c r="AK1307" s="368" t="str">
        <f t="shared" si="265"/>
        <v>Sin</v>
      </c>
      <c r="AL1307" s="768"/>
      <c r="AM1307" s="766"/>
      <c r="AN1307" s="769"/>
      <c r="AO1307" s="770"/>
      <c r="AP1307" s="766"/>
      <c r="AQ1307" s="771"/>
      <c r="AR1307" s="368" t="str">
        <f t="shared" si="266"/>
        <v>Sin</v>
      </c>
      <c r="AS1307" s="768"/>
      <c r="AT1307" s="772"/>
      <c r="AU1307" s="769"/>
      <c r="AV1307" s="770"/>
      <c r="AW1307" s="766"/>
      <c r="AX1307" s="771"/>
      <c r="AY1307" s="368" t="str">
        <f t="shared" si="267"/>
        <v>Sin</v>
      </c>
      <c r="AZ1307" s="768"/>
      <c r="BA1307" s="772"/>
      <c r="BB1307" s="773"/>
      <c r="BC1307" s="765"/>
      <c r="BD1307" s="766"/>
      <c r="BE1307" s="771"/>
      <c r="BF1307" s="368" t="str">
        <f t="shared" si="268"/>
        <v>Sin</v>
      </c>
      <c r="BG1307" s="768"/>
      <c r="BH1307" s="772"/>
      <c r="BI1307" s="769"/>
      <c r="BJ1307" s="774" t="str">
        <f t="shared" si="269"/>
        <v/>
      </c>
      <c r="BK1307" s="757"/>
      <c r="BL1307" s="775"/>
      <c r="BM1307" s="776"/>
      <c r="BN1307" s="775"/>
      <c r="BO1307" s="777"/>
      <c r="BP1307" s="778" t="str">
        <f t="shared" si="270"/>
        <v/>
      </c>
      <c r="BQ1307" s="768"/>
      <c r="BR1307" s="772"/>
      <c r="BS1307" s="773"/>
    </row>
    <row r="1308" spans="23:71" x14ac:dyDescent="0.25">
      <c r="W1308" s="368" t="str">
        <f t="shared" si="263"/>
        <v>Sin</v>
      </c>
      <c r="X1308" s="768"/>
      <c r="Y1308" s="766"/>
      <c r="Z1308" s="769"/>
      <c r="AA1308" s="770"/>
      <c r="AB1308" s="766"/>
      <c r="AC1308" s="771"/>
      <c r="AD1308" s="368" t="str">
        <f t="shared" si="264"/>
        <v>Sin</v>
      </c>
      <c r="AE1308" s="768"/>
      <c r="AF1308" s="766"/>
      <c r="AG1308" s="769"/>
      <c r="AH1308" s="770"/>
      <c r="AI1308" s="766"/>
      <c r="AJ1308" s="771"/>
      <c r="AK1308" s="368" t="str">
        <f t="shared" si="265"/>
        <v>Sin</v>
      </c>
      <c r="AL1308" s="768"/>
      <c r="AM1308" s="766"/>
      <c r="AN1308" s="769"/>
      <c r="AO1308" s="770"/>
      <c r="AP1308" s="766"/>
      <c r="AQ1308" s="771"/>
      <c r="AR1308" s="368" t="str">
        <f t="shared" si="266"/>
        <v>Sin</v>
      </c>
      <c r="AS1308" s="768"/>
      <c r="AT1308" s="772"/>
      <c r="AU1308" s="769"/>
      <c r="AV1308" s="770"/>
      <c r="AW1308" s="766"/>
      <c r="AX1308" s="771"/>
      <c r="AY1308" s="368" t="str">
        <f t="shared" si="267"/>
        <v>Sin</v>
      </c>
      <c r="AZ1308" s="768"/>
      <c r="BA1308" s="772"/>
      <c r="BB1308" s="773"/>
      <c r="BC1308" s="765"/>
      <c r="BD1308" s="766"/>
      <c r="BE1308" s="771"/>
      <c r="BF1308" s="368" t="str">
        <f t="shared" si="268"/>
        <v>Sin</v>
      </c>
      <c r="BG1308" s="768"/>
      <c r="BH1308" s="772"/>
      <c r="BI1308" s="769"/>
      <c r="BJ1308" s="774" t="str">
        <f t="shared" si="269"/>
        <v/>
      </c>
      <c r="BK1308" s="757"/>
      <c r="BL1308" s="775"/>
      <c r="BM1308" s="776"/>
      <c r="BN1308" s="775"/>
      <c r="BO1308" s="777"/>
      <c r="BP1308" s="778" t="str">
        <f t="shared" si="270"/>
        <v/>
      </c>
      <c r="BQ1308" s="768"/>
      <c r="BR1308" s="772"/>
      <c r="BS1308" s="773"/>
    </row>
    <row r="1309" spans="23:71" x14ac:dyDescent="0.25">
      <c r="W1309" s="368" t="str">
        <f t="shared" si="263"/>
        <v>Sin</v>
      </c>
      <c r="X1309" s="768"/>
      <c r="Y1309" s="766"/>
      <c r="Z1309" s="769"/>
      <c r="AA1309" s="770"/>
      <c r="AB1309" s="766"/>
      <c r="AC1309" s="771"/>
      <c r="AD1309" s="368" t="str">
        <f t="shared" si="264"/>
        <v>Sin</v>
      </c>
      <c r="AE1309" s="768"/>
      <c r="AF1309" s="766"/>
      <c r="AG1309" s="769"/>
      <c r="AH1309" s="770"/>
      <c r="AI1309" s="766"/>
      <c r="AJ1309" s="771"/>
      <c r="AK1309" s="368" t="str">
        <f t="shared" si="265"/>
        <v>Sin</v>
      </c>
      <c r="AL1309" s="768"/>
      <c r="AM1309" s="766"/>
      <c r="AN1309" s="769"/>
      <c r="AO1309" s="770"/>
      <c r="AP1309" s="766"/>
      <c r="AQ1309" s="771"/>
      <c r="AR1309" s="368" t="str">
        <f t="shared" si="266"/>
        <v>Sin</v>
      </c>
      <c r="AS1309" s="768"/>
      <c r="AT1309" s="772"/>
      <c r="AU1309" s="769"/>
      <c r="AV1309" s="770"/>
      <c r="AW1309" s="766"/>
      <c r="AX1309" s="771"/>
      <c r="AY1309" s="368" t="str">
        <f t="shared" si="267"/>
        <v>Sin</v>
      </c>
      <c r="AZ1309" s="768"/>
      <c r="BA1309" s="772"/>
      <c r="BB1309" s="773"/>
      <c r="BC1309" s="765"/>
      <c r="BD1309" s="766"/>
      <c r="BE1309" s="771"/>
      <c r="BF1309" s="368" t="str">
        <f t="shared" si="268"/>
        <v>Sin</v>
      </c>
      <c r="BG1309" s="768"/>
      <c r="BH1309" s="772"/>
      <c r="BI1309" s="769"/>
      <c r="BJ1309" s="774" t="str">
        <f t="shared" si="269"/>
        <v/>
      </c>
      <c r="BK1309" s="757"/>
      <c r="BL1309" s="775"/>
      <c r="BM1309" s="776"/>
      <c r="BN1309" s="775"/>
      <c r="BO1309" s="777"/>
      <c r="BP1309" s="778" t="str">
        <f t="shared" si="270"/>
        <v/>
      </c>
      <c r="BQ1309" s="768"/>
      <c r="BR1309" s="772"/>
      <c r="BS1309" s="773"/>
    </row>
    <row r="1310" spans="23:71" x14ac:dyDescent="0.25">
      <c r="W1310" s="368" t="str">
        <f t="shared" si="263"/>
        <v>Sin</v>
      </c>
      <c r="X1310" s="768"/>
      <c r="Y1310" s="766"/>
      <c r="Z1310" s="769"/>
      <c r="AA1310" s="770"/>
      <c r="AB1310" s="766"/>
      <c r="AC1310" s="771"/>
      <c r="AD1310" s="368" t="str">
        <f t="shared" si="264"/>
        <v>Sin</v>
      </c>
      <c r="AE1310" s="768"/>
      <c r="AF1310" s="766"/>
      <c r="AG1310" s="769"/>
      <c r="AH1310" s="770"/>
      <c r="AI1310" s="766"/>
      <c r="AJ1310" s="771"/>
      <c r="AK1310" s="368" t="str">
        <f t="shared" si="265"/>
        <v>Sin</v>
      </c>
      <c r="AL1310" s="768"/>
      <c r="AM1310" s="766"/>
      <c r="AN1310" s="769"/>
      <c r="AO1310" s="770"/>
      <c r="AP1310" s="766"/>
      <c r="AQ1310" s="771"/>
      <c r="AR1310" s="368" t="str">
        <f t="shared" si="266"/>
        <v>Sin</v>
      </c>
      <c r="AS1310" s="768"/>
      <c r="AT1310" s="772"/>
      <c r="AU1310" s="769"/>
      <c r="AV1310" s="770"/>
      <c r="AW1310" s="766"/>
      <c r="AX1310" s="771"/>
      <c r="AY1310" s="368" t="str">
        <f t="shared" si="267"/>
        <v>Sin</v>
      </c>
      <c r="AZ1310" s="768"/>
      <c r="BA1310" s="772"/>
      <c r="BB1310" s="773"/>
      <c r="BC1310" s="765"/>
      <c r="BD1310" s="766"/>
      <c r="BE1310" s="771"/>
      <c r="BF1310" s="368" t="str">
        <f t="shared" si="268"/>
        <v>Sin</v>
      </c>
      <c r="BG1310" s="768"/>
      <c r="BH1310" s="772"/>
      <c r="BI1310" s="769"/>
      <c r="BJ1310" s="774" t="str">
        <f t="shared" si="269"/>
        <v/>
      </c>
      <c r="BK1310" s="757"/>
      <c r="BL1310" s="775"/>
      <c r="BM1310" s="776"/>
      <c r="BN1310" s="775"/>
      <c r="BO1310" s="777"/>
      <c r="BP1310" s="778" t="str">
        <f t="shared" si="270"/>
        <v/>
      </c>
      <c r="BQ1310" s="768"/>
      <c r="BR1310" s="772"/>
      <c r="BS1310" s="773"/>
    </row>
    <row r="1311" spans="23:71" x14ac:dyDescent="0.25">
      <c r="W1311" s="368" t="str">
        <f t="shared" si="263"/>
        <v>Sin</v>
      </c>
      <c r="X1311" s="768"/>
      <c r="Y1311" s="766"/>
      <c r="Z1311" s="769"/>
      <c r="AA1311" s="770"/>
      <c r="AB1311" s="766"/>
      <c r="AC1311" s="771"/>
      <c r="AD1311" s="368" t="str">
        <f t="shared" si="264"/>
        <v>Sin</v>
      </c>
      <c r="AE1311" s="768"/>
      <c r="AF1311" s="766"/>
      <c r="AG1311" s="769"/>
      <c r="AH1311" s="770"/>
      <c r="AI1311" s="766"/>
      <c r="AJ1311" s="771"/>
      <c r="AK1311" s="368" t="str">
        <f t="shared" si="265"/>
        <v>Sin</v>
      </c>
      <c r="AL1311" s="768"/>
      <c r="AM1311" s="766"/>
      <c r="AN1311" s="769"/>
      <c r="AO1311" s="770"/>
      <c r="AP1311" s="766"/>
      <c r="AQ1311" s="771"/>
      <c r="AR1311" s="368" t="str">
        <f t="shared" si="266"/>
        <v>Sin</v>
      </c>
      <c r="AS1311" s="768"/>
      <c r="AT1311" s="772"/>
      <c r="AU1311" s="769"/>
      <c r="AV1311" s="770"/>
      <c r="AW1311" s="766"/>
      <c r="AX1311" s="771"/>
      <c r="AY1311" s="368" t="str">
        <f t="shared" si="267"/>
        <v>Sin</v>
      </c>
      <c r="AZ1311" s="768"/>
      <c r="BA1311" s="772"/>
      <c r="BB1311" s="773"/>
      <c r="BC1311" s="765"/>
      <c r="BD1311" s="766"/>
      <c r="BE1311" s="771"/>
      <c r="BF1311" s="368" t="str">
        <f t="shared" si="268"/>
        <v>Sin</v>
      </c>
      <c r="BG1311" s="768"/>
      <c r="BH1311" s="772"/>
      <c r="BI1311" s="769"/>
      <c r="BJ1311" s="774" t="str">
        <f t="shared" si="269"/>
        <v/>
      </c>
      <c r="BK1311" s="757"/>
      <c r="BL1311" s="775"/>
      <c r="BM1311" s="776"/>
      <c r="BN1311" s="775"/>
      <c r="BO1311" s="777"/>
      <c r="BP1311" s="778" t="str">
        <f t="shared" si="270"/>
        <v/>
      </c>
      <c r="BQ1311" s="768"/>
      <c r="BR1311" s="772"/>
      <c r="BS1311" s="773"/>
    </row>
    <row r="1312" spans="23:71" x14ac:dyDescent="0.25">
      <c r="W1312" s="368" t="str">
        <f t="shared" si="263"/>
        <v>Sin</v>
      </c>
      <c r="X1312" s="768"/>
      <c r="Y1312" s="766"/>
      <c r="Z1312" s="769"/>
      <c r="AA1312" s="770"/>
      <c r="AB1312" s="766"/>
      <c r="AC1312" s="771"/>
      <c r="AD1312" s="368" t="str">
        <f t="shared" si="264"/>
        <v>Sin</v>
      </c>
      <c r="AE1312" s="768"/>
      <c r="AF1312" s="766"/>
      <c r="AG1312" s="769"/>
      <c r="AH1312" s="770"/>
      <c r="AI1312" s="766"/>
      <c r="AJ1312" s="771"/>
      <c r="AK1312" s="368" t="str">
        <f t="shared" si="265"/>
        <v>Sin</v>
      </c>
      <c r="AL1312" s="768"/>
      <c r="AM1312" s="766"/>
      <c r="AN1312" s="769"/>
      <c r="AO1312" s="770"/>
      <c r="AP1312" s="766"/>
      <c r="AQ1312" s="771"/>
      <c r="AR1312" s="368" t="str">
        <f t="shared" si="266"/>
        <v>Sin</v>
      </c>
      <c r="AS1312" s="768"/>
      <c r="AT1312" s="772"/>
      <c r="AU1312" s="769"/>
      <c r="AV1312" s="770"/>
      <c r="AW1312" s="766"/>
      <c r="AX1312" s="771"/>
      <c r="AY1312" s="368" t="str">
        <f t="shared" si="267"/>
        <v>Sin</v>
      </c>
      <c r="AZ1312" s="768"/>
      <c r="BA1312" s="772"/>
      <c r="BB1312" s="773"/>
      <c r="BC1312" s="765"/>
      <c r="BD1312" s="766"/>
      <c r="BE1312" s="771"/>
      <c r="BF1312" s="368" t="str">
        <f t="shared" si="268"/>
        <v>Sin</v>
      </c>
      <c r="BG1312" s="768"/>
      <c r="BH1312" s="772"/>
      <c r="BI1312" s="769"/>
      <c r="BJ1312" s="774" t="str">
        <f t="shared" si="269"/>
        <v/>
      </c>
      <c r="BK1312" s="757"/>
      <c r="BL1312" s="775"/>
      <c r="BM1312" s="776"/>
      <c r="BN1312" s="775"/>
      <c r="BO1312" s="777"/>
      <c r="BP1312" s="778" t="str">
        <f t="shared" si="270"/>
        <v/>
      </c>
      <c r="BQ1312" s="768"/>
      <c r="BR1312" s="772"/>
      <c r="BS1312" s="773"/>
    </row>
    <row r="1313" spans="23:71" x14ac:dyDescent="0.25">
      <c r="W1313" s="368" t="str">
        <f t="shared" si="263"/>
        <v>Sin</v>
      </c>
      <c r="X1313" s="768"/>
      <c r="Y1313" s="766"/>
      <c r="Z1313" s="769"/>
      <c r="AA1313" s="770"/>
      <c r="AB1313" s="766"/>
      <c r="AC1313" s="771"/>
      <c r="AD1313" s="368" t="str">
        <f t="shared" si="264"/>
        <v>Sin</v>
      </c>
      <c r="AE1313" s="768"/>
      <c r="AF1313" s="766"/>
      <c r="AG1313" s="769"/>
      <c r="AH1313" s="770"/>
      <c r="AI1313" s="766"/>
      <c r="AJ1313" s="771"/>
      <c r="AK1313" s="368" t="str">
        <f t="shared" si="265"/>
        <v>Sin</v>
      </c>
      <c r="AL1313" s="768"/>
      <c r="AM1313" s="766"/>
      <c r="AN1313" s="769"/>
      <c r="AO1313" s="770"/>
      <c r="AP1313" s="766"/>
      <c r="AQ1313" s="771"/>
      <c r="AR1313" s="368" t="str">
        <f t="shared" si="266"/>
        <v>Sin</v>
      </c>
      <c r="AS1313" s="768"/>
      <c r="AT1313" s="772"/>
      <c r="AU1313" s="769"/>
      <c r="AV1313" s="770"/>
      <c r="AW1313" s="766"/>
      <c r="AX1313" s="771"/>
      <c r="AY1313" s="368" t="str">
        <f t="shared" si="267"/>
        <v>Sin</v>
      </c>
      <c r="AZ1313" s="768"/>
      <c r="BA1313" s="772"/>
      <c r="BB1313" s="773"/>
      <c r="BC1313" s="765"/>
      <c r="BD1313" s="766"/>
      <c r="BE1313" s="771"/>
      <c r="BF1313" s="368" t="str">
        <f t="shared" si="268"/>
        <v>Sin</v>
      </c>
      <c r="BG1313" s="768"/>
      <c r="BH1313" s="772"/>
      <c r="BI1313" s="769"/>
      <c r="BJ1313" s="774" t="str">
        <f t="shared" si="269"/>
        <v/>
      </c>
      <c r="BK1313" s="757"/>
      <c r="BL1313" s="775"/>
      <c r="BM1313" s="776"/>
      <c r="BN1313" s="775"/>
      <c r="BO1313" s="777"/>
      <c r="BP1313" s="778" t="str">
        <f t="shared" si="270"/>
        <v/>
      </c>
      <c r="BQ1313" s="768"/>
      <c r="BR1313" s="772"/>
      <c r="BS1313" s="773"/>
    </row>
    <row r="1314" spans="23:71" x14ac:dyDescent="0.25">
      <c r="W1314" s="368" t="str">
        <f t="shared" si="263"/>
        <v>Sin</v>
      </c>
      <c r="X1314" s="768"/>
      <c r="Y1314" s="766"/>
      <c r="Z1314" s="769"/>
      <c r="AA1314" s="770"/>
      <c r="AB1314" s="766"/>
      <c r="AC1314" s="771"/>
      <c r="AD1314" s="368" t="str">
        <f t="shared" si="264"/>
        <v>Sin</v>
      </c>
      <c r="AE1314" s="768"/>
      <c r="AF1314" s="766"/>
      <c r="AG1314" s="769"/>
      <c r="AH1314" s="770"/>
      <c r="AI1314" s="766"/>
      <c r="AJ1314" s="771"/>
      <c r="AK1314" s="368" t="str">
        <f t="shared" si="265"/>
        <v>Sin</v>
      </c>
      <c r="AL1314" s="768"/>
      <c r="AM1314" s="766"/>
      <c r="AN1314" s="769"/>
      <c r="AO1314" s="770"/>
      <c r="AP1314" s="766"/>
      <c r="AQ1314" s="771"/>
      <c r="AR1314" s="368" t="str">
        <f t="shared" si="266"/>
        <v>Sin</v>
      </c>
      <c r="AS1314" s="768"/>
      <c r="AT1314" s="772"/>
      <c r="AU1314" s="769"/>
      <c r="AV1314" s="770"/>
      <c r="AW1314" s="766"/>
      <c r="AX1314" s="771"/>
      <c r="AY1314" s="368" t="str">
        <f t="shared" si="267"/>
        <v>Sin</v>
      </c>
      <c r="AZ1314" s="768"/>
      <c r="BA1314" s="772"/>
      <c r="BB1314" s="773"/>
      <c r="BC1314" s="765"/>
      <c r="BD1314" s="766"/>
      <c r="BE1314" s="771"/>
      <c r="BF1314" s="368" t="str">
        <f t="shared" si="268"/>
        <v>Sin</v>
      </c>
      <c r="BG1314" s="768"/>
      <c r="BH1314" s="772"/>
      <c r="BI1314" s="769"/>
      <c r="BJ1314" s="774" t="str">
        <f t="shared" si="269"/>
        <v/>
      </c>
      <c r="BK1314" s="757"/>
      <c r="BL1314" s="775"/>
      <c r="BM1314" s="776"/>
      <c r="BN1314" s="775"/>
      <c r="BO1314" s="777"/>
      <c r="BP1314" s="778" t="str">
        <f t="shared" si="270"/>
        <v/>
      </c>
      <c r="BQ1314" s="768"/>
      <c r="BR1314" s="772"/>
      <c r="BS1314" s="773"/>
    </row>
    <row r="1315" spans="23:71" x14ac:dyDescent="0.25">
      <c r="W1315" s="368" t="str">
        <f t="shared" si="263"/>
        <v>Sin</v>
      </c>
      <c r="X1315" s="768"/>
      <c r="Y1315" s="766"/>
      <c r="Z1315" s="769"/>
      <c r="AA1315" s="770"/>
      <c r="AB1315" s="766"/>
      <c r="AC1315" s="771"/>
      <c r="AD1315" s="368" t="str">
        <f t="shared" si="264"/>
        <v>Sin</v>
      </c>
      <c r="AE1315" s="768"/>
      <c r="AF1315" s="766"/>
      <c r="AG1315" s="769"/>
      <c r="AH1315" s="770"/>
      <c r="AI1315" s="766"/>
      <c r="AJ1315" s="771"/>
      <c r="AK1315" s="368" t="str">
        <f t="shared" si="265"/>
        <v>Sin</v>
      </c>
      <c r="AL1315" s="768"/>
      <c r="AM1315" s="766"/>
      <c r="AN1315" s="769"/>
      <c r="AO1315" s="770"/>
      <c r="AP1315" s="766"/>
      <c r="AQ1315" s="771"/>
      <c r="AR1315" s="368" t="str">
        <f t="shared" si="266"/>
        <v>Sin</v>
      </c>
      <c r="AS1315" s="768"/>
      <c r="AT1315" s="772"/>
      <c r="AU1315" s="769"/>
      <c r="AV1315" s="770"/>
      <c r="AW1315" s="766"/>
      <c r="AX1315" s="771"/>
      <c r="AY1315" s="368" t="str">
        <f t="shared" si="267"/>
        <v>Sin</v>
      </c>
      <c r="AZ1315" s="768"/>
      <c r="BA1315" s="772"/>
      <c r="BB1315" s="773"/>
      <c r="BC1315" s="765"/>
      <c r="BD1315" s="766"/>
      <c r="BE1315" s="771"/>
      <c r="BF1315" s="368" t="str">
        <f t="shared" si="268"/>
        <v>Sin</v>
      </c>
      <c r="BG1315" s="768"/>
      <c r="BH1315" s="772"/>
      <c r="BI1315" s="769"/>
      <c r="BJ1315" s="774" t="str">
        <f t="shared" si="269"/>
        <v/>
      </c>
      <c r="BK1315" s="757"/>
      <c r="BL1315" s="775"/>
      <c r="BM1315" s="776"/>
      <c r="BN1315" s="775"/>
      <c r="BO1315" s="777"/>
      <c r="BP1315" s="778" t="str">
        <f t="shared" si="270"/>
        <v/>
      </c>
      <c r="BQ1315" s="768"/>
      <c r="BR1315" s="772"/>
      <c r="BS1315" s="773"/>
    </row>
    <row r="1316" spans="23:71" x14ac:dyDescent="0.25">
      <c r="W1316" s="368" t="str">
        <f t="shared" si="263"/>
        <v>Sin</v>
      </c>
      <c r="X1316" s="768"/>
      <c r="Y1316" s="766"/>
      <c r="Z1316" s="769"/>
      <c r="AA1316" s="770"/>
      <c r="AB1316" s="766"/>
      <c r="AC1316" s="771"/>
      <c r="AD1316" s="368" t="str">
        <f t="shared" si="264"/>
        <v>Sin</v>
      </c>
      <c r="AE1316" s="768"/>
      <c r="AF1316" s="766"/>
      <c r="AG1316" s="769"/>
      <c r="AH1316" s="770"/>
      <c r="AI1316" s="766"/>
      <c r="AJ1316" s="771"/>
      <c r="AK1316" s="368" t="str">
        <f t="shared" si="265"/>
        <v>Sin</v>
      </c>
      <c r="AL1316" s="768"/>
      <c r="AM1316" s="766"/>
      <c r="AN1316" s="769"/>
      <c r="AO1316" s="770"/>
      <c r="AP1316" s="766"/>
      <c r="AQ1316" s="771"/>
      <c r="AR1316" s="368" t="str">
        <f t="shared" si="266"/>
        <v>Sin</v>
      </c>
      <c r="AS1316" s="768"/>
      <c r="AT1316" s="772"/>
      <c r="AU1316" s="769"/>
      <c r="AV1316" s="770"/>
      <c r="AW1316" s="766"/>
      <c r="AX1316" s="771"/>
      <c r="AY1316" s="368" t="str">
        <f t="shared" si="267"/>
        <v>Sin</v>
      </c>
      <c r="AZ1316" s="768"/>
      <c r="BA1316" s="772"/>
      <c r="BB1316" s="773"/>
      <c r="BC1316" s="765"/>
      <c r="BD1316" s="766"/>
      <c r="BE1316" s="771"/>
      <c r="BF1316" s="368" t="str">
        <f t="shared" si="268"/>
        <v>Sin</v>
      </c>
      <c r="BG1316" s="768"/>
      <c r="BH1316" s="772"/>
      <c r="BI1316" s="769"/>
      <c r="BJ1316" s="774" t="str">
        <f t="shared" si="269"/>
        <v/>
      </c>
      <c r="BK1316" s="757"/>
      <c r="BL1316" s="775"/>
      <c r="BM1316" s="776"/>
      <c r="BN1316" s="775"/>
      <c r="BO1316" s="777"/>
      <c r="BP1316" s="778" t="str">
        <f t="shared" si="270"/>
        <v/>
      </c>
      <c r="BQ1316" s="768"/>
      <c r="BR1316" s="772"/>
      <c r="BS1316" s="773"/>
    </row>
    <row r="1317" spans="23:71" x14ac:dyDescent="0.25">
      <c r="W1317" s="368" t="str">
        <f t="shared" si="263"/>
        <v>Sin</v>
      </c>
      <c r="X1317" s="768"/>
      <c r="Y1317" s="766"/>
      <c r="Z1317" s="769"/>
      <c r="AA1317" s="770"/>
      <c r="AB1317" s="766"/>
      <c r="AC1317" s="771"/>
      <c r="AD1317" s="368" t="str">
        <f t="shared" si="264"/>
        <v>Sin</v>
      </c>
      <c r="AE1317" s="768"/>
      <c r="AF1317" s="766"/>
      <c r="AG1317" s="769"/>
      <c r="AH1317" s="770"/>
      <c r="AI1317" s="766"/>
      <c r="AJ1317" s="771"/>
      <c r="AK1317" s="368" t="str">
        <f t="shared" si="265"/>
        <v>Sin</v>
      </c>
      <c r="AL1317" s="768"/>
      <c r="AM1317" s="766"/>
      <c r="AN1317" s="769"/>
      <c r="AO1317" s="770"/>
      <c r="AP1317" s="766"/>
      <c r="AQ1317" s="771"/>
      <c r="AR1317" s="368" t="str">
        <f t="shared" si="266"/>
        <v>Sin</v>
      </c>
      <c r="AS1317" s="768"/>
      <c r="AT1317" s="772"/>
      <c r="AU1317" s="769"/>
      <c r="AV1317" s="770"/>
      <c r="AW1317" s="766"/>
      <c r="AX1317" s="771"/>
      <c r="AY1317" s="368" t="str">
        <f t="shared" si="267"/>
        <v>Sin</v>
      </c>
      <c r="AZ1317" s="768"/>
      <c r="BA1317" s="772"/>
      <c r="BB1317" s="773"/>
      <c r="BC1317" s="765"/>
      <c r="BD1317" s="766"/>
      <c r="BE1317" s="771"/>
      <c r="BF1317" s="368" t="str">
        <f t="shared" si="268"/>
        <v>Sin</v>
      </c>
      <c r="BG1317" s="768"/>
      <c r="BH1317" s="772"/>
      <c r="BI1317" s="769"/>
      <c r="BJ1317" s="774" t="str">
        <f t="shared" si="269"/>
        <v/>
      </c>
      <c r="BK1317" s="757"/>
      <c r="BL1317" s="775"/>
      <c r="BM1317" s="776"/>
      <c r="BN1317" s="775"/>
      <c r="BO1317" s="777"/>
      <c r="BP1317" s="778" t="str">
        <f t="shared" si="270"/>
        <v/>
      </c>
      <c r="BQ1317" s="768"/>
      <c r="BR1317" s="772"/>
      <c r="BS1317" s="773"/>
    </row>
    <row r="1318" spans="23:71" x14ac:dyDescent="0.25">
      <c r="W1318" s="368" t="str">
        <f t="shared" si="263"/>
        <v>Sin</v>
      </c>
      <c r="X1318" s="768"/>
      <c r="Y1318" s="766"/>
      <c r="Z1318" s="769"/>
      <c r="AA1318" s="770"/>
      <c r="AB1318" s="766"/>
      <c r="AC1318" s="771"/>
      <c r="AD1318" s="368" t="str">
        <f t="shared" si="264"/>
        <v>Sin</v>
      </c>
      <c r="AE1318" s="768"/>
      <c r="AF1318" s="766"/>
      <c r="AG1318" s="769"/>
      <c r="AH1318" s="770"/>
      <c r="AI1318" s="766"/>
      <c r="AJ1318" s="771"/>
      <c r="AK1318" s="368" t="str">
        <f t="shared" si="265"/>
        <v>Sin</v>
      </c>
      <c r="AL1318" s="768"/>
      <c r="AM1318" s="766"/>
      <c r="AN1318" s="769"/>
      <c r="AO1318" s="770"/>
      <c r="AP1318" s="766"/>
      <c r="AQ1318" s="771"/>
      <c r="AR1318" s="368" t="str">
        <f t="shared" si="266"/>
        <v>Sin</v>
      </c>
      <c r="AS1318" s="768"/>
      <c r="AT1318" s="772"/>
      <c r="AU1318" s="769"/>
      <c r="AV1318" s="770"/>
      <c r="AW1318" s="766"/>
      <c r="AX1318" s="771"/>
      <c r="AY1318" s="368" t="str">
        <f t="shared" si="267"/>
        <v>Sin</v>
      </c>
      <c r="AZ1318" s="768"/>
      <c r="BA1318" s="772"/>
      <c r="BB1318" s="773"/>
      <c r="BC1318" s="765"/>
      <c r="BD1318" s="766"/>
      <c r="BE1318" s="771"/>
      <c r="BF1318" s="368" t="str">
        <f t="shared" si="268"/>
        <v>Sin</v>
      </c>
      <c r="BG1318" s="768"/>
      <c r="BH1318" s="772"/>
      <c r="BI1318" s="769"/>
      <c r="BJ1318" s="774" t="str">
        <f t="shared" si="269"/>
        <v/>
      </c>
      <c r="BK1318" s="757"/>
      <c r="BL1318" s="775"/>
      <c r="BM1318" s="776"/>
      <c r="BN1318" s="775"/>
      <c r="BO1318" s="777"/>
      <c r="BP1318" s="778" t="str">
        <f t="shared" si="270"/>
        <v/>
      </c>
      <c r="BQ1318" s="768"/>
      <c r="BR1318" s="772"/>
      <c r="BS1318" s="773"/>
    </row>
    <row r="1319" spans="23:71" x14ac:dyDescent="0.25">
      <c r="W1319" s="368" t="str">
        <f t="shared" si="263"/>
        <v>Sin</v>
      </c>
      <c r="X1319" s="768"/>
      <c r="Y1319" s="766"/>
      <c r="Z1319" s="769"/>
      <c r="AA1319" s="770"/>
      <c r="AB1319" s="766"/>
      <c r="AC1319" s="771"/>
      <c r="AD1319" s="368" t="str">
        <f t="shared" si="264"/>
        <v>Sin</v>
      </c>
      <c r="AE1319" s="768"/>
      <c r="AF1319" s="766"/>
      <c r="AG1319" s="769"/>
      <c r="AH1319" s="770"/>
      <c r="AI1319" s="766"/>
      <c r="AJ1319" s="771"/>
      <c r="AK1319" s="368" t="str">
        <f t="shared" si="265"/>
        <v>Sin</v>
      </c>
      <c r="AL1319" s="768"/>
      <c r="AM1319" s="766"/>
      <c r="AN1319" s="769"/>
      <c r="AO1319" s="770"/>
      <c r="AP1319" s="766"/>
      <c r="AQ1319" s="771"/>
      <c r="AR1319" s="368" t="str">
        <f t="shared" si="266"/>
        <v>Sin</v>
      </c>
      <c r="AS1319" s="768"/>
      <c r="AT1319" s="772"/>
      <c r="AU1319" s="769"/>
      <c r="AV1319" s="770"/>
      <c r="AW1319" s="766"/>
      <c r="AX1319" s="771"/>
      <c r="AY1319" s="368" t="str">
        <f t="shared" si="267"/>
        <v>Sin</v>
      </c>
      <c r="AZ1319" s="768"/>
      <c r="BA1319" s="772"/>
      <c r="BB1319" s="773"/>
      <c r="BC1319" s="765"/>
      <c r="BD1319" s="766"/>
      <c r="BE1319" s="771"/>
      <c r="BF1319" s="368" t="str">
        <f t="shared" si="268"/>
        <v>Sin</v>
      </c>
      <c r="BG1319" s="768"/>
      <c r="BH1319" s="772"/>
      <c r="BI1319" s="769"/>
      <c r="BJ1319" s="774" t="str">
        <f t="shared" si="269"/>
        <v/>
      </c>
      <c r="BK1319" s="757"/>
      <c r="BL1319" s="775"/>
      <c r="BM1319" s="776"/>
      <c r="BN1319" s="775"/>
      <c r="BO1319" s="777"/>
      <c r="BP1319" s="778" t="str">
        <f t="shared" si="270"/>
        <v/>
      </c>
      <c r="BQ1319" s="768"/>
      <c r="BR1319" s="772"/>
      <c r="BS1319" s="773"/>
    </row>
    <row r="1320" spans="23:71" x14ac:dyDescent="0.25">
      <c r="W1320" s="368" t="str">
        <f t="shared" si="263"/>
        <v>Sin</v>
      </c>
      <c r="X1320" s="768"/>
      <c r="Y1320" s="766"/>
      <c r="Z1320" s="769"/>
      <c r="AA1320" s="770"/>
      <c r="AB1320" s="766"/>
      <c r="AC1320" s="771"/>
      <c r="AD1320" s="368" t="str">
        <f t="shared" si="264"/>
        <v>Sin</v>
      </c>
      <c r="AE1320" s="768"/>
      <c r="AF1320" s="766"/>
      <c r="AG1320" s="769"/>
      <c r="AH1320" s="770"/>
      <c r="AI1320" s="766"/>
      <c r="AJ1320" s="771"/>
      <c r="AK1320" s="368" t="str">
        <f t="shared" si="265"/>
        <v>Sin</v>
      </c>
      <c r="AL1320" s="768"/>
      <c r="AM1320" s="766"/>
      <c r="AN1320" s="769"/>
      <c r="AO1320" s="770"/>
      <c r="AP1320" s="766"/>
      <c r="AQ1320" s="771"/>
      <c r="AR1320" s="368" t="str">
        <f t="shared" si="266"/>
        <v>Sin</v>
      </c>
      <c r="AS1320" s="768"/>
      <c r="AT1320" s="772"/>
      <c r="AU1320" s="769"/>
      <c r="AV1320" s="770"/>
      <c r="AW1320" s="766"/>
      <c r="AX1320" s="771"/>
      <c r="AY1320" s="368" t="str">
        <f t="shared" si="267"/>
        <v>Sin</v>
      </c>
      <c r="AZ1320" s="768"/>
      <c r="BA1320" s="772"/>
      <c r="BB1320" s="773"/>
      <c r="BC1320" s="765"/>
      <c r="BD1320" s="766"/>
      <c r="BE1320" s="771"/>
      <c r="BF1320" s="368" t="str">
        <f t="shared" si="268"/>
        <v>Sin</v>
      </c>
      <c r="BG1320" s="768"/>
      <c r="BH1320" s="772"/>
      <c r="BI1320" s="769"/>
      <c r="BJ1320" s="774" t="str">
        <f t="shared" si="269"/>
        <v/>
      </c>
      <c r="BK1320" s="757"/>
      <c r="BL1320" s="775"/>
      <c r="BM1320" s="776"/>
      <c r="BN1320" s="775"/>
      <c r="BO1320" s="777"/>
      <c r="BP1320" s="778" t="str">
        <f t="shared" si="270"/>
        <v/>
      </c>
      <c r="BQ1320" s="768"/>
      <c r="BR1320" s="772"/>
      <c r="BS1320" s="773"/>
    </row>
    <row r="1321" spans="23:71" x14ac:dyDescent="0.25">
      <c r="W1321" s="368" t="str">
        <f t="shared" si="263"/>
        <v>Sin</v>
      </c>
      <c r="X1321" s="768"/>
      <c r="Y1321" s="766"/>
      <c r="Z1321" s="769"/>
      <c r="AA1321" s="770"/>
      <c r="AB1321" s="766"/>
      <c r="AC1321" s="771"/>
      <c r="AD1321" s="368" t="str">
        <f t="shared" si="264"/>
        <v>Sin</v>
      </c>
      <c r="AE1321" s="768"/>
      <c r="AF1321" s="766"/>
      <c r="AG1321" s="769"/>
      <c r="AH1321" s="770"/>
      <c r="AI1321" s="766"/>
      <c r="AJ1321" s="771"/>
      <c r="AK1321" s="368" t="str">
        <f t="shared" si="265"/>
        <v>Sin</v>
      </c>
      <c r="AL1321" s="768"/>
      <c r="AM1321" s="766"/>
      <c r="AN1321" s="769"/>
      <c r="AO1321" s="770"/>
      <c r="AP1321" s="766"/>
      <c r="AQ1321" s="771"/>
      <c r="AR1321" s="368" t="str">
        <f t="shared" si="266"/>
        <v>Sin</v>
      </c>
      <c r="AS1321" s="768"/>
      <c r="AT1321" s="772"/>
      <c r="AU1321" s="769"/>
      <c r="AV1321" s="770"/>
      <c r="AW1321" s="766"/>
      <c r="AX1321" s="771"/>
      <c r="AY1321" s="368" t="str">
        <f t="shared" si="267"/>
        <v>Sin</v>
      </c>
      <c r="AZ1321" s="768"/>
      <c r="BA1321" s="772"/>
      <c r="BB1321" s="773"/>
      <c r="BC1321" s="765"/>
      <c r="BD1321" s="766"/>
      <c r="BE1321" s="771"/>
      <c r="BF1321" s="368" t="str">
        <f t="shared" si="268"/>
        <v>Sin</v>
      </c>
      <c r="BG1321" s="768"/>
      <c r="BH1321" s="772"/>
      <c r="BI1321" s="769"/>
      <c r="BJ1321" s="774" t="str">
        <f t="shared" si="269"/>
        <v/>
      </c>
      <c r="BK1321" s="757"/>
      <c r="BL1321" s="775"/>
      <c r="BM1321" s="776"/>
      <c r="BN1321" s="775"/>
      <c r="BO1321" s="777"/>
      <c r="BP1321" s="778" t="str">
        <f t="shared" si="270"/>
        <v/>
      </c>
      <c r="BQ1321" s="768"/>
      <c r="BR1321" s="772"/>
      <c r="BS1321" s="773"/>
    </row>
    <row r="1322" spans="23:71" x14ac:dyDescent="0.25">
      <c r="W1322" s="368" t="str">
        <f t="shared" si="263"/>
        <v>Sin</v>
      </c>
      <c r="X1322" s="768"/>
      <c r="Y1322" s="766"/>
      <c r="Z1322" s="769"/>
      <c r="AA1322" s="770"/>
      <c r="AB1322" s="766"/>
      <c r="AC1322" s="771"/>
      <c r="AD1322" s="368" t="str">
        <f t="shared" si="264"/>
        <v>Sin</v>
      </c>
      <c r="AE1322" s="768"/>
      <c r="AF1322" s="766"/>
      <c r="AG1322" s="769"/>
      <c r="AH1322" s="770"/>
      <c r="AI1322" s="766"/>
      <c r="AJ1322" s="771"/>
      <c r="AK1322" s="368" t="str">
        <f t="shared" si="265"/>
        <v>Sin</v>
      </c>
      <c r="AL1322" s="768"/>
      <c r="AM1322" s="766"/>
      <c r="AN1322" s="769"/>
      <c r="AO1322" s="770"/>
      <c r="AP1322" s="766"/>
      <c r="AQ1322" s="771"/>
      <c r="AR1322" s="368" t="str">
        <f t="shared" si="266"/>
        <v>Sin</v>
      </c>
      <c r="AS1322" s="768"/>
      <c r="AT1322" s="772"/>
      <c r="AU1322" s="769"/>
      <c r="AV1322" s="770"/>
      <c r="AW1322" s="766"/>
      <c r="AX1322" s="771"/>
      <c r="AY1322" s="368" t="str">
        <f t="shared" si="267"/>
        <v>Sin</v>
      </c>
      <c r="AZ1322" s="768"/>
      <c r="BA1322" s="772"/>
      <c r="BB1322" s="773"/>
      <c r="BC1322" s="765"/>
      <c r="BD1322" s="766"/>
      <c r="BE1322" s="771"/>
      <c r="BF1322" s="368" t="str">
        <f t="shared" si="268"/>
        <v>Sin</v>
      </c>
      <c r="BG1322" s="768"/>
      <c r="BH1322" s="772"/>
      <c r="BI1322" s="769"/>
      <c r="BJ1322" s="774" t="str">
        <f t="shared" si="269"/>
        <v/>
      </c>
      <c r="BK1322" s="757"/>
      <c r="BL1322" s="775"/>
      <c r="BM1322" s="776"/>
      <c r="BN1322" s="775"/>
      <c r="BO1322" s="777"/>
      <c r="BP1322" s="778" t="str">
        <f t="shared" si="270"/>
        <v/>
      </c>
      <c r="BQ1322" s="768"/>
      <c r="BR1322" s="772"/>
      <c r="BS1322" s="773"/>
    </row>
    <row r="1323" spans="23:71" x14ac:dyDescent="0.25">
      <c r="W1323" s="368" t="str">
        <f t="shared" si="263"/>
        <v>Sin</v>
      </c>
      <c r="X1323" s="768"/>
      <c r="Y1323" s="766"/>
      <c r="Z1323" s="769"/>
      <c r="AA1323" s="770"/>
      <c r="AB1323" s="766"/>
      <c r="AC1323" s="771"/>
      <c r="AD1323" s="368" t="str">
        <f t="shared" si="264"/>
        <v>Sin</v>
      </c>
      <c r="AE1323" s="768"/>
      <c r="AF1323" s="766"/>
      <c r="AG1323" s="769"/>
      <c r="AH1323" s="770"/>
      <c r="AI1323" s="766"/>
      <c r="AJ1323" s="771"/>
      <c r="AK1323" s="368" t="str">
        <f t="shared" si="265"/>
        <v>Sin</v>
      </c>
      <c r="AL1323" s="768"/>
      <c r="AM1323" s="766"/>
      <c r="AN1323" s="769"/>
      <c r="AO1323" s="770"/>
      <c r="AP1323" s="766"/>
      <c r="AQ1323" s="771"/>
      <c r="AR1323" s="368" t="str">
        <f t="shared" si="266"/>
        <v>Sin</v>
      </c>
      <c r="AS1323" s="768"/>
      <c r="AT1323" s="772"/>
      <c r="AU1323" s="769"/>
      <c r="AV1323" s="770"/>
      <c r="AW1323" s="766"/>
      <c r="AX1323" s="771"/>
      <c r="AY1323" s="368" t="str">
        <f t="shared" si="267"/>
        <v>Sin</v>
      </c>
      <c r="AZ1323" s="768"/>
      <c r="BA1323" s="772"/>
      <c r="BB1323" s="773"/>
      <c r="BC1323" s="765"/>
      <c r="BD1323" s="766"/>
      <c r="BE1323" s="771"/>
      <c r="BF1323" s="368" t="str">
        <f t="shared" si="268"/>
        <v>Sin</v>
      </c>
      <c r="BG1323" s="768"/>
      <c r="BH1323" s="772"/>
      <c r="BI1323" s="769"/>
      <c r="BJ1323" s="774" t="str">
        <f t="shared" si="269"/>
        <v/>
      </c>
      <c r="BK1323" s="757"/>
      <c r="BL1323" s="775"/>
      <c r="BM1323" s="776"/>
      <c r="BN1323" s="775"/>
      <c r="BO1323" s="777"/>
      <c r="BP1323" s="778" t="str">
        <f t="shared" si="270"/>
        <v/>
      </c>
      <c r="BQ1323" s="768"/>
      <c r="BR1323" s="772"/>
      <c r="BS1323" s="773"/>
    </row>
    <row r="1324" spans="23:71" x14ac:dyDescent="0.25">
      <c r="W1324" s="368" t="str">
        <f t="shared" si="263"/>
        <v>Sin</v>
      </c>
      <c r="X1324" s="768"/>
      <c r="Y1324" s="766"/>
      <c r="Z1324" s="769"/>
      <c r="AA1324" s="770"/>
      <c r="AB1324" s="766"/>
      <c r="AC1324" s="771"/>
      <c r="AD1324" s="368" t="str">
        <f t="shared" si="264"/>
        <v>Sin</v>
      </c>
      <c r="AE1324" s="768"/>
      <c r="AF1324" s="766"/>
      <c r="AG1324" s="769"/>
      <c r="AH1324" s="770"/>
      <c r="AI1324" s="766"/>
      <c r="AJ1324" s="771"/>
      <c r="AK1324" s="368" t="str">
        <f t="shared" si="265"/>
        <v>Sin</v>
      </c>
      <c r="AL1324" s="768"/>
      <c r="AM1324" s="766"/>
      <c r="AN1324" s="769"/>
      <c r="AO1324" s="770"/>
      <c r="AP1324" s="766"/>
      <c r="AQ1324" s="771"/>
      <c r="AR1324" s="368" t="str">
        <f t="shared" si="266"/>
        <v>Sin</v>
      </c>
      <c r="AS1324" s="768"/>
      <c r="AT1324" s="772"/>
      <c r="AU1324" s="769"/>
      <c r="AV1324" s="770"/>
      <c r="AW1324" s="766"/>
      <c r="AX1324" s="771"/>
      <c r="AY1324" s="368" t="str">
        <f t="shared" si="267"/>
        <v>Sin</v>
      </c>
      <c r="AZ1324" s="768"/>
      <c r="BA1324" s="772"/>
      <c r="BB1324" s="773"/>
      <c r="BC1324" s="765"/>
      <c r="BD1324" s="766"/>
      <c r="BE1324" s="771"/>
      <c r="BF1324" s="368" t="str">
        <f t="shared" si="268"/>
        <v>Sin</v>
      </c>
      <c r="BG1324" s="768"/>
      <c r="BH1324" s="772"/>
      <c r="BI1324" s="769"/>
      <c r="BJ1324" s="774" t="str">
        <f t="shared" si="269"/>
        <v/>
      </c>
      <c r="BK1324" s="757"/>
      <c r="BL1324" s="775"/>
      <c r="BM1324" s="776"/>
      <c r="BN1324" s="775"/>
      <c r="BO1324" s="777"/>
      <c r="BP1324" s="778" t="str">
        <f t="shared" si="270"/>
        <v/>
      </c>
      <c r="BQ1324" s="768"/>
      <c r="BR1324" s="772"/>
      <c r="BS1324" s="773"/>
    </row>
    <row r="1325" spans="23:71" x14ac:dyDescent="0.25">
      <c r="W1325" s="368" t="str">
        <f t="shared" si="263"/>
        <v>Sin</v>
      </c>
      <c r="X1325" s="768"/>
      <c r="Y1325" s="766"/>
      <c r="Z1325" s="769"/>
      <c r="AA1325" s="770"/>
      <c r="AB1325" s="766"/>
      <c r="AC1325" s="771"/>
      <c r="AD1325" s="368" t="str">
        <f t="shared" si="264"/>
        <v>Sin</v>
      </c>
      <c r="AE1325" s="768"/>
      <c r="AF1325" s="766"/>
      <c r="AG1325" s="769"/>
      <c r="AH1325" s="770"/>
      <c r="AI1325" s="766"/>
      <c r="AJ1325" s="771"/>
      <c r="AK1325" s="368" t="str">
        <f t="shared" si="265"/>
        <v>Sin</v>
      </c>
      <c r="AL1325" s="768"/>
      <c r="AM1325" s="766"/>
      <c r="AN1325" s="769"/>
      <c r="AO1325" s="770"/>
      <c r="AP1325" s="766"/>
      <c r="AQ1325" s="771"/>
      <c r="AR1325" s="368" t="str">
        <f t="shared" si="266"/>
        <v>Sin</v>
      </c>
      <c r="AS1325" s="768"/>
      <c r="AT1325" s="772"/>
      <c r="AU1325" s="769"/>
      <c r="AV1325" s="770"/>
      <c r="AW1325" s="766"/>
      <c r="AX1325" s="771"/>
      <c r="AY1325" s="368" t="str">
        <f t="shared" si="267"/>
        <v>Sin</v>
      </c>
      <c r="AZ1325" s="768"/>
      <c r="BA1325" s="772"/>
      <c r="BB1325" s="773"/>
      <c r="BC1325" s="765"/>
      <c r="BD1325" s="766"/>
      <c r="BE1325" s="771"/>
      <c r="BF1325" s="368" t="str">
        <f t="shared" si="268"/>
        <v>Sin</v>
      </c>
      <c r="BG1325" s="768"/>
      <c r="BH1325" s="772"/>
      <c r="BI1325" s="769"/>
      <c r="BJ1325" s="774" t="str">
        <f t="shared" si="269"/>
        <v/>
      </c>
      <c r="BK1325" s="757"/>
      <c r="BL1325" s="775"/>
      <c r="BM1325" s="776"/>
      <c r="BN1325" s="775"/>
      <c r="BO1325" s="777"/>
      <c r="BP1325" s="778" t="str">
        <f t="shared" si="270"/>
        <v/>
      </c>
      <c r="BQ1325" s="768"/>
      <c r="BR1325" s="772"/>
      <c r="BS1325" s="773"/>
    </row>
    <row r="1326" spans="23:71" x14ac:dyDescent="0.25">
      <c r="W1326" s="368" t="str">
        <f t="shared" si="263"/>
        <v>Sin</v>
      </c>
      <c r="X1326" s="768"/>
      <c r="Y1326" s="766"/>
      <c r="Z1326" s="769"/>
      <c r="AA1326" s="770"/>
      <c r="AB1326" s="766"/>
      <c r="AC1326" s="771"/>
      <c r="AD1326" s="368" t="str">
        <f t="shared" si="264"/>
        <v>Sin</v>
      </c>
      <c r="AE1326" s="768"/>
      <c r="AF1326" s="766"/>
      <c r="AG1326" s="769"/>
      <c r="AH1326" s="770"/>
      <c r="AI1326" s="766"/>
      <c r="AJ1326" s="771"/>
      <c r="AK1326" s="368" t="str">
        <f t="shared" si="265"/>
        <v>Sin</v>
      </c>
      <c r="AL1326" s="768"/>
      <c r="AM1326" s="766"/>
      <c r="AN1326" s="769"/>
      <c r="AO1326" s="770"/>
      <c r="AP1326" s="766"/>
      <c r="AQ1326" s="771"/>
      <c r="AR1326" s="368" t="str">
        <f t="shared" si="266"/>
        <v>Sin</v>
      </c>
      <c r="AS1326" s="768"/>
      <c r="AT1326" s="772"/>
      <c r="AU1326" s="769"/>
      <c r="AV1326" s="770"/>
      <c r="AW1326" s="766"/>
      <c r="AX1326" s="771"/>
      <c r="AY1326" s="368" t="str">
        <f t="shared" si="267"/>
        <v>Sin</v>
      </c>
      <c r="AZ1326" s="768"/>
      <c r="BA1326" s="772"/>
      <c r="BB1326" s="773"/>
      <c r="BC1326" s="765"/>
      <c r="BD1326" s="766"/>
      <c r="BE1326" s="771"/>
      <c r="BF1326" s="368" t="str">
        <f t="shared" si="268"/>
        <v>Sin</v>
      </c>
      <c r="BG1326" s="768"/>
      <c r="BH1326" s="772"/>
      <c r="BI1326" s="769"/>
      <c r="BJ1326" s="774" t="str">
        <f t="shared" si="269"/>
        <v/>
      </c>
      <c r="BK1326" s="757"/>
      <c r="BL1326" s="775"/>
      <c r="BM1326" s="776"/>
      <c r="BN1326" s="775"/>
      <c r="BO1326" s="777"/>
      <c r="BP1326" s="778" t="str">
        <f t="shared" si="270"/>
        <v/>
      </c>
      <c r="BQ1326" s="768"/>
      <c r="BR1326" s="772"/>
      <c r="BS1326" s="773"/>
    </row>
    <row r="1327" spans="23:71" x14ac:dyDescent="0.25">
      <c r="W1327" s="368" t="str">
        <f t="shared" ref="W1327:W1390" si="271">IF(T1327="","Sin",IF(T1327&gt;=$S1327,IF(V1327=100%,"OK","ROJO"),IF(V1327&lt;($T1327-$P1327)/($S1327-$P1327),"ROJO",IF(V1327=100%,"OK","AMARILLO"))))</f>
        <v>Sin</v>
      </c>
      <c r="X1327" s="768"/>
      <c r="Y1327" s="766"/>
      <c r="Z1327" s="769"/>
      <c r="AA1327" s="770"/>
      <c r="AB1327" s="766"/>
      <c r="AC1327" s="771"/>
      <c r="AD1327" s="368" t="str">
        <f t="shared" ref="AD1327:AD1390" si="272">IF(AA1327="","Sin",IF(AA1327&gt;=$S1327,IF(AC1327=100%,"OK","ROJO"),IF(AC1327&lt;($AA1327-$P1327)/($S1327-$P1327),"ROJO",IF(AC1327=100%,"OK","AMARILLO"))))</f>
        <v>Sin</v>
      </c>
      <c r="AE1327" s="768"/>
      <c r="AF1327" s="766"/>
      <c r="AG1327" s="769"/>
      <c r="AH1327" s="770"/>
      <c r="AI1327" s="766"/>
      <c r="AJ1327" s="771"/>
      <c r="AK1327" s="368" t="str">
        <f t="shared" ref="AK1327:AK1390" si="273">IF(AH1327="","Sin",IF(AH1327&gt;=$S1327,IF(AJ1327=100%,"OK","ROJO"),IF(AJ1327&lt;(AH1327-$P1327)/($S1327-$P1327),"ROJO",IF(AJ1327=100%,"OK","AMARILLO"))))</f>
        <v>Sin</v>
      </c>
      <c r="AL1327" s="768"/>
      <c r="AM1327" s="766"/>
      <c r="AN1327" s="769"/>
      <c r="AO1327" s="770"/>
      <c r="AP1327" s="766"/>
      <c r="AQ1327" s="771"/>
      <c r="AR1327" s="368" t="str">
        <f t="shared" ref="AR1327:AR1390" si="274">IF(AO1327="","Sin",IF(AO1327&gt;=$S1327,IF(AQ1327=100%,"OK","ROJO"),IF(AQ1327&lt;(AO1327-$P1327)/($S1327-$P1327),"ROJO",IF(AQ1327=100%,"OK","AMARILLO"))))</f>
        <v>Sin</v>
      </c>
      <c r="AS1327" s="768"/>
      <c r="AT1327" s="772"/>
      <c r="AU1327" s="769"/>
      <c r="AV1327" s="770"/>
      <c r="AW1327" s="766"/>
      <c r="AX1327" s="771"/>
      <c r="AY1327" s="368" t="str">
        <f t="shared" ref="AY1327:AY1390" si="275">IF(AV1327="","Sin",IF(AV1327&gt;=$S1327,IF(AX1327=100%,"OK","ROJO"),IF(AX1327&lt;(AV1327-$P1327)/($S1327-$P1327),"ROJO",IF(AX1327=100%,"OK","AMARILLO"))))</f>
        <v>Sin</v>
      </c>
      <c r="AZ1327" s="768"/>
      <c r="BA1327" s="772"/>
      <c r="BB1327" s="773"/>
      <c r="BC1327" s="765"/>
      <c r="BD1327" s="766"/>
      <c r="BE1327" s="771"/>
      <c r="BF1327" s="368" t="str">
        <f t="shared" ref="BF1327:BF1390" si="276">IF(BC1327="","Sin",IF(BC1327&gt;=$S1327,IF(BE1327=100%,"OK","ROJO"),IF(BE1327&lt;(BC1327-$P1327)/($S1327-$P1327),"ROJO",IF(BE1327=100%,"OK","AMARILLO"))))</f>
        <v>Sin</v>
      </c>
      <c r="BG1327" s="768"/>
      <c r="BH1327" s="772"/>
      <c r="BI1327" s="769"/>
      <c r="BJ1327" s="774" t="str">
        <f t="shared" ref="BJ1327:BJ1390" si="277">IF(E1327="","",IF(OR(V1327=100%,AC1327=100%,AJ1327=100%,AQ1327=100%,AX1327=100%,BE1327=100%),100%,IF(T1327="","Sin",MAX(V1327,AC1327,AJ1327,AQ1327,AX1327,BE1327))))</f>
        <v/>
      </c>
      <c r="BK1327" s="757"/>
      <c r="BL1327" s="775"/>
      <c r="BM1327" s="776"/>
      <c r="BN1327" s="775"/>
      <c r="BO1327" s="777"/>
      <c r="BP1327" s="778" t="str">
        <f t="shared" ref="BP1327:BP1390" si="278">IF(BJ1327=100%,IF(BM1327="SI",IF(BN1327="SI","Cerrada",IF(BN1327="NO","Inefectiva",IF(A1327="Auditoria Externa","Cumplida","Pendiente"))),"Cumplida"),"")</f>
        <v/>
      </c>
      <c r="BQ1327" s="768"/>
      <c r="BR1327" s="772"/>
      <c r="BS1327" s="773"/>
    </row>
    <row r="1328" spans="23:71" x14ac:dyDescent="0.25">
      <c r="W1328" s="368" t="str">
        <f t="shared" si="271"/>
        <v>Sin</v>
      </c>
      <c r="X1328" s="768"/>
      <c r="Y1328" s="766"/>
      <c r="Z1328" s="769"/>
      <c r="AA1328" s="770"/>
      <c r="AB1328" s="766"/>
      <c r="AC1328" s="771"/>
      <c r="AD1328" s="368" t="str">
        <f t="shared" si="272"/>
        <v>Sin</v>
      </c>
      <c r="AE1328" s="768"/>
      <c r="AF1328" s="766"/>
      <c r="AG1328" s="769"/>
      <c r="AH1328" s="770"/>
      <c r="AI1328" s="766"/>
      <c r="AJ1328" s="771"/>
      <c r="AK1328" s="368" t="str">
        <f t="shared" si="273"/>
        <v>Sin</v>
      </c>
      <c r="AL1328" s="768"/>
      <c r="AM1328" s="766"/>
      <c r="AN1328" s="769"/>
      <c r="AO1328" s="770"/>
      <c r="AP1328" s="766"/>
      <c r="AQ1328" s="771"/>
      <c r="AR1328" s="368" t="str">
        <f t="shared" si="274"/>
        <v>Sin</v>
      </c>
      <c r="AS1328" s="768"/>
      <c r="AT1328" s="772"/>
      <c r="AU1328" s="769"/>
      <c r="AV1328" s="770"/>
      <c r="AW1328" s="766"/>
      <c r="AX1328" s="771"/>
      <c r="AY1328" s="368" t="str">
        <f t="shared" si="275"/>
        <v>Sin</v>
      </c>
      <c r="AZ1328" s="768"/>
      <c r="BA1328" s="772"/>
      <c r="BB1328" s="773"/>
      <c r="BC1328" s="765"/>
      <c r="BD1328" s="766"/>
      <c r="BE1328" s="771"/>
      <c r="BF1328" s="368" t="str">
        <f t="shared" si="276"/>
        <v>Sin</v>
      </c>
      <c r="BG1328" s="768"/>
      <c r="BH1328" s="772"/>
      <c r="BI1328" s="769"/>
      <c r="BJ1328" s="774" t="str">
        <f t="shared" si="277"/>
        <v/>
      </c>
      <c r="BK1328" s="757"/>
      <c r="BL1328" s="775"/>
      <c r="BM1328" s="776"/>
      <c r="BN1328" s="775"/>
      <c r="BO1328" s="777"/>
      <c r="BP1328" s="778" t="str">
        <f t="shared" si="278"/>
        <v/>
      </c>
      <c r="BQ1328" s="768"/>
      <c r="BR1328" s="772"/>
      <c r="BS1328" s="773"/>
    </row>
    <row r="1329" spans="23:71" x14ac:dyDescent="0.25">
      <c r="W1329" s="368" t="str">
        <f t="shared" si="271"/>
        <v>Sin</v>
      </c>
      <c r="X1329" s="768"/>
      <c r="Y1329" s="766"/>
      <c r="Z1329" s="769"/>
      <c r="AA1329" s="770"/>
      <c r="AB1329" s="766"/>
      <c r="AC1329" s="771"/>
      <c r="AD1329" s="368" t="str">
        <f t="shared" si="272"/>
        <v>Sin</v>
      </c>
      <c r="AE1329" s="768"/>
      <c r="AF1329" s="766"/>
      <c r="AG1329" s="769"/>
      <c r="AH1329" s="770"/>
      <c r="AI1329" s="766"/>
      <c r="AJ1329" s="771"/>
      <c r="AK1329" s="368" t="str">
        <f t="shared" si="273"/>
        <v>Sin</v>
      </c>
      <c r="AL1329" s="768"/>
      <c r="AM1329" s="766"/>
      <c r="AN1329" s="769"/>
      <c r="AO1329" s="770"/>
      <c r="AP1329" s="766"/>
      <c r="AQ1329" s="771"/>
      <c r="AR1329" s="368" t="str">
        <f t="shared" si="274"/>
        <v>Sin</v>
      </c>
      <c r="AS1329" s="768"/>
      <c r="AT1329" s="772"/>
      <c r="AU1329" s="769"/>
      <c r="AV1329" s="770"/>
      <c r="AW1329" s="766"/>
      <c r="AX1329" s="771"/>
      <c r="AY1329" s="368" t="str">
        <f t="shared" si="275"/>
        <v>Sin</v>
      </c>
      <c r="AZ1329" s="768"/>
      <c r="BA1329" s="772"/>
      <c r="BB1329" s="773"/>
      <c r="BC1329" s="765"/>
      <c r="BD1329" s="766"/>
      <c r="BE1329" s="771"/>
      <c r="BF1329" s="368" t="str">
        <f t="shared" si="276"/>
        <v>Sin</v>
      </c>
      <c r="BG1329" s="768"/>
      <c r="BH1329" s="772"/>
      <c r="BI1329" s="769"/>
      <c r="BJ1329" s="774" t="str">
        <f t="shared" si="277"/>
        <v/>
      </c>
      <c r="BK1329" s="757"/>
      <c r="BL1329" s="775"/>
      <c r="BM1329" s="776"/>
      <c r="BN1329" s="775"/>
      <c r="BO1329" s="777"/>
      <c r="BP1329" s="778" t="str">
        <f t="shared" si="278"/>
        <v/>
      </c>
      <c r="BQ1329" s="768"/>
      <c r="BR1329" s="772"/>
      <c r="BS1329" s="773"/>
    </row>
    <row r="1330" spans="23:71" x14ac:dyDescent="0.25">
      <c r="W1330" s="368" t="str">
        <f t="shared" si="271"/>
        <v>Sin</v>
      </c>
      <c r="X1330" s="768"/>
      <c r="Y1330" s="766"/>
      <c r="Z1330" s="769"/>
      <c r="AA1330" s="770"/>
      <c r="AB1330" s="766"/>
      <c r="AC1330" s="771"/>
      <c r="AD1330" s="368" t="str">
        <f t="shared" si="272"/>
        <v>Sin</v>
      </c>
      <c r="AE1330" s="768"/>
      <c r="AF1330" s="766"/>
      <c r="AG1330" s="769"/>
      <c r="AH1330" s="770"/>
      <c r="AI1330" s="766"/>
      <c r="AJ1330" s="771"/>
      <c r="AK1330" s="368" t="str">
        <f t="shared" si="273"/>
        <v>Sin</v>
      </c>
      <c r="AL1330" s="768"/>
      <c r="AM1330" s="766"/>
      <c r="AN1330" s="769"/>
      <c r="AO1330" s="770"/>
      <c r="AP1330" s="766"/>
      <c r="AQ1330" s="771"/>
      <c r="AR1330" s="368" t="str">
        <f t="shared" si="274"/>
        <v>Sin</v>
      </c>
      <c r="AS1330" s="768"/>
      <c r="AT1330" s="772"/>
      <c r="AU1330" s="769"/>
      <c r="AV1330" s="770"/>
      <c r="AW1330" s="766"/>
      <c r="AX1330" s="771"/>
      <c r="AY1330" s="368" t="str">
        <f t="shared" si="275"/>
        <v>Sin</v>
      </c>
      <c r="AZ1330" s="768"/>
      <c r="BA1330" s="772"/>
      <c r="BB1330" s="773"/>
      <c r="BC1330" s="765"/>
      <c r="BD1330" s="766"/>
      <c r="BE1330" s="771"/>
      <c r="BF1330" s="368" t="str">
        <f t="shared" si="276"/>
        <v>Sin</v>
      </c>
      <c r="BG1330" s="768"/>
      <c r="BH1330" s="772"/>
      <c r="BI1330" s="769"/>
      <c r="BJ1330" s="774" t="str">
        <f t="shared" si="277"/>
        <v/>
      </c>
      <c r="BK1330" s="757"/>
      <c r="BL1330" s="775"/>
      <c r="BM1330" s="776"/>
      <c r="BN1330" s="775"/>
      <c r="BO1330" s="777"/>
      <c r="BP1330" s="778" t="str">
        <f t="shared" si="278"/>
        <v/>
      </c>
      <c r="BQ1330" s="768"/>
      <c r="BR1330" s="772"/>
      <c r="BS1330" s="773"/>
    </row>
    <row r="1331" spans="23:71" x14ac:dyDescent="0.25">
      <c r="W1331" s="368" t="str">
        <f t="shared" si="271"/>
        <v>Sin</v>
      </c>
      <c r="X1331" s="768"/>
      <c r="Y1331" s="766"/>
      <c r="Z1331" s="769"/>
      <c r="AA1331" s="770"/>
      <c r="AB1331" s="766"/>
      <c r="AC1331" s="771"/>
      <c r="AD1331" s="368" t="str">
        <f t="shared" si="272"/>
        <v>Sin</v>
      </c>
      <c r="AE1331" s="768"/>
      <c r="AF1331" s="766"/>
      <c r="AG1331" s="769"/>
      <c r="AH1331" s="770"/>
      <c r="AI1331" s="766"/>
      <c r="AJ1331" s="771"/>
      <c r="AK1331" s="368" t="str">
        <f t="shared" si="273"/>
        <v>Sin</v>
      </c>
      <c r="AL1331" s="768"/>
      <c r="AM1331" s="766"/>
      <c r="AN1331" s="769"/>
      <c r="AO1331" s="770"/>
      <c r="AP1331" s="766"/>
      <c r="AQ1331" s="771"/>
      <c r="AR1331" s="368" t="str">
        <f t="shared" si="274"/>
        <v>Sin</v>
      </c>
      <c r="AS1331" s="768"/>
      <c r="AT1331" s="772"/>
      <c r="AU1331" s="769"/>
      <c r="AV1331" s="770"/>
      <c r="AW1331" s="766"/>
      <c r="AX1331" s="771"/>
      <c r="AY1331" s="368" t="str">
        <f t="shared" si="275"/>
        <v>Sin</v>
      </c>
      <c r="AZ1331" s="768"/>
      <c r="BA1331" s="772"/>
      <c r="BB1331" s="773"/>
      <c r="BC1331" s="765"/>
      <c r="BD1331" s="766"/>
      <c r="BE1331" s="771"/>
      <c r="BF1331" s="368" t="str">
        <f t="shared" si="276"/>
        <v>Sin</v>
      </c>
      <c r="BG1331" s="768"/>
      <c r="BH1331" s="772"/>
      <c r="BI1331" s="769"/>
      <c r="BJ1331" s="774" t="str">
        <f t="shared" si="277"/>
        <v/>
      </c>
      <c r="BK1331" s="757"/>
      <c r="BL1331" s="775"/>
      <c r="BM1331" s="776"/>
      <c r="BN1331" s="775"/>
      <c r="BO1331" s="777"/>
      <c r="BP1331" s="778" t="str">
        <f t="shared" si="278"/>
        <v/>
      </c>
      <c r="BQ1331" s="768"/>
      <c r="BR1331" s="772"/>
      <c r="BS1331" s="773"/>
    </row>
    <row r="1332" spans="23:71" x14ac:dyDescent="0.25">
      <c r="W1332" s="368" t="str">
        <f t="shared" si="271"/>
        <v>Sin</v>
      </c>
      <c r="X1332" s="768"/>
      <c r="Y1332" s="766"/>
      <c r="Z1332" s="769"/>
      <c r="AA1332" s="770"/>
      <c r="AB1332" s="766"/>
      <c r="AC1332" s="771"/>
      <c r="AD1332" s="368" t="str">
        <f t="shared" si="272"/>
        <v>Sin</v>
      </c>
      <c r="AE1332" s="768"/>
      <c r="AF1332" s="766"/>
      <c r="AG1332" s="769"/>
      <c r="AH1332" s="770"/>
      <c r="AI1332" s="766"/>
      <c r="AJ1332" s="771"/>
      <c r="AK1332" s="368" t="str">
        <f t="shared" si="273"/>
        <v>Sin</v>
      </c>
      <c r="AL1332" s="768"/>
      <c r="AM1332" s="766"/>
      <c r="AN1332" s="769"/>
      <c r="AO1332" s="770"/>
      <c r="AP1332" s="766"/>
      <c r="AQ1332" s="771"/>
      <c r="AR1332" s="368" t="str">
        <f t="shared" si="274"/>
        <v>Sin</v>
      </c>
      <c r="AS1332" s="768"/>
      <c r="AT1332" s="772"/>
      <c r="AU1332" s="769"/>
      <c r="AV1332" s="770"/>
      <c r="AW1332" s="766"/>
      <c r="AX1332" s="771"/>
      <c r="AY1332" s="368" t="str">
        <f t="shared" si="275"/>
        <v>Sin</v>
      </c>
      <c r="AZ1332" s="768"/>
      <c r="BA1332" s="772"/>
      <c r="BB1332" s="773"/>
      <c r="BC1332" s="765"/>
      <c r="BD1332" s="766"/>
      <c r="BE1332" s="771"/>
      <c r="BF1332" s="368" t="str">
        <f t="shared" si="276"/>
        <v>Sin</v>
      </c>
      <c r="BG1332" s="768"/>
      <c r="BH1332" s="772"/>
      <c r="BI1332" s="769"/>
      <c r="BJ1332" s="774" t="str">
        <f t="shared" si="277"/>
        <v/>
      </c>
      <c r="BK1332" s="757"/>
      <c r="BL1332" s="775"/>
      <c r="BM1332" s="776"/>
      <c r="BN1332" s="775"/>
      <c r="BO1332" s="777"/>
      <c r="BP1332" s="778" t="str">
        <f t="shared" si="278"/>
        <v/>
      </c>
      <c r="BQ1332" s="768"/>
      <c r="BR1332" s="772"/>
      <c r="BS1332" s="773"/>
    </row>
    <row r="1333" spans="23:71" x14ac:dyDescent="0.25">
      <c r="W1333" s="368" t="str">
        <f t="shared" si="271"/>
        <v>Sin</v>
      </c>
      <c r="X1333" s="768"/>
      <c r="Y1333" s="766"/>
      <c r="Z1333" s="769"/>
      <c r="AA1333" s="770"/>
      <c r="AB1333" s="766"/>
      <c r="AC1333" s="771"/>
      <c r="AD1333" s="368" t="str">
        <f t="shared" si="272"/>
        <v>Sin</v>
      </c>
      <c r="AE1333" s="768"/>
      <c r="AF1333" s="766"/>
      <c r="AG1333" s="769"/>
      <c r="AH1333" s="770"/>
      <c r="AI1333" s="766"/>
      <c r="AJ1333" s="771"/>
      <c r="AK1333" s="368" t="str">
        <f t="shared" si="273"/>
        <v>Sin</v>
      </c>
      <c r="AL1333" s="768"/>
      <c r="AM1333" s="766"/>
      <c r="AN1333" s="769"/>
      <c r="AO1333" s="770"/>
      <c r="AP1333" s="766"/>
      <c r="AQ1333" s="771"/>
      <c r="AR1333" s="368" t="str">
        <f t="shared" si="274"/>
        <v>Sin</v>
      </c>
      <c r="AS1333" s="768"/>
      <c r="AT1333" s="772"/>
      <c r="AU1333" s="769"/>
      <c r="AV1333" s="770"/>
      <c r="AW1333" s="766"/>
      <c r="AX1333" s="771"/>
      <c r="AY1333" s="368" t="str">
        <f t="shared" si="275"/>
        <v>Sin</v>
      </c>
      <c r="AZ1333" s="768"/>
      <c r="BA1333" s="772"/>
      <c r="BB1333" s="773"/>
      <c r="BC1333" s="765"/>
      <c r="BD1333" s="766"/>
      <c r="BE1333" s="771"/>
      <c r="BF1333" s="368" t="str">
        <f t="shared" si="276"/>
        <v>Sin</v>
      </c>
      <c r="BG1333" s="768"/>
      <c r="BH1333" s="772"/>
      <c r="BI1333" s="769"/>
      <c r="BJ1333" s="774" t="str">
        <f t="shared" si="277"/>
        <v/>
      </c>
      <c r="BK1333" s="757"/>
      <c r="BL1333" s="775"/>
      <c r="BM1333" s="776"/>
      <c r="BN1333" s="775"/>
      <c r="BO1333" s="777"/>
      <c r="BP1333" s="778" t="str">
        <f t="shared" si="278"/>
        <v/>
      </c>
      <c r="BQ1333" s="768"/>
      <c r="BR1333" s="772"/>
      <c r="BS1333" s="773"/>
    </row>
    <row r="1334" spans="23:71" x14ac:dyDescent="0.25">
      <c r="W1334" s="368" t="str">
        <f t="shared" si="271"/>
        <v>Sin</v>
      </c>
      <c r="X1334" s="768"/>
      <c r="Y1334" s="766"/>
      <c r="Z1334" s="769"/>
      <c r="AA1334" s="770"/>
      <c r="AB1334" s="766"/>
      <c r="AC1334" s="771"/>
      <c r="AD1334" s="368" t="str">
        <f t="shared" si="272"/>
        <v>Sin</v>
      </c>
      <c r="AE1334" s="768"/>
      <c r="AF1334" s="766"/>
      <c r="AG1334" s="769"/>
      <c r="AH1334" s="770"/>
      <c r="AI1334" s="766"/>
      <c r="AJ1334" s="771"/>
      <c r="AK1334" s="368" t="str">
        <f t="shared" si="273"/>
        <v>Sin</v>
      </c>
      <c r="AL1334" s="768"/>
      <c r="AM1334" s="766"/>
      <c r="AN1334" s="769"/>
      <c r="AO1334" s="770"/>
      <c r="AP1334" s="766"/>
      <c r="AQ1334" s="771"/>
      <c r="AR1334" s="368" t="str">
        <f t="shared" si="274"/>
        <v>Sin</v>
      </c>
      <c r="AS1334" s="768"/>
      <c r="AT1334" s="772"/>
      <c r="AU1334" s="769"/>
      <c r="AV1334" s="770"/>
      <c r="AW1334" s="766"/>
      <c r="AX1334" s="771"/>
      <c r="AY1334" s="368" t="str">
        <f t="shared" si="275"/>
        <v>Sin</v>
      </c>
      <c r="AZ1334" s="768"/>
      <c r="BA1334" s="772"/>
      <c r="BB1334" s="773"/>
      <c r="BC1334" s="765"/>
      <c r="BD1334" s="766"/>
      <c r="BE1334" s="771"/>
      <c r="BF1334" s="368" t="str">
        <f t="shared" si="276"/>
        <v>Sin</v>
      </c>
      <c r="BG1334" s="768"/>
      <c r="BH1334" s="772"/>
      <c r="BI1334" s="769"/>
      <c r="BJ1334" s="774" t="str">
        <f t="shared" si="277"/>
        <v/>
      </c>
      <c r="BK1334" s="757"/>
      <c r="BL1334" s="775"/>
      <c r="BM1334" s="776"/>
      <c r="BN1334" s="775"/>
      <c r="BO1334" s="777"/>
      <c r="BP1334" s="778" t="str">
        <f t="shared" si="278"/>
        <v/>
      </c>
      <c r="BQ1334" s="768"/>
      <c r="BR1334" s="772"/>
      <c r="BS1334" s="773"/>
    </row>
    <row r="1335" spans="23:71" x14ac:dyDescent="0.25">
      <c r="W1335" s="368" t="str">
        <f t="shared" si="271"/>
        <v>Sin</v>
      </c>
      <c r="X1335" s="768"/>
      <c r="Y1335" s="766"/>
      <c r="Z1335" s="769"/>
      <c r="AA1335" s="770"/>
      <c r="AB1335" s="766"/>
      <c r="AC1335" s="771"/>
      <c r="AD1335" s="368" t="str">
        <f t="shared" si="272"/>
        <v>Sin</v>
      </c>
      <c r="AE1335" s="768"/>
      <c r="AF1335" s="766"/>
      <c r="AG1335" s="769"/>
      <c r="AH1335" s="770"/>
      <c r="AI1335" s="766"/>
      <c r="AJ1335" s="771"/>
      <c r="AK1335" s="368" t="str">
        <f t="shared" si="273"/>
        <v>Sin</v>
      </c>
      <c r="AL1335" s="768"/>
      <c r="AM1335" s="766"/>
      <c r="AN1335" s="769"/>
      <c r="AO1335" s="770"/>
      <c r="AP1335" s="766"/>
      <c r="AQ1335" s="771"/>
      <c r="AR1335" s="368" t="str">
        <f t="shared" si="274"/>
        <v>Sin</v>
      </c>
      <c r="AS1335" s="768"/>
      <c r="AT1335" s="772"/>
      <c r="AU1335" s="769"/>
      <c r="AV1335" s="770"/>
      <c r="AW1335" s="766"/>
      <c r="AX1335" s="771"/>
      <c r="AY1335" s="368" t="str">
        <f t="shared" si="275"/>
        <v>Sin</v>
      </c>
      <c r="AZ1335" s="768"/>
      <c r="BA1335" s="772"/>
      <c r="BB1335" s="773"/>
      <c r="BC1335" s="765"/>
      <c r="BD1335" s="766"/>
      <c r="BE1335" s="771"/>
      <c r="BF1335" s="368" t="str">
        <f t="shared" si="276"/>
        <v>Sin</v>
      </c>
      <c r="BG1335" s="768"/>
      <c r="BH1335" s="772"/>
      <c r="BI1335" s="769"/>
      <c r="BJ1335" s="774" t="str">
        <f t="shared" si="277"/>
        <v/>
      </c>
      <c r="BK1335" s="757"/>
      <c r="BL1335" s="775"/>
      <c r="BM1335" s="776"/>
      <c r="BN1335" s="775"/>
      <c r="BO1335" s="777"/>
      <c r="BP1335" s="778" t="str">
        <f t="shared" si="278"/>
        <v/>
      </c>
      <c r="BQ1335" s="768"/>
      <c r="BR1335" s="772"/>
      <c r="BS1335" s="773"/>
    </row>
    <row r="1336" spans="23:71" x14ac:dyDescent="0.25">
      <c r="W1336" s="368" t="str">
        <f t="shared" si="271"/>
        <v>Sin</v>
      </c>
      <c r="X1336" s="768"/>
      <c r="Y1336" s="766"/>
      <c r="Z1336" s="769"/>
      <c r="AA1336" s="770"/>
      <c r="AB1336" s="766"/>
      <c r="AC1336" s="771"/>
      <c r="AD1336" s="368" t="str">
        <f t="shared" si="272"/>
        <v>Sin</v>
      </c>
      <c r="AE1336" s="768"/>
      <c r="AF1336" s="766"/>
      <c r="AG1336" s="769"/>
      <c r="AH1336" s="770"/>
      <c r="AI1336" s="766"/>
      <c r="AJ1336" s="771"/>
      <c r="AK1336" s="368" t="str">
        <f t="shared" si="273"/>
        <v>Sin</v>
      </c>
      <c r="AL1336" s="768"/>
      <c r="AM1336" s="766"/>
      <c r="AN1336" s="769"/>
      <c r="AO1336" s="770"/>
      <c r="AP1336" s="766"/>
      <c r="AQ1336" s="771"/>
      <c r="AR1336" s="368" t="str">
        <f t="shared" si="274"/>
        <v>Sin</v>
      </c>
      <c r="AS1336" s="768"/>
      <c r="AT1336" s="772"/>
      <c r="AU1336" s="769"/>
      <c r="AV1336" s="770"/>
      <c r="AW1336" s="766"/>
      <c r="AX1336" s="771"/>
      <c r="AY1336" s="368" t="str">
        <f t="shared" si="275"/>
        <v>Sin</v>
      </c>
      <c r="AZ1336" s="768"/>
      <c r="BA1336" s="772"/>
      <c r="BB1336" s="773"/>
      <c r="BC1336" s="765"/>
      <c r="BD1336" s="766"/>
      <c r="BE1336" s="771"/>
      <c r="BF1336" s="368" t="str">
        <f t="shared" si="276"/>
        <v>Sin</v>
      </c>
      <c r="BG1336" s="768"/>
      <c r="BH1336" s="772"/>
      <c r="BI1336" s="769"/>
      <c r="BJ1336" s="774" t="str">
        <f t="shared" si="277"/>
        <v/>
      </c>
      <c r="BK1336" s="757"/>
      <c r="BL1336" s="775"/>
      <c r="BM1336" s="776"/>
      <c r="BN1336" s="775"/>
      <c r="BO1336" s="777"/>
      <c r="BP1336" s="778" t="str">
        <f t="shared" si="278"/>
        <v/>
      </c>
      <c r="BQ1336" s="768"/>
      <c r="BR1336" s="772"/>
      <c r="BS1336" s="773"/>
    </row>
    <row r="1337" spans="23:71" x14ac:dyDescent="0.25">
      <c r="W1337" s="368" t="str">
        <f t="shared" si="271"/>
        <v>Sin</v>
      </c>
      <c r="X1337" s="768"/>
      <c r="Y1337" s="766"/>
      <c r="Z1337" s="769"/>
      <c r="AA1337" s="770"/>
      <c r="AB1337" s="766"/>
      <c r="AC1337" s="771"/>
      <c r="AD1337" s="368" t="str">
        <f t="shared" si="272"/>
        <v>Sin</v>
      </c>
      <c r="AE1337" s="768"/>
      <c r="AF1337" s="766"/>
      <c r="AG1337" s="769"/>
      <c r="AH1337" s="770"/>
      <c r="AI1337" s="766"/>
      <c r="AJ1337" s="771"/>
      <c r="AK1337" s="368" t="str">
        <f t="shared" si="273"/>
        <v>Sin</v>
      </c>
      <c r="AL1337" s="768"/>
      <c r="AM1337" s="766"/>
      <c r="AN1337" s="769"/>
      <c r="AO1337" s="770"/>
      <c r="AP1337" s="766"/>
      <c r="AQ1337" s="771"/>
      <c r="AR1337" s="368" t="str">
        <f t="shared" si="274"/>
        <v>Sin</v>
      </c>
      <c r="AS1337" s="768"/>
      <c r="AT1337" s="772"/>
      <c r="AU1337" s="769"/>
      <c r="AV1337" s="770"/>
      <c r="AW1337" s="766"/>
      <c r="AX1337" s="771"/>
      <c r="AY1337" s="368" t="str">
        <f t="shared" si="275"/>
        <v>Sin</v>
      </c>
      <c r="AZ1337" s="768"/>
      <c r="BA1337" s="772"/>
      <c r="BB1337" s="773"/>
      <c r="BC1337" s="765"/>
      <c r="BD1337" s="766"/>
      <c r="BE1337" s="771"/>
      <c r="BF1337" s="368" t="str">
        <f t="shared" si="276"/>
        <v>Sin</v>
      </c>
      <c r="BG1337" s="768"/>
      <c r="BH1337" s="772"/>
      <c r="BI1337" s="769"/>
      <c r="BJ1337" s="774" t="str">
        <f t="shared" si="277"/>
        <v/>
      </c>
      <c r="BK1337" s="757"/>
      <c r="BL1337" s="775"/>
      <c r="BM1337" s="776"/>
      <c r="BN1337" s="775"/>
      <c r="BO1337" s="777"/>
      <c r="BP1337" s="778" t="str">
        <f t="shared" si="278"/>
        <v/>
      </c>
      <c r="BQ1337" s="768"/>
      <c r="BR1337" s="772"/>
      <c r="BS1337" s="773"/>
    </row>
    <row r="1338" spans="23:71" x14ac:dyDescent="0.25">
      <c r="W1338" s="368" t="str">
        <f t="shared" si="271"/>
        <v>Sin</v>
      </c>
      <c r="X1338" s="768"/>
      <c r="Y1338" s="766"/>
      <c r="Z1338" s="769"/>
      <c r="AA1338" s="770"/>
      <c r="AB1338" s="766"/>
      <c r="AC1338" s="771"/>
      <c r="AD1338" s="368" t="str">
        <f t="shared" si="272"/>
        <v>Sin</v>
      </c>
      <c r="AE1338" s="768"/>
      <c r="AF1338" s="766"/>
      <c r="AG1338" s="769"/>
      <c r="AH1338" s="770"/>
      <c r="AI1338" s="766"/>
      <c r="AJ1338" s="771"/>
      <c r="AK1338" s="368" t="str">
        <f t="shared" si="273"/>
        <v>Sin</v>
      </c>
      <c r="AL1338" s="768"/>
      <c r="AM1338" s="766"/>
      <c r="AN1338" s="769"/>
      <c r="AO1338" s="770"/>
      <c r="AP1338" s="766"/>
      <c r="AQ1338" s="771"/>
      <c r="AR1338" s="368" t="str">
        <f t="shared" si="274"/>
        <v>Sin</v>
      </c>
      <c r="AS1338" s="768"/>
      <c r="AT1338" s="772"/>
      <c r="AU1338" s="769"/>
      <c r="AV1338" s="770"/>
      <c r="AW1338" s="766"/>
      <c r="AX1338" s="771"/>
      <c r="AY1338" s="368" t="str">
        <f t="shared" si="275"/>
        <v>Sin</v>
      </c>
      <c r="AZ1338" s="768"/>
      <c r="BA1338" s="772"/>
      <c r="BB1338" s="773"/>
      <c r="BC1338" s="765"/>
      <c r="BD1338" s="766"/>
      <c r="BE1338" s="771"/>
      <c r="BF1338" s="368" t="str">
        <f t="shared" si="276"/>
        <v>Sin</v>
      </c>
      <c r="BG1338" s="768"/>
      <c r="BH1338" s="772"/>
      <c r="BI1338" s="769"/>
      <c r="BJ1338" s="774" t="str">
        <f t="shared" si="277"/>
        <v/>
      </c>
      <c r="BK1338" s="757"/>
      <c r="BL1338" s="775"/>
      <c r="BM1338" s="776"/>
      <c r="BN1338" s="775"/>
      <c r="BO1338" s="777"/>
      <c r="BP1338" s="778" t="str">
        <f t="shared" si="278"/>
        <v/>
      </c>
      <c r="BQ1338" s="768"/>
      <c r="BR1338" s="772"/>
      <c r="BS1338" s="773"/>
    </row>
    <row r="1339" spans="23:71" x14ac:dyDescent="0.25">
      <c r="W1339" s="368" t="str">
        <f t="shared" si="271"/>
        <v>Sin</v>
      </c>
      <c r="X1339" s="768"/>
      <c r="Y1339" s="766"/>
      <c r="Z1339" s="769"/>
      <c r="AA1339" s="770"/>
      <c r="AB1339" s="766"/>
      <c r="AC1339" s="771"/>
      <c r="AD1339" s="368" t="str">
        <f t="shared" si="272"/>
        <v>Sin</v>
      </c>
      <c r="AE1339" s="768"/>
      <c r="AF1339" s="766"/>
      <c r="AG1339" s="769"/>
      <c r="AH1339" s="770"/>
      <c r="AI1339" s="766"/>
      <c r="AJ1339" s="771"/>
      <c r="AK1339" s="368" t="str">
        <f t="shared" si="273"/>
        <v>Sin</v>
      </c>
      <c r="AL1339" s="768"/>
      <c r="AM1339" s="766"/>
      <c r="AN1339" s="769"/>
      <c r="AO1339" s="770"/>
      <c r="AP1339" s="766"/>
      <c r="AQ1339" s="771"/>
      <c r="AR1339" s="368" t="str">
        <f t="shared" si="274"/>
        <v>Sin</v>
      </c>
      <c r="AS1339" s="768"/>
      <c r="AT1339" s="772"/>
      <c r="AU1339" s="769"/>
      <c r="AV1339" s="770"/>
      <c r="AW1339" s="766"/>
      <c r="AX1339" s="771"/>
      <c r="AY1339" s="368" t="str">
        <f t="shared" si="275"/>
        <v>Sin</v>
      </c>
      <c r="AZ1339" s="768"/>
      <c r="BA1339" s="772"/>
      <c r="BB1339" s="773"/>
      <c r="BC1339" s="765"/>
      <c r="BD1339" s="766"/>
      <c r="BE1339" s="771"/>
      <c r="BF1339" s="368" t="str">
        <f t="shared" si="276"/>
        <v>Sin</v>
      </c>
      <c r="BG1339" s="768"/>
      <c r="BH1339" s="772"/>
      <c r="BI1339" s="769"/>
      <c r="BJ1339" s="774" t="str">
        <f t="shared" si="277"/>
        <v/>
      </c>
      <c r="BK1339" s="757"/>
      <c r="BL1339" s="775"/>
      <c r="BM1339" s="776"/>
      <c r="BN1339" s="775"/>
      <c r="BO1339" s="777"/>
      <c r="BP1339" s="778" t="str">
        <f t="shared" si="278"/>
        <v/>
      </c>
      <c r="BQ1339" s="768"/>
      <c r="BR1339" s="772"/>
      <c r="BS1339" s="773"/>
    </row>
    <row r="1340" spans="23:71" x14ac:dyDescent="0.25">
      <c r="W1340" s="368" t="str">
        <f t="shared" si="271"/>
        <v>Sin</v>
      </c>
      <c r="X1340" s="768"/>
      <c r="Y1340" s="766"/>
      <c r="Z1340" s="769"/>
      <c r="AA1340" s="770"/>
      <c r="AB1340" s="766"/>
      <c r="AC1340" s="771"/>
      <c r="AD1340" s="368" t="str">
        <f t="shared" si="272"/>
        <v>Sin</v>
      </c>
      <c r="AE1340" s="768"/>
      <c r="AF1340" s="766"/>
      <c r="AG1340" s="769"/>
      <c r="AH1340" s="770"/>
      <c r="AI1340" s="766"/>
      <c r="AJ1340" s="771"/>
      <c r="AK1340" s="368" t="str">
        <f t="shared" si="273"/>
        <v>Sin</v>
      </c>
      <c r="AL1340" s="768"/>
      <c r="AM1340" s="766"/>
      <c r="AN1340" s="769"/>
      <c r="AO1340" s="770"/>
      <c r="AP1340" s="766"/>
      <c r="AQ1340" s="771"/>
      <c r="AR1340" s="368" t="str">
        <f t="shared" si="274"/>
        <v>Sin</v>
      </c>
      <c r="AS1340" s="768"/>
      <c r="AT1340" s="772"/>
      <c r="AU1340" s="769"/>
      <c r="AV1340" s="770"/>
      <c r="AW1340" s="766"/>
      <c r="AX1340" s="771"/>
      <c r="AY1340" s="368" t="str">
        <f t="shared" si="275"/>
        <v>Sin</v>
      </c>
      <c r="AZ1340" s="768"/>
      <c r="BA1340" s="772"/>
      <c r="BB1340" s="773"/>
      <c r="BC1340" s="765"/>
      <c r="BD1340" s="766"/>
      <c r="BE1340" s="771"/>
      <c r="BF1340" s="368" t="str">
        <f t="shared" si="276"/>
        <v>Sin</v>
      </c>
      <c r="BG1340" s="768"/>
      <c r="BH1340" s="772"/>
      <c r="BI1340" s="769"/>
      <c r="BJ1340" s="774" t="str">
        <f t="shared" si="277"/>
        <v/>
      </c>
      <c r="BK1340" s="757"/>
      <c r="BL1340" s="775"/>
      <c r="BM1340" s="776"/>
      <c r="BN1340" s="775"/>
      <c r="BO1340" s="777"/>
      <c r="BP1340" s="778" t="str">
        <f t="shared" si="278"/>
        <v/>
      </c>
      <c r="BQ1340" s="768"/>
      <c r="BR1340" s="772"/>
      <c r="BS1340" s="773"/>
    </row>
    <row r="1341" spans="23:71" x14ac:dyDescent="0.25">
      <c r="W1341" s="368" t="str">
        <f t="shared" si="271"/>
        <v>Sin</v>
      </c>
      <c r="X1341" s="768"/>
      <c r="Y1341" s="766"/>
      <c r="Z1341" s="769"/>
      <c r="AA1341" s="770"/>
      <c r="AB1341" s="766"/>
      <c r="AC1341" s="771"/>
      <c r="AD1341" s="368" t="str">
        <f t="shared" si="272"/>
        <v>Sin</v>
      </c>
      <c r="AE1341" s="768"/>
      <c r="AF1341" s="766"/>
      <c r="AG1341" s="769"/>
      <c r="AH1341" s="770"/>
      <c r="AI1341" s="766"/>
      <c r="AJ1341" s="771"/>
      <c r="AK1341" s="368" t="str">
        <f t="shared" si="273"/>
        <v>Sin</v>
      </c>
      <c r="AL1341" s="768"/>
      <c r="AM1341" s="766"/>
      <c r="AN1341" s="769"/>
      <c r="AO1341" s="770"/>
      <c r="AP1341" s="766"/>
      <c r="AQ1341" s="771"/>
      <c r="AR1341" s="368" t="str">
        <f t="shared" si="274"/>
        <v>Sin</v>
      </c>
      <c r="AS1341" s="768"/>
      <c r="AT1341" s="772"/>
      <c r="AU1341" s="769"/>
      <c r="AV1341" s="770"/>
      <c r="AW1341" s="766"/>
      <c r="AX1341" s="771"/>
      <c r="AY1341" s="368" t="str">
        <f t="shared" si="275"/>
        <v>Sin</v>
      </c>
      <c r="AZ1341" s="768"/>
      <c r="BA1341" s="772"/>
      <c r="BB1341" s="773"/>
      <c r="BC1341" s="765"/>
      <c r="BD1341" s="766"/>
      <c r="BE1341" s="771"/>
      <c r="BF1341" s="368" t="str">
        <f t="shared" si="276"/>
        <v>Sin</v>
      </c>
      <c r="BG1341" s="768"/>
      <c r="BH1341" s="772"/>
      <c r="BI1341" s="769"/>
      <c r="BJ1341" s="774" t="str">
        <f t="shared" si="277"/>
        <v/>
      </c>
      <c r="BK1341" s="757"/>
      <c r="BL1341" s="775"/>
      <c r="BM1341" s="776"/>
      <c r="BN1341" s="775"/>
      <c r="BO1341" s="777"/>
      <c r="BP1341" s="778" t="str">
        <f t="shared" si="278"/>
        <v/>
      </c>
      <c r="BQ1341" s="768"/>
      <c r="BR1341" s="772"/>
      <c r="BS1341" s="773"/>
    </row>
    <row r="1342" spans="23:71" x14ac:dyDescent="0.25">
      <c r="W1342" s="368" t="str">
        <f t="shared" si="271"/>
        <v>Sin</v>
      </c>
      <c r="X1342" s="768"/>
      <c r="Y1342" s="766"/>
      <c r="Z1342" s="769"/>
      <c r="AA1342" s="770"/>
      <c r="AB1342" s="766"/>
      <c r="AC1342" s="771"/>
      <c r="AD1342" s="368" t="str">
        <f t="shared" si="272"/>
        <v>Sin</v>
      </c>
      <c r="AE1342" s="768"/>
      <c r="AF1342" s="766"/>
      <c r="AG1342" s="769"/>
      <c r="AH1342" s="770"/>
      <c r="AI1342" s="766"/>
      <c r="AJ1342" s="771"/>
      <c r="AK1342" s="368" t="str">
        <f t="shared" si="273"/>
        <v>Sin</v>
      </c>
      <c r="AL1342" s="768"/>
      <c r="AM1342" s="766"/>
      <c r="AN1342" s="769"/>
      <c r="AO1342" s="770"/>
      <c r="AP1342" s="766"/>
      <c r="AQ1342" s="771"/>
      <c r="AR1342" s="368" t="str">
        <f t="shared" si="274"/>
        <v>Sin</v>
      </c>
      <c r="AS1342" s="768"/>
      <c r="AT1342" s="772"/>
      <c r="AU1342" s="769"/>
      <c r="AV1342" s="770"/>
      <c r="AW1342" s="766"/>
      <c r="AX1342" s="771"/>
      <c r="AY1342" s="368" t="str">
        <f t="shared" si="275"/>
        <v>Sin</v>
      </c>
      <c r="AZ1342" s="768"/>
      <c r="BA1342" s="772"/>
      <c r="BB1342" s="773"/>
      <c r="BC1342" s="765"/>
      <c r="BD1342" s="766"/>
      <c r="BE1342" s="771"/>
      <c r="BF1342" s="368" t="str">
        <f t="shared" si="276"/>
        <v>Sin</v>
      </c>
      <c r="BG1342" s="768"/>
      <c r="BH1342" s="772"/>
      <c r="BI1342" s="769"/>
      <c r="BJ1342" s="774" t="str">
        <f t="shared" si="277"/>
        <v/>
      </c>
      <c r="BK1342" s="757"/>
      <c r="BL1342" s="775"/>
      <c r="BM1342" s="776"/>
      <c r="BN1342" s="775"/>
      <c r="BO1342" s="777"/>
      <c r="BP1342" s="778" t="str">
        <f t="shared" si="278"/>
        <v/>
      </c>
      <c r="BQ1342" s="768"/>
      <c r="BR1342" s="772"/>
      <c r="BS1342" s="773"/>
    </row>
    <row r="1343" spans="23:71" x14ac:dyDescent="0.25">
      <c r="W1343" s="368" t="str">
        <f t="shared" si="271"/>
        <v>Sin</v>
      </c>
      <c r="X1343" s="768"/>
      <c r="Y1343" s="766"/>
      <c r="Z1343" s="769"/>
      <c r="AA1343" s="770"/>
      <c r="AB1343" s="766"/>
      <c r="AC1343" s="771"/>
      <c r="AD1343" s="368" t="str">
        <f t="shared" si="272"/>
        <v>Sin</v>
      </c>
      <c r="AE1343" s="768"/>
      <c r="AF1343" s="766"/>
      <c r="AG1343" s="769"/>
      <c r="AH1343" s="770"/>
      <c r="AI1343" s="766"/>
      <c r="AJ1343" s="771"/>
      <c r="AK1343" s="368" t="str">
        <f t="shared" si="273"/>
        <v>Sin</v>
      </c>
      <c r="AL1343" s="768"/>
      <c r="AM1343" s="766"/>
      <c r="AN1343" s="769"/>
      <c r="AO1343" s="770"/>
      <c r="AP1343" s="766"/>
      <c r="AQ1343" s="771"/>
      <c r="AR1343" s="368" t="str">
        <f t="shared" si="274"/>
        <v>Sin</v>
      </c>
      <c r="AS1343" s="768"/>
      <c r="AT1343" s="772"/>
      <c r="AU1343" s="769"/>
      <c r="AV1343" s="770"/>
      <c r="AW1343" s="766"/>
      <c r="AX1343" s="771"/>
      <c r="AY1343" s="368" t="str">
        <f t="shared" si="275"/>
        <v>Sin</v>
      </c>
      <c r="AZ1343" s="768"/>
      <c r="BA1343" s="772"/>
      <c r="BB1343" s="773"/>
      <c r="BC1343" s="765"/>
      <c r="BD1343" s="766"/>
      <c r="BE1343" s="771"/>
      <c r="BF1343" s="368" t="str">
        <f t="shared" si="276"/>
        <v>Sin</v>
      </c>
      <c r="BG1343" s="768"/>
      <c r="BH1343" s="772"/>
      <c r="BI1343" s="769"/>
      <c r="BJ1343" s="774" t="str">
        <f t="shared" si="277"/>
        <v/>
      </c>
      <c r="BK1343" s="757"/>
      <c r="BL1343" s="775"/>
      <c r="BM1343" s="776"/>
      <c r="BN1343" s="775"/>
      <c r="BO1343" s="777"/>
      <c r="BP1343" s="778" t="str">
        <f t="shared" si="278"/>
        <v/>
      </c>
      <c r="BQ1343" s="768"/>
      <c r="BR1343" s="772"/>
      <c r="BS1343" s="773"/>
    </row>
    <row r="1344" spans="23:71" x14ac:dyDescent="0.25">
      <c r="W1344" s="368" t="str">
        <f t="shared" si="271"/>
        <v>Sin</v>
      </c>
      <c r="X1344" s="768"/>
      <c r="Y1344" s="766"/>
      <c r="Z1344" s="769"/>
      <c r="AA1344" s="770"/>
      <c r="AB1344" s="766"/>
      <c r="AC1344" s="771"/>
      <c r="AD1344" s="368" t="str">
        <f t="shared" si="272"/>
        <v>Sin</v>
      </c>
      <c r="AE1344" s="768"/>
      <c r="AF1344" s="766"/>
      <c r="AG1344" s="769"/>
      <c r="AH1344" s="770"/>
      <c r="AI1344" s="766"/>
      <c r="AJ1344" s="771"/>
      <c r="AK1344" s="368" t="str">
        <f t="shared" si="273"/>
        <v>Sin</v>
      </c>
      <c r="AL1344" s="768"/>
      <c r="AM1344" s="766"/>
      <c r="AN1344" s="769"/>
      <c r="AO1344" s="770"/>
      <c r="AP1344" s="766"/>
      <c r="AQ1344" s="771"/>
      <c r="AR1344" s="368" t="str">
        <f t="shared" si="274"/>
        <v>Sin</v>
      </c>
      <c r="AS1344" s="768"/>
      <c r="AT1344" s="772"/>
      <c r="AU1344" s="769"/>
      <c r="AV1344" s="770"/>
      <c r="AW1344" s="766"/>
      <c r="AX1344" s="771"/>
      <c r="AY1344" s="368" t="str">
        <f t="shared" si="275"/>
        <v>Sin</v>
      </c>
      <c r="AZ1344" s="768"/>
      <c r="BA1344" s="772"/>
      <c r="BB1344" s="773"/>
      <c r="BC1344" s="765"/>
      <c r="BD1344" s="766"/>
      <c r="BE1344" s="771"/>
      <c r="BF1344" s="368" t="str">
        <f t="shared" si="276"/>
        <v>Sin</v>
      </c>
      <c r="BG1344" s="768"/>
      <c r="BH1344" s="772"/>
      <c r="BI1344" s="769"/>
      <c r="BJ1344" s="774" t="str">
        <f t="shared" si="277"/>
        <v/>
      </c>
      <c r="BK1344" s="757"/>
      <c r="BL1344" s="775"/>
      <c r="BM1344" s="776"/>
      <c r="BN1344" s="775"/>
      <c r="BO1344" s="777"/>
      <c r="BP1344" s="778" t="str">
        <f t="shared" si="278"/>
        <v/>
      </c>
      <c r="BQ1344" s="768"/>
      <c r="BR1344" s="772"/>
      <c r="BS1344" s="773"/>
    </row>
    <row r="1345" spans="23:71" x14ac:dyDescent="0.25">
      <c r="W1345" s="368" t="str">
        <f t="shared" si="271"/>
        <v>Sin</v>
      </c>
      <c r="X1345" s="768"/>
      <c r="Y1345" s="766"/>
      <c r="Z1345" s="769"/>
      <c r="AA1345" s="770"/>
      <c r="AB1345" s="766"/>
      <c r="AC1345" s="771"/>
      <c r="AD1345" s="368" t="str">
        <f t="shared" si="272"/>
        <v>Sin</v>
      </c>
      <c r="AE1345" s="768"/>
      <c r="AF1345" s="766"/>
      <c r="AG1345" s="769"/>
      <c r="AH1345" s="770"/>
      <c r="AI1345" s="766"/>
      <c r="AJ1345" s="771"/>
      <c r="AK1345" s="368" t="str">
        <f t="shared" si="273"/>
        <v>Sin</v>
      </c>
      <c r="AL1345" s="768"/>
      <c r="AM1345" s="766"/>
      <c r="AN1345" s="769"/>
      <c r="AO1345" s="770"/>
      <c r="AP1345" s="766"/>
      <c r="AQ1345" s="771"/>
      <c r="AR1345" s="368" t="str">
        <f t="shared" si="274"/>
        <v>Sin</v>
      </c>
      <c r="AS1345" s="768"/>
      <c r="AT1345" s="772"/>
      <c r="AU1345" s="769"/>
      <c r="AV1345" s="770"/>
      <c r="AW1345" s="766"/>
      <c r="AX1345" s="771"/>
      <c r="AY1345" s="368" t="str">
        <f t="shared" si="275"/>
        <v>Sin</v>
      </c>
      <c r="AZ1345" s="768"/>
      <c r="BA1345" s="772"/>
      <c r="BB1345" s="773"/>
      <c r="BC1345" s="765"/>
      <c r="BD1345" s="766"/>
      <c r="BE1345" s="771"/>
      <c r="BF1345" s="368" t="str">
        <f t="shared" si="276"/>
        <v>Sin</v>
      </c>
      <c r="BG1345" s="768"/>
      <c r="BH1345" s="772"/>
      <c r="BI1345" s="769"/>
      <c r="BJ1345" s="774" t="str">
        <f t="shared" si="277"/>
        <v/>
      </c>
      <c r="BK1345" s="757"/>
      <c r="BL1345" s="775"/>
      <c r="BM1345" s="776"/>
      <c r="BN1345" s="775"/>
      <c r="BO1345" s="777"/>
      <c r="BP1345" s="778" t="str">
        <f t="shared" si="278"/>
        <v/>
      </c>
      <c r="BQ1345" s="768"/>
      <c r="BR1345" s="772"/>
      <c r="BS1345" s="773"/>
    </row>
    <row r="1346" spans="23:71" x14ac:dyDescent="0.25">
      <c r="W1346" s="368" t="str">
        <f t="shared" si="271"/>
        <v>Sin</v>
      </c>
      <c r="X1346" s="768"/>
      <c r="Y1346" s="766"/>
      <c r="Z1346" s="769"/>
      <c r="AA1346" s="770"/>
      <c r="AB1346" s="766"/>
      <c r="AC1346" s="771"/>
      <c r="AD1346" s="368" t="str">
        <f t="shared" si="272"/>
        <v>Sin</v>
      </c>
      <c r="AE1346" s="768"/>
      <c r="AF1346" s="766"/>
      <c r="AG1346" s="769"/>
      <c r="AH1346" s="770"/>
      <c r="AI1346" s="766"/>
      <c r="AJ1346" s="771"/>
      <c r="AK1346" s="368" t="str">
        <f t="shared" si="273"/>
        <v>Sin</v>
      </c>
      <c r="AL1346" s="768"/>
      <c r="AM1346" s="766"/>
      <c r="AN1346" s="769"/>
      <c r="AO1346" s="770"/>
      <c r="AP1346" s="766"/>
      <c r="AQ1346" s="771"/>
      <c r="AR1346" s="368" t="str">
        <f t="shared" si="274"/>
        <v>Sin</v>
      </c>
      <c r="AS1346" s="768"/>
      <c r="AT1346" s="772"/>
      <c r="AU1346" s="769"/>
      <c r="AV1346" s="770"/>
      <c r="AW1346" s="766"/>
      <c r="AX1346" s="771"/>
      <c r="AY1346" s="368" t="str">
        <f t="shared" si="275"/>
        <v>Sin</v>
      </c>
      <c r="AZ1346" s="768"/>
      <c r="BA1346" s="772"/>
      <c r="BB1346" s="773"/>
      <c r="BC1346" s="765"/>
      <c r="BD1346" s="766"/>
      <c r="BE1346" s="771"/>
      <c r="BF1346" s="368" t="str">
        <f t="shared" si="276"/>
        <v>Sin</v>
      </c>
      <c r="BG1346" s="768"/>
      <c r="BH1346" s="772"/>
      <c r="BI1346" s="769"/>
      <c r="BJ1346" s="774" t="str">
        <f t="shared" si="277"/>
        <v/>
      </c>
      <c r="BK1346" s="757"/>
      <c r="BL1346" s="775"/>
      <c r="BM1346" s="776"/>
      <c r="BN1346" s="775"/>
      <c r="BO1346" s="777"/>
      <c r="BP1346" s="778" t="str">
        <f t="shared" si="278"/>
        <v/>
      </c>
      <c r="BQ1346" s="768"/>
      <c r="BR1346" s="772"/>
      <c r="BS1346" s="773"/>
    </row>
    <row r="1347" spans="23:71" x14ac:dyDescent="0.25">
      <c r="W1347" s="368" t="str">
        <f t="shared" si="271"/>
        <v>Sin</v>
      </c>
      <c r="X1347" s="768"/>
      <c r="Y1347" s="766"/>
      <c r="Z1347" s="769"/>
      <c r="AA1347" s="770"/>
      <c r="AB1347" s="766"/>
      <c r="AC1347" s="771"/>
      <c r="AD1347" s="368" t="str">
        <f t="shared" si="272"/>
        <v>Sin</v>
      </c>
      <c r="AE1347" s="768"/>
      <c r="AF1347" s="766"/>
      <c r="AG1347" s="769"/>
      <c r="AH1347" s="770"/>
      <c r="AI1347" s="766"/>
      <c r="AJ1347" s="771"/>
      <c r="AK1347" s="368" t="str">
        <f t="shared" si="273"/>
        <v>Sin</v>
      </c>
      <c r="AL1347" s="768"/>
      <c r="AM1347" s="766"/>
      <c r="AN1347" s="769"/>
      <c r="AO1347" s="770"/>
      <c r="AP1347" s="766"/>
      <c r="AQ1347" s="771"/>
      <c r="AR1347" s="368" t="str">
        <f t="shared" si="274"/>
        <v>Sin</v>
      </c>
      <c r="AS1347" s="768"/>
      <c r="AT1347" s="772"/>
      <c r="AU1347" s="769"/>
      <c r="AV1347" s="770"/>
      <c r="AW1347" s="766"/>
      <c r="AX1347" s="771"/>
      <c r="AY1347" s="368" t="str">
        <f t="shared" si="275"/>
        <v>Sin</v>
      </c>
      <c r="AZ1347" s="768"/>
      <c r="BA1347" s="772"/>
      <c r="BB1347" s="773"/>
      <c r="BC1347" s="765"/>
      <c r="BD1347" s="766"/>
      <c r="BE1347" s="771"/>
      <c r="BF1347" s="368" t="str">
        <f t="shared" si="276"/>
        <v>Sin</v>
      </c>
      <c r="BG1347" s="768"/>
      <c r="BH1347" s="772"/>
      <c r="BI1347" s="769"/>
      <c r="BJ1347" s="774" t="str">
        <f t="shared" si="277"/>
        <v/>
      </c>
      <c r="BK1347" s="757"/>
      <c r="BL1347" s="775"/>
      <c r="BM1347" s="776"/>
      <c r="BN1347" s="775"/>
      <c r="BO1347" s="777"/>
      <c r="BP1347" s="778" t="str">
        <f t="shared" si="278"/>
        <v/>
      </c>
      <c r="BQ1347" s="768"/>
      <c r="BR1347" s="772"/>
      <c r="BS1347" s="773"/>
    </row>
    <row r="1348" spans="23:71" x14ac:dyDescent="0.25">
      <c r="W1348" s="368" t="str">
        <f t="shared" si="271"/>
        <v>Sin</v>
      </c>
      <c r="X1348" s="768"/>
      <c r="Y1348" s="766"/>
      <c r="Z1348" s="769"/>
      <c r="AA1348" s="770"/>
      <c r="AB1348" s="766"/>
      <c r="AC1348" s="771"/>
      <c r="AD1348" s="368" t="str">
        <f t="shared" si="272"/>
        <v>Sin</v>
      </c>
      <c r="AE1348" s="768"/>
      <c r="AF1348" s="766"/>
      <c r="AG1348" s="769"/>
      <c r="AH1348" s="770"/>
      <c r="AI1348" s="766"/>
      <c r="AJ1348" s="771"/>
      <c r="AK1348" s="368" t="str">
        <f t="shared" si="273"/>
        <v>Sin</v>
      </c>
      <c r="AL1348" s="768"/>
      <c r="AM1348" s="766"/>
      <c r="AN1348" s="769"/>
      <c r="AO1348" s="770"/>
      <c r="AP1348" s="766"/>
      <c r="AQ1348" s="771"/>
      <c r="AR1348" s="368" t="str">
        <f t="shared" si="274"/>
        <v>Sin</v>
      </c>
      <c r="AS1348" s="768"/>
      <c r="AT1348" s="772"/>
      <c r="AU1348" s="769"/>
      <c r="AV1348" s="770"/>
      <c r="AW1348" s="766"/>
      <c r="AX1348" s="771"/>
      <c r="AY1348" s="368" t="str">
        <f t="shared" si="275"/>
        <v>Sin</v>
      </c>
      <c r="AZ1348" s="768"/>
      <c r="BA1348" s="772"/>
      <c r="BB1348" s="773"/>
      <c r="BC1348" s="765"/>
      <c r="BD1348" s="766"/>
      <c r="BE1348" s="771"/>
      <c r="BF1348" s="368" t="str">
        <f t="shared" si="276"/>
        <v>Sin</v>
      </c>
      <c r="BG1348" s="768"/>
      <c r="BH1348" s="772"/>
      <c r="BI1348" s="769"/>
      <c r="BJ1348" s="774" t="str">
        <f t="shared" si="277"/>
        <v/>
      </c>
      <c r="BK1348" s="757"/>
      <c r="BL1348" s="775"/>
      <c r="BM1348" s="776"/>
      <c r="BN1348" s="775"/>
      <c r="BO1348" s="777"/>
      <c r="BP1348" s="778" t="str">
        <f t="shared" si="278"/>
        <v/>
      </c>
      <c r="BQ1348" s="768"/>
      <c r="BR1348" s="772"/>
      <c r="BS1348" s="773"/>
    </row>
    <row r="1349" spans="23:71" x14ac:dyDescent="0.25">
      <c r="W1349" s="368" t="str">
        <f t="shared" si="271"/>
        <v>Sin</v>
      </c>
      <c r="X1349" s="768"/>
      <c r="Y1349" s="766"/>
      <c r="Z1349" s="769"/>
      <c r="AA1349" s="770"/>
      <c r="AB1349" s="766"/>
      <c r="AC1349" s="771"/>
      <c r="AD1349" s="368" t="str">
        <f t="shared" si="272"/>
        <v>Sin</v>
      </c>
      <c r="AE1349" s="768"/>
      <c r="AF1349" s="766"/>
      <c r="AG1349" s="769"/>
      <c r="AH1349" s="770"/>
      <c r="AI1349" s="766"/>
      <c r="AJ1349" s="771"/>
      <c r="AK1349" s="368" t="str">
        <f t="shared" si="273"/>
        <v>Sin</v>
      </c>
      <c r="AL1349" s="768"/>
      <c r="AM1349" s="766"/>
      <c r="AN1349" s="769"/>
      <c r="AO1349" s="770"/>
      <c r="AP1349" s="766"/>
      <c r="AQ1349" s="771"/>
      <c r="AR1349" s="368" t="str">
        <f t="shared" si="274"/>
        <v>Sin</v>
      </c>
      <c r="AS1349" s="768"/>
      <c r="AT1349" s="772"/>
      <c r="AU1349" s="769"/>
      <c r="AV1349" s="770"/>
      <c r="AW1349" s="766"/>
      <c r="AX1349" s="771"/>
      <c r="AY1349" s="368" t="str">
        <f t="shared" si="275"/>
        <v>Sin</v>
      </c>
      <c r="AZ1349" s="768"/>
      <c r="BA1349" s="772"/>
      <c r="BB1349" s="773"/>
      <c r="BC1349" s="765"/>
      <c r="BD1349" s="766"/>
      <c r="BE1349" s="771"/>
      <c r="BF1349" s="368" t="str">
        <f t="shared" si="276"/>
        <v>Sin</v>
      </c>
      <c r="BG1349" s="768"/>
      <c r="BH1349" s="772"/>
      <c r="BI1349" s="769"/>
      <c r="BJ1349" s="774" t="str">
        <f t="shared" si="277"/>
        <v/>
      </c>
      <c r="BK1349" s="757"/>
      <c r="BL1349" s="775"/>
      <c r="BM1349" s="776"/>
      <c r="BN1349" s="775"/>
      <c r="BO1349" s="777"/>
      <c r="BP1349" s="778" t="str">
        <f t="shared" si="278"/>
        <v/>
      </c>
      <c r="BQ1349" s="768"/>
      <c r="BR1349" s="772"/>
      <c r="BS1349" s="773"/>
    </row>
    <row r="1350" spans="23:71" x14ac:dyDescent="0.25">
      <c r="W1350" s="368" t="str">
        <f t="shared" si="271"/>
        <v>Sin</v>
      </c>
      <c r="X1350" s="768"/>
      <c r="Y1350" s="766"/>
      <c r="Z1350" s="769"/>
      <c r="AA1350" s="770"/>
      <c r="AB1350" s="766"/>
      <c r="AC1350" s="771"/>
      <c r="AD1350" s="368" t="str">
        <f t="shared" si="272"/>
        <v>Sin</v>
      </c>
      <c r="AE1350" s="768"/>
      <c r="AF1350" s="766"/>
      <c r="AG1350" s="769"/>
      <c r="AH1350" s="770"/>
      <c r="AI1350" s="766"/>
      <c r="AJ1350" s="771"/>
      <c r="AK1350" s="368" t="str">
        <f t="shared" si="273"/>
        <v>Sin</v>
      </c>
      <c r="AL1350" s="768"/>
      <c r="AM1350" s="766"/>
      <c r="AN1350" s="769"/>
      <c r="AO1350" s="770"/>
      <c r="AP1350" s="766"/>
      <c r="AQ1350" s="771"/>
      <c r="AR1350" s="368" t="str">
        <f t="shared" si="274"/>
        <v>Sin</v>
      </c>
      <c r="AS1350" s="768"/>
      <c r="AT1350" s="772"/>
      <c r="AU1350" s="769"/>
      <c r="AV1350" s="770"/>
      <c r="AW1350" s="766"/>
      <c r="AX1350" s="771"/>
      <c r="AY1350" s="368" t="str">
        <f t="shared" si="275"/>
        <v>Sin</v>
      </c>
      <c r="AZ1350" s="768"/>
      <c r="BA1350" s="772"/>
      <c r="BB1350" s="773"/>
      <c r="BC1350" s="765"/>
      <c r="BD1350" s="766"/>
      <c r="BE1350" s="771"/>
      <c r="BF1350" s="368" t="str">
        <f t="shared" si="276"/>
        <v>Sin</v>
      </c>
      <c r="BG1350" s="768"/>
      <c r="BH1350" s="772"/>
      <c r="BI1350" s="769"/>
      <c r="BJ1350" s="774" t="str">
        <f t="shared" si="277"/>
        <v/>
      </c>
      <c r="BK1350" s="757"/>
      <c r="BL1350" s="775"/>
      <c r="BM1350" s="776"/>
      <c r="BN1350" s="775"/>
      <c r="BO1350" s="777"/>
      <c r="BP1350" s="778" t="str">
        <f t="shared" si="278"/>
        <v/>
      </c>
      <c r="BQ1350" s="768"/>
      <c r="BR1350" s="772"/>
      <c r="BS1350" s="773"/>
    </row>
    <row r="1351" spans="23:71" x14ac:dyDescent="0.25">
      <c r="W1351" s="368" t="str">
        <f t="shared" si="271"/>
        <v>Sin</v>
      </c>
      <c r="X1351" s="768"/>
      <c r="Y1351" s="766"/>
      <c r="Z1351" s="769"/>
      <c r="AA1351" s="770"/>
      <c r="AB1351" s="766"/>
      <c r="AC1351" s="771"/>
      <c r="AD1351" s="368" t="str">
        <f t="shared" si="272"/>
        <v>Sin</v>
      </c>
      <c r="AE1351" s="768"/>
      <c r="AF1351" s="766"/>
      <c r="AG1351" s="769"/>
      <c r="AH1351" s="770"/>
      <c r="AI1351" s="766"/>
      <c r="AJ1351" s="771"/>
      <c r="AK1351" s="368" t="str">
        <f t="shared" si="273"/>
        <v>Sin</v>
      </c>
      <c r="AL1351" s="768"/>
      <c r="AM1351" s="766"/>
      <c r="AN1351" s="769"/>
      <c r="AO1351" s="770"/>
      <c r="AP1351" s="766"/>
      <c r="AQ1351" s="771"/>
      <c r="AR1351" s="368" t="str">
        <f t="shared" si="274"/>
        <v>Sin</v>
      </c>
      <c r="AS1351" s="768"/>
      <c r="AT1351" s="772"/>
      <c r="AU1351" s="769"/>
      <c r="AV1351" s="770"/>
      <c r="AW1351" s="766"/>
      <c r="AX1351" s="771"/>
      <c r="AY1351" s="368" t="str">
        <f t="shared" si="275"/>
        <v>Sin</v>
      </c>
      <c r="AZ1351" s="768"/>
      <c r="BA1351" s="772"/>
      <c r="BB1351" s="773"/>
      <c r="BC1351" s="765"/>
      <c r="BD1351" s="766"/>
      <c r="BE1351" s="771"/>
      <c r="BF1351" s="368" t="str">
        <f t="shared" si="276"/>
        <v>Sin</v>
      </c>
      <c r="BG1351" s="768"/>
      <c r="BH1351" s="772"/>
      <c r="BI1351" s="769"/>
      <c r="BJ1351" s="774" t="str">
        <f t="shared" si="277"/>
        <v/>
      </c>
      <c r="BK1351" s="757"/>
      <c r="BL1351" s="775"/>
      <c r="BM1351" s="776"/>
      <c r="BN1351" s="775"/>
      <c r="BO1351" s="777"/>
      <c r="BP1351" s="778" t="str">
        <f t="shared" si="278"/>
        <v/>
      </c>
      <c r="BQ1351" s="768"/>
      <c r="BR1351" s="772"/>
      <c r="BS1351" s="773"/>
    </row>
    <row r="1352" spans="23:71" x14ac:dyDescent="0.25">
      <c r="W1352" s="368" t="str">
        <f t="shared" si="271"/>
        <v>Sin</v>
      </c>
      <c r="X1352" s="768"/>
      <c r="Y1352" s="766"/>
      <c r="Z1352" s="769"/>
      <c r="AA1352" s="770"/>
      <c r="AB1352" s="766"/>
      <c r="AC1352" s="771"/>
      <c r="AD1352" s="368" t="str">
        <f t="shared" si="272"/>
        <v>Sin</v>
      </c>
      <c r="AE1352" s="768"/>
      <c r="AF1352" s="766"/>
      <c r="AG1352" s="769"/>
      <c r="AH1352" s="770"/>
      <c r="AI1352" s="766"/>
      <c r="AJ1352" s="771"/>
      <c r="AK1352" s="368" t="str">
        <f t="shared" si="273"/>
        <v>Sin</v>
      </c>
      <c r="AL1352" s="768"/>
      <c r="AM1352" s="766"/>
      <c r="AN1352" s="769"/>
      <c r="AO1352" s="770"/>
      <c r="AP1352" s="766"/>
      <c r="AQ1352" s="771"/>
      <c r="AR1352" s="368" t="str">
        <f t="shared" si="274"/>
        <v>Sin</v>
      </c>
      <c r="AS1352" s="768"/>
      <c r="AT1352" s="772"/>
      <c r="AU1352" s="769"/>
      <c r="AV1352" s="770"/>
      <c r="AW1352" s="766"/>
      <c r="AX1352" s="771"/>
      <c r="AY1352" s="368" t="str">
        <f t="shared" si="275"/>
        <v>Sin</v>
      </c>
      <c r="AZ1352" s="768"/>
      <c r="BA1352" s="772"/>
      <c r="BB1352" s="773"/>
      <c r="BC1352" s="765"/>
      <c r="BD1352" s="766"/>
      <c r="BE1352" s="771"/>
      <c r="BF1352" s="368" t="str">
        <f t="shared" si="276"/>
        <v>Sin</v>
      </c>
      <c r="BG1352" s="768"/>
      <c r="BH1352" s="772"/>
      <c r="BI1352" s="769"/>
      <c r="BJ1352" s="774" t="str">
        <f t="shared" si="277"/>
        <v/>
      </c>
      <c r="BK1352" s="757"/>
      <c r="BL1352" s="775"/>
      <c r="BM1352" s="776"/>
      <c r="BN1352" s="775"/>
      <c r="BO1352" s="777"/>
      <c r="BP1352" s="778" t="str">
        <f t="shared" si="278"/>
        <v/>
      </c>
      <c r="BQ1352" s="768"/>
      <c r="BR1352" s="772"/>
      <c r="BS1352" s="773"/>
    </row>
    <row r="1353" spans="23:71" x14ac:dyDescent="0.25">
      <c r="W1353" s="368" t="str">
        <f t="shared" si="271"/>
        <v>Sin</v>
      </c>
      <c r="X1353" s="768"/>
      <c r="Y1353" s="766"/>
      <c r="Z1353" s="769"/>
      <c r="AA1353" s="770"/>
      <c r="AB1353" s="766"/>
      <c r="AC1353" s="771"/>
      <c r="AD1353" s="368" t="str">
        <f t="shared" si="272"/>
        <v>Sin</v>
      </c>
      <c r="AE1353" s="768"/>
      <c r="AF1353" s="766"/>
      <c r="AG1353" s="769"/>
      <c r="AH1353" s="770"/>
      <c r="AI1353" s="766"/>
      <c r="AJ1353" s="771"/>
      <c r="AK1353" s="368" t="str">
        <f t="shared" si="273"/>
        <v>Sin</v>
      </c>
      <c r="AL1353" s="768"/>
      <c r="AM1353" s="766"/>
      <c r="AN1353" s="769"/>
      <c r="AO1353" s="770"/>
      <c r="AP1353" s="766"/>
      <c r="AQ1353" s="771"/>
      <c r="AR1353" s="368" t="str">
        <f t="shared" si="274"/>
        <v>Sin</v>
      </c>
      <c r="AS1353" s="768"/>
      <c r="AT1353" s="772"/>
      <c r="AU1353" s="769"/>
      <c r="AV1353" s="770"/>
      <c r="AW1353" s="766"/>
      <c r="AX1353" s="771"/>
      <c r="AY1353" s="368" t="str">
        <f t="shared" si="275"/>
        <v>Sin</v>
      </c>
      <c r="AZ1353" s="768"/>
      <c r="BA1353" s="772"/>
      <c r="BB1353" s="773"/>
      <c r="BC1353" s="765"/>
      <c r="BD1353" s="766"/>
      <c r="BE1353" s="771"/>
      <c r="BF1353" s="368" t="str">
        <f t="shared" si="276"/>
        <v>Sin</v>
      </c>
      <c r="BG1353" s="768"/>
      <c r="BH1353" s="772"/>
      <c r="BI1353" s="769"/>
      <c r="BJ1353" s="774" t="str">
        <f t="shared" si="277"/>
        <v/>
      </c>
      <c r="BK1353" s="757"/>
      <c r="BL1353" s="775"/>
      <c r="BM1353" s="776"/>
      <c r="BN1353" s="775"/>
      <c r="BO1353" s="777"/>
      <c r="BP1353" s="778" t="str">
        <f t="shared" si="278"/>
        <v/>
      </c>
      <c r="BQ1353" s="768"/>
      <c r="BR1353" s="772"/>
      <c r="BS1353" s="773"/>
    </row>
    <row r="1354" spans="23:71" x14ac:dyDescent="0.25">
      <c r="W1354" s="368" t="str">
        <f t="shared" si="271"/>
        <v>Sin</v>
      </c>
      <c r="X1354" s="768"/>
      <c r="Y1354" s="766"/>
      <c r="Z1354" s="769"/>
      <c r="AA1354" s="770"/>
      <c r="AB1354" s="766"/>
      <c r="AC1354" s="771"/>
      <c r="AD1354" s="368" t="str">
        <f t="shared" si="272"/>
        <v>Sin</v>
      </c>
      <c r="AE1354" s="768"/>
      <c r="AF1354" s="766"/>
      <c r="AG1354" s="769"/>
      <c r="AH1354" s="770"/>
      <c r="AI1354" s="766"/>
      <c r="AJ1354" s="771"/>
      <c r="AK1354" s="368" t="str">
        <f t="shared" si="273"/>
        <v>Sin</v>
      </c>
      <c r="AL1354" s="768"/>
      <c r="AM1354" s="766"/>
      <c r="AN1354" s="769"/>
      <c r="AO1354" s="770"/>
      <c r="AP1354" s="766"/>
      <c r="AQ1354" s="771"/>
      <c r="AR1354" s="368" t="str">
        <f t="shared" si="274"/>
        <v>Sin</v>
      </c>
      <c r="AS1354" s="768"/>
      <c r="AT1354" s="772"/>
      <c r="AU1354" s="769"/>
      <c r="AV1354" s="770"/>
      <c r="AW1354" s="766"/>
      <c r="AX1354" s="771"/>
      <c r="AY1354" s="368" t="str">
        <f t="shared" si="275"/>
        <v>Sin</v>
      </c>
      <c r="AZ1354" s="768"/>
      <c r="BA1354" s="772"/>
      <c r="BB1354" s="773"/>
      <c r="BC1354" s="765"/>
      <c r="BD1354" s="766"/>
      <c r="BE1354" s="771"/>
      <c r="BF1354" s="368" t="str">
        <f t="shared" si="276"/>
        <v>Sin</v>
      </c>
      <c r="BG1354" s="768"/>
      <c r="BH1354" s="772"/>
      <c r="BI1354" s="769"/>
      <c r="BJ1354" s="774" t="str">
        <f t="shared" si="277"/>
        <v/>
      </c>
      <c r="BK1354" s="757"/>
      <c r="BL1354" s="775"/>
      <c r="BM1354" s="776"/>
      <c r="BN1354" s="775"/>
      <c r="BO1354" s="777"/>
      <c r="BP1354" s="778" t="str">
        <f t="shared" si="278"/>
        <v/>
      </c>
      <c r="BQ1354" s="768"/>
      <c r="BR1354" s="772"/>
      <c r="BS1354" s="773"/>
    </row>
    <row r="1355" spans="23:71" x14ac:dyDescent="0.25">
      <c r="W1355" s="368" t="str">
        <f t="shared" si="271"/>
        <v>Sin</v>
      </c>
      <c r="X1355" s="768"/>
      <c r="Y1355" s="766"/>
      <c r="Z1355" s="769"/>
      <c r="AA1355" s="770"/>
      <c r="AB1355" s="766"/>
      <c r="AC1355" s="771"/>
      <c r="AD1355" s="368" t="str">
        <f t="shared" si="272"/>
        <v>Sin</v>
      </c>
      <c r="AE1355" s="768"/>
      <c r="AF1355" s="766"/>
      <c r="AG1355" s="769"/>
      <c r="AH1355" s="770"/>
      <c r="AI1355" s="766"/>
      <c r="AJ1355" s="771"/>
      <c r="AK1355" s="368" t="str">
        <f t="shared" si="273"/>
        <v>Sin</v>
      </c>
      <c r="AL1355" s="768"/>
      <c r="AM1355" s="766"/>
      <c r="AN1355" s="769"/>
      <c r="AO1355" s="770"/>
      <c r="AP1355" s="766"/>
      <c r="AQ1355" s="771"/>
      <c r="AR1355" s="368" t="str">
        <f t="shared" si="274"/>
        <v>Sin</v>
      </c>
      <c r="AS1355" s="768"/>
      <c r="AT1355" s="772"/>
      <c r="AU1355" s="769"/>
      <c r="AV1355" s="770"/>
      <c r="AW1355" s="766"/>
      <c r="AX1355" s="771"/>
      <c r="AY1355" s="368" t="str">
        <f t="shared" si="275"/>
        <v>Sin</v>
      </c>
      <c r="AZ1355" s="768"/>
      <c r="BA1355" s="772"/>
      <c r="BB1355" s="773"/>
      <c r="BC1355" s="765"/>
      <c r="BD1355" s="766"/>
      <c r="BE1355" s="771"/>
      <c r="BF1355" s="368" t="str">
        <f t="shared" si="276"/>
        <v>Sin</v>
      </c>
      <c r="BG1355" s="768"/>
      <c r="BH1355" s="772"/>
      <c r="BI1355" s="769"/>
      <c r="BJ1355" s="774" t="str">
        <f t="shared" si="277"/>
        <v/>
      </c>
      <c r="BK1355" s="757"/>
      <c r="BL1355" s="775"/>
      <c r="BM1355" s="776"/>
      <c r="BN1355" s="775"/>
      <c r="BO1355" s="777"/>
      <c r="BP1355" s="778" t="str">
        <f t="shared" si="278"/>
        <v/>
      </c>
      <c r="BQ1355" s="768"/>
      <c r="BR1355" s="772"/>
      <c r="BS1355" s="773"/>
    </row>
    <row r="1356" spans="23:71" x14ac:dyDescent="0.25">
      <c r="W1356" s="368" t="str">
        <f t="shared" si="271"/>
        <v>Sin</v>
      </c>
      <c r="X1356" s="768"/>
      <c r="Y1356" s="766"/>
      <c r="Z1356" s="769"/>
      <c r="AA1356" s="770"/>
      <c r="AB1356" s="766"/>
      <c r="AC1356" s="771"/>
      <c r="AD1356" s="368" t="str">
        <f t="shared" si="272"/>
        <v>Sin</v>
      </c>
      <c r="AE1356" s="768"/>
      <c r="AF1356" s="766"/>
      <c r="AG1356" s="769"/>
      <c r="AH1356" s="770"/>
      <c r="AI1356" s="766"/>
      <c r="AJ1356" s="771"/>
      <c r="AK1356" s="368" t="str">
        <f t="shared" si="273"/>
        <v>Sin</v>
      </c>
      <c r="AL1356" s="768"/>
      <c r="AM1356" s="766"/>
      <c r="AN1356" s="769"/>
      <c r="AO1356" s="770"/>
      <c r="AP1356" s="766"/>
      <c r="AQ1356" s="771"/>
      <c r="AR1356" s="368" t="str">
        <f t="shared" si="274"/>
        <v>Sin</v>
      </c>
      <c r="AS1356" s="768"/>
      <c r="AT1356" s="772"/>
      <c r="AU1356" s="769"/>
      <c r="AV1356" s="770"/>
      <c r="AW1356" s="766"/>
      <c r="AX1356" s="771"/>
      <c r="AY1356" s="368" t="str">
        <f t="shared" si="275"/>
        <v>Sin</v>
      </c>
      <c r="AZ1356" s="768"/>
      <c r="BA1356" s="772"/>
      <c r="BB1356" s="773"/>
      <c r="BC1356" s="765"/>
      <c r="BD1356" s="766"/>
      <c r="BE1356" s="771"/>
      <c r="BF1356" s="368" t="str">
        <f t="shared" si="276"/>
        <v>Sin</v>
      </c>
      <c r="BG1356" s="768"/>
      <c r="BH1356" s="772"/>
      <c r="BI1356" s="769"/>
      <c r="BJ1356" s="774" t="str">
        <f t="shared" si="277"/>
        <v/>
      </c>
      <c r="BK1356" s="757"/>
      <c r="BL1356" s="775"/>
      <c r="BM1356" s="776"/>
      <c r="BN1356" s="775"/>
      <c r="BO1356" s="777"/>
      <c r="BP1356" s="778" t="str">
        <f t="shared" si="278"/>
        <v/>
      </c>
      <c r="BQ1356" s="768"/>
      <c r="BR1356" s="772"/>
      <c r="BS1356" s="773"/>
    </row>
    <row r="1357" spans="23:71" x14ac:dyDescent="0.25">
      <c r="W1357" s="368" t="str">
        <f t="shared" si="271"/>
        <v>Sin</v>
      </c>
      <c r="X1357" s="768"/>
      <c r="Y1357" s="766"/>
      <c r="Z1357" s="769"/>
      <c r="AA1357" s="770"/>
      <c r="AB1357" s="766"/>
      <c r="AC1357" s="771"/>
      <c r="AD1357" s="368" t="str">
        <f t="shared" si="272"/>
        <v>Sin</v>
      </c>
      <c r="AE1357" s="768"/>
      <c r="AF1357" s="766"/>
      <c r="AG1357" s="769"/>
      <c r="AH1357" s="770"/>
      <c r="AI1357" s="766"/>
      <c r="AJ1357" s="771"/>
      <c r="AK1357" s="368" t="str">
        <f t="shared" si="273"/>
        <v>Sin</v>
      </c>
      <c r="AL1357" s="768"/>
      <c r="AM1357" s="766"/>
      <c r="AN1357" s="769"/>
      <c r="AO1357" s="770"/>
      <c r="AP1357" s="766"/>
      <c r="AQ1357" s="771"/>
      <c r="AR1357" s="368" t="str">
        <f t="shared" si="274"/>
        <v>Sin</v>
      </c>
      <c r="AS1357" s="768"/>
      <c r="AT1357" s="772"/>
      <c r="AU1357" s="769"/>
      <c r="AV1357" s="770"/>
      <c r="AW1357" s="766"/>
      <c r="AX1357" s="771"/>
      <c r="AY1357" s="368" t="str">
        <f t="shared" si="275"/>
        <v>Sin</v>
      </c>
      <c r="AZ1357" s="768"/>
      <c r="BA1357" s="772"/>
      <c r="BB1357" s="773"/>
      <c r="BC1357" s="765"/>
      <c r="BD1357" s="766"/>
      <c r="BE1357" s="771"/>
      <c r="BF1357" s="368" t="str">
        <f t="shared" si="276"/>
        <v>Sin</v>
      </c>
      <c r="BG1357" s="768"/>
      <c r="BH1357" s="772"/>
      <c r="BI1357" s="769"/>
      <c r="BJ1357" s="774" t="str">
        <f t="shared" si="277"/>
        <v/>
      </c>
      <c r="BK1357" s="757"/>
      <c r="BL1357" s="775"/>
      <c r="BM1357" s="776"/>
      <c r="BN1357" s="775"/>
      <c r="BO1357" s="777"/>
      <c r="BP1357" s="778" t="str">
        <f t="shared" si="278"/>
        <v/>
      </c>
      <c r="BQ1357" s="768"/>
      <c r="BR1357" s="772"/>
      <c r="BS1357" s="773"/>
    </row>
    <row r="1358" spans="23:71" x14ac:dyDescent="0.25">
      <c r="W1358" s="368" t="str">
        <f t="shared" si="271"/>
        <v>Sin</v>
      </c>
      <c r="X1358" s="768"/>
      <c r="Y1358" s="766"/>
      <c r="Z1358" s="769"/>
      <c r="AA1358" s="770"/>
      <c r="AB1358" s="766"/>
      <c r="AC1358" s="771"/>
      <c r="AD1358" s="368" t="str">
        <f t="shared" si="272"/>
        <v>Sin</v>
      </c>
      <c r="AE1358" s="768"/>
      <c r="AF1358" s="766"/>
      <c r="AG1358" s="769"/>
      <c r="AH1358" s="770"/>
      <c r="AI1358" s="766"/>
      <c r="AJ1358" s="771"/>
      <c r="AK1358" s="368" t="str">
        <f t="shared" si="273"/>
        <v>Sin</v>
      </c>
      <c r="AL1358" s="768"/>
      <c r="AM1358" s="766"/>
      <c r="AN1358" s="769"/>
      <c r="AO1358" s="770"/>
      <c r="AP1358" s="766"/>
      <c r="AQ1358" s="771"/>
      <c r="AR1358" s="368" t="str">
        <f t="shared" si="274"/>
        <v>Sin</v>
      </c>
      <c r="AS1358" s="768"/>
      <c r="AT1358" s="772"/>
      <c r="AU1358" s="769"/>
      <c r="AV1358" s="770"/>
      <c r="AW1358" s="766"/>
      <c r="AX1358" s="771"/>
      <c r="AY1358" s="368" t="str">
        <f t="shared" si="275"/>
        <v>Sin</v>
      </c>
      <c r="AZ1358" s="768"/>
      <c r="BA1358" s="772"/>
      <c r="BB1358" s="773"/>
      <c r="BC1358" s="765"/>
      <c r="BD1358" s="766"/>
      <c r="BE1358" s="771"/>
      <c r="BF1358" s="368" t="str">
        <f t="shared" si="276"/>
        <v>Sin</v>
      </c>
      <c r="BG1358" s="768"/>
      <c r="BH1358" s="772"/>
      <c r="BI1358" s="769"/>
      <c r="BJ1358" s="774" t="str">
        <f t="shared" si="277"/>
        <v/>
      </c>
      <c r="BK1358" s="757"/>
      <c r="BL1358" s="775"/>
      <c r="BM1358" s="776"/>
      <c r="BN1358" s="775"/>
      <c r="BO1358" s="777"/>
      <c r="BP1358" s="778" t="str">
        <f t="shared" si="278"/>
        <v/>
      </c>
      <c r="BQ1358" s="768"/>
      <c r="BR1358" s="772"/>
      <c r="BS1358" s="773"/>
    </row>
    <row r="1359" spans="23:71" x14ac:dyDescent="0.25">
      <c r="W1359" s="368" t="str">
        <f t="shared" si="271"/>
        <v>Sin</v>
      </c>
      <c r="X1359" s="768"/>
      <c r="Y1359" s="766"/>
      <c r="Z1359" s="769"/>
      <c r="AA1359" s="770"/>
      <c r="AB1359" s="766"/>
      <c r="AC1359" s="771"/>
      <c r="AD1359" s="368" t="str">
        <f t="shared" si="272"/>
        <v>Sin</v>
      </c>
      <c r="AE1359" s="768"/>
      <c r="AF1359" s="766"/>
      <c r="AG1359" s="769"/>
      <c r="AH1359" s="770"/>
      <c r="AI1359" s="766"/>
      <c r="AJ1359" s="771"/>
      <c r="AK1359" s="368" t="str">
        <f t="shared" si="273"/>
        <v>Sin</v>
      </c>
      <c r="AL1359" s="768"/>
      <c r="AM1359" s="766"/>
      <c r="AN1359" s="769"/>
      <c r="AO1359" s="770"/>
      <c r="AP1359" s="766"/>
      <c r="AQ1359" s="771"/>
      <c r="AR1359" s="368" t="str">
        <f t="shared" si="274"/>
        <v>Sin</v>
      </c>
      <c r="AS1359" s="768"/>
      <c r="AT1359" s="772"/>
      <c r="AU1359" s="769"/>
      <c r="AV1359" s="770"/>
      <c r="AW1359" s="766"/>
      <c r="AX1359" s="771"/>
      <c r="AY1359" s="368" t="str">
        <f t="shared" si="275"/>
        <v>Sin</v>
      </c>
      <c r="AZ1359" s="768"/>
      <c r="BA1359" s="772"/>
      <c r="BB1359" s="773"/>
      <c r="BC1359" s="765"/>
      <c r="BD1359" s="766"/>
      <c r="BE1359" s="771"/>
      <c r="BF1359" s="368" t="str">
        <f t="shared" si="276"/>
        <v>Sin</v>
      </c>
      <c r="BG1359" s="768"/>
      <c r="BH1359" s="772"/>
      <c r="BI1359" s="769"/>
      <c r="BJ1359" s="774" t="str">
        <f t="shared" si="277"/>
        <v/>
      </c>
      <c r="BK1359" s="757"/>
      <c r="BL1359" s="775"/>
      <c r="BM1359" s="776"/>
      <c r="BN1359" s="775"/>
      <c r="BO1359" s="777"/>
      <c r="BP1359" s="778" t="str">
        <f t="shared" si="278"/>
        <v/>
      </c>
      <c r="BQ1359" s="768"/>
      <c r="BR1359" s="772"/>
      <c r="BS1359" s="773"/>
    </row>
    <row r="1360" spans="23:71" x14ac:dyDescent="0.25">
      <c r="W1360" s="368" t="str">
        <f t="shared" si="271"/>
        <v>Sin</v>
      </c>
      <c r="X1360" s="768"/>
      <c r="Y1360" s="766"/>
      <c r="Z1360" s="769"/>
      <c r="AA1360" s="770"/>
      <c r="AB1360" s="766"/>
      <c r="AC1360" s="771"/>
      <c r="AD1360" s="368" t="str">
        <f t="shared" si="272"/>
        <v>Sin</v>
      </c>
      <c r="AE1360" s="768"/>
      <c r="AF1360" s="766"/>
      <c r="AG1360" s="769"/>
      <c r="AH1360" s="770"/>
      <c r="AI1360" s="766"/>
      <c r="AJ1360" s="771"/>
      <c r="AK1360" s="368" t="str">
        <f t="shared" si="273"/>
        <v>Sin</v>
      </c>
      <c r="AL1360" s="768"/>
      <c r="AM1360" s="766"/>
      <c r="AN1360" s="769"/>
      <c r="AO1360" s="770"/>
      <c r="AP1360" s="766"/>
      <c r="AQ1360" s="771"/>
      <c r="AR1360" s="368" t="str">
        <f t="shared" si="274"/>
        <v>Sin</v>
      </c>
      <c r="AS1360" s="768"/>
      <c r="AT1360" s="772"/>
      <c r="AU1360" s="769"/>
      <c r="AV1360" s="770"/>
      <c r="AW1360" s="766"/>
      <c r="AX1360" s="771"/>
      <c r="AY1360" s="368" t="str">
        <f t="shared" si="275"/>
        <v>Sin</v>
      </c>
      <c r="AZ1360" s="768"/>
      <c r="BA1360" s="772"/>
      <c r="BB1360" s="773"/>
      <c r="BC1360" s="765"/>
      <c r="BD1360" s="766"/>
      <c r="BE1360" s="771"/>
      <c r="BF1360" s="368" t="str">
        <f t="shared" si="276"/>
        <v>Sin</v>
      </c>
      <c r="BG1360" s="768"/>
      <c r="BH1360" s="772"/>
      <c r="BI1360" s="769"/>
      <c r="BJ1360" s="774" t="str">
        <f t="shared" si="277"/>
        <v/>
      </c>
      <c r="BK1360" s="757"/>
      <c r="BL1360" s="775"/>
      <c r="BM1360" s="776"/>
      <c r="BN1360" s="775"/>
      <c r="BO1360" s="777"/>
      <c r="BP1360" s="778" t="str">
        <f t="shared" si="278"/>
        <v/>
      </c>
      <c r="BQ1360" s="768"/>
      <c r="BR1360" s="772"/>
      <c r="BS1360" s="773"/>
    </row>
    <row r="1361" spans="23:71" x14ac:dyDescent="0.25">
      <c r="W1361" s="368" t="str">
        <f t="shared" si="271"/>
        <v>Sin</v>
      </c>
      <c r="X1361" s="768"/>
      <c r="Y1361" s="766"/>
      <c r="Z1361" s="769"/>
      <c r="AA1361" s="770"/>
      <c r="AB1361" s="766"/>
      <c r="AC1361" s="771"/>
      <c r="AD1361" s="368" t="str">
        <f t="shared" si="272"/>
        <v>Sin</v>
      </c>
      <c r="AE1361" s="768"/>
      <c r="AF1361" s="766"/>
      <c r="AG1361" s="769"/>
      <c r="AH1361" s="770"/>
      <c r="AI1361" s="766"/>
      <c r="AJ1361" s="771"/>
      <c r="AK1361" s="368" t="str">
        <f t="shared" si="273"/>
        <v>Sin</v>
      </c>
      <c r="AL1361" s="768"/>
      <c r="AM1361" s="766"/>
      <c r="AN1361" s="769"/>
      <c r="AO1361" s="770"/>
      <c r="AP1361" s="766"/>
      <c r="AQ1361" s="771"/>
      <c r="AR1361" s="368" t="str">
        <f t="shared" si="274"/>
        <v>Sin</v>
      </c>
      <c r="AS1361" s="768"/>
      <c r="AT1361" s="772"/>
      <c r="AU1361" s="769"/>
      <c r="AV1361" s="770"/>
      <c r="AW1361" s="766"/>
      <c r="AX1361" s="771"/>
      <c r="AY1361" s="368" t="str">
        <f t="shared" si="275"/>
        <v>Sin</v>
      </c>
      <c r="AZ1361" s="768"/>
      <c r="BA1361" s="772"/>
      <c r="BB1361" s="773"/>
      <c r="BC1361" s="765"/>
      <c r="BD1361" s="766"/>
      <c r="BE1361" s="771"/>
      <c r="BF1361" s="368" t="str">
        <f t="shared" si="276"/>
        <v>Sin</v>
      </c>
      <c r="BG1361" s="768"/>
      <c r="BH1361" s="772"/>
      <c r="BI1361" s="769"/>
      <c r="BJ1361" s="774" t="str">
        <f t="shared" si="277"/>
        <v/>
      </c>
      <c r="BK1361" s="757"/>
      <c r="BL1361" s="775"/>
      <c r="BM1361" s="776"/>
      <c r="BN1361" s="775"/>
      <c r="BO1361" s="777"/>
      <c r="BP1361" s="778" t="str">
        <f t="shared" si="278"/>
        <v/>
      </c>
      <c r="BQ1361" s="768"/>
      <c r="BR1361" s="772"/>
      <c r="BS1361" s="773"/>
    </row>
    <row r="1362" spans="23:71" x14ac:dyDescent="0.25">
      <c r="W1362" s="368" t="str">
        <f t="shared" si="271"/>
        <v>Sin</v>
      </c>
      <c r="X1362" s="768"/>
      <c r="Y1362" s="766"/>
      <c r="Z1362" s="769"/>
      <c r="AA1362" s="770"/>
      <c r="AB1362" s="766"/>
      <c r="AC1362" s="771"/>
      <c r="AD1362" s="368" t="str">
        <f t="shared" si="272"/>
        <v>Sin</v>
      </c>
      <c r="AE1362" s="768"/>
      <c r="AF1362" s="766"/>
      <c r="AG1362" s="769"/>
      <c r="AH1362" s="770"/>
      <c r="AI1362" s="766"/>
      <c r="AJ1362" s="771"/>
      <c r="AK1362" s="368" t="str">
        <f t="shared" si="273"/>
        <v>Sin</v>
      </c>
      <c r="AL1362" s="768"/>
      <c r="AM1362" s="766"/>
      <c r="AN1362" s="769"/>
      <c r="AO1362" s="770"/>
      <c r="AP1362" s="766"/>
      <c r="AQ1362" s="771"/>
      <c r="AR1362" s="368" t="str">
        <f t="shared" si="274"/>
        <v>Sin</v>
      </c>
      <c r="AS1362" s="768"/>
      <c r="AT1362" s="772"/>
      <c r="AU1362" s="769"/>
      <c r="AV1362" s="770"/>
      <c r="AW1362" s="766"/>
      <c r="AX1362" s="771"/>
      <c r="AY1362" s="368" t="str">
        <f t="shared" si="275"/>
        <v>Sin</v>
      </c>
      <c r="AZ1362" s="768"/>
      <c r="BA1362" s="772"/>
      <c r="BB1362" s="773"/>
      <c r="BC1362" s="765"/>
      <c r="BD1362" s="766"/>
      <c r="BE1362" s="771"/>
      <c r="BF1362" s="368" t="str">
        <f t="shared" si="276"/>
        <v>Sin</v>
      </c>
      <c r="BG1362" s="768"/>
      <c r="BH1362" s="772"/>
      <c r="BI1362" s="769"/>
      <c r="BJ1362" s="774" t="str">
        <f t="shared" si="277"/>
        <v/>
      </c>
      <c r="BK1362" s="757"/>
      <c r="BL1362" s="775"/>
      <c r="BM1362" s="776"/>
      <c r="BN1362" s="775"/>
      <c r="BO1362" s="777"/>
      <c r="BP1362" s="778" t="str">
        <f t="shared" si="278"/>
        <v/>
      </c>
      <c r="BQ1362" s="768"/>
      <c r="BR1362" s="772"/>
      <c r="BS1362" s="773"/>
    </row>
    <row r="1363" spans="23:71" x14ac:dyDescent="0.25">
      <c r="W1363" s="368" t="str">
        <f t="shared" si="271"/>
        <v>Sin</v>
      </c>
      <c r="X1363" s="768"/>
      <c r="Y1363" s="766"/>
      <c r="Z1363" s="769"/>
      <c r="AA1363" s="770"/>
      <c r="AB1363" s="766"/>
      <c r="AC1363" s="771"/>
      <c r="AD1363" s="368" t="str">
        <f t="shared" si="272"/>
        <v>Sin</v>
      </c>
      <c r="AE1363" s="768"/>
      <c r="AF1363" s="766"/>
      <c r="AG1363" s="769"/>
      <c r="AH1363" s="770"/>
      <c r="AI1363" s="766"/>
      <c r="AJ1363" s="771"/>
      <c r="AK1363" s="368" t="str">
        <f t="shared" si="273"/>
        <v>Sin</v>
      </c>
      <c r="AL1363" s="768"/>
      <c r="AM1363" s="766"/>
      <c r="AN1363" s="769"/>
      <c r="AO1363" s="770"/>
      <c r="AP1363" s="766"/>
      <c r="AQ1363" s="771"/>
      <c r="AR1363" s="368" t="str">
        <f t="shared" si="274"/>
        <v>Sin</v>
      </c>
      <c r="AS1363" s="768"/>
      <c r="AT1363" s="772"/>
      <c r="AU1363" s="769"/>
      <c r="AV1363" s="770"/>
      <c r="AW1363" s="766"/>
      <c r="AX1363" s="771"/>
      <c r="AY1363" s="368" t="str">
        <f t="shared" si="275"/>
        <v>Sin</v>
      </c>
      <c r="AZ1363" s="768"/>
      <c r="BA1363" s="772"/>
      <c r="BB1363" s="773"/>
      <c r="BC1363" s="765"/>
      <c r="BD1363" s="766"/>
      <c r="BE1363" s="771"/>
      <c r="BF1363" s="368" t="str">
        <f t="shared" si="276"/>
        <v>Sin</v>
      </c>
      <c r="BG1363" s="768"/>
      <c r="BH1363" s="772"/>
      <c r="BI1363" s="769"/>
      <c r="BJ1363" s="774" t="str">
        <f t="shared" si="277"/>
        <v/>
      </c>
      <c r="BK1363" s="757"/>
      <c r="BL1363" s="775"/>
      <c r="BM1363" s="776"/>
      <c r="BN1363" s="775"/>
      <c r="BO1363" s="777"/>
      <c r="BP1363" s="778" t="str">
        <f t="shared" si="278"/>
        <v/>
      </c>
      <c r="BQ1363" s="768"/>
      <c r="BR1363" s="772"/>
      <c r="BS1363" s="773"/>
    </row>
    <row r="1364" spans="23:71" x14ac:dyDescent="0.25">
      <c r="W1364" s="368" t="str">
        <f t="shared" si="271"/>
        <v>Sin</v>
      </c>
      <c r="X1364" s="768"/>
      <c r="Y1364" s="766"/>
      <c r="Z1364" s="769"/>
      <c r="AA1364" s="770"/>
      <c r="AB1364" s="766"/>
      <c r="AC1364" s="771"/>
      <c r="AD1364" s="368" t="str">
        <f t="shared" si="272"/>
        <v>Sin</v>
      </c>
      <c r="AE1364" s="768"/>
      <c r="AF1364" s="766"/>
      <c r="AG1364" s="769"/>
      <c r="AH1364" s="770"/>
      <c r="AI1364" s="766"/>
      <c r="AJ1364" s="771"/>
      <c r="AK1364" s="368" t="str">
        <f t="shared" si="273"/>
        <v>Sin</v>
      </c>
      <c r="AL1364" s="768"/>
      <c r="AM1364" s="766"/>
      <c r="AN1364" s="769"/>
      <c r="AO1364" s="770"/>
      <c r="AP1364" s="766"/>
      <c r="AQ1364" s="771"/>
      <c r="AR1364" s="368" t="str">
        <f t="shared" si="274"/>
        <v>Sin</v>
      </c>
      <c r="AS1364" s="768"/>
      <c r="AT1364" s="772"/>
      <c r="AU1364" s="769"/>
      <c r="AV1364" s="770"/>
      <c r="AW1364" s="766"/>
      <c r="AX1364" s="771"/>
      <c r="AY1364" s="368" t="str">
        <f t="shared" si="275"/>
        <v>Sin</v>
      </c>
      <c r="AZ1364" s="768"/>
      <c r="BA1364" s="772"/>
      <c r="BB1364" s="773"/>
      <c r="BC1364" s="765"/>
      <c r="BD1364" s="766"/>
      <c r="BE1364" s="771"/>
      <c r="BF1364" s="368" t="str">
        <f t="shared" si="276"/>
        <v>Sin</v>
      </c>
      <c r="BG1364" s="768"/>
      <c r="BH1364" s="772"/>
      <c r="BI1364" s="769"/>
      <c r="BJ1364" s="774" t="str">
        <f t="shared" si="277"/>
        <v/>
      </c>
      <c r="BK1364" s="757"/>
      <c r="BL1364" s="775"/>
      <c r="BM1364" s="776"/>
      <c r="BN1364" s="775"/>
      <c r="BO1364" s="777"/>
      <c r="BP1364" s="778" t="str">
        <f t="shared" si="278"/>
        <v/>
      </c>
      <c r="BQ1364" s="768"/>
      <c r="BR1364" s="772"/>
      <c r="BS1364" s="773"/>
    </row>
    <row r="1365" spans="23:71" x14ac:dyDescent="0.25">
      <c r="W1365" s="368" t="str">
        <f t="shared" si="271"/>
        <v>Sin</v>
      </c>
      <c r="X1365" s="768"/>
      <c r="Y1365" s="766"/>
      <c r="Z1365" s="769"/>
      <c r="AA1365" s="770"/>
      <c r="AB1365" s="766"/>
      <c r="AC1365" s="771"/>
      <c r="AD1365" s="368" t="str">
        <f t="shared" si="272"/>
        <v>Sin</v>
      </c>
      <c r="AE1365" s="768"/>
      <c r="AF1365" s="766"/>
      <c r="AG1365" s="769"/>
      <c r="AH1365" s="770"/>
      <c r="AI1365" s="766"/>
      <c r="AJ1365" s="771"/>
      <c r="AK1365" s="368" t="str">
        <f t="shared" si="273"/>
        <v>Sin</v>
      </c>
      <c r="AL1365" s="768"/>
      <c r="AM1365" s="766"/>
      <c r="AN1365" s="769"/>
      <c r="AO1365" s="770"/>
      <c r="AP1365" s="766"/>
      <c r="AQ1365" s="771"/>
      <c r="AR1365" s="368" t="str">
        <f t="shared" si="274"/>
        <v>Sin</v>
      </c>
      <c r="AS1365" s="768"/>
      <c r="AT1365" s="772"/>
      <c r="AU1365" s="769"/>
      <c r="AV1365" s="770"/>
      <c r="AW1365" s="766"/>
      <c r="AX1365" s="771"/>
      <c r="AY1365" s="368" t="str">
        <f t="shared" si="275"/>
        <v>Sin</v>
      </c>
      <c r="AZ1365" s="768"/>
      <c r="BA1365" s="772"/>
      <c r="BB1365" s="773"/>
      <c r="BC1365" s="765"/>
      <c r="BD1365" s="766"/>
      <c r="BE1365" s="771"/>
      <c r="BF1365" s="368" t="str">
        <f t="shared" si="276"/>
        <v>Sin</v>
      </c>
      <c r="BG1365" s="768"/>
      <c r="BH1365" s="772"/>
      <c r="BI1365" s="769"/>
      <c r="BJ1365" s="774" t="str">
        <f t="shared" si="277"/>
        <v/>
      </c>
      <c r="BK1365" s="757"/>
      <c r="BL1365" s="775"/>
      <c r="BM1365" s="776"/>
      <c r="BN1365" s="775"/>
      <c r="BO1365" s="777"/>
      <c r="BP1365" s="778" t="str">
        <f t="shared" si="278"/>
        <v/>
      </c>
      <c r="BQ1365" s="768"/>
      <c r="BR1365" s="772"/>
      <c r="BS1365" s="773"/>
    </row>
    <row r="1366" spans="23:71" x14ac:dyDescent="0.25">
      <c r="W1366" s="368" t="str">
        <f t="shared" si="271"/>
        <v>Sin</v>
      </c>
      <c r="X1366" s="768"/>
      <c r="Y1366" s="766"/>
      <c r="Z1366" s="769"/>
      <c r="AA1366" s="770"/>
      <c r="AB1366" s="766"/>
      <c r="AC1366" s="771"/>
      <c r="AD1366" s="368" t="str">
        <f t="shared" si="272"/>
        <v>Sin</v>
      </c>
      <c r="AE1366" s="768"/>
      <c r="AF1366" s="766"/>
      <c r="AG1366" s="769"/>
      <c r="AH1366" s="770"/>
      <c r="AI1366" s="766"/>
      <c r="AJ1366" s="771"/>
      <c r="AK1366" s="368" t="str">
        <f t="shared" si="273"/>
        <v>Sin</v>
      </c>
      <c r="AL1366" s="768"/>
      <c r="AM1366" s="766"/>
      <c r="AN1366" s="769"/>
      <c r="AO1366" s="770"/>
      <c r="AP1366" s="766"/>
      <c r="AQ1366" s="771"/>
      <c r="AR1366" s="368" t="str">
        <f t="shared" si="274"/>
        <v>Sin</v>
      </c>
      <c r="AS1366" s="768"/>
      <c r="AT1366" s="772"/>
      <c r="AU1366" s="769"/>
      <c r="AV1366" s="770"/>
      <c r="AW1366" s="766"/>
      <c r="AX1366" s="771"/>
      <c r="AY1366" s="368" t="str">
        <f t="shared" si="275"/>
        <v>Sin</v>
      </c>
      <c r="AZ1366" s="768"/>
      <c r="BA1366" s="772"/>
      <c r="BB1366" s="773"/>
      <c r="BC1366" s="765"/>
      <c r="BD1366" s="766"/>
      <c r="BE1366" s="771"/>
      <c r="BF1366" s="368" t="str">
        <f t="shared" si="276"/>
        <v>Sin</v>
      </c>
      <c r="BG1366" s="768"/>
      <c r="BH1366" s="772"/>
      <c r="BI1366" s="769"/>
      <c r="BJ1366" s="774" t="str">
        <f t="shared" si="277"/>
        <v/>
      </c>
      <c r="BK1366" s="757"/>
      <c r="BL1366" s="775"/>
      <c r="BM1366" s="776"/>
      <c r="BN1366" s="775"/>
      <c r="BO1366" s="777"/>
      <c r="BP1366" s="778" t="str">
        <f t="shared" si="278"/>
        <v/>
      </c>
      <c r="BQ1366" s="768"/>
      <c r="BR1366" s="772"/>
      <c r="BS1366" s="773"/>
    </row>
    <row r="1367" spans="23:71" x14ac:dyDescent="0.25">
      <c r="W1367" s="368" t="str">
        <f t="shared" si="271"/>
        <v>Sin</v>
      </c>
      <c r="X1367" s="768"/>
      <c r="Y1367" s="766"/>
      <c r="Z1367" s="769"/>
      <c r="AA1367" s="770"/>
      <c r="AB1367" s="766"/>
      <c r="AC1367" s="771"/>
      <c r="AD1367" s="368" t="str">
        <f t="shared" si="272"/>
        <v>Sin</v>
      </c>
      <c r="AE1367" s="768"/>
      <c r="AF1367" s="766"/>
      <c r="AG1367" s="769"/>
      <c r="AH1367" s="770"/>
      <c r="AI1367" s="766"/>
      <c r="AJ1367" s="771"/>
      <c r="AK1367" s="368" t="str">
        <f t="shared" si="273"/>
        <v>Sin</v>
      </c>
      <c r="AL1367" s="768"/>
      <c r="AM1367" s="766"/>
      <c r="AN1367" s="769"/>
      <c r="AO1367" s="770"/>
      <c r="AP1367" s="766"/>
      <c r="AQ1367" s="771"/>
      <c r="AR1367" s="368" t="str">
        <f t="shared" si="274"/>
        <v>Sin</v>
      </c>
      <c r="AS1367" s="768"/>
      <c r="AT1367" s="772"/>
      <c r="AU1367" s="769"/>
      <c r="AV1367" s="770"/>
      <c r="AW1367" s="766"/>
      <c r="AX1367" s="771"/>
      <c r="AY1367" s="368" t="str">
        <f t="shared" si="275"/>
        <v>Sin</v>
      </c>
      <c r="AZ1367" s="768"/>
      <c r="BA1367" s="772"/>
      <c r="BB1367" s="773"/>
      <c r="BC1367" s="765"/>
      <c r="BD1367" s="766"/>
      <c r="BE1367" s="771"/>
      <c r="BF1367" s="368" t="str">
        <f t="shared" si="276"/>
        <v>Sin</v>
      </c>
      <c r="BG1367" s="768"/>
      <c r="BH1367" s="772"/>
      <c r="BI1367" s="769"/>
      <c r="BJ1367" s="774" t="str">
        <f t="shared" si="277"/>
        <v/>
      </c>
      <c r="BK1367" s="757"/>
      <c r="BL1367" s="775"/>
      <c r="BM1367" s="776"/>
      <c r="BN1367" s="775"/>
      <c r="BO1367" s="777"/>
      <c r="BP1367" s="778" t="str">
        <f t="shared" si="278"/>
        <v/>
      </c>
      <c r="BQ1367" s="768"/>
      <c r="BR1367" s="772"/>
      <c r="BS1367" s="773"/>
    </row>
    <row r="1368" spans="23:71" x14ac:dyDescent="0.25">
      <c r="W1368" s="368" t="str">
        <f t="shared" si="271"/>
        <v>Sin</v>
      </c>
      <c r="X1368" s="768"/>
      <c r="Y1368" s="766"/>
      <c r="Z1368" s="769"/>
      <c r="AA1368" s="770"/>
      <c r="AB1368" s="766"/>
      <c r="AC1368" s="771"/>
      <c r="AD1368" s="368" t="str">
        <f t="shared" si="272"/>
        <v>Sin</v>
      </c>
      <c r="AE1368" s="768"/>
      <c r="AF1368" s="766"/>
      <c r="AG1368" s="769"/>
      <c r="AH1368" s="770"/>
      <c r="AI1368" s="766"/>
      <c r="AJ1368" s="771"/>
      <c r="AK1368" s="368" t="str">
        <f t="shared" si="273"/>
        <v>Sin</v>
      </c>
      <c r="AL1368" s="768"/>
      <c r="AM1368" s="766"/>
      <c r="AN1368" s="769"/>
      <c r="AO1368" s="770"/>
      <c r="AP1368" s="766"/>
      <c r="AQ1368" s="771"/>
      <c r="AR1368" s="368" t="str">
        <f t="shared" si="274"/>
        <v>Sin</v>
      </c>
      <c r="AS1368" s="768"/>
      <c r="AT1368" s="772"/>
      <c r="AU1368" s="769"/>
      <c r="AV1368" s="770"/>
      <c r="AW1368" s="766"/>
      <c r="AX1368" s="771"/>
      <c r="AY1368" s="368" t="str">
        <f t="shared" si="275"/>
        <v>Sin</v>
      </c>
      <c r="AZ1368" s="768"/>
      <c r="BA1368" s="772"/>
      <c r="BB1368" s="773"/>
      <c r="BC1368" s="765"/>
      <c r="BD1368" s="766"/>
      <c r="BE1368" s="771"/>
      <c r="BF1368" s="368" t="str">
        <f t="shared" si="276"/>
        <v>Sin</v>
      </c>
      <c r="BG1368" s="768"/>
      <c r="BH1368" s="772"/>
      <c r="BI1368" s="769"/>
      <c r="BJ1368" s="774" t="str">
        <f t="shared" si="277"/>
        <v/>
      </c>
      <c r="BK1368" s="757"/>
      <c r="BL1368" s="775"/>
      <c r="BM1368" s="776"/>
      <c r="BN1368" s="775"/>
      <c r="BO1368" s="777"/>
      <c r="BP1368" s="778" t="str">
        <f t="shared" si="278"/>
        <v/>
      </c>
      <c r="BQ1368" s="768"/>
      <c r="BR1368" s="772"/>
      <c r="BS1368" s="773"/>
    </row>
    <row r="1369" spans="23:71" x14ac:dyDescent="0.25">
      <c r="W1369" s="368" t="str">
        <f t="shared" si="271"/>
        <v>Sin</v>
      </c>
      <c r="X1369" s="768"/>
      <c r="Y1369" s="766"/>
      <c r="Z1369" s="769"/>
      <c r="AA1369" s="770"/>
      <c r="AB1369" s="766"/>
      <c r="AC1369" s="771"/>
      <c r="AD1369" s="368" t="str">
        <f t="shared" si="272"/>
        <v>Sin</v>
      </c>
      <c r="AE1369" s="768"/>
      <c r="AF1369" s="766"/>
      <c r="AG1369" s="769"/>
      <c r="AH1369" s="770"/>
      <c r="AI1369" s="766"/>
      <c r="AJ1369" s="771"/>
      <c r="AK1369" s="368" t="str">
        <f t="shared" si="273"/>
        <v>Sin</v>
      </c>
      <c r="AL1369" s="768"/>
      <c r="AM1369" s="766"/>
      <c r="AN1369" s="769"/>
      <c r="AO1369" s="770"/>
      <c r="AP1369" s="766"/>
      <c r="AQ1369" s="771"/>
      <c r="AR1369" s="368" t="str">
        <f t="shared" si="274"/>
        <v>Sin</v>
      </c>
      <c r="AS1369" s="768"/>
      <c r="AT1369" s="772"/>
      <c r="AU1369" s="769"/>
      <c r="AV1369" s="770"/>
      <c r="AW1369" s="766"/>
      <c r="AX1369" s="771"/>
      <c r="AY1369" s="368" t="str">
        <f t="shared" si="275"/>
        <v>Sin</v>
      </c>
      <c r="AZ1369" s="768"/>
      <c r="BA1369" s="772"/>
      <c r="BB1369" s="773"/>
      <c r="BC1369" s="765"/>
      <c r="BD1369" s="766"/>
      <c r="BE1369" s="771"/>
      <c r="BF1369" s="368" t="str">
        <f t="shared" si="276"/>
        <v>Sin</v>
      </c>
      <c r="BG1369" s="768"/>
      <c r="BH1369" s="772"/>
      <c r="BI1369" s="769"/>
      <c r="BJ1369" s="774" t="str">
        <f t="shared" si="277"/>
        <v/>
      </c>
      <c r="BK1369" s="757"/>
      <c r="BL1369" s="775"/>
      <c r="BM1369" s="776"/>
      <c r="BN1369" s="775"/>
      <c r="BO1369" s="777"/>
      <c r="BP1369" s="778" t="str">
        <f t="shared" si="278"/>
        <v/>
      </c>
      <c r="BQ1369" s="768"/>
      <c r="BR1369" s="772"/>
      <c r="BS1369" s="773"/>
    </row>
    <row r="1370" spans="23:71" x14ac:dyDescent="0.25">
      <c r="W1370" s="368" t="str">
        <f t="shared" si="271"/>
        <v>Sin</v>
      </c>
      <c r="X1370" s="768"/>
      <c r="Y1370" s="766"/>
      <c r="Z1370" s="769"/>
      <c r="AA1370" s="770"/>
      <c r="AB1370" s="766"/>
      <c r="AC1370" s="771"/>
      <c r="AD1370" s="368" t="str">
        <f t="shared" si="272"/>
        <v>Sin</v>
      </c>
      <c r="AE1370" s="768"/>
      <c r="AF1370" s="766"/>
      <c r="AG1370" s="769"/>
      <c r="AH1370" s="770"/>
      <c r="AI1370" s="766"/>
      <c r="AJ1370" s="771"/>
      <c r="AK1370" s="368" t="str">
        <f t="shared" si="273"/>
        <v>Sin</v>
      </c>
      <c r="AL1370" s="768"/>
      <c r="AM1370" s="766"/>
      <c r="AN1370" s="769"/>
      <c r="AO1370" s="770"/>
      <c r="AP1370" s="766"/>
      <c r="AQ1370" s="771"/>
      <c r="AR1370" s="368" t="str">
        <f t="shared" si="274"/>
        <v>Sin</v>
      </c>
      <c r="AS1370" s="768"/>
      <c r="AT1370" s="772"/>
      <c r="AU1370" s="769"/>
      <c r="AV1370" s="770"/>
      <c r="AW1370" s="766"/>
      <c r="AX1370" s="771"/>
      <c r="AY1370" s="368" t="str">
        <f t="shared" si="275"/>
        <v>Sin</v>
      </c>
      <c r="AZ1370" s="768"/>
      <c r="BA1370" s="772"/>
      <c r="BB1370" s="773"/>
      <c r="BC1370" s="765"/>
      <c r="BD1370" s="766"/>
      <c r="BE1370" s="771"/>
      <c r="BF1370" s="368" t="str">
        <f t="shared" si="276"/>
        <v>Sin</v>
      </c>
      <c r="BG1370" s="768"/>
      <c r="BH1370" s="772"/>
      <c r="BI1370" s="769"/>
      <c r="BJ1370" s="774" t="str">
        <f t="shared" si="277"/>
        <v/>
      </c>
      <c r="BK1370" s="757"/>
      <c r="BL1370" s="775"/>
      <c r="BM1370" s="776"/>
      <c r="BN1370" s="775"/>
      <c r="BO1370" s="777"/>
      <c r="BP1370" s="778" t="str">
        <f t="shared" si="278"/>
        <v/>
      </c>
      <c r="BQ1370" s="768"/>
      <c r="BR1370" s="772"/>
      <c r="BS1370" s="773"/>
    </row>
    <row r="1371" spans="23:71" x14ac:dyDescent="0.25">
      <c r="W1371" s="368" t="str">
        <f t="shared" si="271"/>
        <v>Sin</v>
      </c>
      <c r="X1371" s="768"/>
      <c r="Y1371" s="766"/>
      <c r="Z1371" s="769"/>
      <c r="AA1371" s="770"/>
      <c r="AB1371" s="766"/>
      <c r="AC1371" s="771"/>
      <c r="AD1371" s="368" t="str">
        <f t="shared" si="272"/>
        <v>Sin</v>
      </c>
      <c r="AE1371" s="768"/>
      <c r="AF1371" s="766"/>
      <c r="AG1371" s="769"/>
      <c r="AH1371" s="770"/>
      <c r="AI1371" s="766"/>
      <c r="AJ1371" s="771"/>
      <c r="AK1371" s="368" t="str">
        <f t="shared" si="273"/>
        <v>Sin</v>
      </c>
      <c r="AL1371" s="768"/>
      <c r="AM1371" s="766"/>
      <c r="AN1371" s="769"/>
      <c r="AO1371" s="770"/>
      <c r="AP1371" s="766"/>
      <c r="AQ1371" s="771"/>
      <c r="AR1371" s="368" t="str">
        <f t="shared" si="274"/>
        <v>Sin</v>
      </c>
      <c r="AS1371" s="768"/>
      <c r="AT1371" s="772"/>
      <c r="AU1371" s="769"/>
      <c r="AV1371" s="770"/>
      <c r="AW1371" s="766"/>
      <c r="AX1371" s="771"/>
      <c r="AY1371" s="368" t="str">
        <f t="shared" si="275"/>
        <v>Sin</v>
      </c>
      <c r="AZ1371" s="768"/>
      <c r="BA1371" s="772"/>
      <c r="BB1371" s="773"/>
      <c r="BC1371" s="765"/>
      <c r="BD1371" s="766"/>
      <c r="BE1371" s="771"/>
      <c r="BF1371" s="368" t="str">
        <f t="shared" si="276"/>
        <v>Sin</v>
      </c>
      <c r="BG1371" s="768"/>
      <c r="BH1371" s="772"/>
      <c r="BI1371" s="769"/>
      <c r="BJ1371" s="774" t="str">
        <f t="shared" si="277"/>
        <v/>
      </c>
      <c r="BK1371" s="757"/>
      <c r="BL1371" s="775"/>
      <c r="BM1371" s="776"/>
      <c r="BN1371" s="775"/>
      <c r="BO1371" s="777"/>
      <c r="BP1371" s="778" t="str">
        <f t="shared" si="278"/>
        <v/>
      </c>
      <c r="BQ1371" s="768"/>
      <c r="BR1371" s="772"/>
      <c r="BS1371" s="773"/>
    </row>
    <row r="1372" spans="23:71" x14ac:dyDescent="0.25">
      <c r="W1372" s="368" t="str">
        <f t="shared" si="271"/>
        <v>Sin</v>
      </c>
      <c r="X1372" s="768"/>
      <c r="Y1372" s="766"/>
      <c r="Z1372" s="769"/>
      <c r="AA1372" s="770"/>
      <c r="AB1372" s="766"/>
      <c r="AC1372" s="771"/>
      <c r="AD1372" s="368" t="str">
        <f t="shared" si="272"/>
        <v>Sin</v>
      </c>
      <c r="AE1372" s="768"/>
      <c r="AF1372" s="766"/>
      <c r="AG1372" s="769"/>
      <c r="AH1372" s="770"/>
      <c r="AI1372" s="766"/>
      <c r="AJ1372" s="771"/>
      <c r="AK1372" s="368" t="str">
        <f t="shared" si="273"/>
        <v>Sin</v>
      </c>
      <c r="AL1372" s="768"/>
      <c r="AM1372" s="766"/>
      <c r="AN1372" s="769"/>
      <c r="AO1372" s="770"/>
      <c r="AP1372" s="766"/>
      <c r="AQ1372" s="771"/>
      <c r="AR1372" s="368" t="str">
        <f t="shared" si="274"/>
        <v>Sin</v>
      </c>
      <c r="AS1372" s="768"/>
      <c r="AT1372" s="772"/>
      <c r="AU1372" s="769"/>
      <c r="AV1372" s="770"/>
      <c r="AW1372" s="766"/>
      <c r="AX1372" s="771"/>
      <c r="AY1372" s="368" t="str">
        <f t="shared" si="275"/>
        <v>Sin</v>
      </c>
      <c r="AZ1372" s="768"/>
      <c r="BA1372" s="772"/>
      <c r="BB1372" s="773"/>
      <c r="BC1372" s="765"/>
      <c r="BD1372" s="766"/>
      <c r="BE1372" s="771"/>
      <c r="BF1372" s="368" t="str">
        <f t="shared" si="276"/>
        <v>Sin</v>
      </c>
      <c r="BG1372" s="768"/>
      <c r="BH1372" s="772"/>
      <c r="BI1372" s="769"/>
      <c r="BJ1372" s="774" t="str">
        <f t="shared" si="277"/>
        <v/>
      </c>
      <c r="BK1372" s="757"/>
      <c r="BL1372" s="775"/>
      <c r="BM1372" s="776"/>
      <c r="BN1372" s="775"/>
      <c r="BO1372" s="777"/>
      <c r="BP1372" s="778" t="str">
        <f t="shared" si="278"/>
        <v/>
      </c>
      <c r="BQ1372" s="768"/>
      <c r="BR1372" s="772"/>
      <c r="BS1372" s="773"/>
    </row>
    <row r="1373" spans="23:71" x14ac:dyDescent="0.25">
      <c r="W1373" s="368" t="str">
        <f t="shared" si="271"/>
        <v>Sin</v>
      </c>
      <c r="X1373" s="768"/>
      <c r="Y1373" s="766"/>
      <c r="Z1373" s="769"/>
      <c r="AA1373" s="770"/>
      <c r="AB1373" s="766"/>
      <c r="AC1373" s="771"/>
      <c r="AD1373" s="368" t="str">
        <f t="shared" si="272"/>
        <v>Sin</v>
      </c>
      <c r="AE1373" s="768"/>
      <c r="AF1373" s="766"/>
      <c r="AG1373" s="769"/>
      <c r="AH1373" s="770"/>
      <c r="AI1373" s="766"/>
      <c r="AJ1373" s="771"/>
      <c r="AK1373" s="368" t="str">
        <f t="shared" si="273"/>
        <v>Sin</v>
      </c>
      <c r="AL1373" s="768"/>
      <c r="AM1373" s="766"/>
      <c r="AN1373" s="769"/>
      <c r="AO1373" s="770"/>
      <c r="AP1373" s="766"/>
      <c r="AQ1373" s="771"/>
      <c r="AR1373" s="368" t="str">
        <f t="shared" si="274"/>
        <v>Sin</v>
      </c>
      <c r="AS1373" s="768"/>
      <c r="AT1373" s="772"/>
      <c r="AU1373" s="769"/>
      <c r="AV1373" s="770"/>
      <c r="AW1373" s="766"/>
      <c r="AX1373" s="771"/>
      <c r="AY1373" s="368" t="str">
        <f t="shared" si="275"/>
        <v>Sin</v>
      </c>
      <c r="AZ1373" s="768"/>
      <c r="BA1373" s="772"/>
      <c r="BB1373" s="773"/>
      <c r="BC1373" s="765"/>
      <c r="BD1373" s="766"/>
      <c r="BE1373" s="771"/>
      <c r="BF1373" s="368" t="str">
        <f t="shared" si="276"/>
        <v>Sin</v>
      </c>
      <c r="BG1373" s="768"/>
      <c r="BH1373" s="772"/>
      <c r="BI1373" s="769"/>
      <c r="BJ1373" s="774" t="str">
        <f t="shared" si="277"/>
        <v/>
      </c>
      <c r="BK1373" s="757"/>
      <c r="BL1373" s="775"/>
      <c r="BM1373" s="776"/>
      <c r="BN1373" s="775"/>
      <c r="BO1373" s="777"/>
      <c r="BP1373" s="778" t="str">
        <f t="shared" si="278"/>
        <v/>
      </c>
      <c r="BQ1373" s="768"/>
      <c r="BR1373" s="772"/>
      <c r="BS1373" s="773"/>
    </row>
    <row r="1374" spans="23:71" x14ac:dyDescent="0.25">
      <c r="W1374" s="368" t="str">
        <f t="shared" si="271"/>
        <v>Sin</v>
      </c>
      <c r="X1374" s="768"/>
      <c r="Y1374" s="766"/>
      <c r="Z1374" s="769"/>
      <c r="AA1374" s="770"/>
      <c r="AB1374" s="766"/>
      <c r="AC1374" s="771"/>
      <c r="AD1374" s="368" t="str">
        <f t="shared" si="272"/>
        <v>Sin</v>
      </c>
      <c r="AE1374" s="768"/>
      <c r="AF1374" s="766"/>
      <c r="AG1374" s="769"/>
      <c r="AH1374" s="770"/>
      <c r="AI1374" s="766"/>
      <c r="AJ1374" s="771"/>
      <c r="AK1374" s="368" t="str">
        <f t="shared" si="273"/>
        <v>Sin</v>
      </c>
      <c r="AL1374" s="768"/>
      <c r="AM1374" s="766"/>
      <c r="AN1374" s="769"/>
      <c r="AO1374" s="770"/>
      <c r="AP1374" s="766"/>
      <c r="AQ1374" s="771"/>
      <c r="AR1374" s="368" t="str">
        <f t="shared" si="274"/>
        <v>Sin</v>
      </c>
      <c r="AS1374" s="768"/>
      <c r="AT1374" s="772"/>
      <c r="AU1374" s="769"/>
      <c r="AV1374" s="770"/>
      <c r="AW1374" s="766"/>
      <c r="AX1374" s="771"/>
      <c r="AY1374" s="368" t="str">
        <f t="shared" si="275"/>
        <v>Sin</v>
      </c>
      <c r="AZ1374" s="768"/>
      <c r="BA1374" s="772"/>
      <c r="BB1374" s="773"/>
      <c r="BC1374" s="765"/>
      <c r="BD1374" s="766"/>
      <c r="BE1374" s="771"/>
      <c r="BF1374" s="368" t="str">
        <f t="shared" si="276"/>
        <v>Sin</v>
      </c>
      <c r="BG1374" s="768"/>
      <c r="BH1374" s="772"/>
      <c r="BI1374" s="769"/>
      <c r="BJ1374" s="774" t="str">
        <f t="shared" si="277"/>
        <v/>
      </c>
      <c r="BK1374" s="757"/>
      <c r="BL1374" s="775"/>
      <c r="BM1374" s="776"/>
      <c r="BN1374" s="775"/>
      <c r="BO1374" s="777"/>
      <c r="BP1374" s="778" t="str">
        <f t="shared" si="278"/>
        <v/>
      </c>
      <c r="BQ1374" s="768"/>
      <c r="BR1374" s="772"/>
      <c r="BS1374" s="773"/>
    </row>
    <row r="1375" spans="23:71" x14ac:dyDescent="0.25">
      <c r="W1375" s="368" t="str">
        <f t="shared" si="271"/>
        <v>Sin</v>
      </c>
      <c r="X1375" s="768"/>
      <c r="Y1375" s="766"/>
      <c r="Z1375" s="769"/>
      <c r="AA1375" s="770"/>
      <c r="AB1375" s="766"/>
      <c r="AC1375" s="771"/>
      <c r="AD1375" s="368" t="str">
        <f t="shared" si="272"/>
        <v>Sin</v>
      </c>
      <c r="AE1375" s="768"/>
      <c r="AF1375" s="766"/>
      <c r="AG1375" s="769"/>
      <c r="AH1375" s="770"/>
      <c r="AI1375" s="766"/>
      <c r="AJ1375" s="771"/>
      <c r="AK1375" s="368" t="str">
        <f t="shared" si="273"/>
        <v>Sin</v>
      </c>
      <c r="AL1375" s="768"/>
      <c r="AM1375" s="766"/>
      <c r="AN1375" s="769"/>
      <c r="AO1375" s="770"/>
      <c r="AP1375" s="766"/>
      <c r="AQ1375" s="771"/>
      <c r="AR1375" s="368" t="str">
        <f t="shared" si="274"/>
        <v>Sin</v>
      </c>
      <c r="AS1375" s="768"/>
      <c r="AT1375" s="772"/>
      <c r="AU1375" s="769"/>
      <c r="AV1375" s="770"/>
      <c r="AW1375" s="766"/>
      <c r="AX1375" s="771"/>
      <c r="AY1375" s="368" t="str">
        <f t="shared" si="275"/>
        <v>Sin</v>
      </c>
      <c r="AZ1375" s="768"/>
      <c r="BA1375" s="772"/>
      <c r="BB1375" s="773"/>
      <c r="BC1375" s="765"/>
      <c r="BD1375" s="766"/>
      <c r="BE1375" s="771"/>
      <c r="BF1375" s="368" t="str">
        <f t="shared" si="276"/>
        <v>Sin</v>
      </c>
      <c r="BG1375" s="768"/>
      <c r="BH1375" s="772"/>
      <c r="BI1375" s="769"/>
      <c r="BJ1375" s="774" t="str">
        <f t="shared" si="277"/>
        <v/>
      </c>
      <c r="BK1375" s="757"/>
      <c r="BL1375" s="775"/>
      <c r="BM1375" s="776"/>
      <c r="BN1375" s="775"/>
      <c r="BO1375" s="777"/>
      <c r="BP1375" s="778" t="str">
        <f t="shared" si="278"/>
        <v/>
      </c>
      <c r="BQ1375" s="768"/>
      <c r="BR1375" s="772"/>
      <c r="BS1375" s="773"/>
    </row>
    <row r="1376" spans="23:71" x14ac:dyDescent="0.25">
      <c r="W1376" s="368" t="str">
        <f t="shared" si="271"/>
        <v>Sin</v>
      </c>
      <c r="X1376" s="768"/>
      <c r="Y1376" s="766"/>
      <c r="Z1376" s="769"/>
      <c r="AA1376" s="770"/>
      <c r="AB1376" s="766"/>
      <c r="AC1376" s="771"/>
      <c r="AD1376" s="368" t="str">
        <f t="shared" si="272"/>
        <v>Sin</v>
      </c>
      <c r="AE1376" s="768"/>
      <c r="AF1376" s="766"/>
      <c r="AG1376" s="769"/>
      <c r="AH1376" s="770"/>
      <c r="AI1376" s="766"/>
      <c r="AJ1376" s="771"/>
      <c r="AK1376" s="368" t="str">
        <f t="shared" si="273"/>
        <v>Sin</v>
      </c>
      <c r="AL1376" s="768"/>
      <c r="AM1376" s="766"/>
      <c r="AN1376" s="769"/>
      <c r="AO1376" s="770"/>
      <c r="AP1376" s="766"/>
      <c r="AQ1376" s="771"/>
      <c r="AR1376" s="368" t="str">
        <f t="shared" si="274"/>
        <v>Sin</v>
      </c>
      <c r="AS1376" s="768"/>
      <c r="AT1376" s="772"/>
      <c r="AU1376" s="769"/>
      <c r="AV1376" s="770"/>
      <c r="AW1376" s="766"/>
      <c r="AX1376" s="771"/>
      <c r="AY1376" s="368" t="str">
        <f t="shared" si="275"/>
        <v>Sin</v>
      </c>
      <c r="AZ1376" s="768"/>
      <c r="BA1376" s="772"/>
      <c r="BB1376" s="773"/>
      <c r="BC1376" s="765"/>
      <c r="BD1376" s="766"/>
      <c r="BE1376" s="771"/>
      <c r="BF1376" s="368" t="str">
        <f t="shared" si="276"/>
        <v>Sin</v>
      </c>
      <c r="BG1376" s="768"/>
      <c r="BH1376" s="772"/>
      <c r="BI1376" s="769"/>
      <c r="BJ1376" s="774" t="str">
        <f t="shared" si="277"/>
        <v/>
      </c>
      <c r="BK1376" s="757"/>
      <c r="BL1376" s="775"/>
      <c r="BM1376" s="776"/>
      <c r="BN1376" s="775"/>
      <c r="BO1376" s="777"/>
      <c r="BP1376" s="778" t="str">
        <f t="shared" si="278"/>
        <v/>
      </c>
      <c r="BQ1376" s="768"/>
      <c r="BR1376" s="772"/>
      <c r="BS1376" s="773"/>
    </row>
    <row r="1377" spans="23:71" x14ac:dyDescent="0.25">
      <c r="W1377" s="368" t="str">
        <f t="shared" si="271"/>
        <v>Sin</v>
      </c>
      <c r="X1377" s="768"/>
      <c r="Y1377" s="766"/>
      <c r="Z1377" s="769"/>
      <c r="AA1377" s="770"/>
      <c r="AB1377" s="766"/>
      <c r="AC1377" s="771"/>
      <c r="AD1377" s="368" t="str">
        <f t="shared" si="272"/>
        <v>Sin</v>
      </c>
      <c r="AE1377" s="768"/>
      <c r="AF1377" s="766"/>
      <c r="AG1377" s="769"/>
      <c r="AH1377" s="770"/>
      <c r="AI1377" s="766"/>
      <c r="AJ1377" s="771"/>
      <c r="AK1377" s="368" t="str">
        <f t="shared" si="273"/>
        <v>Sin</v>
      </c>
      <c r="AL1377" s="768"/>
      <c r="AM1377" s="766"/>
      <c r="AN1377" s="769"/>
      <c r="AO1377" s="770"/>
      <c r="AP1377" s="766"/>
      <c r="AQ1377" s="771"/>
      <c r="AR1377" s="368" t="str">
        <f t="shared" si="274"/>
        <v>Sin</v>
      </c>
      <c r="AS1377" s="768"/>
      <c r="AT1377" s="772"/>
      <c r="AU1377" s="769"/>
      <c r="AV1377" s="770"/>
      <c r="AW1377" s="766"/>
      <c r="AX1377" s="771"/>
      <c r="AY1377" s="368" t="str">
        <f t="shared" si="275"/>
        <v>Sin</v>
      </c>
      <c r="AZ1377" s="768"/>
      <c r="BA1377" s="772"/>
      <c r="BB1377" s="773"/>
      <c r="BC1377" s="765"/>
      <c r="BD1377" s="766"/>
      <c r="BE1377" s="771"/>
      <c r="BF1377" s="368" t="str">
        <f t="shared" si="276"/>
        <v>Sin</v>
      </c>
      <c r="BG1377" s="768"/>
      <c r="BH1377" s="772"/>
      <c r="BI1377" s="769"/>
      <c r="BJ1377" s="774" t="str">
        <f t="shared" si="277"/>
        <v/>
      </c>
      <c r="BK1377" s="757"/>
      <c r="BL1377" s="775"/>
      <c r="BM1377" s="776"/>
      <c r="BN1377" s="775"/>
      <c r="BO1377" s="777"/>
      <c r="BP1377" s="778" t="str">
        <f t="shared" si="278"/>
        <v/>
      </c>
      <c r="BQ1377" s="768"/>
      <c r="BR1377" s="772"/>
      <c r="BS1377" s="773"/>
    </row>
    <row r="1378" spans="23:71" x14ac:dyDescent="0.25">
      <c r="W1378" s="368" t="str">
        <f t="shared" si="271"/>
        <v>Sin</v>
      </c>
      <c r="X1378" s="768"/>
      <c r="Y1378" s="766"/>
      <c r="Z1378" s="769"/>
      <c r="AA1378" s="770"/>
      <c r="AB1378" s="766"/>
      <c r="AC1378" s="771"/>
      <c r="AD1378" s="368" t="str">
        <f t="shared" si="272"/>
        <v>Sin</v>
      </c>
      <c r="AE1378" s="768"/>
      <c r="AF1378" s="766"/>
      <c r="AG1378" s="769"/>
      <c r="AH1378" s="770"/>
      <c r="AI1378" s="766"/>
      <c r="AJ1378" s="771"/>
      <c r="AK1378" s="368" t="str">
        <f t="shared" si="273"/>
        <v>Sin</v>
      </c>
      <c r="AL1378" s="768"/>
      <c r="AM1378" s="766"/>
      <c r="AN1378" s="769"/>
      <c r="AO1378" s="770"/>
      <c r="AP1378" s="766"/>
      <c r="AQ1378" s="771"/>
      <c r="AR1378" s="368" t="str">
        <f t="shared" si="274"/>
        <v>Sin</v>
      </c>
      <c r="AS1378" s="768"/>
      <c r="AT1378" s="772"/>
      <c r="AU1378" s="769"/>
      <c r="AV1378" s="770"/>
      <c r="AW1378" s="766"/>
      <c r="AX1378" s="771"/>
      <c r="AY1378" s="368" t="str">
        <f t="shared" si="275"/>
        <v>Sin</v>
      </c>
      <c r="AZ1378" s="768"/>
      <c r="BA1378" s="772"/>
      <c r="BB1378" s="773"/>
      <c r="BC1378" s="765"/>
      <c r="BD1378" s="766"/>
      <c r="BE1378" s="771"/>
      <c r="BF1378" s="368" t="str">
        <f t="shared" si="276"/>
        <v>Sin</v>
      </c>
      <c r="BG1378" s="768"/>
      <c r="BH1378" s="772"/>
      <c r="BI1378" s="769"/>
      <c r="BJ1378" s="774" t="str">
        <f t="shared" si="277"/>
        <v/>
      </c>
      <c r="BK1378" s="757"/>
      <c r="BL1378" s="775"/>
      <c r="BM1378" s="776"/>
      <c r="BN1378" s="775"/>
      <c r="BO1378" s="777"/>
      <c r="BP1378" s="778" t="str">
        <f t="shared" si="278"/>
        <v/>
      </c>
      <c r="BQ1378" s="768"/>
      <c r="BR1378" s="772"/>
      <c r="BS1378" s="773"/>
    </row>
    <row r="1379" spans="23:71" x14ac:dyDescent="0.25">
      <c r="W1379" s="368" t="str">
        <f t="shared" si="271"/>
        <v>Sin</v>
      </c>
      <c r="X1379" s="768"/>
      <c r="Y1379" s="766"/>
      <c r="Z1379" s="769"/>
      <c r="AA1379" s="770"/>
      <c r="AB1379" s="766"/>
      <c r="AC1379" s="771"/>
      <c r="AD1379" s="368" t="str">
        <f t="shared" si="272"/>
        <v>Sin</v>
      </c>
      <c r="AE1379" s="768"/>
      <c r="AF1379" s="766"/>
      <c r="AG1379" s="769"/>
      <c r="AH1379" s="770"/>
      <c r="AI1379" s="766"/>
      <c r="AJ1379" s="771"/>
      <c r="AK1379" s="368" t="str">
        <f t="shared" si="273"/>
        <v>Sin</v>
      </c>
      <c r="AL1379" s="768"/>
      <c r="AM1379" s="766"/>
      <c r="AN1379" s="769"/>
      <c r="AO1379" s="770"/>
      <c r="AP1379" s="766"/>
      <c r="AQ1379" s="771"/>
      <c r="AR1379" s="368" t="str">
        <f t="shared" si="274"/>
        <v>Sin</v>
      </c>
      <c r="AS1379" s="768"/>
      <c r="AT1379" s="772"/>
      <c r="AU1379" s="769"/>
      <c r="AV1379" s="770"/>
      <c r="AW1379" s="766"/>
      <c r="AX1379" s="771"/>
      <c r="AY1379" s="368" t="str">
        <f t="shared" si="275"/>
        <v>Sin</v>
      </c>
      <c r="AZ1379" s="768"/>
      <c r="BA1379" s="772"/>
      <c r="BB1379" s="773"/>
      <c r="BC1379" s="765"/>
      <c r="BD1379" s="766"/>
      <c r="BE1379" s="771"/>
      <c r="BF1379" s="368" t="str">
        <f t="shared" si="276"/>
        <v>Sin</v>
      </c>
      <c r="BG1379" s="768"/>
      <c r="BH1379" s="772"/>
      <c r="BI1379" s="769"/>
      <c r="BJ1379" s="774" t="str">
        <f t="shared" si="277"/>
        <v/>
      </c>
      <c r="BK1379" s="757"/>
      <c r="BL1379" s="775"/>
      <c r="BM1379" s="776"/>
      <c r="BN1379" s="775"/>
      <c r="BO1379" s="777"/>
      <c r="BP1379" s="778" t="str">
        <f t="shared" si="278"/>
        <v/>
      </c>
      <c r="BQ1379" s="768"/>
      <c r="BR1379" s="772"/>
      <c r="BS1379" s="773"/>
    </row>
    <row r="1380" spans="23:71" x14ac:dyDescent="0.25">
      <c r="W1380" s="368" t="str">
        <f t="shared" si="271"/>
        <v>Sin</v>
      </c>
      <c r="X1380" s="768"/>
      <c r="Y1380" s="766"/>
      <c r="Z1380" s="769"/>
      <c r="AA1380" s="770"/>
      <c r="AB1380" s="766"/>
      <c r="AC1380" s="771"/>
      <c r="AD1380" s="368" t="str">
        <f t="shared" si="272"/>
        <v>Sin</v>
      </c>
      <c r="AE1380" s="768"/>
      <c r="AF1380" s="766"/>
      <c r="AG1380" s="769"/>
      <c r="AH1380" s="770"/>
      <c r="AI1380" s="766"/>
      <c r="AJ1380" s="771"/>
      <c r="AK1380" s="368" t="str">
        <f t="shared" si="273"/>
        <v>Sin</v>
      </c>
      <c r="AL1380" s="768"/>
      <c r="AM1380" s="766"/>
      <c r="AN1380" s="769"/>
      <c r="AO1380" s="770"/>
      <c r="AP1380" s="766"/>
      <c r="AQ1380" s="771"/>
      <c r="AR1380" s="368" t="str">
        <f t="shared" si="274"/>
        <v>Sin</v>
      </c>
      <c r="AS1380" s="768"/>
      <c r="AT1380" s="772"/>
      <c r="AU1380" s="769"/>
      <c r="AV1380" s="770"/>
      <c r="AW1380" s="766"/>
      <c r="AX1380" s="771"/>
      <c r="AY1380" s="368" t="str">
        <f t="shared" si="275"/>
        <v>Sin</v>
      </c>
      <c r="AZ1380" s="768"/>
      <c r="BA1380" s="772"/>
      <c r="BB1380" s="773"/>
      <c r="BC1380" s="765"/>
      <c r="BD1380" s="766"/>
      <c r="BE1380" s="771"/>
      <c r="BF1380" s="368" t="str">
        <f t="shared" si="276"/>
        <v>Sin</v>
      </c>
      <c r="BG1380" s="768"/>
      <c r="BH1380" s="772"/>
      <c r="BI1380" s="769"/>
      <c r="BJ1380" s="774" t="str">
        <f t="shared" si="277"/>
        <v/>
      </c>
      <c r="BK1380" s="757"/>
      <c r="BL1380" s="775"/>
      <c r="BM1380" s="776"/>
      <c r="BN1380" s="775"/>
      <c r="BO1380" s="777"/>
      <c r="BP1380" s="778" t="str">
        <f t="shared" si="278"/>
        <v/>
      </c>
      <c r="BQ1380" s="768"/>
      <c r="BR1380" s="772"/>
      <c r="BS1380" s="773"/>
    </row>
    <row r="1381" spans="23:71" x14ac:dyDescent="0.25">
      <c r="W1381" s="368" t="str">
        <f t="shared" si="271"/>
        <v>Sin</v>
      </c>
      <c r="X1381" s="768"/>
      <c r="Y1381" s="766"/>
      <c r="Z1381" s="769"/>
      <c r="AA1381" s="770"/>
      <c r="AB1381" s="766"/>
      <c r="AC1381" s="771"/>
      <c r="AD1381" s="368" t="str">
        <f t="shared" si="272"/>
        <v>Sin</v>
      </c>
      <c r="AE1381" s="768"/>
      <c r="AF1381" s="766"/>
      <c r="AG1381" s="769"/>
      <c r="AH1381" s="770"/>
      <c r="AI1381" s="766"/>
      <c r="AJ1381" s="771"/>
      <c r="AK1381" s="368" t="str">
        <f t="shared" si="273"/>
        <v>Sin</v>
      </c>
      <c r="AL1381" s="768"/>
      <c r="AM1381" s="766"/>
      <c r="AN1381" s="769"/>
      <c r="AO1381" s="770"/>
      <c r="AP1381" s="766"/>
      <c r="AQ1381" s="771"/>
      <c r="AR1381" s="368" t="str">
        <f t="shared" si="274"/>
        <v>Sin</v>
      </c>
      <c r="AS1381" s="768"/>
      <c r="AT1381" s="772"/>
      <c r="AU1381" s="769"/>
      <c r="AV1381" s="770"/>
      <c r="AW1381" s="766"/>
      <c r="AX1381" s="771"/>
      <c r="AY1381" s="368" t="str">
        <f t="shared" si="275"/>
        <v>Sin</v>
      </c>
      <c r="AZ1381" s="768"/>
      <c r="BA1381" s="772"/>
      <c r="BB1381" s="773"/>
      <c r="BC1381" s="765"/>
      <c r="BD1381" s="766"/>
      <c r="BE1381" s="771"/>
      <c r="BF1381" s="368" t="str">
        <f t="shared" si="276"/>
        <v>Sin</v>
      </c>
      <c r="BG1381" s="768"/>
      <c r="BH1381" s="772"/>
      <c r="BI1381" s="769"/>
      <c r="BJ1381" s="774" t="str">
        <f t="shared" si="277"/>
        <v/>
      </c>
      <c r="BK1381" s="757"/>
      <c r="BL1381" s="775"/>
      <c r="BM1381" s="776"/>
      <c r="BN1381" s="775"/>
      <c r="BO1381" s="777"/>
      <c r="BP1381" s="778" t="str">
        <f t="shared" si="278"/>
        <v/>
      </c>
      <c r="BQ1381" s="768"/>
      <c r="BR1381" s="772"/>
      <c r="BS1381" s="773"/>
    </row>
    <row r="1382" spans="23:71" x14ac:dyDescent="0.25">
      <c r="W1382" s="368" t="str">
        <f t="shared" si="271"/>
        <v>Sin</v>
      </c>
      <c r="X1382" s="768"/>
      <c r="Y1382" s="766"/>
      <c r="Z1382" s="769"/>
      <c r="AA1382" s="770"/>
      <c r="AB1382" s="766"/>
      <c r="AC1382" s="771"/>
      <c r="AD1382" s="368" t="str">
        <f t="shared" si="272"/>
        <v>Sin</v>
      </c>
      <c r="AE1382" s="768"/>
      <c r="AF1382" s="766"/>
      <c r="AG1382" s="769"/>
      <c r="AH1382" s="770"/>
      <c r="AI1382" s="766"/>
      <c r="AJ1382" s="771"/>
      <c r="AK1382" s="368" t="str">
        <f t="shared" si="273"/>
        <v>Sin</v>
      </c>
      <c r="AL1382" s="768"/>
      <c r="AM1382" s="766"/>
      <c r="AN1382" s="769"/>
      <c r="AO1382" s="770"/>
      <c r="AP1382" s="766"/>
      <c r="AQ1382" s="771"/>
      <c r="AR1382" s="368" t="str">
        <f t="shared" si="274"/>
        <v>Sin</v>
      </c>
      <c r="AS1382" s="768"/>
      <c r="AT1382" s="772"/>
      <c r="AU1382" s="769"/>
      <c r="AV1382" s="770"/>
      <c r="AW1382" s="766"/>
      <c r="AX1382" s="771"/>
      <c r="AY1382" s="368" t="str">
        <f t="shared" si="275"/>
        <v>Sin</v>
      </c>
      <c r="AZ1382" s="768"/>
      <c r="BA1382" s="772"/>
      <c r="BB1382" s="773"/>
      <c r="BC1382" s="765"/>
      <c r="BD1382" s="766"/>
      <c r="BE1382" s="771"/>
      <c r="BF1382" s="368" t="str">
        <f t="shared" si="276"/>
        <v>Sin</v>
      </c>
      <c r="BG1382" s="768"/>
      <c r="BH1382" s="772"/>
      <c r="BI1382" s="769"/>
      <c r="BJ1382" s="774" t="str">
        <f t="shared" si="277"/>
        <v/>
      </c>
      <c r="BK1382" s="757"/>
      <c r="BL1382" s="775"/>
      <c r="BM1382" s="776"/>
      <c r="BN1382" s="775"/>
      <c r="BO1382" s="777"/>
      <c r="BP1382" s="778" t="str">
        <f t="shared" si="278"/>
        <v/>
      </c>
      <c r="BQ1382" s="768"/>
      <c r="BR1382" s="772"/>
      <c r="BS1382" s="773"/>
    </row>
    <row r="1383" spans="23:71" x14ac:dyDescent="0.25">
      <c r="W1383" s="368" t="str">
        <f t="shared" si="271"/>
        <v>Sin</v>
      </c>
      <c r="X1383" s="768"/>
      <c r="Y1383" s="766"/>
      <c r="Z1383" s="769"/>
      <c r="AA1383" s="770"/>
      <c r="AB1383" s="766"/>
      <c r="AC1383" s="771"/>
      <c r="AD1383" s="368" t="str">
        <f t="shared" si="272"/>
        <v>Sin</v>
      </c>
      <c r="AE1383" s="768"/>
      <c r="AF1383" s="766"/>
      <c r="AG1383" s="769"/>
      <c r="AH1383" s="770"/>
      <c r="AI1383" s="766"/>
      <c r="AJ1383" s="771"/>
      <c r="AK1383" s="368" t="str">
        <f t="shared" si="273"/>
        <v>Sin</v>
      </c>
      <c r="AL1383" s="768"/>
      <c r="AM1383" s="766"/>
      <c r="AN1383" s="769"/>
      <c r="AO1383" s="770"/>
      <c r="AP1383" s="766"/>
      <c r="AQ1383" s="771"/>
      <c r="AR1383" s="368" t="str">
        <f t="shared" si="274"/>
        <v>Sin</v>
      </c>
      <c r="AS1383" s="768"/>
      <c r="AT1383" s="772"/>
      <c r="AU1383" s="769"/>
      <c r="AV1383" s="770"/>
      <c r="AW1383" s="766"/>
      <c r="AX1383" s="771"/>
      <c r="AY1383" s="368" t="str">
        <f t="shared" si="275"/>
        <v>Sin</v>
      </c>
      <c r="AZ1383" s="768"/>
      <c r="BA1383" s="772"/>
      <c r="BB1383" s="773"/>
      <c r="BC1383" s="765"/>
      <c r="BD1383" s="766"/>
      <c r="BE1383" s="771"/>
      <c r="BF1383" s="368" t="str">
        <f t="shared" si="276"/>
        <v>Sin</v>
      </c>
      <c r="BG1383" s="768"/>
      <c r="BH1383" s="772"/>
      <c r="BI1383" s="769"/>
      <c r="BJ1383" s="774" t="str">
        <f t="shared" si="277"/>
        <v/>
      </c>
      <c r="BK1383" s="757"/>
      <c r="BL1383" s="775"/>
      <c r="BM1383" s="776"/>
      <c r="BN1383" s="775"/>
      <c r="BO1383" s="777"/>
      <c r="BP1383" s="778" t="str">
        <f t="shared" si="278"/>
        <v/>
      </c>
      <c r="BQ1383" s="768"/>
      <c r="BR1383" s="772"/>
      <c r="BS1383" s="773"/>
    </row>
    <row r="1384" spans="23:71" x14ac:dyDescent="0.25">
      <c r="W1384" s="368" t="str">
        <f t="shared" si="271"/>
        <v>Sin</v>
      </c>
      <c r="X1384" s="768"/>
      <c r="Y1384" s="766"/>
      <c r="Z1384" s="769"/>
      <c r="AA1384" s="770"/>
      <c r="AB1384" s="766"/>
      <c r="AC1384" s="771"/>
      <c r="AD1384" s="368" t="str">
        <f t="shared" si="272"/>
        <v>Sin</v>
      </c>
      <c r="AE1384" s="768"/>
      <c r="AF1384" s="766"/>
      <c r="AG1384" s="769"/>
      <c r="AH1384" s="770"/>
      <c r="AI1384" s="766"/>
      <c r="AJ1384" s="771"/>
      <c r="AK1384" s="368" t="str">
        <f t="shared" si="273"/>
        <v>Sin</v>
      </c>
      <c r="AL1384" s="768"/>
      <c r="AM1384" s="766"/>
      <c r="AN1384" s="769"/>
      <c r="AO1384" s="770"/>
      <c r="AP1384" s="766"/>
      <c r="AQ1384" s="771"/>
      <c r="AR1384" s="368" t="str">
        <f t="shared" si="274"/>
        <v>Sin</v>
      </c>
      <c r="AS1384" s="768"/>
      <c r="AT1384" s="772"/>
      <c r="AU1384" s="769"/>
      <c r="AV1384" s="770"/>
      <c r="AW1384" s="766"/>
      <c r="AX1384" s="771"/>
      <c r="AY1384" s="368" t="str">
        <f t="shared" si="275"/>
        <v>Sin</v>
      </c>
      <c r="AZ1384" s="768"/>
      <c r="BA1384" s="772"/>
      <c r="BB1384" s="773"/>
      <c r="BC1384" s="765"/>
      <c r="BD1384" s="766"/>
      <c r="BE1384" s="771"/>
      <c r="BF1384" s="368" t="str">
        <f t="shared" si="276"/>
        <v>Sin</v>
      </c>
      <c r="BG1384" s="768"/>
      <c r="BH1384" s="772"/>
      <c r="BI1384" s="769"/>
      <c r="BJ1384" s="774" t="str">
        <f t="shared" si="277"/>
        <v/>
      </c>
      <c r="BK1384" s="757"/>
      <c r="BL1384" s="775"/>
      <c r="BM1384" s="776"/>
      <c r="BN1384" s="775"/>
      <c r="BO1384" s="777"/>
      <c r="BP1384" s="778" t="str">
        <f t="shared" si="278"/>
        <v/>
      </c>
      <c r="BQ1384" s="768"/>
      <c r="BR1384" s="772"/>
      <c r="BS1384" s="773"/>
    </row>
    <row r="1385" spans="23:71" x14ac:dyDescent="0.25">
      <c r="W1385" s="368" t="str">
        <f t="shared" si="271"/>
        <v>Sin</v>
      </c>
      <c r="X1385" s="768"/>
      <c r="Y1385" s="766"/>
      <c r="Z1385" s="769"/>
      <c r="AA1385" s="770"/>
      <c r="AB1385" s="766"/>
      <c r="AC1385" s="771"/>
      <c r="AD1385" s="368" t="str">
        <f t="shared" si="272"/>
        <v>Sin</v>
      </c>
      <c r="AE1385" s="768"/>
      <c r="AF1385" s="766"/>
      <c r="AG1385" s="769"/>
      <c r="AH1385" s="770"/>
      <c r="AI1385" s="766"/>
      <c r="AJ1385" s="771"/>
      <c r="AK1385" s="368" t="str">
        <f t="shared" si="273"/>
        <v>Sin</v>
      </c>
      <c r="AL1385" s="768"/>
      <c r="AM1385" s="766"/>
      <c r="AN1385" s="769"/>
      <c r="AO1385" s="770"/>
      <c r="AP1385" s="766"/>
      <c r="AQ1385" s="771"/>
      <c r="AR1385" s="368" t="str">
        <f t="shared" si="274"/>
        <v>Sin</v>
      </c>
      <c r="AS1385" s="768"/>
      <c r="AT1385" s="772"/>
      <c r="AU1385" s="769"/>
      <c r="AV1385" s="770"/>
      <c r="AW1385" s="766"/>
      <c r="AX1385" s="771"/>
      <c r="AY1385" s="368" t="str">
        <f t="shared" si="275"/>
        <v>Sin</v>
      </c>
      <c r="AZ1385" s="768"/>
      <c r="BA1385" s="772"/>
      <c r="BB1385" s="773"/>
      <c r="BC1385" s="765"/>
      <c r="BD1385" s="766"/>
      <c r="BE1385" s="771"/>
      <c r="BF1385" s="368" t="str">
        <f t="shared" si="276"/>
        <v>Sin</v>
      </c>
      <c r="BG1385" s="768"/>
      <c r="BH1385" s="772"/>
      <c r="BI1385" s="769"/>
      <c r="BJ1385" s="774" t="str">
        <f t="shared" si="277"/>
        <v/>
      </c>
      <c r="BK1385" s="757"/>
      <c r="BL1385" s="775"/>
      <c r="BM1385" s="776"/>
      <c r="BN1385" s="775"/>
      <c r="BO1385" s="777"/>
      <c r="BP1385" s="778" t="str">
        <f t="shared" si="278"/>
        <v/>
      </c>
      <c r="BQ1385" s="768"/>
      <c r="BR1385" s="772"/>
      <c r="BS1385" s="773"/>
    </row>
    <row r="1386" spans="23:71" x14ac:dyDescent="0.25">
      <c r="W1386" s="368" t="str">
        <f t="shared" si="271"/>
        <v>Sin</v>
      </c>
      <c r="X1386" s="768"/>
      <c r="Y1386" s="766"/>
      <c r="Z1386" s="769"/>
      <c r="AA1386" s="770"/>
      <c r="AB1386" s="766"/>
      <c r="AC1386" s="771"/>
      <c r="AD1386" s="368" t="str">
        <f t="shared" si="272"/>
        <v>Sin</v>
      </c>
      <c r="AE1386" s="768"/>
      <c r="AF1386" s="766"/>
      <c r="AG1386" s="769"/>
      <c r="AH1386" s="770"/>
      <c r="AI1386" s="766"/>
      <c r="AJ1386" s="771"/>
      <c r="AK1386" s="368" t="str">
        <f t="shared" si="273"/>
        <v>Sin</v>
      </c>
      <c r="AL1386" s="768"/>
      <c r="AM1386" s="766"/>
      <c r="AN1386" s="769"/>
      <c r="AO1386" s="770"/>
      <c r="AP1386" s="766"/>
      <c r="AQ1386" s="771"/>
      <c r="AR1386" s="368" t="str">
        <f t="shared" si="274"/>
        <v>Sin</v>
      </c>
      <c r="AS1386" s="768"/>
      <c r="AT1386" s="772"/>
      <c r="AU1386" s="769"/>
      <c r="AV1386" s="770"/>
      <c r="AW1386" s="766"/>
      <c r="AX1386" s="771"/>
      <c r="AY1386" s="368" t="str">
        <f t="shared" si="275"/>
        <v>Sin</v>
      </c>
      <c r="AZ1386" s="768"/>
      <c r="BA1386" s="772"/>
      <c r="BB1386" s="773"/>
      <c r="BC1386" s="765"/>
      <c r="BD1386" s="766"/>
      <c r="BE1386" s="771"/>
      <c r="BF1386" s="368" t="str">
        <f t="shared" si="276"/>
        <v>Sin</v>
      </c>
      <c r="BG1386" s="768"/>
      <c r="BH1386" s="772"/>
      <c r="BI1386" s="769"/>
      <c r="BJ1386" s="774" t="str">
        <f t="shared" si="277"/>
        <v/>
      </c>
      <c r="BK1386" s="757"/>
      <c r="BL1386" s="775"/>
      <c r="BM1386" s="776"/>
      <c r="BN1386" s="775"/>
      <c r="BO1386" s="777"/>
      <c r="BP1386" s="778" t="str">
        <f t="shared" si="278"/>
        <v/>
      </c>
      <c r="BQ1386" s="768"/>
      <c r="BR1386" s="772"/>
      <c r="BS1386" s="773"/>
    </row>
    <row r="1387" spans="23:71" x14ac:dyDescent="0.25">
      <c r="W1387" s="368" t="str">
        <f t="shared" si="271"/>
        <v>Sin</v>
      </c>
      <c r="X1387" s="768"/>
      <c r="Y1387" s="766"/>
      <c r="Z1387" s="769"/>
      <c r="AA1387" s="770"/>
      <c r="AB1387" s="766"/>
      <c r="AC1387" s="771"/>
      <c r="AD1387" s="368" t="str">
        <f t="shared" si="272"/>
        <v>Sin</v>
      </c>
      <c r="AE1387" s="768"/>
      <c r="AF1387" s="766"/>
      <c r="AG1387" s="769"/>
      <c r="AH1387" s="770"/>
      <c r="AI1387" s="766"/>
      <c r="AJ1387" s="771"/>
      <c r="AK1387" s="368" t="str">
        <f t="shared" si="273"/>
        <v>Sin</v>
      </c>
      <c r="AL1387" s="768"/>
      <c r="AM1387" s="766"/>
      <c r="AN1387" s="769"/>
      <c r="AO1387" s="770"/>
      <c r="AP1387" s="766"/>
      <c r="AQ1387" s="771"/>
      <c r="AR1387" s="368" t="str">
        <f t="shared" si="274"/>
        <v>Sin</v>
      </c>
      <c r="AS1387" s="768"/>
      <c r="AT1387" s="772"/>
      <c r="AU1387" s="769"/>
      <c r="AV1387" s="770"/>
      <c r="AW1387" s="766"/>
      <c r="AX1387" s="771"/>
      <c r="AY1387" s="368" t="str">
        <f t="shared" si="275"/>
        <v>Sin</v>
      </c>
      <c r="AZ1387" s="768"/>
      <c r="BA1387" s="772"/>
      <c r="BB1387" s="773"/>
      <c r="BC1387" s="765"/>
      <c r="BD1387" s="766"/>
      <c r="BE1387" s="771"/>
      <c r="BF1387" s="368" t="str">
        <f t="shared" si="276"/>
        <v>Sin</v>
      </c>
      <c r="BG1387" s="768"/>
      <c r="BH1387" s="772"/>
      <c r="BI1387" s="769"/>
      <c r="BJ1387" s="774" t="str">
        <f t="shared" si="277"/>
        <v/>
      </c>
      <c r="BK1387" s="757"/>
      <c r="BL1387" s="775"/>
      <c r="BM1387" s="776"/>
      <c r="BN1387" s="775"/>
      <c r="BO1387" s="777"/>
      <c r="BP1387" s="778" t="str">
        <f t="shared" si="278"/>
        <v/>
      </c>
      <c r="BQ1387" s="768"/>
      <c r="BR1387" s="772"/>
      <c r="BS1387" s="773"/>
    </row>
    <row r="1388" spans="23:71" x14ac:dyDescent="0.25">
      <c r="W1388" s="368" t="str">
        <f t="shared" si="271"/>
        <v>Sin</v>
      </c>
      <c r="X1388" s="768"/>
      <c r="Y1388" s="766"/>
      <c r="Z1388" s="769"/>
      <c r="AA1388" s="770"/>
      <c r="AB1388" s="766"/>
      <c r="AC1388" s="771"/>
      <c r="AD1388" s="368" t="str">
        <f t="shared" si="272"/>
        <v>Sin</v>
      </c>
      <c r="AE1388" s="768"/>
      <c r="AF1388" s="766"/>
      <c r="AG1388" s="769"/>
      <c r="AH1388" s="770"/>
      <c r="AI1388" s="766"/>
      <c r="AJ1388" s="771"/>
      <c r="AK1388" s="368" t="str">
        <f t="shared" si="273"/>
        <v>Sin</v>
      </c>
      <c r="AL1388" s="768"/>
      <c r="AM1388" s="766"/>
      <c r="AN1388" s="769"/>
      <c r="AO1388" s="770"/>
      <c r="AP1388" s="766"/>
      <c r="AQ1388" s="771"/>
      <c r="AR1388" s="368" t="str">
        <f t="shared" si="274"/>
        <v>Sin</v>
      </c>
      <c r="AS1388" s="768"/>
      <c r="AT1388" s="772"/>
      <c r="AU1388" s="769"/>
      <c r="AV1388" s="770"/>
      <c r="AW1388" s="766"/>
      <c r="AX1388" s="771"/>
      <c r="AY1388" s="368" t="str">
        <f t="shared" si="275"/>
        <v>Sin</v>
      </c>
      <c r="AZ1388" s="768"/>
      <c r="BA1388" s="772"/>
      <c r="BB1388" s="773"/>
      <c r="BC1388" s="765"/>
      <c r="BD1388" s="766"/>
      <c r="BE1388" s="771"/>
      <c r="BF1388" s="368" t="str">
        <f t="shared" si="276"/>
        <v>Sin</v>
      </c>
      <c r="BG1388" s="768"/>
      <c r="BH1388" s="772"/>
      <c r="BI1388" s="769"/>
      <c r="BJ1388" s="774" t="str">
        <f t="shared" si="277"/>
        <v/>
      </c>
      <c r="BK1388" s="757"/>
      <c r="BL1388" s="775"/>
      <c r="BM1388" s="776"/>
      <c r="BN1388" s="775"/>
      <c r="BO1388" s="777"/>
      <c r="BP1388" s="778" t="str">
        <f t="shared" si="278"/>
        <v/>
      </c>
      <c r="BQ1388" s="768"/>
      <c r="BR1388" s="772"/>
      <c r="BS1388" s="773"/>
    </row>
    <row r="1389" spans="23:71" x14ac:dyDescent="0.25">
      <c r="W1389" s="368" t="str">
        <f t="shared" si="271"/>
        <v>Sin</v>
      </c>
      <c r="X1389" s="768"/>
      <c r="Y1389" s="766"/>
      <c r="Z1389" s="769"/>
      <c r="AA1389" s="770"/>
      <c r="AB1389" s="766"/>
      <c r="AC1389" s="771"/>
      <c r="AD1389" s="368" t="str">
        <f t="shared" si="272"/>
        <v>Sin</v>
      </c>
      <c r="AE1389" s="768"/>
      <c r="AF1389" s="766"/>
      <c r="AG1389" s="769"/>
      <c r="AH1389" s="770"/>
      <c r="AI1389" s="766"/>
      <c r="AJ1389" s="771"/>
      <c r="AK1389" s="368" t="str">
        <f t="shared" si="273"/>
        <v>Sin</v>
      </c>
      <c r="AL1389" s="768"/>
      <c r="AM1389" s="766"/>
      <c r="AN1389" s="769"/>
      <c r="AO1389" s="770"/>
      <c r="AP1389" s="766"/>
      <c r="AQ1389" s="771"/>
      <c r="AR1389" s="368" t="str">
        <f t="shared" si="274"/>
        <v>Sin</v>
      </c>
      <c r="AS1389" s="768"/>
      <c r="AT1389" s="772"/>
      <c r="AU1389" s="769"/>
      <c r="AV1389" s="770"/>
      <c r="AW1389" s="766"/>
      <c r="AX1389" s="771"/>
      <c r="AY1389" s="368" t="str">
        <f t="shared" si="275"/>
        <v>Sin</v>
      </c>
      <c r="AZ1389" s="768"/>
      <c r="BA1389" s="772"/>
      <c r="BB1389" s="773"/>
      <c r="BC1389" s="765"/>
      <c r="BD1389" s="766"/>
      <c r="BE1389" s="771"/>
      <c r="BF1389" s="368" t="str">
        <f t="shared" si="276"/>
        <v>Sin</v>
      </c>
      <c r="BG1389" s="768"/>
      <c r="BH1389" s="772"/>
      <c r="BI1389" s="769"/>
      <c r="BJ1389" s="774" t="str">
        <f t="shared" si="277"/>
        <v/>
      </c>
      <c r="BK1389" s="757"/>
      <c r="BL1389" s="775"/>
      <c r="BM1389" s="776"/>
      <c r="BN1389" s="775"/>
      <c r="BO1389" s="777"/>
      <c r="BP1389" s="778" t="str">
        <f t="shared" si="278"/>
        <v/>
      </c>
      <c r="BQ1389" s="768"/>
      <c r="BR1389" s="772"/>
      <c r="BS1389" s="773"/>
    </row>
    <row r="1390" spans="23:71" x14ac:dyDescent="0.25">
      <c r="W1390" s="368" t="str">
        <f t="shared" si="271"/>
        <v>Sin</v>
      </c>
      <c r="X1390" s="768"/>
      <c r="Y1390" s="766"/>
      <c r="Z1390" s="769"/>
      <c r="AA1390" s="770"/>
      <c r="AB1390" s="766"/>
      <c r="AC1390" s="771"/>
      <c r="AD1390" s="368" t="str">
        <f t="shared" si="272"/>
        <v>Sin</v>
      </c>
      <c r="AE1390" s="768"/>
      <c r="AF1390" s="766"/>
      <c r="AG1390" s="769"/>
      <c r="AH1390" s="770"/>
      <c r="AI1390" s="766"/>
      <c r="AJ1390" s="771"/>
      <c r="AK1390" s="368" t="str">
        <f t="shared" si="273"/>
        <v>Sin</v>
      </c>
      <c r="AL1390" s="768"/>
      <c r="AM1390" s="766"/>
      <c r="AN1390" s="769"/>
      <c r="AO1390" s="770"/>
      <c r="AP1390" s="766"/>
      <c r="AQ1390" s="771"/>
      <c r="AR1390" s="368" t="str">
        <f t="shared" si="274"/>
        <v>Sin</v>
      </c>
      <c r="AS1390" s="768"/>
      <c r="AT1390" s="772"/>
      <c r="AU1390" s="769"/>
      <c r="AV1390" s="770"/>
      <c r="AW1390" s="766"/>
      <c r="AX1390" s="771"/>
      <c r="AY1390" s="368" t="str">
        <f t="shared" si="275"/>
        <v>Sin</v>
      </c>
      <c r="AZ1390" s="768"/>
      <c r="BA1390" s="772"/>
      <c r="BB1390" s="773"/>
      <c r="BC1390" s="765"/>
      <c r="BD1390" s="766"/>
      <c r="BE1390" s="771"/>
      <c r="BF1390" s="368" t="str">
        <f t="shared" si="276"/>
        <v>Sin</v>
      </c>
      <c r="BG1390" s="768"/>
      <c r="BH1390" s="772"/>
      <c r="BI1390" s="769"/>
      <c r="BJ1390" s="774" t="str">
        <f t="shared" si="277"/>
        <v/>
      </c>
      <c r="BK1390" s="757"/>
      <c r="BL1390" s="775"/>
      <c r="BM1390" s="776"/>
      <c r="BN1390" s="775"/>
      <c r="BO1390" s="777"/>
      <c r="BP1390" s="778" t="str">
        <f t="shared" si="278"/>
        <v/>
      </c>
      <c r="BQ1390" s="768"/>
      <c r="BR1390" s="772"/>
      <c r="BS1390" s="773"/>
    </row>
    <row r="1391" spans="23:71" x14ac:dyDescent="0.25">
      <c r="W1391" s="368" t="str">
        <f t="shared" ref="W1391:W1454" si="279">IF(T1391="","Sin",IF(T1391&gt;=$S1391,IF(V1391=100%,"OK","ROJO"),IF(V1391&lt;($T1391-$P1391)/($S1391-$P1391),"ROJO",IF(V1391=100%,"OK","AMARILLO"))))</f>
        <v>Sin</v>
      </c>
      <c r="X1391" s="768"/>
      <c r="Y1391" s="766"/>
      <c r="Z1391" s="769"/>
      <c r="AA1391" s="770"/>
      <c r="AB1391" s="766"/>
      <c r="AC1391" s="771"/>
      <c r="AD1391" s="368" t="str">
        <f t="shared" ref="AD1391:AD1454" si="280">IF(AA1391="","Sin",IF(AA1391&gt;=$S1391,IF(AC1391=100%,"OK","ROJO"),IF(AC1391&lt;($AA1391-$P1391)/($S1391-$P1391),"ROJO",IF(AC1391=100%,"OK","AMARILLO"))))</f>
        <v>Sin</v>
      </c>
      <c r="AE1391" s="768"/>
      <c r="AF1391" s="766"/>
      <c r="AG1391" s="769"/>
      <c r="AH1391" s="770"/>
      <c r="AI1391" s="766"/>
      <c r="AJ1391" s="771"/>
      <c r="AK1391" s="368" t="str">
        <f t="shared" ref="AK1391:AK1454" si="281">IF(AH1391="","Sin",IF(AH1391&gt;=$S1391,IF(AJ1391=100%,"OK","ROJO"),IF(AJ1391&lt;(AH1391-$P1391)/($S1391-$P1391),"ROJO",IF(AJ1391=100%,"OK","AMARILLO"))))</f>
        <v>Sin</v>
      </c>
      <c r="AL1391" s="768"/>
      <c r="AM1391" s="766"/>
      <c r="AN1391" s="769"/>
      <c r="AO1391" s="770"/>
      <c r="AP1391" s="766"/>
      <c r="AQ1391" s="771"/>
      <c r="AR1391" s="368" t="str">
        <f t="shared" ref="AR1391:AR1454" si="282">IF(AO1391="","Sin",IF(AO1391&gt;=$S1391,IF(AQ1391=100%,"OK","ROJO"),IF(AQ1391&lt;(AO1391-$P1391)/($S1391-$P1391),"ROJO",IF(AQ1391=100%,"OK","AMARILLO"))))</f>
        <v>Sin</v>
      </c>
      <c r="AS1391" s="768"/>
      <c r="AT1391" s="772"/>
      <c r="AU1391" s="769"/>
      <c r="AV1391" s="770"/>
      <c r="AW1391" s="766"/>
      <c r="AX1391" s="771"/>
      <c r="AY1391" s="368" t="str">
        <f t="shared" ref="AY1391:AY1454" si="283">IF(AV1391="","Sin",IF(AV1391&gt;=$S1391,IF(AX1391=100%,"OK","ROJO"),IF(AX1391&lt;(AV1391-$P1391)/($S1391-$P1391),"ROJO",IF(AX1391=100%,"OK","AMARILLO"))))</f>
        <v>Sin</v>
      </c>
      <c r="AZ1391" s="768"/>
      <c r="BA1391" s="772"/>
      <c r="BB1391" s="773"/>
      <c r="BC1391" s="765"/>
      <c r="BD1391" s="766"/>
      <c r="BE1391" s="771"/>
      <c r="BF1391" s="368" t="str">
        <f t="shared" ref="BF1391:BF1454" si="284">IF(BC1391="","Sin",IF(BC1391&gt;=$S1391,IF(BE1391=100%,"OK","ROJO"),IF(BE1391&lt;(BC1391-$P1391)/($S1391-$P1391),"ROJO",IF(BE1391=100%,"OK","AMARILLO"))))</f>
        <v>Sin</v>
      </c>
      <c r="BG1391" s="768"/>
      <c r="BH1391" s="772"/>
      <c r="BI1391" s="769"/>
      <c r="BJ1391" s="774" t="str">
        <f t="shared" ref="BJ1391:BJ1454" si="285">IF(E1391="","",IF(OR(V1391=100%,AC1391=100%,AJ1391=100%,AQ1391=100%,AX1391=100%,BE1391=100%),100%,IF(T1391="","Sin",MAX(V1391,AC1391,AJ1391,AQ1391,AX1391,BE1391))))</f>
        <v/>
      </c>
      <c r="BK1391" s="757"/>
      <c r="BL1391" s="775"/>
      <c r="BM1391" s="776"/>
      <c r="BN1391" s="775"/>
      <c r="BO1391" s="777"/>
      <c r="BP1391" s="778" t="str">
        <f t="shared" ref="BP1391:BP1454" si="286">IF(BJ1391=100%,IF(BM1391="SI",IF(BN1391="SI","Cerrada",IF(BN1391="NO","Inefectiva",IF(A1391="Auditoria Externa","Cumplida","Pendiente"))),"Cumplida"),"")</f>
        <v/>
      </c>
      <c r="BQ1391" s="768"/>
      <c r="BR1391" s="772"/>
      <c r="BS1391" s="773"/>
    </row>
    <row r="1392" spans="23:71" x14ac:dyDescent="0.25">
      <c r="W1392" s="368" t="str">
        <f t="shared" si="279"/>
        <v>Sin</v>
      </c>
      <c r="X1392" s="768"/>
      <c r="Y1392" s="766"/>
      <c r="Z1392" s="769"/>
      <c r="AA1392" s="770"/>
      <c r="AB1392" s="766"/>
      <c r="AC1392" s="771"/>
      <c r="AD1392" s="368" t="str">
        <f t="shared" si="280"/>
        <v>Sin</v>
      </c>
      <c r="AE1392" s="768"/>
      <c r="AF1392" s="766"/>
      <c r="AG1392" s="769"/>
      <c r="AH1392" s="770"/>
      <c r="AI1392" s="766"/>
      <c r="AJ1392" s="771"/>
      <c r="AK1392" s="368" t="str">
        <f t="shared" si="281"/>
        <v>Sin</v>
      </c>
      <c r="AL1392" s="768"/>
      <c r="AM1392" s="766"/>
      <c r="AN1392" s="769"/>
      <c r="AO1392" s="770"/>
      <c r="AP1392" s="766"/>
      <c r="AQ1392" s="771"/>
      <c r="AR1392" s="368" t="str">
        <f t="shared" si="282"/>
        <v>Sin</v>
      </c>
      <c r="AS1392" s="768"/>
      <c r="AT1392" s="772"/>
      <c r="AU1392" s="769"/>
      <c r="AV1392" s="770"/>
      <c r="AW1392" s="766"/>
      <c r="AX1392" s="771"/>
      <c r="AY1392" s="368" t="str">
        <f t="shared" si="283"/>
        <v>Sin</v>
      </c>
      <c r="AZ1392" s="768"/>
      <c r="BA1392" s="772"/>
      <c r="BB1392" s="773"/>
      <c r="BC1392" s="765"/>
      <c r="BD1392" s="766"/>
      <c r="BE1392" s="771"/>
      <c r="BF1392" s="368" t="str">
        <f t="shared" si="284"/>
        <v>Sin</v>
      </c>
      <c r="BG1392" s="768"/>
      <c r="BH1392" s="772"/>
      <c r="BI1392" s="769"/>
      <c r="BJ1392" s="774" t="str">
        <f t="shared" si="285"/>
        <v/>
      </c>
      <c r="BK1392" s="757"/>
      <c r="BL1392" s="775"/>
      <c r="BM1392" s="776"/>
      <c r="BN1392" s="775"/>
      <c r="BO1392" s="777"/>
      <c r="BP1392" s="778" t="str">
        <f t="shared" si="286"/>
        <v/>
      </c>
      <c r="BQ1392" s="768"/>
      <c r="BR1392" s="772"/>
      <c r="BS1392" s="773"/>
    </row>
    <row r="1393" spans="23:71" x14ac:dyDescent="0.25">
      <c r="W1393" s="368" t="str">
        <f t="shared" si="279"/>
        <v>Sin</v>
      </c>
      <c r="X1393" s="768"/>
      <c r="Y1393" s="766"/>
      <c r="Z1393" s="769"/>
      <c r="AA1393" s="770"/>
      <c r="AB1393" s="766"/>
      <c r="AC1393" s="771"/>
      <c r="AD1393" s="368" t="str">
        <f t="shared" si="280"/>
        <v>Sin</v>
      </c>
      <c r="AE1393" s="768"/>
      <c r="AF1393" s="766"/>
      <c r="AG1393" s="769"/>
      <c r="AH1393" s="770"/>
      <c r="AI1393" s="766"/>
      <c r="AJ1393" s="771"/>
      <c r="AK1393" s="368" t="str">
        <f t="shared" si="281"/>
        <v>Sin</v>
      </c>
      <c r="AL1393" s="768"/>
      <c r="AM1393" s="766"/>
      <c r="AN1393" s="769"/>
      <c r="AO1393" s="770"/>
      <c r="AP1393" s="766"/>
      <c r="AQ1393" s="771"/>
      <c r="AR1393" s="368" t="str">
        <f t="shared" si="282"/>
        <v>Sin</v>
      </c>
      <c r="AS1393" s="768"/>
      <c r="AT1393" s="772"/>
      <c r="AU1393" s="769"/>
      <c r="AV1393" s="770"/>
      <c r="AW1393" s="766"/>
      <c r="AX1393" s="771"/>
      <c r="AY1393" s="368" t="str">
        <f t="shared" si="283"/>
        <v>Sin</v>
      </c>
      <c r="AZ1393" s="768"/>
      <c r="BA1393" s="772"/>
      <c r="BB1393" s="773"/>
      <c r="BC1393" s="765"/>
      <c r="BD1393" s="766"/>
      <c r="BE1393" s="771"/>
      <c r="BF1393" s="368" t="str">
        <f t="shared" si="284"/>
        <v>Sin</v>
      </c>
      <c r="BG1393" s="768"/>
      <c r="BH1393" s="772"/>
      <c r="BI1393" s="769"/>
      <c r="BJ1393" s="774" t="str">
        <f t="shared" si="285"/>
        <v/>
      </c>
      <c r="BK1393" s="757"/>
      <c r="BL1393" s="775"/>
      <c r="BM1393" s="776"/>
      <c r="BN1393" s="775"/>
      <c r="BO1393" s="777"/>
      <c r="BP1393" s="778" t="str">
        <f t="shared" si="286"/>
        <v/>
      </c>
      <c r="BQ1393" s="768"/>
      <c r="BR1393" s="772"/>
      <c r="BS1393" s="773"/>
    </row>
    <row r="1394" spans="23:71" x14ac:dyDescent="0.25">
      <c r="W1394" s="368" t="str">
        <f t="shared" si="279"/>
        <v>Sin</v>
      </c>
      <c r="X1394" s="768"/>
      <c r="Y1394" s="766"/>
      <c r="Z1394" s="769"/>
      <c r="AA1394" s="770"/>
      <c r="AB1394" s="766"/>
      <c r="AC1394" s="771"/>
      <c r="AD1394" s="368" t="str">
        <f t="shared" si="280"/>
        <v>Sin</v>
      </c>
      <c r="AE1394" s="768"/>
      <c r="AF1394" s="766"/>
      <c r="AG1394" s="769"/>
      <c r="AH1394" s="770"/>
      <c r="AI1394" s="766"/>
      <c r="AJ1394" s="771"/>
      <c r="AK1394" s="368" t="str">
        <f t="shared" si="281"/>
        <v>Sin</v>
      </c>
      <c r="AL1394" s="768"/>
      <c r="AM1394" s="766"/>
      <c r="AN1394" s="769"/>
      <c r="AO1394" s="770"/>
      <c r="AP1394" s="766"/>
      <c r="AQ1394" s="771"/>
      <c r="AR1394" s="368" t="str">
        <f t="shared" si="282"/>
        <v>Sin</v>
      </c>
      <c r="AS1394" s="768"/>
      <c r="AT1394" s="772"/>
      <c r="AU1394" s="769"/>
      <c r="AV1394" s="770"/>
      <c r="AW1394" s="766"/>
      <c r="AX1394" s="771"/>
      <c r="AY1394" s="368" t="str">
        <f t="shared" si="283"/>
        <v>Sin</v>
      </c>
      <c r="AZ1394" s="768"/>
      <c r="BA1394" s="772"/>
      <c r="BB1394" s="773"/>
      <c r="BC1394" s="765"/>
      <c r="BD1394" s="766"/>
      <c r="BE1394" s="771"/>
      <c r="BF1394" s="368" t="str">
        <f t="shared" si="284"/>
        <v>Sin</v>
      </c>
      <c r="BG1394" s="768"/>
      <c r="BH1394" s="772"/>
      <c r="BI1394" s="769"/>
      <c r="BJ1394" s="774" t="str">
        <f t="shared" si="285"/>
        <v/>
      </c>
      <c r="BK1394" s="757"/>
      <c r="BL1394" s="775"/>
      <c r="BM1394" s="776"/>
      <c r="BN1394" s="775"/>
      <c r="BO1394" s="777"/>
      <c r="BP1394" s="778" t="str">
        <f t="shared" si="286"/>
        <v/>
      </c>
      <c r="BQ1394" s="768"/>
      <c r="BR1394" s="772"/>
      <c r="BS1394" s="773"/>
    </row>
    <row r="1395" spans="23:71" x14ac:dyDescent="0.25">
      <c r="W1395" s="368" t="str">
        <f t="shared" si="279"/>
        <v>Sin</v>
      </c>
      <c r="X1395" s="768"/>
      <c r="Y1395" s="766"/>
      <c r="Z1395" s="769"/>
      <c r="AA1395" s="770"/>
      <c r="AB1395" s="766"/>
      <c r="AC1395" s="771"/>
      <c r="AD1395" s="368" t="str">
        <f t="shared" si="280"/>
        <v>Sin</v>
      </c>
      <c r="AE1395" s="768"/>
      <c r="AF1395" s="766"/>
      <c r="AG1395" s="769"/>
      <c r="AH1395" s="770"/>
      <c r="AI1395" s="766"/>
      <c r="AJ1395" s="771"/>
      <c r="AK1395" s="368" t="str">
        <f t="shared" si="281"/>
        <v>Sin</v>
      </c>
      <c r="AL1395" s="768"/>
      <c r="AM1395" s="766"/>
      <c r="AN1395" s="769"/>
      <c r="AO1395" s="770"/>
      <c r="AP1395" s="766"/>
      <c r="AQ1395" s="771"/>
      <c r="AR1395" s="368" t="str">
        <f t="shared" si="282"/>
        <v>Sin</v>
      </c>
      <c r="AS1395" s="768"/>
      <c r="AT1395" s="772"/>
      <c r="AU1395" s="769"/>
      <c r="AV1395" s="770"/>
      <c r="AW1395" s="766"/>
      <c r="AX1395" s="771"/>
      <c r="AY1395" s="368" t="str">
        <f t="shared" si="283"/>
        <v>Sin</v>
      </c>
      <c r="AZ1395" s="768"/>
      <c r="BA1395" s="772"/>
      <c r="BB1395" s="773"/>
      <c r="BC1395" s="765"/>
      <c r="BD1395" s="766"/>
      <c r="BE1395" s="771"/>
      <c r="BF1395" s="368" t="str">
        <f t="shared" si="284"/>
        <v>Sin</v>
      </c>
      <c r="BG1395" s="768"/>
      <c r="BH1395" s="772"/>
      <c r="BI1395" s="769"/>
      <c r="BJ1395" s="774" t="str">
        <f t="shared" si="285"/>
        <v/>
      </c>
      <c r="BK1395" s="757"/>
      <c r="BL1395" s="775"/>
      <c r="BM1395" s="776"/>
      <c r="BN1395" s="775"/>
      <c r="BO1395" s="777"/>
      <c r="BP1395" s="778" t="str">
        <f t="shared" si="286"/>
        <v/>
      </c>
      <c r="BQ1395" s="768"/>
      <c r="BR1395" s="772"/>
      <c r="BS1395" s="773"/>
    </row>
    <row r="1396" spans="23:71" x14ac:dyDescent="0.25">
      <c r="W1396" s="368" t="str">
        <f t="shared" si="279"/>
        <v>Sin</v>
      </c>
      <c r="X1396" s="768"/>
      <c r="Y1396" s="766"/>
      <c r="Z1396" s="769"/>
      <c r="AA1396" s="770"/>
      <c r="AB1396" s="766"/>
      <c r="AC1396" s="771"/>
      <c r="AD1396" s="368" t="str">
        <f t="shared" si="280"/>
        <v>Sin</v>
      </c>
      <c r="AE1396" s="768"/>
      <c r="AF1396" s="766"/>
      <c r="AG1396" s="769"/>
      <c r="AH1396" s="770"/>
      <c r="AI1396" s="766"/>
      <c r="AJ1396" s="771"/>
      <c r="AK1396" s="368" t="str">
        <f t="shared" si="281"/>
        <v>Sin</v>
      </c>
      <c r="AL1396" s="768"/>
      <c r="AM1396" s="766"/>
      <c r="AN1396" s="769"/>
      <c r="AO1396" s="770"/>
      <c r="AP1396" s="766"/>
      <c r="AQ1396" s="771"/>
      <c r="AR1396" s="368" t="str">
        <f t="shared" si="282"/>
        <v>Sin</v>
      </c>
      <c r="AS1396" s="768"/>
      <c r="AT1396" s="772"/>
      <c r="AU1396" s="769"/>
      <c r="AV1396" s="770"/>
      <c r="AW1396" s="766"/>
      <c r="AX1396" s="771"/>
      <c r="AY1396" s="368" t="str">
        <f t="shared" si="283"/>
        <v>Sin</v>
      </c>
      <c r="AZ1396" s="768"/>
      <c r="BA1396" s="772"/>
      <c r="BB1396" s="773"/>
      <c r="BC1396" s="765"/>
      <c r="BD1396" s="766"/>
      <c r="BE1396" s="771"/>
      <c r="BF1396" s="368" t="str">
        <f t="shared" si="284"/>
        <v>Sin</v>
      </c>
      <c r="BG1396" s="768"/>
      <c r="BH1396" s="772"/>
      <c r="BI1396" s="769"/>
      <c r="BJ1396" s="774" t="str">
        <f t="shared" si="285"/>
        <v/>
      </c>
      <c r="BK1396" s="757"/>
      <c r="BL1396" s="775"/>
      <c r="BM1396" s="776"/>
      <c r="BN1396" s="775"/>
      <c r="BO1396" s="777"/>
      <c r="BP1396" s="778" t="str">
        <f t="shared" si="286"/>
        <v/>
      </c>
      <c r="BQ1396" s="768"/>
      <c r="BR1396" s="772"/>
      <c r="BS1396" s="773"/>
    </row>
    <row r="1397" spans="23:71" x14ac:dyDescent="0.25">
      <c r="W1397" s="368" t="str">
        <f t="shared" si="279"/>
        <v>Sin</v>
      </c>
      <c r="X1397" s="768"/>
      <c r="Y1397" s="766"/>
      <c r="Z1397" s="769"/>
      <c r="AA1397" s="770"/>
      <c r="AB1397" s="766"/>
      <c r="AC1397" s="771"/>
      <c r="AD1397" s="368" t="str">
        <f t="shared" si="280"/>
        <v>Sin</v>
      </c>
      <c r="AE1397" s="768"/>
      <c r="AF1397" s="766"/>
      <c r="AG1397" s="769"/>
      <c r="AH1397" s="770"/>
      <c r="AI1397" s="766"/>
      <c r="AJ1397" s="771"/>
      <c r="AK1397" s="368" t="str">
        <f t="shared" si="281"/>
        <v>Sin</v>
      </c>
      <c r="AL1397" s="768"/>
      <c r="AM1397" s="766"/>
      <c r="AN1397" s="769"/>
      <c r="AO1397" s="770"/>
      <c r="AP1397" s="766"/>
      <c r="AQ1397" s="771"/>
      <c r="AR1397" s="368" t="str">
        <f t="shared" si="282"/>
        <v>Sin</v>
      </c>
      <c r="AS1397" s="768"/>
      <c r="AT1397" s="772"/>
      <c r="AU1397" s="769"/>
      <c r="AV1397" s="770"/>
      <c r="AW1397" s="766"/>
      <c r="AX1397" s="771"/>
      <c r="AY1397" s="368" t="str">
        <f t="shared" si="283"/>
        <v>Sin</v>
      </c>
      <c r="AZ1397" s="768"/>
      <c r="BA1397" s="772"/>
      <c r="BB1397" s="773"/>
      <c r="BC1397" s="765"/>
      <c r="BD1397" s="766"/>
      <c r="BE1397" s="771"/>
      <c r="BF1397" s="368" t="str">
        <f t="shared" si="284"/>
        <v>Sin</v>
      </c>
      <c r="BG1397" s="768"/>
      <c r="BH1397" s="772"/>
      <c r="BI1397" s="769"/>
      <c r="BJ1397" s="774" t="str">
        <f t="shared" si="285"/>
        <v/>
      </c>
      <c r="BK1397" s="757"/>
      <c r="BL1397" s="775"/>
      <c r="BM1397" s="776"/>
      <c r="BN1397" s="775"/>
      <c r="BO1397" s="777"/>
      <c r="BP1397" s="778" t="str">
        <f t="shared" si="286"/>
        <v/>
      </c>
      <c r="BQ1397" s="768"/>
      <c r="BR1397" s="772"/>
      <c r="BS1397" s="773"/>
    </row>
    <row r="1398" spans="23:71" x14ac:dyDescent="0.25">
      <c r="W1398" s="368" t="str">
        <f t="shared" si="279"/>
        <v>Sin</v>
      </c>
      <c r="X1398" s="768"/>
      <c r="Y1398" s="766"/>
      <c r="Z1398" s="769"/>
      <c r="AA1398" s="770"/>
      <c r="AB1398" s="766"/>
      <c r="AC1398" s="771"/>
      <c r="AD1398" s="368" t="str">
        <f t="shared" si="280"/>
        <v>Sin</v>
      </c>
      <c r="AE1398" s="768"/>
      <c r="AF1398" s="766"/>
      <c r="AG1398" s="769"/>
      <c r="AH1398" s="770"/>
      <c r="AI1398" s="766"/>
      <c r="AJ1398" s="771"/>
      <c r="AK1398" s="368" t="str">
        <f t="shared" si="281"/>
        <v>Sin</v>
      </c>
      <c r="AL1398" s="768"/>
      <c r="AM1398" s="766"/>
      <c r="AN1398" s="769"/>
      <c r="AO1398" s="770"/>
      <c r="AP1398" s="766"/>
      <c r="AQ1398" s="771"/>
      <c r="AR1398" s="368" t="str">
        <f t="shared" si="282"/>
        <v>Sin</v>
      </c>
      <c r="AS1398" s="768"/>
      <c r="AT1398" s="772"/>
      <c r="AU1398" s="769"/>
      <c r="AV1398" s="770"/>
      <c r="AW1398" s="766"/>
      <c r="AX1398" s="771"/>
      <c r="AY1398" s="368" t="str">
        <f t="shared" si="283"/>
        <v>Sin</v>
      </c>
      <c r="AZ1398" s="768"/>
      <c r="BA1398" s="772"/>
      <c r="BB1398" s="773"/>
      <c r="BC1398" s="765"/>
      <c r="BD1398" s="766"/>
      <c r="BE1398" s="771"/>
      <c r="BF1398" s="368" t="str">
        <f t="shared" si="284"/>
        <v>Sin</v>
      </c>
      <c r="BG1398" s="768"/>
      <c r="BH1398" s="772"/>
      <c r="BI1398" s="769"/>
      <c r="BJ1398" s="774" t="str">
        <f t="shared" si="285"/>
        <v/>
      </c>
      <c r="BK1398" s="757"/>
      <c r="BL1398" s="775"/>
      <c r="BM1398" s="776"/>
      <c r="BN1398" s="775"/>
      <c r="BO1398" s="777"/>
      <c r="BP1398" s="778" t="str">
        <f t="shared" si="286"/>
        <v/>
      </c>
      <c r="BQ1398" s="768"/>
      <c r="BR1398" s="772"/>
      <c r="BS1398" s="773"/>
    </row>
    <row r="1399" spans="23:71" x14ac:dyDescent="0.25">
      <c r="W1399" s="368" t="str">
        <f t="shared" si="279"/>
        <v>Sin</v>
      </c>
      <c r="X1399" s="768"/>
      <c r="Y1399" s="766"/>
      <c r="Z1399" s="769"/>
      <c r="AA1399" s="770"/>
      <c r="AB1399" s="766"/>
      <c r="AC1399" s="771"/>
      <c r="AD1399" s="368" t="str">
        <f t="shared" si="280"/>
        <v>Sin</v>
      </c>
      <c r="AE1399" s="768"/>
      <c r="AF1399" s="766"/>
      <c r="AG1399" s="769"/>
      <c r="AH1399" s="770"/>
      <c r="AI1399" s="766"/>
      <c r="AJ1399" s="771"/>
      <c r="AK1399" s="368" t="str">
        <f t="shared" si="281"/>
        <v>Sin</v>
      </c>
      <c r="AL1399" s="768"/>
      <c r="AM1399" s="766"/>
      <c r="AN1399" s="769"/>
      <c r="AO1399" s="770"/>
      <c r="AP1399" s="766"/>
      <c r="AQ1399" s="771"/>
      <c r="AR1399" s="368" t="str">
        <f t="shared" si="282"/>
        <v>Sin</v>
      </c>
      <c r="AS1399" s="768"/>
      <c r="AT1399" s="772"/>
      <c r="AU1399" s="769"/>
      <c r="AV1399" s="770"/>
      <c r="AW1399" s="766"/>
      <c r="AX1399" s="771"/>
      <c r="AY1399" s="368" t="str">
        <f t="shared" si="283"/>
        <v>Sin</v>
      </c>
      <c r="AZ1399" s="768"/>
      <c r="BA1399" s="772"/>
      <c r="BB1399" s="773"/>
      <c r="BC1399" s="765"/>
      <c r="BD1399" s="766"/>
      <c r="BE1399" s="771"/>
      <c r="BF1399" s="368" t="str">
        <f t="shared" si="284"/>
        <v>Sin</v>
      </c>
      <c r="BG1399" s="768"/>
      <c r="BH1399" s="772"/>
      <c r="BI1399" s="769"/>
      <c r="BJ1399" s="774" t="str">
        <f t="shared" si="285"/>
        <v/>
      </c>
      <c r="BK1399" s="757"/>
      <c r="BL1399" s="775"/>
      <c r="BM1399" s="776"/>
      <c r="BN1399" s="775"/>
      <c r="BO1399" s="777"/>
      <c r="BP1399" s="778" t="str">
        <f t="shared" si="286"/>
        <v/>
      </c>
      <c r="BQ1399" s="768"/>
      <c r="BR1399" s="772"/>
      <c r="BS1399" s="773"/>
    </row>
    <row r="1400" spans="23:71" x14ac:dyDescent="0.25">
      <c r="W1400" s="368" t="str">
        <f t="shared" si="279"/>
        <v>Sin</v>
      </c>
      <c r="X1400" s="768"/>
      <c r="Y1400" s="766"/>
      <c r="Z1400" s="769"/>
      <c r="AA1400" s="770"/>
      <c r="AB1400" s="766"/>
      <c r="AC1400" s="771"/>
      <c r="AD1400" s="368" t="str">
        <f t="shared" si="280"/>
        <v>Sin</v>
      </c>
      <c r="AE1400" s="768"/>
      <c r="AF1400" s="766"/>
      <c r="AG1400" s="769"/>
      <c r="AH1400" s="770"/>
      <c r="AI1400" s="766"/>
      <c r="AJ1400" s="771"/>
      <c r="AK1400" s="368" t="str">
        <f t="shared" si="281"/>
        <v>Sin</v>
      </c>
      <c r="AL1400" s="768"/>
      <c r="AM1400" s="766"/>
      <c r="AN1400" s="769"/>
      <c r="AO1400" s="770"/>
      <c r="AP1400" s="766"/>
      <c r="AQ1400" s="771"/>
      <c r="AR1400" s="368" t="str">
        <f t="shared" si="282"/>
        <v>Sin</v>
      </c>
      <c r="AS1400" s="768"/>
      <c r="AT1400" s="772"/>
      <c r="AU1400" s="769"/>
      <c r="AV1400" s="770"/>
      <c r="AW1400" s="766"/>
      <c r="AX1400" s="771"/>
      <c r="AY1400" s="368" t="str">
        <f t="shared" si="283"/>
        <v>Sin</v>
      </c>
      <c r="AZ1400" s="768"/>
      <c r="BA1400" s="772"/>
      <c r="BB1400" s="773"/>
      <c r="BC1400" s="765"/>
      <c r="BD1400" s="766"/>
      <c r="BE1400" s="771"/>
      <c r="BF1400" s="368" t="str">
        <f t="shared" si="284"/>
        <v>Sin</v>
      </c>
      <c r="BG1400" s="768"/>
      <c r="BH1400" s="772"/>
      <c r="BI1400" s="769"/>
      <c r="BJ1400" s="774" t="str">
        <f t="shared" si="285"/>
        <v/>
      </c>
      <c r="BK1400" s="757"/>
      <c r="BL1400" s="775"/>
      <c r="BM1400" s="776"/>
      <c r="BN1400" s="775"/>
      <c r="BO1400" s="777"/>
      <c r="BP1400" s="778" t="str">
        <f t="shared" si="286"/>
        <v/>
      </c>
      <c r="BQ1400" s="768"/>
      <c r="BR1400" s="772"/>
      <c r="BS1400" s="773"/>
    </row>
    <row r="1401" spans="23:71" x14ac:dyDescent="0.25">
      <c r="W1401" s="368" t="str">
        <f t="shared" si="279"/>
        <v>Sin</v>
      </c>
      <c r="X1401" s="768"/>
      <c r="Y1401" s="766"/>
      <c r="Z1401" s="769"/>
      <c r="AA1401" s="770"/>
      <c r="AB1401" s="766"/>
      <c r="AC1401" s="771"/>
      <c r="AD1401" s="368" t="str">
        <f t="shared" si="280"/>
        <v>Sin</v>
      </c>
      <c r="AE1401" s="768"/>
      <c r="AF1401" s="766"/>
      <c r="AG1401" s="769"/>
      <c r="AH1401" s="770"/>
      <c r="AI1401" s="766"/>
      <c r="AJ1401" s="771"/>
      <c r="AK1401" s="368" t="str">
        <f t="shared" si="281"/>
        <v>Sin</v>
      </c>
      <c r="AL1401" s="768"/>
      <c r="AM1401" s="766"/>
      <c r="AN1401" s="769"/>
      <c r="AO1401" s="770"/>
      <c r="AP1401" s="766"/>
      <c r="AQ1401" s="771"/>
      <c r="AR1401" s="368" t="str">
        <f t="shared" si="282"/>
        <v>Sin</v>
      </c>
      <c r="AS1401" s="768"/>
      <c r="AT1401" s="772"/>
      <c r="AU1401" s="769"/>
      <c r="AV1401" s="770"/>
      <c r="AW1401" s="766"/>
      <c r="AX1401" s="771"/>
      <c r="AY1401" s="368" t="str">
        <f t="shared" si="283"/>
        <v>Sin</v>
      </c>
      <c r="AZ1401" s="768"/>
      <c r="BA1401" s="772"/>
      <c r="BB1401" s="773"/>
      <c r="BC1401" s="765"/>
      <c r="BD1401" s="766"/>
      <c r="BE1401" s="771"/>
      <c r="BF1401" s="368" t="str">
        <f t="shared" si="284"/>
        <v>Sin</v>
      </c>
      <c r="BG1401" s="768"/>
      <c r="BH1401" s="772"/>
      <c r="BI1401" s="769"/>
      <c r="BJ1401" s="774" t="str">
        <f t="shared" si="285"/>
        <v/>
      </c>
      <c r="BK1401" s="757"/>
      <c r="BL1401" s="775"/>
      <c r="BM1401" s="776"/>
      <c r="BN1401" s="775"/>
      <c r="BO1401" s="777"/>
      <c r="BP1401" s="778" t="str">
        <f t="shared" si="286"/>
        <v/>
      </c>
      <c r="BQ1401" s="768"/>
      <c r="BR1401" s="772"/>
      <c r="BS1401" s="773"/>
    </row>
    <row r="1402" spans="23:71" x14ac:dyDescent="0.25">
      <c r="W1402" s="368" t="str">
        <f t="shared" si="279"/>
        <v>Sin</v>
      </c>
      <c r="X1402" s="768"/>
      <c r="Y1402" s="766"/>
      <c r="Z1402" s="769"/>
      <c r="AA1402" s="770"/>
      <c r="AB1402" s="766"/>
      <c r="AC1402" s="771"/>
      <c r="AD1402" s="368" t="str">
        <f t="shared" si="280"/>
        <v>Sin</v>
      </c>
      <c r="AE1402" s="768"/>
      <c r="AF1402" s="766"/>
      <c r="AG1402" s="769"/>
      <c r="AH1402" s="770"/>
      <c r="AI1402" s="766"/>
      <c r="AJ1402" s="771"/>
      <c r="AK1402" s="368" t="str">
        <f t="shared" si="281"/>
        <v>Sin</v>
      </c>
      <c r="AL1402" s="768"/>
      <c r="AM1402" s="766"/>
      <c r="AN1402" s="769"/>
      <c r="AO1402" s="770"/>
      <c r="AP1402" s="766"/>
      <c r="AQ1402" s="771"/>
      <c r="AR1402" s="368" t="str">
        <f t="shared" si="282"/>
        <v>Sin</v>
      </c>
      <c r="AS1402" s="768"/>
      <c r="AT1402" s="772"/>
      <c r="AU1402" s="769"/>
      <c r="AV1402" s="770"/>
      <c r="AW1402" s="766"/>
      <c r="AX1402" s="771"/>
      <c r="AY1402" s="368" t="str">
        <f t="shared" si="283"/>
        <v>Sin</v>
      </c>
      <c r="AZ1402" s="768"/>
      <c r="BA1402" s="772"/>
      <c r="BB1402" s="773"/>
      <c r="BC1402" s="765"/>
      <c r="BD1402" s="766"/>
      <c r="BE1402" s="771"/>
      <c r="BF1402" s="368" t="str">
        <f t="shared" si="284"/>
        <v>Sin</v>
      </c>
      <c r="BG1402" s="768"/>
      <c r="BH1402" s="772"/>
      <c r="BI1402" s="769"/>
      <c r="BJ1402" s="774" t="str">
        <f t="shared" si="285"/>
        <v/>
      </c>
      <c r="BK1402" s="757"/>
      <c r="BL1402" s="775"/>
      <c r="BM1402" s="776"/>
      <c r="BN1402" s="775"/>
      <c r="BO1402" s="777"/>
      <c r="BP1402" s="778" t="str">
        <f t="shared" si="286"/>
        <v/>
      </c>
      <c r="BQ1402" s="768"/>
      <c r="BR1402" s="772"/>
      <c r="BS1402" s="773"/>
    </row>
    <row r="1403" spans="23:71" x14ac:dyDescent="0.25">
      <c r="W1403" s="368" t="str">
        <f t="shared" si="279"/>
        <v>Sin</v>
      </c>
      <c r="X1403" s="768"/>
      <c r="Y1403" s="766"/>
      <c r="Z1403" s="769"/>
      <c r="AA1403" s="770"/>
      <c r="AB1403" s="766"/>
      <c r="AC1403" s="771"/>
      <c r="AD1403" s="368" t="str">
        <f t="shared" si="280"/>
        <v>Sin</v>
      </c>
      <c r="AE1403" s="768"/>
      <c r="AF1403" s="766"/>
      <c r="AG1403" s="769"/>
      <c r="AH1403" s="770"/>
      <c r="AI1403" s="766"/>
      <c r="AJ1403" s="771"/>
      <c r="AK1403" s="368" t="str">
        <f t="shared" si="281"/>
        <v>Sin</v>
      </c>
      <c r="AL1403" s="768"/>
      <c r="AM1403" s="766"/>
      <c r="AN1403" s="769"/>
      <c r="AO1403" s="770"/>
      <c r="AP1403" s="766"/>
      <c r="AQ1403" s="771"/>
      <c r="AR1403" s="368" t="str">
        <f t="shared" si="282"/>
        <v>Sin</v>
      </c>
      <c r="AS1403" s="768"/>
      <c r="AT1403" s="772"/>
      <c r="AU1403" s="769"/>
      <c r="AV1403" s="770"/>
      <c r="AW1403" s="766"/>
      <c r="AX1403" s="771"/>
      <c r="AY1403" s="368" t="str">
        <f t="shared" si="283"/>
        <v>Sin</v>
      </c>
      <c r="AZ1403" s="768"/>
      <c r="BA1403" s="772"/>
      <c r="BB1403" s="773"/>
      <c r="BC1403" s="765"/>
      <c r="BD1403" s="766"/>
      <c r="BE1403" s="771"/>
      <c r="BF1403" s="368" t="str">
        <f t="shared" si="284"/>
        <v>Sin</v>
      </c>
      <c r="BG1403" s="768"/>
      <c r="BH1403" s="772"/>
      <c r="BI1403" s="769"/>
      <c r="BJ1403" s="774" t="str">
        <f t="shared" si="285"/>
        <v/>
      </c>
      <c r="BK1403" s="757"/>
      <c r="BL1403" s="775"/>
      <c r="BM1403" s="776"/>
      <c r="BN1403" s="775"/>
      <c r="BO1403" s="777"/>
      <c r="BP1403" s="778" t="str">
        <f t="shared" si="286"/>
        <v/>
      </c>
      <c r="BQ1403" s="768"/>
      <c r="BR1403" s="772"/>
      <c r="BS1403" s="773"/>
    </row>
    <row r="1404" spans="23:71" x14ac:dyDescent="0.25">
      <c r="W1404" s="368" t="str">
        <f t="shared" si="279"/>
        <v>Sin</v>
      </c>
      <c r="X1404" s="768"/>
      <c r="Y1404" s="766"/>
      <c r="Z1404" s="769"/>
      <c r="AA1404" s="770"/>
      <c r="AB1404" s="766"/>
      <c r="AC1404" s="771"/>
      <c r="AD1404" s="368" t="str">
        <f t="shared" si="280"/>
        <v>Sin</v>
      </c>
      <c r="AE1404" s="768"/>
      <c r="AF1404" s="766"/>
      <c r="AG1404" s="769"/>
      <c r="AH1404" s="770"/>
      <c r="AI1404" s="766"/>
      <c r="AJ1404" s="771"/>
      <c r="AK1404" s="368" t="str">
        <f t="shared" si="281"/>
        <v>Sin</v>
      </c>
      <c r="AL1404" s="768"/>
      <c r="AM1404" s="766"/>
      <c r="AN1404" s="769"/>
      <c r="AO1404" s="770"/>
      <c r="AP1404" s="766"/>
      <c r="AQ1404" s="771"/>
      <c r="AR1404" s="368" t="str">
        <f t="shared" si="282"/>
        <v>Sin</v>
      </c>
      <c r="AS1404" s="768"/>
      <c r="AT1404" s="772"/>
      <c r="AU1404" s="769"/>
      <c r="AV1404" s="770"/>
      <c r="AW1404" s="766"/>
      <c r="AX1404" s="771"/>
      <c r="AY1404" s="368" t="str">
        <f t="shared" si="283"/>
        <v>Sin</v>
      </c>
      <c r="AZ1404" s="768"/>
      <c r="BA1404" s="772"/>
      <c r="BB1404" s="773"/>
      <c r="BC1404" s="765"/>
      <c r="BD1404" s="766"/>
      <c r="BE1404" s="771"/>
      <c r="BF1404" s="368" t="str">
        <f t="shared" si="284"/>
        <v>Sin</v>
      </c>
      <c r="BG1404" s="768"/>
      <c r="BH1404" s="772"/>
      <c r="BI1404" s="769"/>
      <c r="BJ1404" s="774" t="str">
        <f t="shared" si="285"/>
        <v/>
      </c>
      <c r="BK1404" s="757"/>
      <c r="BL1404" s="775"/>
      <c r="BM1404" s="776"/>
      <c r="BN1404" s="775"/>
      <c r="BO1404" s="777"/>
      <c r="BP1404" s="778" t="str">
        <f t="shared" si="286"/>
        <v/>
      </c>
      <c r="BQ1404" s="768"/>
      <c r="BR1404" s="772"/>
      <c r="BS1404" s="773"/>
    </row>
    <row r="1405" spans="23:71" x14ac:dyDescent="0.25">
      <c r="W1405" s="368" t="str">
        <f t="shared" si="279"/>
        <v>Sin</v>
      </c>
      <c r="X1405" s="768"/>
      <c r="Y1405" s="766"/>
      <c r="Z1405" s="769"/>
      <c r="AA1405" s="770"/>
      <c r="AB1405" s="766"/>
      <c r="AC1405" s="771"/>
      <c r="AD1405" s="368" t="str">
        <f t="shared" si="280"/>
        <v>Sin</v>
      </c>
      <c r="AE1405" s="768"/>
      <c r="AF1405" s="766"/>
      <c r="AG1405" s="769"/>
      <c r="AH1405" s="770"/>
      <c r="AI1405" s="766"/>
      <c r="AJ1405" s="771"/>
      <c r="AK1405" s="368" t="str">
        <f t="shared" si="281"/>
        <v>Sin</v>
      </c>
      <c r="AL1405" s="768"/>
      <c r="AM1405" s="766"/>
      <c r="AN1405" s="769"/>
      <c r="AO1405" s="770"/>
      <c r="AP1405" s="766"/>
      <c r="AQ1405" s="771"/>
      <c r="AR1405" s="368" t="str">
        <f t="shared" si="282"/>
        <v>Sin</v>
      </c>
      <c r="AS1405" s="768"/>
      <c r="AT1405" s="772"/>
      <c r="AU1405" s="769"/>
      <c r="AV1405" s="770"/>
      <c r="AW1405" s="766"/>
      <c r="AX1405" s="771"/>
      <c r="AY1405" s="368" t="str">
        <f t="shared" si="283"/>
        <v>Sin</v>
      </c>
      <c r="AZ1405" s="768"/>
      <c r="BA1405" s="772"/>
      <c r="BB1405" s="773"/>
      <c r="BC1405" s="765"/>
      <c r="BD1405" s="766"/>
      <c r="BE1405" s="771"/>
      <c r="BF1405" s="368" t="str">
        <f t="shared" si="284"/>
        <v>Sin</v>
      </c>
      <c r="BG1405" s="768"/>
      <c r="BH1405" s="772"/>
      <c r="BI1405" s="769"/>
      <c r="BJ1405" s="774" t="str">
        <f t="shared" si="285"/>
        <v/>
      </c>
      <c r="BK1405" s="757"/>
      <c r="BL1405" s="775"/>
      <c r="BM1405" s="776"/>
      <c r="BN1405" s="775"/>
      <c r="BO1405" s="777"/>
      <c r="BP1405" s="778" t="str">
        <f t="shared" si="286"/>
        <v/>
      </c>
      <c r="BQ1405" s="768"/>
      <c r="BR1405" s="772"/>
      <c r="BS1405" s="773"/>
    </row>
    <row r="1406" spans="23:71" x14ac:dyDescent="0.25">
      <c r="W1406" s="368" t="str">
        <f t="shared" si="279"/>
        <v>Sin</v>
      </c>
      <c r="X1406" s="768"/>
      <c r="Y1406" s="766"/>
      <c r="Z1406" s="769"/>
      <c r="AA1406" s="770"/>
      <c r="AB1406" s="766"/>
      <c r="AC1406" s="771"/>
      <c r="AD1406" s="368" t="str">
        <f t="shared" si="280"/>
        <v>Sin</v>
      </c>
      <c r="AE1406" s="768"/>
      <c r="AF1406" s="766"/>
      <c r="AG1406" s="769"/>
      <c r="AH1406" s="770"/>
      <c r="AI1406" s="766"/>
      <c r="AJ1406" s="771"/>
      <c r="AK1406" s="368" t="str">
        <f t="shared" si="281"/>
        <v>Sin</v>
      </c>
      <c r="AL1406" s="768"/>
      <c r="AM1406" s="766"/>
      <c r="AN1406" s="769"/>
      <c r="AO1406" s="770"/>
      <c r="AP1406" s="766"/>
      <c r="AQ1406" s="771"/>
      <c r="AR1406" s="368" t="str">
        <f t="shared" si="282"/>
        <v>Sin</v>
      </c>
      <c r="AS1406" s="768"/>
      <c r="AT1406" s="772"/>
      <c r="AU1406" s="769"/>
      <c r="AV1406" s="770"/>
      <c r="AW1406" s="766"/>
      <c r="AX1406" s="771"/>
      <c r="AY1406" s="368" t="str">
        <f t="shared" si="283"/>
        <v>Sin</v>
      </c>
      <c r="AZ1406" s="768"/>
      <c r="BA1406" s="772"/>
      <c r="BB1406" s="773"/>
      <c r="BC1406" s="765"/>
      <c r="BD1406" s="766"/>
      <c r="BE1406" s="771"/>
      <c r="BF1406" s="368" t="str">
        <f t="shared" si="284"/>
        <v>Sin</v>
      </c>
      <c r="BG1406" s="768"/>
      <c r="BH1406" s="772"/>
      <c r="BI1406" s="769"/>
      <c r="BJ1406" s="774" t="str">
        <f t="shared" si="285"/>
        <v/>
      </c>
      <c r="BK1406" s="757"/>
      <c r="BL1406" s="775"/>
      <c r="BM1406" s="776"/>
      <c r="BN1406" s="775"/>
      <c r="BO1406" s="777"/>
      <c r="BP1406" s="778" t="str">
        <f t="shared" si="286"/>
        <v/>
      </c>
      <c r="BQ1406" s="768"/>
      <c r="BR1406" s="772"/>
      <c r="BS1406" s="773"/>
    </row>
    <row r="1407" spans="23:71" x14ac:dyDescent="0.25">
      <c r="W1407" s="368" t="str">
        <f t="shared" si="279"/>
        <v>Sin</v>
      </c>
      <c r="X1407" s="768"/>
      <c r="Y1407" s="766"/>
      <c r="Z1407" s="769"/>
      <c r="AA1407" s="770"/>
      <c r="AB1407" s="766"/>
      <c r="AC1407" s="771"/>
      <c r="AD1407" s="368" t="str">
        <f t="shared" si="280"/>
        <v>Sin</v>
      </c>
      <c r="AE1407" s="768"/>
      <c r="AF1407" s="766"/>
      <c r="AG1407" s="769"/>
      <c r="AH1407" s="770"/>
      <c r="AI1407" s="766"/>
      <c r="AJ1407" s="771"/>
      <c r="AK1407" s="368" t="str">
        <f t="shared" si="281"/>
        <v>Sin</v>
      </c>
      <c r="AL1407" s="768"/>
      <c r="AM1407" s="766"/>
      <c r="AN1407" s="769"/>
      <c r="AO1407" s="770"/>
      <c r="AP1407" s="766"/>
      <c r="AQ1407" s="771"/>
      <c r="AR1407" s="368" t="str">
        <f t="shared" si="282"/>
        <v>Sin</v>
      </c>
      <c r="AS1407" s="768"/>
      <c r="AT1407" s="772"/>
      <c r="AU1407" s="769"/>
      <c r="AV1407" s="770"/>
      <c r="AW1407" s="766"/>
      <c r="AX1407" s="771"/>
      <c r="AY1407" s="368" t="str">
        <f t="shared" si="283"/>
        <v>Sin</v>
      </c>
      <c r="AZ1407" s="768"/>
      <c r="BA1407" s="772"/>
      <c r="BB1407" s="773"/>
      <c r="BC1407" s="765"/>
      <c r="BD1407" s="766"/>
      <c r="BE1407" s="771"/>
      <c r="BF1407" s="368" t="str">
        <f t="shared" si="284"/>
        <v>Sin</v>
      </c>
      <c r="BG1407" s="768"/>
      <c r="BH1407" s="772"/>
      <c r="BI1407" s="769"/>
      <c r="BJ1407" s="774" t="str">
        <f t="shared" si="285"/>
        <v/>
      </c>
      <c r="BK1407" s="757"/>
      <c r="BL1407" s="775"/>
      <c r="BM1407" s="776"/>
      <c r="BN1407" s="775"/>
      <c r="BO1407" s="777"/>
      <c r="BP1407" s="778" t="str">
        <f t="shared" si="286"/>
        <v/>
      </c>
      <c r="BQ1407" s="768"/>
      <c r="BR1407" s="772"/>
      <c r="BS1407" s="773"/>
    </row>
    <row r="1408" spans="23:71" x14ac:dyDescent="0.25">
      <c r="W1408" s="368" t="str">
        <f t="shared" si="279"/>
        <v>Sin</v>
      </c>
      <c r="X1408" s="768"/>
      <c r="Y1408" s="766"/>
      <c r="Z1408" s="769"/>
      <c r="AA1408" s="770"/>
      <c r="AB1408" s="766"/>
      <c r="AC1408" s="771"/>
      <c r="AD1408" s="368" t="str">
        <f t="shared" si="280"/>
        <v>Sin</v>
      </c>
      <c r="AE1408" s="768"/>
      <c r="AF1408" s="766"/>
      <c r="AG1408" s="769"/>
      <c r="AH1408" s="770"/>
      <c r="AI1408" s="766"/>
      <c r="AJ1408" s="771"/>
      <c r="AK1408" s="368" t="str">
        <f t="shared" si="281"/>
        <v>Sin</v>
      </c>
      <c r="AL1408" s="768"/>
      <c r="AM1408" s="766"/>
      <c r="AN1408" s="769"/>
      <c r="AO1408" s="770"/>
      <c r="AP1408" s="766"/>
      <c r="AQ1408" s="771"/>
      <c r="AR1408" s="368" t="str">
        <f t="shared" si="282"/>
        <v>Sin</v>
      </c>
      <c r="AS1408" s="768"/>
      <c r="AT1408" s="772"/>
      <c r="AU1408" s="769"/>
      <c r="AV1408" s="770"/>
      <c r="AW1408" s="766"/>
      <c r="AX1408" s="771"/>
      <c r="AY1408" s="368" t="str">
        <f t="shared" si="283"/>
        <v>Sin</v>
      </c>
      <c r="AZ1408" s="768"/>
      <c r="BA1408" s="772"/>
      <c r="BB1408" s="773"/>
      <c r="BC1408" s="765"/>
      <c r="BD1408" s="766"/>
      <c r="BE1408" s="771"/>
      <c r="BF1408" s="368" t="str">
        <f t="shared" si="284"/>
        <v>Sin</v>
      </c>
      <c r="BG1408" s="768"/>
      <c r="BH1408" s="772"/>
      <c r="BI1408" s="769"/>
      <c r="BJ1408" s="774" t="str">
        <f t="shared" si="285"/>
        <v/>
      </c>
      <c r="BK1408" s="757"/>
      <c r="BL1408" s="775"/>
      <c r="BM1408" s="776"/>
      <c r="BN1408" s="775"/>
      <c r="BO1408" s="777"/>
      <c r="BP1408" s="778" t="str">
        <f t="shared" si="286"/>
        <v/>
      </c>
      <c r="BQ1408" s="768"/>
      <c r="BR1408" s="772"/>
      <c r="BS1408" s="773"/>
    </row>
    <row r="1409" spans="23:71" x14ac:dyDescent="0.25">
      <c r="W1409" s="368" t="str">
        <f t="shared" si="279"/>
        <v>Sin</v>
      </c>
      <c r="X1409" s="768"/>
      <c r="Y1409" s="766"/>
      <c r="Z1409" s="769"/>
      <c r="AA1409" s="770"/>
      <c r="AB1409" s="766"/>
      <c r="AC1409" s="771"/>
      <c r="AD1409" s="368" t="str">
        <f t="shared" si="280"/>
        <v>Sin</v>
      </c>
      <c r="AE1409" s="768"/>
      <c r="AF1409" s="766"/>
      <c r="AG1409" s="769"/>
      <c r="AH1409" s="770"/>
      <c r="AI1409" s="766"/>
      <c r="AJ1409" s="771"/>
      <c r="AK1409" s="368" t="str">
        <f t="shared" si="281"/>
        <v>Sin</v>
      </c>
      <c r="AL1409" s="768"/>
      <c r="AM1409" s="766"/>
      <c r="AN1409" s="769"/>
      <c r="AO1409" s="770"/>
      <c r="AP1409" s="766"/>
      <c r="AQ1409" s="771"/>
      <c r="AR1409" s="368" t="str">
        <f t="shared" si="282"/>
        <v>Sin</v>
      </c>
      <c r="AS1409" s="768"/>
      <c r="AT1409" s="772"/>
      <c r="AU1409" s="769"/>
      <c r="AV1409" s="770"/>
      <c r="AW1409" s="766"/>
      <c r="AX1409" s="771"/>
      <c r="AY1409" s="368" t="str">
        <f t="shared" si="283"/>
        <v>Sin</v>
      </c>
      <c r="AZ1409" s="768"/>
      <c r="BA1409" s="772"/>
      <c r="BB1409" s="773"/>
      <c r="BC1409" s="765"/>
      <c r="BD1409" s="766"/>
      <c r="BE1409" s="771"/>
      <c r="BF1409" s="368" t="str">
        <f t="shared" si="284"/>
        <v>Sin</v>
      </c>
      <c r="BG1409" s="768"/>
      <c r="BH1409" s="772"/>
      <c r="BI1409" s="769"/>
      <c r="BJ1409" s="774" t="str">
        <f t="shared" si="285"/>
        <v/>
      </c>
      <c r="BK1409" s="757"/>
      <c r="BL1409" s="775"/>
      <c r="BM1409" s="776"/>
      <c r="BN1409" s="775"/>
      <c r="BO1409" s="777"/>
      <c r="BP1409" s="778" t="str">
        <f t="shared" si="286"/>
        <v/>
      </c>
      <c r="BQ1409" s="768"/>
      <c r="BR1409" s="772"/>
      <c r="BS1409" s="773"/>
    </row>
    <row r="1410" spans="23:71" x14ac:dyDescent="0.25">
      <c r="W1410" s="368" t="str">
        <f t="shared" si="279"/>
        <v>Sin</v>
      </c>
      <c r="X1410" s="768"/>
      <c r="Y1410" s="766"/>
      <c r="Z1410" s="769"/>
      <c r="AA1410" s="770"/>
      <c r="AB1410" s="766"/>
      <c r="AC1410" s="771"/>
      <c r="AD1410" s="368" t="str">
        <f t="shared" si="280"/>
        <v>Sin</v>
      </c>
      <c r="AE1410" s="768"/>
      <c r="AF1410" s="766"/>
      <c r="AG1410" s="769"/>
      <c r="AH1410" s="770"/>
      <c r="AI1410" s="766"/>
      <c r="AJ1410" s="771"/>
      <c r="AK1410" s="368" t="str">
        <f t="shared" si="281"/>
        <v>Sin</v>
      </c>
      <c r="AL1410" s="768"/>
      <c r="AM1410" s="766"/>
      <c r="AN1410" s="769"/>
      <c r="AO1410" s="770"/>
      <c r="AP1410" s="766"/>
      <c r="AQ1410" s="771"/>
      <c r="AR1410" s="368" t="str">
        <f t="shared" si="282"/>
        <v>Sin</v>
      </c>
      <c r="AS1410" s="768"/>
      <c r="AT1410" s="772"/>
      <c r="AU1410" s="769"/>
      <c r="AV1410" s="770"/>
      <c r="AW1410" s="766"/>
      <c r="AX1410" s="771"/>
      <c r="AY1410" s="368" t="str">
        <f t="shared" si="283"/>
        <v>Sin</v>
      </c>
      <c r="AZ1410" s="768"/>
      <c r="BA1410" s="772"/>
      <c r="BB1410" s="773"/>
      <c r="BC1410" s="765"/>
      <c r="BD1410" s="766"/>
      <c r="BE1410" s="771"/>
      <c r="BF1410" s="368" t="str">
        <f t="shared" si="284"/>
        <v>Sin</v>
      </c>
      <c r="BG1410" s="768"/>
      <c r="BH1410" s="772"/>
      <c r="BI1410" s="769"/>
      <c r="BJ1410" s="774" t="str">
        <f t="shared" si="285"/>
        <v/>
      </c>
      <c r="BK1410" s="757"/>
      <c r="BL1410" s="775"/>
      <c r="BM1410" s="776"/>
      <c r="BN1410" s="775"/>
      <c r="BO1410" s="777"/>
      <c r="BP1410" s="778" t="str">
        <f t="shared" si="286"/>
        <v/>
      </c>
      <c r="BQ1410" s="768"/>
      <c r="BR1410" s="772"/>
      <c r="BS1410" s="773"/>
    </row>
    <row r="1411" spans="23:71" x14ac:dyDescent="0.25">
      <c r="W1411" s="368" t="str">
        <f t="shared" si="279"/>
        <v>Sin</v>
      </c>
      <c r="X1411" s="768"/>
      <c r="Y1411" s="766"/>
      <c r="Z1411" s="769"/>
      <c r="AA1411" s="770"/>
      <c r="AB1411" s="766"/>
      <c r="AC1411" s="771"/>
      <c r="AD1411" s="368" t="str">
        <f t="shared" si="280"/>
        <v>Sin</v>
      </c>
      <c r="AE1411" s="768"/>
      <c r="AF1411" s="766"/>
      <c r="AG1411" s="769"/>
      <c r="AH1411" s="770"/>
      <c r="AI1411" s="766"/>
      <c r="AJ1411" s="771"/>
      <c r="AK1411" s="368" t="str">
        <f t="shared" si="281"/>
        <v>Sin</v>
      </c>
      <c r="AL1411" s="768"/>
      <c r="AM1411" s="766"/>
      <c r="AN1411" s="769"/>
      <c r="AO1411" s="770"/>
      <c r="AP1411" s="766"/>
      <c r="AQ1411" s="771"/>
      <c r="AR1411" s="368" t="str">
        <f t="shared" si="282"/>
        <v>Sin</v>
      </c>
      <c r="AS1411" s="768"/>
      <c r="AT1411" s="772"/>
      <c r="AU1411" s="769"/>
      <c r="AV1411" s="770"/>
      <c r="AW1411" s="766"/>
      <c r="AX1411" s="771"/>
      <c r="AY1411" s="368" t="str">
        <f t="shared" si="283"/>
        <v>Sin</v>
      </c>
      <c r="AZ1411" s="768"/>
      <c r="BA1411" s="772"/>
      <c r="BB1411" s="773"/>
      <c r="BC1411" s="765"/>
      <c r="BD1411" s="766"/>
      <c r="BE1411" s="771"/>
      <c r="BF1411" s="368" t="str">
        <f t="shared" si="284"/>
        <v>Sin</v>
      </c>
      <c r="BG1411" s="768"/>
      <c r="BH1411" s="772"/>
      <c r="BI1411" s="769"/>
      <c r="BJ1411" s="774" t="str">
        <f t="shared" si="285"/>
        <v/>
      </c>
      <c r="BK1411" s="757"/>
      <c r="BL1411" s="775"/>
      <c r="BM1411" s="776"/>
      <c r="BN1411" s="775"/>
      <c r="BO1411" s="777"/>
      <c r="BP1411" s="778" t="str">
        <f t="shared" si="286"/>
        <v/>
      </c>
      <c r="BQ1411" s="768"/>
      <c r="BR1411" s="772"/>
      <c r="BS1411" s="773"/>
    </row>
    <row r="1412" spans="23:71" x14ac:dyDescent="0.25">
      <c r="W1412" s="368" t="str">
        <f t="shared" si="279"/>
        <v>Sin</v>
      </c>
      <c r="X1412" s="768"/>
      <c r="Y1412" s="766"/>
      <c r="Z1412" s="769"/>
      <c r="AA1412" s="770"/>
      <c r="AB1412" s="766"/>
      <c r="AC1412" s="771"/>
      <c r="AD1412" s="368" t="str">
        <f t="shared" si="280"/>
        <v>Sin</v>
      </c>
      <c r="AE1412" s="768"/>
      <c r="AF1412" s="766"/>
      <c r="AG1412" s="769"/>
      <c r="AH1412" s="770"/>
      <c r="AI1412" s="766"/>
      <c r="AJ1412" s="771"/>
      <c r="AK1412" s="368" t="str">
        <f t="shared" si="281"/>
        <v>Sin</v>
      </c>
      <c r="AL1412" s="768"/>
      <c r="AM1412" s="766"/>
      <c r="AN1412" s="769"/>
      <c r="AO1412" s="770"/>
      <c r="AP1412" s="766"/>
      <c r="AQ1412" s="771"/>
      <c r="AR1412" s="368" t="str">
        <f t="shared" si="282"/>
        <v>Sin</v>
      </c>
      <c r="AS1412" s="768"/>
      <c r="AT1412" s="772"/>
      <c r="AU1412" s="769"/>
      <c r="AV1412" s="770"/>
      <c r="AW1412" s="766"/>
      <c r="AX1412" s="771"/>
      <c r="AY1412" s="368" t="str">
        <f t="shared" si="283"/>
        <v>Sin</v>
      </c>
      <c r="AZ1412" s="768"/>
      <c r="BA1412" s="772"/>
      <c r="BB1412" s="773"/>
      <c r="BC1412" s="765"/>
      <c r="BD1412" s="766"/>
      <c r="BE1412" s="771"/>
      <c r="BF1412" s="368" t="str">
        <f t="shared" si="284"/>
        <v>Sin</v>
      </c>
      <c r="BG1412" s="768"/>
      <c r="BH1412" s="772"/>
      <c r="BI1412" s="769"/>
      <c r="BJ1412" s="774" t="str">
        <f t="shared" si="285"/>
        <v/>
      </c>
      <c r="BK1412" s="757"/>
      <c r="BL1412" s="775"/>
      <c r="BM1412" s="776"/>
      <c r="BN1412" s="775"/>
      <c r="BO1412" s="777"/>
      <c r="BP1412" s="778" t="str">
        <f t="shared" si="286"/>
        <v/>
      </c>
      <c r="BQ1412" s="768"/>
      <c r="BR1412" s="772"/>
      <c r="BS1412" s="773"/>
    </row>
    <row r="1413" spans="23:71" x14ac:dyDescent="0.25">
      <c r="W1413" s="368" t="str">
        <f t="shared" si="279"/>
        <v>Sin</v>
      </c>
      <c r="X1413" s="768"/>
      <c r="Y1413" s="766"/>
      <c r="Z1413" s="769"/>
      <c r="AA1413" s="770"/>
      <c r="AB1413" s="766"/>
      <c r="AC1413" s="771"/>
      <c r="AD1413" s="368" t="str">
        <f t="shared" si="280"/>
        <v>Sin</v>
      </c>
      <c r="AE1413" s="768"/>
      <c r="AF1413" s="766"/>
      <c r="AG1413" s="769"/>
      <c r="AH1413" s="770"/>
      <c r="AI1413" s="766"/>
      <c r="AJ1413" s="771"/>
      <c r="AK1413" s="368" t="str">
        <f t="shared" si="281"/>
        <v>Sin</v>
      </c>
      <c r="AL1413" s="768"/>
      <c r="AM1413" s="766"/>
      <c r="AN1413" s="769"/>
      <c r="AO1413" s="770"/>
      <c r="AP1413" s="766"/>
      <c r="AQ1413" s="771"/>
      <c r="AR1413" s="368" t="str">
        <f t="shared" si="282"/>
        <v>Sin</v>
      </c>
      <c r="AS1413" s="768"/>
      <c r="AT1413" s="772"/>
      <c r="AU1413" s="769"/>
      <c r="AV1413" s="770"/>
      <c r="AW1413" s="766"/>
      <c r="AX1413" s="771"/>
      <c r="AY1413" s="368" t="str">
        <f t="shared" si="283"/>
        <v>Sin</v>
      </c>
      <c r="AZ1413" s="768"/>
      <c r="BA1413" s="772"/>
      <c r="BB1413" s="773"/>
      <c r="BC1413" s="765"/>
      <c r="BD1413" s="766"/>
      <c r="BE1413" s="771"/>
      <c r="BF1413" s="368" t="str">
        <f t="shared" si="284"/>
        <v>Sin</v>
      </c>
      <c r="BG1413" s="768"/>
      <c r="BH1413" s="772"/>
      <c r="BI1413" s="769"/>
      <c r="BJ1413" s="774" t="str">
        <f t="shared" si="285"/>
        <v/>
      </c>
      <c r="BK1413" s="757"/>
      <c r="BL1413" s="775"/>
      <c r="BM1413" s="776"/>
      <c r="BN1413" s="775"/>
      <c r="BO1413" s="777"/>
      <c r="BP1413" s="778" t="str">
        <f t="shared" si="286"/>
        <v/>
      </c>
      <c r="BQ1413" s="768"/>
      <c r="BR1413" s="772"/>
      <c r="BS1413" s="773"/>
    </row>
    <row r="1414" spans="23:71" x14ac:dyDescent="0.25">
      <c r="W1414" s="368" t="str">
        <f t="shared" si="279"/>
        <v>Sin</v>
      </c>
      <c r="X1414" s="768"/>
      <c r="Y1414" s="766"/>
      <c r="Z1414" s="769"/>
      <c r="AA1414" s="770"/>
      <c r="AB1414" s="766"/>
      <c r="AC1414" s="771"/>
      <c r="AD1414" s="368" t="str">
        <f t="shared" si="280"/>
        <v>Sin</v>
      </c>
      <c r="AE1414" s="768"/>
      <c r="AF1414" s="766"/>
      <c r="AG1414" s="769"/>
      <c r="AH1414" s="770"/>
      <c r="AI1414" s="766"/>
      <c r="AJ1414" s="771"/>
      <c r="AK1414" s="368" t="str">
        <f t="shared" si="281"/>
        <v>Sin</v>
      </c>
      <c r="AL1414" s="768"/>
      <c r="AM1414" s="766"/>
      <c r="AN1414" s="769"/>
      <c r="AO1414" s="770"/>
      <c r="AP1414" s="766"/>
      <c r="AQ1414" s="771"/>
      <c r="AR1414" s="368" t="str">
        <f t="shared" si="282"/>
        <v>Sin</v>
      </c>
      <c r="AS1414" s="768"/>
      <c r="AT1414" s="772"/>
      <c r="AU1414" s="769"/>
      <c r="AV1414" s="770"/>
      <c r="AW1414" s="766"/>
      <c r="AX1414" s="771"/>
      <c r="AY1414" s="368" t="str">
        <f t="shared" si="283"/>
        <v>Sin</v>
      </c>
      <c r="AZ1414" s="768"/>
      <c r="BA1414" s="772"/>
      <c r="BB1414" s="773"/>
      <c r="BC1414" s="765"/>
      <c r="BD1414" s="766"/>
      <c r="BE1414" s="771"/>
      <c r="BF1414" s="368" t="str">
        <f t="shared" si="284"/>
        <v>Sin</v>
      </c>
      <c r="BG1414" s="768"/>
      <c r="BH1414" s="772"/>
      <c r="BI1414" s="769"/>
      <c r="BJ1414" s="774" t="str">
        <f t="shared" si="285"/>
        <v/>
      </c>
      <c r="BK1414" s="757"/>
      <c r="BL1414" s="775"/>
      <c r="BM1414" s="776"/>
      <c r="BN1414" s="775"/>
      <c r="BO1414" s="777"/>
      <c r="BP1414" s="778" t="str">
        <f t="shared" si="286"/>
        <v/>
      </c>
      <c r="BQ1414" s="768"/>
      <c r="BR1414" s="772"/>
      <c r="BS1414" s="773"/>
    </row>
    <row r="1415" spans="23:71" x14ac:dyDescent="0.25">
      <c r="W1415" s="368" t="str">
        <f t="shared" si="279"/>
        <v>Sin</v>
      </c>
      <c r="X1415" s="768"/>
      <c r="Y1415" s="766"/>
      <c r="Z1415" s="769"/>
      <c r="AA1415" s="770"/>
      <c r="AB1415" s="766"/>
      <c r="AC1415" s="771"/>
      <c r="AD1415" s="368" t="str">
        <f t="shared" si="280"/>
        <v>Sin</v>
      </c>
      <c r="AE1415" s="768"/>
      <c r="AF1415" s="766"/>
      <c r="AG1415" s="769"/>
      <c r="AH1415" s="770"/>
      <c r="AI1415" s="766"/>
      <c r="AJ1415" s="771"/>
      <c r="AK1415" s="368" t="str">
        <f t="shared" si="281"/>
        <v>Sin</v>
      </c>
      <c r="AL1415" s="768"/>
      <c r="AM1415" s="766"/>
      <c r="AN1415" s="769"/>
      <c r="AO1415" s="770"/>
      <c r="AP1415" s="766"/>
      <c r="AQ1415" s="771"/>
      <c r="AR1415" s="368" t="str">
        <f t="shared" si="282"/>
        <v>Sin</v>
      </c>
      <c r="AS1415" s="768"/>
      <c r="AT1415" s="772"/>
      <c r="AU1415" s="769"/>
      <c r="AV1415" s="770"/>
      <c r="AW1415" s="766"/>
      <c r="AX1415" s="771"/>
      <c r="AY1415" s="368" t="str">
        <f t="shared" si="283"/>
        <v>Sin</v>
      </c>
      <c r="AZ1415" s="768"/>
      <c r="BA1415" s="772"/>
      <c r="BB1415" s="773"/>
      <c r="BC1415" s="765"/>
      <c r="BD1415" s="766"/>
      <c r="BE1415" s="771"/>
      <c r="BF1415" s="368" t="str">
        <f t="shared" si="284"/>
        <v>Sin</v>
      </c>
      <c r="BG1415" s="768"/>
      <c r="BH1415" s="772"/>
      <c r="BI1415" s="769"/>
      <c r="BJ1415" s="774" t="str">
        <f t="shared" si="285"/>
        <v/>
      </c>
      <c r="BK1415" s="757"/>
      <c r="BL1415" s="775"/>
      <c r="BM1415" s="776"/>
      <c r="BN1415" s="775"/>
      <c r="BO1415" s="777"/>
      <c r="BP1415" s="778" t="str">
        <f t="shared" si="286"/>
        <v/>
      </c>
      <c r="BQ1415" s="768"/>
      <c r="BR1415" s="772"/>
      <c r="BS1415" s="773"/>
    </row>
    <row r="1416" spans="23:71" x14ac:dyDescent="0.25">
      <c r="W1416" s="368" t="str">
        <f t="shared" si="279"/>
        <v>Sin</v>
      </c>
      <c r="X1416" s="768"/>
      <c r="Y1416" s="766"/>
      <c r="Z1416" s="769"/>
      <c r="AA1416" s="770"/>
      <c r="AB1416" s="766"/>
      <c r="AC1416" s="771"/>
      <c r="AD1416" s="368" t="str">
        <f t="shared" si="280"/>
        <v>Sin</v>
      </c>
      <c r="AE1416" s="768"/>
      <c r="AF1416" s="766"/>
      <c r="AG1416" s="769"/>
      <c r="AH1416" s="770"/>
      <c r="AI1416" s="766"/>
      <c r="AJ1416" s="771"/>
      <c r="AK1416" s="368" t="str">
        <f t="shared" si="281"/>
        <v>Sin</v>
      </c>
      <c r="AL1416" s="768"/>
      <c r="AM1416" s="766"/>
      <c r="AN1416" s="769"/>
      <c r="AO1416" s="770"/>
      <c r="AP1416" s="766"/>
      <c r="AQ1416" s="771"/>
      <c r="AR1416" s="368" t="str">
        <f t="shared" si="282"/>
        <v>Sin</v>
      </c>
      <c r="AS1416" s="768"/>
      <c r="AT1416" s="772"/>
      <c r="AU1416" s="769"/>
      <c r="AV1416" s="770"/>
      <c r="AW1416" s="766"/>
      <c r="AX1416" s="771"/>
      <c r="AY1416" s="368" t="str">
        <f t="shared" si="283"/>
        <v>Sin</v>
      </c>
      <c r="AZ1416" s="768"/>
      <c r="BA1416" s="772"/>
      <c r="BB1416" s="773"/>
      <c r="BC1416" s="765"/>
      <c r="BD1416" s="766"/>
      <c r="BE1416" s="771"/>
      <c r="BF1416" s="368" t="str">
        <f t="shared" si="284"/>
        <v>Sin</v>
      </c>
      <c r="BG1416" s="768"/>
      <c r="BH1416" s="772"/>
      <c r="BI1416" s="769"/>
      <c r="BJ1416" s="774" t="str">
        <f t="shared" si="285"/>
        <v/>
      </c>
      <c r="BK1416" s="757"/>
      <c r="BL1416" s="775"/>
      <c r="BM1416" s="776"/>
      <c r="BN1416" s="775"/>
      <c r="BO1416" s="777"/>
      <c r="BP1416" s="778" t="str">
        <f t="shared" si="286"/>
        <v/>
      </c>
      <c r="BQ1416" s="768"/>
      <c r="BR1416" s="772"/>
      <c r="BS1416" s="773"/>
    </row>
    <row r="1417" spans="23:71" x14ac:dyDescent="0.25">
      <c r="W1417" s="368" t="str">
        <f t="shared" si="279"/>
        <v>Sin</v>
      </c>
      <c r="X1417" s="768"/>
      <c r="Y1417" s="766"/>
      <c r="Z1417" s="769"/>
      <c r="AA1417" s="770"/>
      <c r="AB1417" s="766"/>
      <c r="AC1417" s="771"/>
      <c r="AD1417" s="368" t="str">
        <f t="shared" si="280"/>
        <v>Sin</v>
      </c>
      <c r="AE1417" s="768"/>
      <c r="AF1417" s="766"/>
      <c r="AG1417" s="769"/>
      <c r="AH1417" s="770"/>
      <c r="AI1417" s="766"/>
      <c r="AJ1417" s="771"/>
      <c r="AK1417" s="368" t="str">
        <f t="shared" si="281"/>
        <v>Sin</v>
      </c>
      <c r="AL1417" s="768"/>
      <c r="AM1417" s="766"/>
      <c r="AN1417" s="769"/>
      <c r="AO1417" s="770"/>
      <c r="AP1417" s="766"/>
      <c r="AQ1417" s="771"/>
      <c r="AR1417" s="368" t="str">
        <f t="shared" si="282"/>
        <v>Sin</v>
      </c>
      <c r="AS1417" s="768"/>
      <c r="AT1417" s="772"/>
      <c r="AU1417" s="769"/>
      <c r="AV1417" s="770"/>
      <c r="AW1417" s="766"/>
      <c r="AX1417" s="771"/>
      <c r="AY1417" s="368" t="str">
        <f t="shared" si="283"/>
        <v>Sin</v>
      </c>
      <c r="AZ1417" s="768"/>
      <c r="BA1417" s="772"/>
      <c r="BB1417" s="773"/>
      <c r="BC1417" s="765"/>
      <c r="BD1417" s="766"/>
      <c r="BE1417" s="771"/>
      <c r="BF1417" s="368" t="str">
        <f t="shared" si="284"/>
        <v>Sin</v>
      </c>
      <c r="BG1417" s="768"/>
      <c r="BH1417" s="772"/>
      <c r="BI1417" s="769"/>
      <c r="BJ1417" s="774" t="str">
        <f t="shared" si="285"/>
        <v/>
      </c>
      <c r="BK1417" s="757"/>
      <c r="BL1417" s="775"/>
      <c r="BM1417" s="776"/>
      <c r="BN1417" s="775"/>
      <c r="BO1417" s="777"/>
      <c r="BP1417" s="778" t="str">
        <f t="shared" si="286"/>
        <v/>
      </c>
      <c r="BQ1417" s="768"/>
      <c r="BR1417" s="772"/>
      <c r="BS1417" s="773"/>
    </row>
    <row r="1418" spans="23:71" x14ac:dyDescent="0.25">
      <c r="W1418" s="368" t="str">
        <f t="shared" si="279"/>
        <v>Sin</v>
      </c>
      <c r="X1418" s="768"/>
      <c r="Y1418" s="766"/>
      <c r="Z1418" s="769"/>
      <c r="AA1418" s="770"/>
      <c r="AB1418" s="766"/>
      <c r="AC1418" s="771"/>
      <c r="AD1418" s="368" t="str">
        <f t="shared" si="280"/>
        <v>Sin</v>
      </c>
      <c r="AE1418" s="768"/>
      <c r="AF1418" s="766"/>
      <c r="AG1418" s="769"/>
      <c r="AH1418" s="770"/>
      <c r="AI1418" s="766"/>
      <c r="AJ1418" s="771"/>
      <c r="AK1418" s="368" t="str">
        <f t="shared" si="281"/>
        <v>Sin</v>
      </c>
      <c r="AL1418" s="768"/>
      <c r="AM1418" s="766"/>
      <c r="AN1418" s="769"/>
      <c r="AO1418" s="770"/>
      <c r="AP1418" s="766"/>
      <c r="AQ1418" s="771"/>
      <c r="AR1418" s="368" t="str">
        <f t="shared" si="282"/>
        <v>Sin</v>
      </c>
      <c r="AS1418" s="768"/>
      <c r="AT1418" s="772"/>
      <c r="AU1418" s="769"/>
      <c r="AV1418" s="770"/>
      <c r="AW1418" s="766"/>
      <c r="AX1418" s="771"/>
      <c r="AY1418" s="368" t="str">
        <f t="shared" si="283"/>
        <v>Sin</v>
      </c>
      <c r="AZ1418" s="768"/>
      <c r="BA1418" s="772"/>
      <c r="BB1418" s="773"/>
      <c r="BC1418" s="765"/>
      <c r="BD1418" s="766"/>
      <c r="BE1418" s="771"/>
      <c r="BF1418" s="368" t="str">
        <f t="shared" si="284"/>
        <v>Sin</v>
      </c>
      <c r="BG1418" s="768"/>
      <c r="BH1418" s="772"/>
      <c r="BI1418" s="769"/>
      <c r="BJ1418" s="774" t="str">
        <f t="shared" si="285"/>
        <v/>
      </c>
      <c r="BK1418" s="757"/>
      <c r="BL1418" s="775"/>
      <c r="BM1418" s="776"/>
      <c r="BN1418" s="775"/>
      <c r="BO1418" s="777"/>
      <c r="BP1418" s="778" t="str">
        <f t="shared" si="286"/>
        <v/>
      </c>
      <c r="BQ1418" s="768"/>
      <c r="BR1418" s="772"/>
      <c r="BS1418" s="773"/>
    </row>
    <row r="1419" spans="23:71" x14ac:dyDescent="0.25">
      <c r="W1419" s="368" t="str">
        <f t="shared" si="279"/>
        <v>Sin</v>
      </c>
      <c r="X1419" s="768"/>
      <c r="Y1419" s="766"/>
      <c r="Z1419" s="769"/>
      <c r="AA1419" s="770"/>
      <c r="AB1419" s="766"/>
      <c r="AC1419" s="771"/>
      <c r="AD1419" s="368" t="str">
        <f t="shared" si="280"/>
        <v>Sin</v>
      </c>
      <c r="AE1419" s="768"/>
      <c r="AF1419" s="766"/>
      <c r="AG1419" s="769"/>
      <c r="AH1419" s="770"/>
      <c r="AI1419" s="766"/>
      <c r="AJ1419" s="771"/>
      <c r="AK1419" s="368" t="str">
        <f t="shared" si="281"/>
        <v>Sin</v>
      </c>
      <c r="AL1419" s="768"/>
      <c r="AM1419" s="766"/>
      <c r="AN1419" s="769"/>
      <c r="AO1419" s="770"/>
      <c r="AP1419" s="766"/>
      <c r="AQ1419" s="771"/>
      <c r="AR1419" s="368" t="str">
        <f t="shared" si="282"/>
        <v>Sin</v>
      </c>
      <c r="AS1419" s="768"/>
      <c r="AT1419" s="772"/>
      <c r="AU1419" s="769"/>
      <c r="AV1419" s="770"/>
      <c r="AW1419" s="766"/>
      <c r="AX1419" s="771"/>
      <c r="AY1419" s="368" t="str">
        <f t="shared" si="283"/>
        <v>Sin</v>
      </c>
      <c r="AZ1419" s="768"/>
      <c r="BA1419" s="772"/>
      <c r="BB1419" s="773"/>
      <c r="BC1419" s="765"/>
      <c r="BD1419" s="766"/>
      <c r="BE1419" s="771"/>
      <c r="BF1419" s="368" t="str">
        <f t="shared" si="284"/>
        <v>Sin</v>
      </c>
      <c r="BG1419" s="768"/>
      <c r="BH1419" s="772"/>
      <c r="BI1419" s="769"/>
      <c r="BJ1419" s="774" t="str">
        <f t="shared" si="285"/>
        <v/>
      </c>
      <c r="BK1419" s="757"/>
      <c r="BL1419" s="775"/>
      <c r="BM1419" s="776"/>
      <c r="BN1419" s="775"/>
      <c r="BO1419" s="777"/>
      <c r="BP1419" s="778" t="str">
        <f t="shared" si="286"/>
        <v/>
      </c>
      <c r="BQ1419" s="768"/>
      <c r="BR1419" s="772"/>
      <c r="BS1419" s="773"/>
    </row>
    <row r="1420" spans="23:71" x14ac:dyDescent="0.25">
      <c r="W1420" s="368" t="str">
        <f t="shared" si="279"/>
        <v>Sin</v>
      </c>
      <c r="X1420" s="768"/>
      <c r="Y1420" s="766"/>
      <c r="Z1420" s="769"/>
      <c r="AA1420" s="770"/>
      <c r="AB1420" s="766"/>
      <c r="AC1420" s="771"/>
      <c r="AD1420" s="368" t="str">
        <f t="shared" si="280"/>
        <v>Sin</v>
      </c>
      <c r="AE1420" s="768"/>
      <c r="AF1420" s="766"/>
      <c r="AG1420" s="769"/>
      <c r="AH1420" s="770"/>
      <c r="AI1420" s="766"/>
      <c r="AJ1420" s="771"/>
      <c r="AK1420" s="368" t="str">
        <f t="shared" si="281"/>
        <v>Sin</v>
      </c>
      <c r="AL1420" s="768"/>
      <c r="AM1420" s="766"/>
      <c r="AN1420" s="769"/>
      <c r="AO1420" s="770"/>
      <c r="AP1420" s="766"/>
      <c r="AQ1420" s="771"/>
      <c r="AR1420" s="368" t="str">
        <f t="shared" si="282"/>
        <v>Sin</v>
      </c>
      <c r="AS1420" s="768"/>
      <c r="AT1420" s="772"/>
      <c r="AU1420" s="769"/>
      <c r="AV1420" s="770"/>
      <c r="AW1420" s="766"/>
      <c r="AX1420" s="771"/>
      <c r="AY1420" s="368" t="str">
        <f t="shared" si="283"/>
        <v>Sin</v>
      </c>
      <c r="AZ1420" s="768"/>
      <c r="BA1420" s="772"/>
      <c r="BB1420" s="773"/>
      <c r="BC1420" s="765"/>
      <c r="BD1420" s="766"/>
      <c r="BE1420" s="771"/>
      <c r="BF1420" s="368" t="str">
        <f t="shared" si="284"/>
        <v>Sin</v>
      </c>
      <c r="BG1420" s="768"/>
      <c r="BH1420" s="772"/>
      <c r="BI1420" s="769"/>
      <c r="BJ1420" s="774" t="str">
        <f t="shared" si="285"/>
        <v/>
      </c>
      <c r="BK1420" s="757"/>
      <c r="BL1420" s="775"/>
      <c r="BM1420" s="776"/>
      <c r="BN1420" s="775"/>
      <c r="BO1420" s="777"/>
      <c r="BP1420" s="778" t="str">
        <f t="shared" si="286"/>
        <v/>
      </c>
      <c r="BQ1420" s="768"/>
      <c r="BR1420" s="772"/>
      <c r="BS1420" s="773"/>
    </row>
    <row r="1421" spans="23:71" x14ac:dyDescent="0.25">
      <c r="W1421" s="368" t="str">
        <f t="shared" si="279"/>
        <v>Sin</v>
      </c>
      <c r="X1421" s="768"/>
      <c r="Y1421" s="766"/>
      <c r="Z1421" s="769"/>
      <c r="AA1421" s="770"/>
      <c r="AB1421" s="766"/>
      <c r="AC1421" s="771"/>
      <c r="AD1421" s="368" t="str">
        <f t="shared" si="280"/>
        <v>Sin</v>
      </c>
      <c r="AE1421" s="768"/>
      <c r="AF1421" s="766"/>
      <c r="AG1421" s="769"/>
      <c r="AH1421" s="770"/>
      <c r="AI1421" s="766"/>
      <c r="AJ1421" s="771"/>
      <c r="AK1421" s="368" t="str">
        <f t="shared" si="281"/>
        <v>Sin</v>
      </c>
      <c r="AL1421" s="768"/>
      <c r="AM1421" s="766"/>
      <c r="AN1421" s="769"/>
      <c r="AO1421" s="770"/>
      <c r="AP1421" s="766"/>
      <c r="AQ1421" s="771"/>
      <c r="AR1421" s="368" t="str">
        <f t="shared" si="282"/>
        <v>Sin</v>
      </c>
      <c r="AS1421" s="768"/>
      <c r="AT1421" s="772"/>
      <c r="AU1421" s="769"/>
      <c r="AV1421" s="770"/>
      <c r="AW1421" s="766"/>
      <c r="AX1421" s="771"/>
      <c r="AY1421" s="368" t="str">
        <f t="shared" si="283"/>
        <v>Sin</v>
      </c>
      <c r="AZ1421" s="768"/>
      <c r="BA1421" s="772"/>
      <c r="BB1421" s="773"/>
      <c r="BC1421" s="765"/>
      <c r="BD1421" s="766"/>
      <c r="BE1421" s="771"/>
      <c r="BF1421" s="368" t="str">
        <f t="shared" si="284"/>
        <v>Sin</v>
      </c>
      <c r="BG1421" s="768"/>
      <c r="BH1421" s="772"/>
      <c r="BI1421" s="769"/>
      <c r="BJ1421" s="774" t="str">
        <f t="shared" si="285"/>
        <v/>
      </c>
      <c r="BK1421" s="757"/>
      <c r="BL1421" s="775"/>
      <c r="BM1421" s="776"/>
      <c r="BN1421" s="775"/>
      <c r="BO1421" s="777"/>
      <c r="BP1421" s="778" t="str">
        <f t="shared" si="286"/>
        <v/>
      </c>
      <c r="BQ1421" s="768"/>
      <c r="BR1421" s="772"/>
      <c r="BS1421" s="773"/>
    </row>
    <row r="1422" spans="23:71" x14ac:dyDescent="0.25">
      <c r="W1422" s="368" t="str">
        <f t="shared" si="279"/>
        <v>Sin</v>
      </c>
      <c r="X1422" s="768"/>
      <c r="Y1422" s="766"/>
      <c r="Z1422" s="769"/>
      <c r="AA1422" s="770"/>
      <c r="AB1422" s="766"/>
      <c r="AC1422" s="771"/>
      <c r="AD1422" s="368" t="str">
        <f t="shared" si="280"/>
        <v>Sin</v>
      </c>
      <c r="AE1422" s="768"/>
      <c r="AF1422" s="766"/>
      <c r="AG1422" s="769"/>
      <c r="AH1422" s="770"/>
      <c r="AI1422" s="766"/>
      <c r="AJ1422" s="771"/>
      <c r="AK1422" s="368" t="str">
        <f t="shared" si="281"/>
        <v>Sin</v>
      </c>
      <c r="AL1422" s="768"/>
      <c r="AM1422" s="766"/>
      <c r="AN1422" s="769"/>
      <c r="AO1422" s="770"/>
      <c r="AP1422" s="766"/>
      <c r="AQ1422" s="771"/>
      <c r="AR1422" s="368" t="str">
        <f t="shared" si="282"/>
        <v>Sin</v>
      </c>
      <c r="AS1422" s="768"/>
      <c r="AT1422" s="772"/>
      <c r="AU1422" s="769"/>
      <c r="AV1422" s="770"/>
      <c r="AW1422" s="766"/>
      <c r="AX1422" s="771"/>
      <c r="AY1422" s="368" t="str">
        <f t="shared" si="283"/>
        <v>Sin</v>
      </c>
      <c r="AZ1422" s="768"/>
      <c r="BA1422" s="772"/>
      <c r="BB1422" s="773"/>
      <c r="BC1422" s="765"/>
      <c r="BD1422" s="766"/>
      <c r="BE1422" s="771"/>
      <c r="BF1422" s="368" t="str">
        <f t="shared" si="284"/>
        <v>Sin</v>
      </c>
      <c r="BG1422" s="768"/>
      <c r="BH1422" s="772"/>
      <c r="BI1422" s="769"/>
      <c r="BJ1422" s="774" t="str">
        <f t="shared" si="285"/>
        <v/>
      </c>
      <c r="BK1422" s="757"/>
      <c r="BL1422" s="775"/>
      <c r="BM1422" s="776"/>
      <c r="BN1422" s="775"/>
      <c r="BO1422" s="777"/>
      <c r="BP1422" s="778" t="str">
        <f t="shared" si="286"/>
        <v/>
      </c>
      <c r="BQ1422" s="768"/>
      <c r="BR1422" s="772"/>
      <c r="BS1422" s="773"/>
    </row>
    <row r="1423" spans="23:71" x14ac:dyDescent="0.25">
      <c r="W1423" s="368" t="str">
        <f t="shared" si="279"/>
        <v>Sin</v>
      </c>
      <c r="X1423" s="768"/>
      <c r="Y1423" s="766"/>
      <c r="Z1423" s="769"/>
      <c r="AA1423" s="770"/>
      <c r="AB1423" s="766"/>
      <c r="AC1423" s="771"/>
      <c r="AD1423" s="368" t="str">
        <f t="shared" si="280"/>
        <v>Sin</v>
      </c>
      <c r="AE1423" s="768"/>
      <c r="AF1423" s="766"/>
      <c r="AG1423" s="769"/>
      <c r="AH1423" s="770"/>
      <c r="AI1423" s="766"/>
      <c r="AJ1423" s="771"/>
      <c r="AK1423" s="368" t="str">
        <f t="shared" si="281"/>
        <v>Sin</v>
      </c>
      <c r="AL1423" s="768"/>
      <c r="AM1423" s="766"/>
      <c r="AN1423" s="769"/>
      <c r="AO1423" s="770"/>
      <c r="AP1423" s="766"/>
      <c r="AQ1423" s="771"/>
      <c r="AR1423" s="368" t="str">
        <f t="shared" si="282"/>
        <v>Sin</v>
      </c>
      <c r="AS1423" s="768"/>
      <c r="AT1423" s="772"/>
      <c r="AU1423" s="769"/>
      <c r="AV1423" s="770"/>
      <c r="AW1423" s="766"/>
      <c r="AX1423" s="771"/>
      <c r="AY1423" s="368" t="str">
        <f t="shared" si="283"/>
        <v>Sin</v>
      </c>
      <c r="AZ1423" s="768"/>
      <c r="BA1423" s="772"/>
      <c r="BB1423" s="773"/>
      <c r="BC1423" s="765"/>
      <c r="BD1423" s="766"/>
      <c r="BE1423" s="771"/>
      <c r="BF1423" s="368" t="str">
        <f t="shared" si="284"/>
        <v>Sin</v>
      </c>
      <c r="BG1423" s="768"/>
      <c r="BH1423" s="772"/>
      <c r="BI1423" s="769"/>
      <c r="BJ1423" s="774" t="str">
        <f t="shared" si="285"/>
        <v/>
      </c>
      <c r="BK1423" s="757"/>
      <c r="BL1423" s="775"/>
      <c r="BM1423" s="776"/>
      <c r="BN1423" s="775"/>
      <c r="BO1423" s="777"/>
      <c r="BP1423" s="778" t="str">
        <f t="shared" si="286"/>
        <v/>
      </c>
      <c r="BQ1423" s="768"/>
      <c r="BR1423" s="772"/>
      <c r="BS1423" s="773"/>
    </row>
    <row r="1424" spans="23:71" x14ac:dyDescent="0.25">
      <c r="W1424" s="368" t="str">
        <f t="shared" si="279"/>
        <v>Sin</v>
      </c>
      <c r="X1424" s="768"/>
      <c r="Y1424" s="766"/>
      <c r="Z1424" s="769"/>
      <c r="AA1424" s="770"/>
      <c r="AB1424" s="766"/>
      <c r="AC1424" s="771"/>
      <c r="AD1424" s="368" t="str">
        <f t="shared" si="280"/>
        <v>Sin</v>
      </c>
      <c r="AE1424" s="768"/>
      <c r="AF1424" s="766"/>
      <c r="AG1424" s="769"/>
      <c r="AH1424" s="770"/>
      <c r="AI1424" s="766"/>
      <c r="AJ1424" s="771"/>
      <c r="AK1424" s="368" t="str">
        <f t="shared" si="281"/>
        <v>Sin</v>
      </c>
      <c r="AL1424" s="768"/>
      <c r="AM1424" s="766"/>
      <c r="AN1424" s="769"/>
      <c r="AO1424" s="770"/>
      <c r="AP1424" s="766"/>
      <c r="AQ1424" s="771"/>
      <c r="AR1424" s="368" t="str">
        <f t="shared" si="282"/>
        <v>Sin</v>
      </c>
      <c r="AS1424" s="768"/>
      <c r="AT1424" s="772"/>
      <c r="AU1424" s="769"/>
      <c r="AV1424" s="770"/>
      <c r="AW1424" s="766"/>
      <c r="AX1424" s="771"/>
      <c r="AY1424" s="368" t="str">
        <f t="shared" si="283"/>
        <v>Sin</v>
      </c>
      <c r="AZ1424" s="768"/>
      <c r="BA1424" s="772"/>
      <c r="BB1424" s="773"/>
      <c r="BC1424" s="765"/>
      <c r="BD1424" s="766"/>
      <c r="BE1424" s="771"/>
      <c r="BF1424" s="368" t="str">
        <f t="shared" si="284"/>
        <v>Sin</v>
      </c>
      <c r="BG1424" s="768"/>
      <c r="BH1424" s="772"/>
      <c r="BI1424" s="769"/>
      <c r="BJ1424" s="774" t="str">
        <f t="shared" si="285"/>
        <v/>
      </c>
      <c r="BK1424" s="757"/>
      <c r="BL1424" s="775"/>
      <c r="BM1424" s="776"/>
      <c r="BN1424" s="775"/>
      <c r="BO1424" s="777"/>
      <c r="BP1424" s="778" t="str">
        <f t="shared" si="286"/>
        <v/>
      </c>
      <c r="BQ1424" s="768"/>
      <c r="BR1424" s="772"/>
      <c r="BS1424" s="773"/>
    </row>
    <row r="1425" spans="23:71" x14ac:dyDescent="0.25">
      <c r="W1425" s="368" t="str">
        <f t="shared" si="279"/>
        <v>Sin</v>
      </c>
      <c r="X1425" s="768"/>
      <c r="Y1425" s="766"/>
      <c r="Z1425" s="769"/>
      <c r="AA1425" s="770"/>
      <c r="AB1425" s="766"/>
      <c r="AC1425" s="771"/>
      <c r="AD1425" s="368" t="str">
        <f t="shared" si="280"/>
        <v>Sin</v>
      </c>
      <c r="AE1425" s="768"/>
      <c r="AF1425" s="766"/>
      <c r="AG1425" s="769"/>
      <c r="AH1425" s="770"/>
      <c r="AI1425" s="766"/>
      <c r="AJ1425" s="771"/>
      <c r="AK1425" s="368" t="str">
        <f t="shared" si="281"/>
        <v>Sin</v>
      </c>
      <c r="AL1425" s="768"/>
      <c r="AM1425" s="766"/>
      <c r="AN1425" s="769"/>
      <c r="AO1425" s="770"/>
      <c r="AP1425" s="766"/>
      <c r="AQ1425" s="771"/>
      <c r="AR1425" s="368" t="str">
        <f t="shared" si="282"/>
        <v>Sin</v>
      </c>
      <c r="AS1425" s="768"/>
      <c r="AT1425" s="772"/>
      <c r="AU1425" s="769"/>
      <c r="AV1425" s="770"/>
      <c r="AW1425" s="766"/>
      <c r="AX1425" s="771"/>
      <c r="AY1425" s="368" t="str">
        <f t="shared" si="283"/>
        <v>Sin</v>
      </c>
      <c r="AZ1425" s="768"/>
      <c r="BA1425" s="772"/>
      <c r="BB1425" s="773"/>
      <c r="BC1425" s="765"/>
      <c r="BD1425" s="766"/>
      <c r="BE1425" s="771"/>
      <c r="BF1425" s="368" t="str">
        <f t="shared" si="284"/>
        <v>Sin</v>
      </c>
      <c r="BG1425" s="768"/>
      <c r="BH1425" s="772"/>
      <c r="BI1425" s="769"/>
      <c r="BJ1425" s="774" t="str">
        <f t="shared" si="285"/>
        <v/>
      </c>
      <c r="BK1425" s="757"/>
      <c r="BL1425" s="775"/>
      <c r="BM1425" s="776"/>
      <c r="BN1425" s="775"/>
      <c r="BO1425" s="777"/>
      <c r="BP1425" s="778" t="str">
        <f t="shared" si="286"/>
        <v/>
      </c>
      <c r="BQ1425" s="768"/>
      <c r="BR1425" s="772"/>
      <c r="BS1425" s="773"/>
    </row>
    <row r="1426" spans="23:71" x14ac:dyDescent="0.25">
      <c r="W1426" s="368" t="str">
        <f t="shared" si="279"/>
        <v>Sin</v>
      </c>
      <c r="X1426" s="768"/>
      <c r="Y1426" s="766"/>
      <c r="Z1426" s="769"/>
      <c r="AA1426" s="770"/>
      <c r="AB1426" s="766"/>
      <c r="AC1426" s="771"/>
      <c r="AD1426" s="368" t="str">
        <f t="shared" si="280"/>
        <v>Sin</v>
      </c>
      <c r="AE1426" s="768"/>
      <c r="AF1426" s="766"/>
      <c r="AG1426" s="769"/>
      <c r="AH1426" s="770"/>
      <c r="AI1426" s="766"/>
      <c r="AJ1426" s="771"/>
      <c r="AK1426" s="368" t="str">
        <f t="shared" si="281"/>
        <v>Sin</v>
      </c>
      <c r="AL1426" s="768"/>
      <c r="AM1426" s="766"/>
      <c r="AN1426" s="769"/>
      <c r="AO1426" s="770"/>
      <c r="AP1426" s="766"/>
      <c r="AQ1426" s="771"/>
      <c r="AR1426" s="368" t="str">
        <f t="shared" si="282"/>
        <v>Sin</v>
      </c>
      <c r="AS1426" s="768"/>
      <c r="AT1426" s="772"/>
      <c r="AU1426" s="769"/>
      <c r="AV1426" s="770"/>
      <c r="AW1426" s="766"/>
      <c r="AX1426" s="771"/>
      <c r="AY1426" s="368" t="str">
        <f t="shared" si="283"/>
        <v>Sin</v>
      </c>
      <c r="AZ1426" s="768"/>
      <c r="BA1426" s="772"/>
      <c r="BB1426" s="773"/>
      <c r="BC1426" s="765"/>
      <c r="BD1426" s="766"/>
      <c r="BE1426" s="771"/>
      <c r="BF1426" s="368" t="str">
        <f t="shared" si="284"/>
        <v>Sin</v>
      </c>
      <c r="BG1426" s="768"/>
      <c r="BH1426" s="772"/>
      <c r="BI1426" s="769"/>
      <c r="BJ1426" s="774" t="str">
        <f t="shared" si="285"/>
        <v/>
      </c>
      <c r="BK1426" s="757"/>
      <c r="BL1426" s="775"/>
      <c r="BM1426" s="776"/>
      <c r="BN1426" s="775"/>
      <c r="BO1426" s="777"/>
      <c r="BP1426" s="778" t="str">
        <f t="shared" si="286"/>
        <v/>
      </c>
      <c r="BQ1426" s="768"/>
      <c r="BR1426" s="772"/>
      <c r="BS1426" s="773"/>
    </row>
    <row r="1427" spans="23:71" x14ac:dyDescent="0.25">
      <c r="W1427" s="368" t="str">
        <f t="shared" si="279"/>
        <v>Sin</v>
      </c>
      <c r="X1427" s="768"/>
      <c r="Y1427" s="766"/>
      <c r="Z1427" s="769"/>
      <c r="AA1427" s="770"/>
      <c r="AB1427" s="766"/>
      <c r="AC1427" s="771"/>
      <c r="AD1427" s="368" t="str">
        <f t="shared" si="280"/>
        <v>Sin</v>
      </c>
      <c r="AE1427" s="768"/>
      <c r="AF1427" s="766"/>
      <c r="AG1427" s="769"/>
      <c r="AH1427" s="770"/>
      <c r="AI1427" s="766"/>
      <c r="AJ1427" s="771"/>
      <c r="AK1427" s="368" t="str">
        <f t="shared" si="281"/>
        <v>Sin</v>
      </c>
      <c r="AL1427" s="768"/>
      <c r="AM1427" s="766"/>
      <c r="AN1427" s="769"/>
      <c r="AO1427" s="770"/>
      <c r="AP1427" s="766"/>
      <c r="AQ1427" s="771"/>
      <c r="AR1427" s="368" t="str">
        <f t="shared" si="282"/>
        <v>Sin</v>
      </c>
      <c r="AS1427" s="768"/>
      <c r="AT1427" s="772"/>
      <c r="AU1427" s="769"/>
      <c r="AV1427" s="770"/>
      <c r="AW1427" s="766"/>
      <c r="AX1427" s="771"/>
      <c r="AY1427" s="368" t="str">
        <f t="shared" si="283"/>
        <v>Sin</v>
      </c>
      <c r="AZ1427" s="768"/>
      <c r="BA1427" s="772"/>
      <c r="BB1427" s="773"/>
      <c r="BC1427" s="765"/>
      <c r="BD1427" s="766"/>
      <c r="BE1427" s="771"/>
      <c r="BF1427" s="368" t="str">
        <f t="shared" si="284"/>
        <v>Sin</v>
      </c>
      <c r="BG1427" s="768"/>
      <c r="BH1427" s="772"/>
      <c r="BI1427" s="769"/>
      <c r="BJ1427" s="774" t="str">
        <f t="shared" si="285"/>
        <v/>
      </c>
      <c r="BK1427" s="757"/>
      <c r="BL1427" s="775"/>
      <c r="BM1427" s="776"/>
      <c r="BN1427" s="775"/>
      <c r="BO1427" s="777"/>
      <c r="BP1427" s="778" t="str">
        <f t="shared" si="286"/>
        <v/>
      </c>
      <c r="BQ1427" s="768"/>
      <c r="BR1427" s="772"/>
      <c r="BS1427" s="773"/>
    </row>
    <row r="1428" spans="23:71" x14ac:dyDescent="0.25">
      <c r="W1428" s="368" t="str">
        <f t="shared" si="279"/>
        <v>Sin</v>
      </c>
      <c r="X1428" s="768"/>
      <c r="Y1428" s="766"/>
      <c r="Z1428" s="769"/>
      <c r="AA1428" s="770"/>
      <c r="AB1428" s="766"/>
      <c r="AC1428" s="771"/>
      <c r="AD1428" s="368" t="str">
        <f t="shared" si="280"/>
        <v>Sin</v>
      </c>
      <c r="AE1428" s="768"/>
      <c r="AF1428" s="766"/>
      <c r="AG1428" s="769"/>
      <c r="AH1428" s="770"/>
      <c r="AI1428" s="766"/>
      <c r="AJ1428" s="771"/>
      <c r="AK1428" s="368" t="str">
        <f t="shared" si="281"/>
        <v>Sin</v>
      </c>
      <c r="AL1428" s="768"/>
      <c r="AM1428" s="766"/>
      <c r="AN1428" s="769"/>
      <c r="AO1428" s="770"/>
      <c r="AP1428" s="766"/>
      <c r="AQ1428" s="771"/>
      <c r="AR1428" s="368" t="str">
        <f t="shared" si="282"/>
        <v>Sin</v>
      </c>
      <c r="AS1428" s="768"/>
      <c r="AT1428" s="772"/>
      <c r="AU1428" s="769"/>
      <c r="AV1428" s="770"/>
      <c r="AW1428" s="766"/>
      <c r="AX1428" s="771"/>
      <c r="AY1428" s="368" t="str">
        <f t="shared" si="283"/>
        <v>Sin</v>
      </c>
      <c r="AZ1428" s="768"/>
      <c r="BA1428" s="772"/>
      <c r="BB1428" s="773"/>
      <c r="BC1428" s="765"/>
      <c r="BD1428" s="766"/>
      <c r="BE1428" s="771"/>
      <c r="BF1428" s="368" t="str">
        <f t="shared" si="284"/>
        <v>Sin</v>
      </c>
      <c r="BG1428" s="768"/>
      <c r="BH1428" s="772"/>
      <c r="BI1428" s="769"/>
      <c r="BJ1428" s="774" t="str">
        <f t="shared" si="285"/>
        <v/>
      </c>
      <c r="BK1428" s="757"/>
      <c r="BL1428" s="775"/>
      <c r="BM1428" s="776"/>
      <c r="BN1428" s="775"/>
      <c r="BO1428" s="777"/>
      <c r="BP1428" s="778" t="str">
        <f t="shared" si="286"/>
        <v/>
      </c>
      <c r="BQ1428" s="768"/>
      <c r="BR1428" s="772"/>
      <c r="BS1428" s="773"/>
    </row>
    <row r="1429" spans="23:71" x14ac:dyDescent="0.25">
      <c r="W1429" s="368" t="str">
        <f t="shared" si="279"/>
        <v>Sin</v>
      </c>
      <c r="X1429" s="768"/>
      <c r="Y1429" s="766"/>
      <c r="Z1429" s="769"/>
      <c r="AA1429" s="770"/>
      <c r="AB1429" s="766"/>
      <c r="AC1429" s="771"/>
      <c r="AD1429" s="368" t="str">
        <f t="shared" si="280"/>
        <v>Sin</v>
      </c>
      <c r="AE1429" s="768"/>
      <c r="AF1429" s="766"/>
      <c r="AG1429" s="769"/>
      <c r="AH1429" s="770"/>
      <c r="AI1429" s="766"/>
      <c r="AJ1429" s="771"/>
      <c r="AK1429" s="368" t="str">
        <f t="shared" si="281"/>
        <v>Sin</v>
      </c>
      <c r="AL1429" s="768"/>
      <c r="AM1429" s="766"/>
      <c r="AN1429" s="769"/>
      <c r="AO1429" s="770"/>
      <c r="AP1429" s="766"/>
      <c r="AQ1429" s="771"/>
      <c r="AR1429" s="368" t="str">
        <f t="shared" si="282"/>
        <v>Sin</v>
      </c>
      <c r="AS1429" s="768"/>
      <c r="AT1429" s="772"/>
      <c r="AU1429" s="769"/>
      <c r="AV1429" s="770"/>
      <c r="AW1429" s="766"/>
      <c r="AX1429" s="771"/>
      <c r="AY1429" s="368" t="str">
        <f t="shared" si="283"/>
        <v>Sin</v>
      </c>
      <c r="AZ1429" s="768"/>
      <c r="BA1429" s="772"/>
      <c r="BB1429" s="773"/>
      <c r="BC1429" s="765"/>
      <c r="BD1429" s="766"/>
      <c r="BE1429" s="771"/>
      <c r="BF1429" s="368" t="str">
        <f t="shared" si="284"/>
        <v>Sin</v>
      </c>
      <c r="BG1429" s="768"/>
      <c r="BH1429" s="772"/>
      <c r="BI1429" s="769"/>
      <c r="BJ1429" s="774" t="str">
        <f t="shared" si="285"/>
        <v/>
      </c>
      <c r="BK1429" s="757"/>
      <c r="BL1429" s="775"/>
      <c r="BM1429" s="776"/>
      <c r="BN1429" s="775"/>
      <c r="BO1429" s="777"/>
      <c r="BP1429" s="778" t="str">
        <f t="shared" si="286"/>
        <v/>
      </c>
      <c r="BQ1429" s="768"/>
      <c r="BR1429" s="772"/>
      <c r="BS1429" s="773"/>
    </row>
    <row r="1430" spans="23:71" x14ac:dyDescent="0.25">
      <c r="W1430" s="368" t="str">
        <f t="shared" si="279"/>
        <v>Sin</v>
      </c>
      <c r="X1430" s="768"/>
      <c r="Y1430" s="766"/>
      <c r="Z1430" s="769"/>
      <c r="AA1430" s="770"/>
      <c r="AB1430" s="766"/>
      <c r="AC1430" s="771"/>
      <c r="AD1430" s="368" t="str">
        <f t="shared" si="280"/>
        <v>Sin</v>
      </c>
      <c r="AE1430" s="768"/>
      <c r="AF1430" s="766"/>
      <c r="AG1430" s="769"/>
      <c r="AH1430" s="770"/>
      <c r="AI1430" s="766"/>
      <c r="AJ1430" s="771"/>
      <c r="AK1430" s="368" t="str">
        <f t="shared" si="281"/>
        <v>Sin</v>
      </c>
      <c r="AL1430" s="768"/>
      <c r="AM1430" s="766"/>
      <c r="AN1430" s="769"/>
      <c r="AO1430" s="770"/>
      <c r="AP1430" s="766"/>
      <c r="AQ1430" s="771"/>
      <c r="AR1430" s="368" t="str">
        <f t="shared" si="282"/>
        <v>Sin</v>
      </c>
      <c r="AS1430" s="768"/>
      <c r="AT1430" s="772"/>
      <c r="AU1430" s="769"/>
      <c r="AV1430" s="770"/>
      <c r="AW1430" s="766"/>
      <c r="AX1430" s="771"/>
      <c r="AY1430" s="368" t="str">
        <f t="shared" si="283"/>
        <v>Sin</v>
      </c>
      <c r="AZ1430" s="768"/>
      <c r="BA1430" s="772"/>
      <c r="BB1430" s="773"/>
      <c r="BC1430" s="765"/>
      <c r="BD1430" s="766"/>
      <c r="BE1430" s="771"/>
      <c r="BF1430" s="368" t="str">
        <f t="shared" si="284"/>
        <v>Sin</v>
      </c>
      <c r="BG1430" s="768"/>
      <c r="BH1430" s="772"/>
      <c r="BI1430" s="769"/>
      <c r="BJ1430" s="774" t="str">
        <f t="shared" si="285"/>
        <v/>
      </c>
      <c r="BK1430" s="757"/>
      <c r="BL1430" s="775"/>
      <c r="BM1430" s="776"/>
      <c r="BN1430" s="775"/>
      <c r="BO1430" s="777"/>
      <c r="BP1430" s="778" t="str">
        <f t="shared" si="286"/>
        <v/>
      </c>
      <c r="BQ1430" s="768"/>
      <c r="BR1430" s="772"/>
      <c r="BS1430" s="773"/>
    </row>
    <row r="1431" spans="23:71" x14ac:dyDescent="0.25">
      <c r="W1431" s="368" t="str">
        <f t="shared" si="279"/>
        <v>Sin</v>
      </c>
      <c r="X1431" s="768"/>
      <c r="Y1431" s="766"/>
      <c r="Z1431" s="769"/>
      <c r="AA1431" s="770"/>
      <c r="AB1431" s="766"/>
      <c r="AC1431" s="771"/>
      <c r="AD1431" s="368" t="str">
        <f t="shared" si="280"/>
        <v>Sin</v>
      </c>
      <c r="AE1431" s="768"/>
      <c r="AF1431" s="766"/>
      <c r="AG1431" s="769"/>
      <c r="AH1431" s="770"/>
      <c r="AI1431" s="766"/>
      <c r="AJ1431" s="771"/>
      <c r="AK1431" s="368" t="str">
        <f t="shared" si="281"/>
        <v>Sin</v>
      </c>
      <c r="AL1431" s="768"/>
      <c r="AM1431" s="766"/>
      <c r="AN1431" s="769"/>
      <c r="AO1431" s="770"/>
      <c r="AP1431" s="766"/>
      <c r="AQ1431" s="771"/>
      <c r="AR1431" s="368" t="str">
        <f t="shared" si="282"/>
        <v>Sin</v>
      </c>
      <c r="AS1431" s="768"/>
      <c r="AT1431" s="772"/>
      <c r="AU1431" s="769"/>
      <c r="AV1431" s="770"/>
      <c r="AW1431" s="766"/>
      <c r="AX1431" s="771"/>
      <c r="AY1431" s="368" t="str">
        <f t="shared" si="283"/>
        <v>Sin</v>
      </c>
      <c r="AZ1431" s="768"/>
      <c r="BA1431" s="772"/>
      <c r="BB1431" s="773"/>
      <c r="BC1431" s="765"/>
      <c r="BD1431" s="766"/>
      <c r="BE1431" s="771"/>
      <c r="BF1431" s="368" t="str">
        <f t="shared" si="284"/>
        <v>Sin</v>
      </c>
      <c r="BG1431" s="768"/>
      <c r="BH1431" s="772"/>
      <c r="BI1431" s="769"/>
      <c r="BJ1431" s="774" t="str">
        <f t="shared" si="285"/>
        <v/>
      </c>
      <c r="BK1431" s="757"/>
      <c r="BL1431" s="775"/>
      <c r="BM1431" s="776"/>
      <c r="BN1431" s="775"/>
      <c r="BO1431" s="777"/>
      <c r="BP1431" s="778" t="str">
        <f t="shared" si="286"/>
        <v/>
      </c>
      <c r="BQ1431" s="768"/>
      <c r="BR1431" s="772"/>
      <c r="BS1431" s="773"/>
    </row>
    <row r="1432" spans="23:71" x14ac:dyDescent="0.25">
      <c r="W1432" s="368" t="str">
        <f t="shared" si="279"/>
        <v>Sin</v>
      </c>
      <c r="X1432" s="768"/>
      <c r="Y1432" s="766"/>
      <c r="Z1432" s="769"/>
      <c r="AA1432" s="770"/>
      <c r="AB1432" s="766"/>
      <c r="AC1432" s="771"/>
      <c r="AD1432" s="368" t="str">
        <f t="shared" si="280"/>
        <v>Sin</v>
      </c>
      <c r="AE1432" s="768"/>
      <c r="AF1432" s="766"/>
      <c r="AG1432" s="769"/>
      <c r="AH1432" s="770"/>
      <c r="AI1432" s="766"/>
      <c r="AJ1432" s="771"/>
      <c r="AK1432" s="368" t="str">
        <f t="shared" si="281"/>
        <v>Sin</v>
      </c>
      <c r="AL1432" s="768"/>
      <c r="AM1432" s="766"/>
      <c r="AN1432" s="769"/>
      <c r="AO1432" s="770"/>
      <c r="AP1432" s="766"/>
      <c r="AQ1432" s="771"/>
      <c r="AR1432" s="368" t="str">
        <f t="shared" si="282"/>
        <v>Sin</v>
      </c>
      <c r="AS1432" s="768"/>
      <c r="AT1432" s="772"/>
      <c r="AU1432" s="769"/>
      <c r="AV1432" s="770"/>
      <c r="AW1432" s="766"/>
      <c r="AX1432" s="771"/>
      <c r="AY1432" s="368" t="str">
        <f t="shared" si="283"/>
        <v>Sin</v>
      </c>
      <c r="AZ1432" s="768"/>
      <c r="BA1432" s="772"/>
      <c r="BB1432" s="773"/>
      <c r="BC1432" s="765"/>
      <c r="BD1432" s="766"/>
      <c r="BE1432" s="771"/>
      <c r="BF1432" s="368" t="str">
        <f t="shared" si="284"/>
        <v>Sin</v>
      </c>
      <c r="BG1432" s="768"/>
      <c r="BH1432" s="772"/>
      <c r="BI1432" s="769"/>
      <c r="BJ1432" s="774" t="str">
        <f t="shared" si="285"/>
        <v/>
      </c>
      <c r="BK1432" s="757"/>
      <c r="BL1432" s="775"/>
      <c r="BM1432" s="776"/>
      <c r="BN1432" s="775"/>
      <c r="BO1432" s="777"/>
      <c r="BP1432" s="778" t="str">
        <f t="shared" si="286"/>
        <v/>
      </c>
      <c r="BQ1432" s="768"/>
      <c r="BR1432" s="772"/>
      <c r="BS1432" s="773"/>
    </row>
    <row r="1433" spans="23:71" x14ac:dyDescent="0.25">
      <c r="W1433" s="368" t="str">
        <f t="shared" si="279"/>
        <v>Sin</v>
      </c>
      <c r="X1433" s="768"/>
      <c r="Y1433" s="766"/>
      <c r="Z1433" s="769"/>
      <c r="AA1433" s="770"/>
      <c r="AB1433" s="766"/>
      <c r="AC1433" s="771"/>
      <c r="AD1433" s="368" t="str">
        <f t="shared" si="280"/>
        <v>Sin</v>
      </c>
      <c r="AE1433" s="768"/>
      <c r="AF1433" s="766"/>
      <c r="AG1433" s="769"/>
      <c r="AH1433" s="770"/>
      <c r="AI1433" s="766"/>
      <c r="AJ1433" s="771"/>
      <c r="AK1433" s="368" t="str">
        <f t="shared" si="281"/>
        <v>Sin</v>
      </c>
      <c r="AL1433" s="768"/>
      <c r="AM1433" s="766"/>
      <c r="AN1433" s="769"/>
      <c r="AO1433" s="770"/>
      <c r="AP1433" s="766"/>
      <c r="AQ1433" s="771"/>
      <c r="AR1433" s="368" t="str">
        <f t="shared" si="282"/>
        <v>Sin</v>
      </c>
      <c r="AS1433" s="768"/>
      <c r="AT1433" s="772"/>
      <c r="AU1433" s="769"/>
      <c r="AV1433" s="770"/>
      <c r="AW1433" s="766"/>
      <c r="AX1433" s="771"/>
      <c r="AY1433" s="368" t="str">
        <f t="shared" si="283"/>
        <v>Sin</v>
      </c>
      <c r="AZ1433" s="768"/>
      <c r="BA1433" s="772"/>
      <c r="BB1433" s="773"/>
      <c r="BC1433" s="765"/>
      <c r="BD1433" s="766"/>
      <c r="BE1433" s="771"/>
      <c r="BF1433" s="368" t="str">
        <f t="shared" si="284"/>
        <v>Sin</v>
      </c>
      <c r="BG1433" s="768"/>
      <c r="BH1433" s="772"/>
      <c r="BI1433" s="769"/>
      <c r="BJ1433" s="774" t="str">
        <f t="shared" si="285"/>
        <v/>
      </c>
      <c r="BK1433" s="757"/>
      <c r="BL1433" s="775"/>
      <c r="BM1433" s="776"/>
      <c r="BN1433" s="775"/>
      <c r="BO1433" s="777"/>
      <c r="BP1433" s="778" t="str">
        <f t="shared" si="286"/>
        <v/>
      </c>
      <c r="BQ1433" s="768"/>
      <c r="BR1433" s="772"/>
      <c r="BS1433" s="773"/>
    </row>
    <row r="1434" spans="23:71" x14ac:dyDescent="0.25">
      <c r="W1434" s="368" t="str">
        <f t="shared" si="279"/>
        <v>Sin</v>
      </c>
      <c r="X1434" s="768"/>
      <c r="Y1434" s="766"/>
      <c r="Z1434" s="769"/>
      <c r="AA1434" s="770"/>
      <c r="AB1434" s="766"/>
      <c r="AC1434" s="771"/>
      <c r="AD1434" s="368" t="str">
        <f t="shared" si="280"/>
        <v>Sin</v>
      </c>
      <c r="AE1434" s="768"/>
      <c r="AF1434" s="766"/>
      <c r="AG1434" s="769"/>
      <c r="AH1434" s="770"/>
      <c r="AI1434" s="766"/>
      <c r="AJ1434" s="771"/>
      <c r="AK1434" s="368" t="str">
        <f t="shared" si="281"/>
        <v>Sin</v>
      </c>
      <c r="AL1434" s="768"/>
      <c r="AM1434" s="766"/>
      <c r="AN1434" s="769"/>
      <c r="AO1434" s="770"/>
      <c r="AP1434" s="766"/>
      <c r="AQ1434" s="771"/>
      <c r="AR1434" s="368" t="str">
        <f t="shared" si="282"/>
        <v>Sin</v>
      </c>
      <c r="AS1434" s="768"/>
      <c r="AT1434" s="772"/>
      <c r="AU1434" s="769"/>
      <c r="AV1434" s="770"/>
      <c r="AW1434" s="766"/>
      <c r="AX1434" s="771"/>
      <c r="AY1434" s="368" t="str">
        <f t="shared" si="283"/>
        <v>Sin</v>
      </c>
      <c r="AZ1434" s="768"/>
      <c r="BA1434" s="772"/>
      <c r="BB1434" s="773"/>
      <c r="BC1434" s="765"/>
      <c r="BD1434" s="766"/>
      <c r="BE1434" s="771"/>
      <c r="BF1434" s="368" t="str">
        <f t="shared" si="284"/>
        <v>Sin</v>
      </c>
      <c r="BG1434" s="768"/>
      <c r="BH1434" s="772"/>
      <c r="BI1434" s="769"/>
      <c r="BJ1434" s="774" t="str">
        <f t="shared" si="285"/>
        <v/>
      </c>
      <c r="BK1434" s="757"/>
      <c r="BL1434" s="775"/>
      <c r="BM1434" s="776"/>
      <c r="BN1434" s="775"/>
      <c r="BO1434" s="777"/>
      <c r="BP1434" s="778" t="str">
        <f t="shared" si="286"/>
        <v/>
      </c>
      <c r="BQ1434" s="768"/>
      <c r="BR1434" s="772"/>
      <c r="BS1434" s="773"/>
    </row>
    <row r="1435" spans="23:71" x14ac:dyDescent="0.25">
      <c r="W1435" s="368" t="str">
        <f t="shared" si="279"/>
        <v>Sin</v>
      </c>
      <c r="X1435" s="768"/>
      <c r="Y1435" s="766"/>
      <c r="Z1435" s="769"/>
      <c r="AA1435" s="770"/>
      <c r="AB1435" s="766"/>
      <c r="AC1435" s="771"/>
      <c r="AD1435" s="368" t="str">
        <f t="shared" si="280"/>
        <v>Sin</v>
      </c>
      <c r="AE1435" s="768"/>
      <c r="AF1435" s="766"/>
      <c r="AG1435" s="769"/>
      <c r="AH1435" s="770"/>
      <c r="AI1435" s="766"/>
      <c r="AJ1435" s="771"/>
      <c r="AK1435" s="368" t="str">
        <f t="shared" si="281"/>
        <v>Sin</v>
      </c>
      <c r="AL1435" s="768"/>
      <c r="AM1435" s="766"/>
      <c r="AN1435" s="769"/>
      <c r="AO1435" s="770"/>
      <c r="AP1435" s="766"/>
      <c r="AQ1435" s="771"/>
      <c r="AR1435" s="368" t="str">
        <f t="shared" si="282"/>
        <v>Sin</v>
      </c>
      <c r="AS1435" s="768"/>
      <c r="AT1435" s="772"/>
      <c r="AU1435" s="769"/>
      <c r="AV1435" s="770"/>
      <c r="AW1435" s="766"/>
      <c r="AX1435" s="771"/>
      <c r="AY1435" s="368" t="str">
        <f t="shared" si="283"/>
        <v>Sin</v>
      </c>
      <c r="AZ1435" s="768"/>
      <c r="BA1435" s="772"/>
      <c r="BB1435" s="773"/>
      <c r="BC1435" s="765"/>
      <c r="BD1435" s="766"/>
      <c r="BE1435" s="771"/>
      <c r="BF1435" s="368" t="str">
        <f t="shared" si="284"/>
        <v>Sin</v>
      </c>
      <c r="BG1435" s="768"/>
      <c r="BH1435" s="772"/>
      <c r="BI1435" s="769"/>
      <c r="BJ1435" s="774" t="str">
        <f t="shared" si="285"/>
        <v/>
      </c>
      <c r="BK1435" s="757"/>
      <c r="BL1435" s="775"/>
      <c r="BM1435" s="776"/>
      <c r="BN1435" s="775"/>
      <c r="BO1435" s="777"/>
      <c r="BP1435" s="778" t="str">
        <f t="shared" si="286"/>
        <v/>
      </c>
      <c r="BQ1435" s="768"/>
      <c r="BR1435" s="772"/>
      <c r="BS1435" s="773"/>
    </row>
    <row r="1436" spans="23:71" x14ac:dyDescent="0.25">
      <c r="W1436" s="368" t="str">
        <f t="shared" si="279"/>
        <v>Sin</v>
      </c>
      <c r="X1436" s="768"/>
      <c r="Y1436" s="766"/>
      <c r="Z1436" s="769"/>
      <c r="AA1436" s="770"/>
      <c r="AB1436" s="766"/>
      <c r="AC1436" s="771"/>
      <c r="AD1436" s="368" t="str">
        <f t="shared" si="280"/>
        <v>Sin</v>
      </c>
      <c r="AE1436" s="768"/>
      <c r="AF1436" s="766"/>
      <c r="AG1436" s="769"/>
      <c r="AH1436" s="770"/>
      <c r="AI1436" s="766"/>
      <c r="AJ1436" s="771"/>
      <c r="AK1436" s="368" t="str">
        <f t="shared" si="281"/>
        <v>Sin</v>
      </c>
      <c r="AL1436" s="768"/>
      <c r="AM1436" s="766"/>
      <c r="AN1436" s="769"/>
      <c r="AO1436" s="770"/>
      <c r="AP1436" s="766"/>
      <c r="AQ1436" s="771"/>
      <c r="AR1436" s="368" t="str">
        <f t="shared" si="282"/>
        <v>Sin</v>
      </c>
      <c r="AS1436" s="768"/>
      <c r="AT1436" s="772"/>
      <c r="AU1436" s="769"/>
      <c r="AV1436" s="770"/>
      <c r="AW1436" s="766"/>
      <c r="AX1436" s="771"/>
      <c r="AY1436" s="368" t="str">
        <f t="shared" si="283"/>
        <v>Sin</v>
      </c>
      <c r="AZ1436" s="768"/>
      <c r="BA1436" s="772"/>
      <c r="BB1436" s="773"/>
      <c r="BC1436" s="765"/>
      <c r="BD1436" s="766"/>
      <c r="BE1436" s="771"/>
      <c r="BF1436" s="368" t="str">
        <f t="shared" si="284"/>
        <v>Sin</v>
      </c>
      <c r="BG1436" s="768"/>
      <c r="BH1436" s="772"/>
      <c r="BI1436" s="769"/>
      <c r="BJ1436" s="774" t="str">
        <f t="shared" si="285"/>
        <v/>
      </c>
      <c r="BK1436" s="757"/>
      <c r="BL1436" s="775"/>
      <c r="BM1436" s="776"/>
      <c r="BN1436" s="775"/>
      <c r="BO1436" s="777"/>
      <c r="BP1436" s="778" t="str">
        <f t="shared" si="286"/>
        <v/>
      </c>
      <c r="BQ1436" s="768"/>
      <c r="BR1436" s="772"/>
      <c r="BS1436" s="773"/>
    </row>
    <row r="1437" spans="23:71" x14ac:dyDescent="0.25">
      <c r="W1437" s="368" t="str">
        <f t="shared" si="279"/>
        <v>Sin</v>
      </c>
      <c r="X1437" s="768"/>
      <c r="Y1437" s="766"/>
      <c r="Z1437" s="769"/>
      <c r="AA1437" s="770"/>
      <c r="AB1437" s="766"/>
      <c r="AC1437" s="771"/>
      <c r="AD1437" s="368" t="str">
        <f t="shared" si="280"/>
        <v>Sin</v>
      </c>
      <c r="AE1437" s="768"/>
      <c r="AF1437" s="766"/>
      <c r="AG1437" s="769"/>
      <c r="AH1437" s="770"/>
      <c r="AI1437" s="766"/>
      <c r="AJ1437" s="771"/>
      <c r="AK1437" s="368" t="str">
        <f t="shared" si="281"/>
        <v>Sin</v>
      </c>
      <c r="AL1437" s="768"/>
      <c r="AM1437" s="766"/>
      <c r="AN1437" s="769"/>
      <c r="AO1437" s="770"/>
      <c r="AP1437" s="766"/>
      <c r="AQ1437" s="771"/>
      <c r="AR1437" s="368" t="str">
        <f t="shared" si="282"/>
        <v>Sin</v>
      </c>
      <c r="AS1437" s="768"/>
      <c r="AT1437" s="772"/>
      <c r="AU1437" s="769"/>
      <c r="AV1437" s="770"/>
      <c r="AW1437" s="766"/>
      <c r="AX1437" s="771"/>
      <c r="AY1437" s="368" t="str">
        <f t="shared" si="283"/>
        <v>Sin</v>
      </c>
      <c r="AZ1437" s="768"/>
      <c r="BA1437" s="772"/>
      <c r="BB1437" s="773"/>
      <c r="BC1437" s="765"/>
      <c r="BD1437" s="766"/>
      <c r="BE1437" s="771"/>
      <c r="BF1437" s="368" t="str">
        <f t="shared" si="284"/>
        <v>Sin</v>
      </c>
      <c r="BG1437" s="768"/>
      <c r="BH1437" s="772"/>
      <c r="BI1437" s="769"/>
      <c r="BJ1437" s="774" t="str">
        <f t="shared" si="285"/>
        <v/>
      </c>
      <c r="BK1437" s="757"/>
      <c r="BL1437" s="775"/>
      <c r="BM1437" s="776"/>
      <c r="BN1437" s="775"/>
      <c r="BO1437" s="777"/>
      <c r="BP1437" s="778" t="str">
        <f t="shared" si="286"/>
        <v/>
      </c>
      <c r="BQ1437" s="768"/>
      <c r="BR1437" s="772"/>
      <c r="BS1437" s="773"/>
    </row>
    <row r="1438" spans="23:71" x14ac:dyDescent="0.25">
      <c r="W1438" s="368" t="str">
        <f t="shared" si="279"/>
        <v>Sin</v>
      </c>
      <c r="X1438" s="768"/>
      <c r="Y1438" s="766"/>
      <c r="Z1438" s="769"/>
      <c r="AA1438" s="770"/>
      <c r="AB1438" s="766"/>
      <c r="AC1438" s="771"/>
      <c r="AD1438" s="368" t="str">
        <f t="shared" si="280"/>
        <v>Sin</v>
      </c>
      <c r="AE1438" s="768"/>
      <c r="AF1438" s="766"/>
      <c r="AG1438" s="769"/>
      <c r="AH1438" s="770"/>
      <c r="AI1438" s="766"/>
      <c r="AJ1438" s="771"/>
      <c r="AK1438" s="368" t="str">
        <f t="shared" si="281"/>
        <v>Sin</v>
      </c>
      <c r="AL1438" s="768"/>
      <c r="AM1438" s="766"/>
      <c r="AN1438" s="769"/>
      <c r="AO1438" s="770"/>
      <c r="AP1438" s="766"/>
      <c r="AQ1438" s="771"/>
      <c r="AR1438" s="368" t="str">
        <f t="shared" si="282"/>
        <v>Sin</v>
      </c>
      <c r="AS1438" s="768"/>
      <c r="AT1438" s="772"/>
      <c r="AU1438" s="769"/>
      <c r="AV1438" s="770"/>
      <c r="AW1438" s="766"/>
      <c r="AX1438" s="771"/>
      <c r="AY1438" s="368" t="str">
        <f t="shared" si="283"/>
        <v>Sin</v>
      </c>
      <c r="AZ1438" s="768"/>
      <c r="BA1438" s="772"/>
      <c r="BB1438" s="773"/>
      <c r="BC1438" s="765"/>
      <c r="BD1438" s="766"/>
      <c r="BE1438" s="771"/>
      <c r="BF1438" s="368" t="str">
        <f t="shared" si="284"/>
        <v>Sin</v>
      </c>
      <c r="BG1438" s="768"/>
      <c r="BH1438" s="772"/>
      <c r="BI1438" s="769"/>
      <c r="BJ1438" s="774" t="str">
        <f t="shared" si="285"/>
        <v/>
      </c>
      <c r="BK1438" s="757"/>
      <c r="BL1438" s="775"/>
      <c r="BM1438" s="776"/>
      <c r="BN1438" s="775"/>
      <c r="BO1438" s="777"/>
      <c r="BP1438" s="778" t="str">
        <f t="shared" si="286"/>
        <v/>
      </c>
      <c r="BQ1438" s="768"/>
      <c r="BR1438" s="772"/>
      <c r="BS1438" s="773"/>
    </row>
    <row r="1439" spans="23:71" x14ac:dyDescent="0.25">
      <c r="W1439" s="368" t="str">
        <f t="shared" si="279"/>
        <v>Sin</v>
      </c>
      <c r="X1439" s="768"/>
      <c r="Y1439" s="766"/>
      <c r="Z1439" s="769"/>
      <c r="AA1439" s="770"/>
      <c r="AB1439" s="766"/>
      <c r="AC1439" s="771"/>
      <c r="AD1439" s="368" t="str">
        <f t="shared" si="280"/>
        <v>Sin</v>
      </c>
      <c r="AE1439" s="768"/>
      <c r="AF1439" s="766"/>
      <c r="AG1439" s="769"/>
      <c r="AH1439" s="770"/>
      <c r="AI1439" s="766"/>
      <c r="AJ1439" s="771"/>
      <c r="AK1439" s="368" t="str">
        <f t="shared" si="281"/>
        <v>Sin</v>
      </c>
      <c r="AL1439" s="768"/>
      <c r="AM1439" s="766"/>
      <c r="AN1439" s="769"/>
      <c r="AO1439" s="770"/>
      <c r="AP1439" s="766"/>
      <c r="AQ1439" s="771"/>
      <c r="AR1439" s="368" t="str">
        <f t="shared" si="282"/>
        <v>Sin</v>
      </c>
      <c r="AS1439" s="768"/>
      <c r="AT1439" s="772"/>
      <c r="AU1439" s="769"/>
      <c r="AV1439" s="770"/>
      <c r="AW1439" s="766"/>
      <c r="AX1439" s="771"/>
      <c r="AY1439" s="368" t="str">
        <f t="shared" si="283"/>
        <v>Sin</v>
      </c>
      <c r="AZ1439" s="768"/>
      <c r="BA1439" s="772"/>
      <c r="BB1439" s="773"/>
      <c r="BC1439" s="765"/>
      <c r="BD1439" s="766"/>
      <c r="BE1439" s="771"/>
      <c r="BF1439" s="368" t="str">
        <f t="shared" si="284"/>
        <v>Sin</v>
      </c>
      <c r="BG1439" s="768"/>
      <c r="BH1439" s="772"/>
      <c r="BI1439" s="769"/>
      <c r="BJ1439" s="774" t="str">
        <f t="shared" si="285"/>
        <v/>
      </c>
      <c r="BK1439" s="757"/>
      <c r="BL1439" s="775"/>
      <c r="BM1439" s="776"/>
      <c r="BN1439" s="775"/>
      <c r="BO1439" s="777"/>
      <c r="BP1439" s="778" t="str">
        <f t="shared" si="286"/>
        <v/>
      </c>
      <c r="BQ1439" s="768"/>
      <c r="BR1439" s="772"/>
      <c r="BS1439" s="773"/>
    </row>
    <row r="1440" spans="23:71" x14ac:dyDescent="0.25">
      <c r="W1440" s="368" t="str">
        <f t="shared" si="279"/>
        <v>Sin</v>
      </c>
      <c r="X1440" s="768"/>
      <c r="Y1440" s="766"/>
      <c r="Z1440" s="769"/>
      <c r="AA1440" s="770"/>
      <c r="AB1440" s="766"/>
      <c r="AC1440" s="771"/>
      <c r="AD1440" s="368" t="str">
        <f t="shared" si="280"/>
        <v>Sin</v>
      </c>
      <c r="AE1440" s="768"/>
      <c r="AF1440" s="766"/>
      <c r="AG1440" s="769"/>
      <c r="AH1440" s="770"/>
      <c r="AI1440" s="766"/>
      <c r="AJ1440" s="771"/>
      <c r="AK1440" s="368" t="str">
        <f t="shared" si="281"/>
        <v>Sin</v>
      </c>
      <c r="AL1440" s="768"/>
      <c r="AM1440" s="766"/>
      <c r="AN1440" s="769"/>
      <c r="AO1440" s="770"/>
      <c r="AP1440" s="766"/>
      <c r="AQ1440" s="771"/>
      <c r="AR1440" s="368" t="str">
        <f t="shared" si="282"/>
        <v>Sin</v>
      </c>
      <c r="AS1440" s="768"/>
      <c r="AT1440" s="772"/>
      <c r="AU1440" s="769"/>
      <c r="AV1440" s="770"/>
      <c r="AW1440" s="766"/>
      <c r="AX1440" s="771"/>
      <c r="AY1440" s="368" t="str">
        <f t="shared" si="283"/>
        <v>Sin</v>
      </c>
      <c r="AZ1440" s="768"/>
      <c r="BA1440" s="772"/>
      <c r="BB1440" s="773"/>
      <c r="BC1440" s="765"/>
      <c r="BD1440" s="766"/>
      <c r="BE1440" s="771"/>
      <c r="BF1440" s="368" t="str">
        <f t="shared" si="284"/>
        <v>Sin</v>
      </c>
      <c r="BG1440" s="768"/>
      <c r="BH1440" s="772"/>
      <c r="BI1440" s="769"/>
      <c r="BJ1440" s="774" t="str">
        <f t="shared" si="285"/>
        <v/>
      </c>
      <c r="BK1440" s="757"/>
      <c r="BL1440" s="775"/>
      <c r="BM1440" s="776"/>
      <c r="BN1440" s="775"/>
      <c r="BO1440" s="777"/>
      <c r="BP1440" s="778" t="str">
        <f t="shared" si="286"/>
        <v/>
      </c>
      <c r="BQ1440" s="768"/>
      <c r="BR1440" s="772"/>
      <c r="BS1440" s="773"/>
    </row>
    <row r="1441" spans="23:71" x14ac:dyDescent="0.25">
      <c r="W1441" s="368" t="str">
        <f t="shared" si="279"/>
        <v>Sin</v>
      </c>
      <c r="X1441" s="768"/>
      <c r="Y1441" s="766"/>
      <c r="Z1441" s="769"/>
      <c r="AA1441" s="770"/>
      <c r="AB1441" s="766"/>
      <c r="AC1441" s="771"/>
      <c r="AD1441" s="368" t="str">
        <f t="shared" si="280"/>
        <v>Sin</v>
      </c>
      <c r="AE1441" s="768"/>
      <c r="AF1441" s="766"/>
      <c r="AG1441" s="769"/>
      <c r="AH1441" s="770"/>
      <c r="AI1441" s="766"/>
      <c r="AJ1441" s="771"/>
      <c r="AK1441" s="368" t="str">
        <f t="shared" si="281"/>
        <v>Sin</v>
      </c>
      <c r="AL1441" s="768"/>
      <c r="AM1441" s="766"/>
      <c r="AN1441" s="769"/>
      <c r="AO1441" s="770"/>
      <c r="AP1441" s="766"/>
      <c r="AQ1441" s="771"/>
      <c r="AR1441" s="368" t="str">
        <f t="shared" si="282"/>
        <v>Sin</v>
      </c>
      <c r="AS1441" s="768"/>
      <c r="AT1441" s="772"/>
      <c r="AU1441" s="769"/>
      <c r="AV1441" s="770"/>
      <c r="AW1441" s="766"/>
      <c r="AX1441" s="771"/>
      <c r="AY1441" s="368" t="str">
        <f t="shared" si="283"/>
        <v>Sin</v>
      </c>
      <c r="AZ1441" s="768"/>
      <c r="BA1441" s="772"/>
      <c r="BB1441" s="773"/>
      <c r="BC1441" s="765"/>
      <c r="BD1441" s="766"/>
      <c r="BE1441" s="771"/>
      <c r="BF1441" s="368" t="str">
        <f t="shared" si="284"/>
        <v>Sin</v>
      </c>
      <c r="BG1441" s="768"/>
      <c r="BH1441" s="772"/>
      <c r="BI1441" s="769"/>
      <c r="BJ1441" s="774" t="str">
        <f t="shared" si="285"/>
        <v/>
      </c>
      <c r="BK1441" s="757"/>
      <c r="BL1441" s="775"/>
      <c r="BM1441" s="776"/>
      <c r="BN1441" s="775"/>
      <c r="BO1441" s="777"/>
      <c r="BP1441" s="778" t="str">
        <f t="shared" si="286"/>
        <v/>
      </c>
      <c r="BQ1441" s="768"/>
      <c r="BR1441" s="772"/>
      <c r="BS1441" s="773"/>
    </row>
    <row r="1442" spans="23:71" x14ac:dyDescent="0.25">
      <c r="W1442" s="368" t="str">
        <f t="shared" si="279"/>
        <v>Sin</v>
      </c>
      <c r="X1442" s="768"/>
      <c r="Y1442" s="766"/>
      <c r="Z1442" s="769"/>
      <c r="AA1442" s="770"/>
      <c r="AB1442" s="766"/>
      <c r="AC1442" s="771"/>
      <c r="AD1442" s="368" t="str">
        <f t="shared" si="280"/>
        <v>Sin</v>
      </c>
      <c r="AE1442" s="768"/>
      <c r="AF1442" s="766"/>
      <c r="AG1442" s="769"/>
      <c r="AH1442" s="770"/>
      <c r="AI1442" s="766"/>
      <c r="AJ1442" s="771"/>
      <c r="AK1442" s="368" t="str">
        <f t="shared" si="281"/>
        <v>Sin</v>
      </c>
      <c r="AL1442" s="768"/>
      <c r="AM1442" s="766"/>
      <c r="AN1442" s="769"/>
      <c r="AO1442" s="770"/>
      <c r="AP1442" s="766"/>
      <c r="AQ1442" s="771"/>
      <c r="AR1442" s="368" t="str">
        <f t="shared" si="282"/>
        <v>Sin</v>
      </c>
      <c r="AS1442" s="768"/>
      <c r="AT1442" s="772"/>
      <c r="AU1442" s="769"/>
      <c r="AV1442" s="770"/>
      <c r="AW1442" s="766"/>
      <c r="AX1442" s="771"/>
      <c r="AY1442" s="368" t="str">
        <f t="shared" si="283"/>
        <v>Sin</v>
      </c>
      <c r="AZ1442" s="768"/>
      <c r="BA1442" s="772"/>
      <c r="BB1442" s="773"/>
      <c r="BC1442" s="765"/>
      <c r="BD1442" s="766"/>
      <c r="BE1442" s="771"/>
      <c r="BF1442" s="368" t="str">
        <f t="shared" si="284"/>
        <v>Sin</v>
      </c>
      <c r="BG1442" s="768"/>
      <c r="BH1442" s="772"/>
      <c r="BI1442" s="769"/>
      <c r="BJ1442" s="774" t="str">
        <f t="shared" si="285"/>
        <v/>
      </c>
      <c r="BK1442" s="757"/>
      <c r="BL1442" s="775"/>
      <c r="BM1442" s="776"/>
      <c r="BN1442" s="775"/>
      <c r="BO1442" s="777"/>
      <c r="BP1442" s="778" t="str">
        <f t="shared" si="286"/>
        <v/>
      </c>
      <c r="BQ1442" s="768"/>
      <c r="BR1442" s="772"/>
      <c r="BS1442" s="773"/>
    </row>
    <row r="1443" spans="23:71" x14ac:dyDescent="0.25">
      <c r="W1443" s="368" t="str">
        <f t="shared" si="279"/>
        <v>Sin</v>
      </c>
      <c r="X1443" s="768"/>
      <c r="Y1443" s="766"/>
      <c r="Z1443" s="769"/>
      <c r="AA1443" s="770"/>
      <c r="AB1443" s="766"/>
      <c r="AC1443" s="771"/>
      <c r="AD1443" s="368" t="str">
        <f t="shared" si="280"/>
        <v>Sin</v>
      </c>
      <c r="AE1443" s="768"/>
      <c r="AF1443" s="766"/>
      <c r="AG1443" s="769"/>
      <c r="AH1443" s="770"/>
      <c r="AI1443" s="766"/>
      <c r="AJ1443" s="771"/>
      <c r="AK1443" s="368" t="str">
        <f t="shared" si="281"/>
        <v>Sin</v>
      </c>
      <c r="AL1443" s="768"/>
      <c r="AM1443" s="766"/>
      <c r="AN1443" s="769"/>
      <c r="AO1443" s="770"/>
      <c r="AP1443" s="766"/>
      <c r="AQ1443" s="771"/>
      <c r="AR1443" s="368" t="str">
        <f t="shared" si="282"/>
        <v>Sin</v>
      </c>
      <c r="AS1443" s="768"/>
      <c r="AT1443" s="772"/>
      <c r="AU1443" s="769"/>
      <c r="AV1443" s="770"/>
      <c r="AW1443" s="766"/>
      <c r="AX1443" s="771"/>
      <c r="AY1443" s="368" t="str">
        <f t="shared" si="283"/>
        <v>Sin</v>
      </c>
      <c r="AZ1443" s="768"/>
      <c r="BA1443" s="772"/>
      <c r="BB1443" s="773"/>
      <c r="BC1443" s="765"/>
      <c r="BD1443" s="766"/>
      <c r="BE1443" s="771"/>
      <c r="BF1443" s="368" t="str">
        <f t="shared" si="284"/>
        <v>Sin</v>
      </c>
      <c r="BG1443" s="768"/>
      <c r="BH1443" s="772"/>
      <c r="BI1443" s="769"/>
      <c r="BJ1443" s="774" t="str">
        <f t="shared" si="285"/>
        <v/>
      </c>
      <c r="BK1443" s="757"/>
      <c r="BL1443" s="775"/>
      <c r="BM1443" s="776"/>
      <c r="BN1443" s="775"/>
      <c r="BO1443" s="777"/>
      <c r="BP1443" s="778" t="str">
        <f t="shared" si="286"/>
        <v/>
      </c>
      <c r="BQ1443" s="768"/>
      <c r="BR1443" s="772"/>
      <c r="BS1443" s="773"/>
    </row>
    <row r="1444" spans="23:71" x14ac:dyDescent="0.25">
      <c r="W1444" s="368" t="str">
        <f t="shared" si="279"/>
        <v>Sin</v>
      </c>
      <c r="X1444" s="768"/>
      <c r="Y1444" s="766"/>
      <c r="Z1444" s="769"/>
      <c r="AA1444" s="770"/>
      <c r="AB1444" s="766"/>
      <c r="AC1444" s="771"/>
      <c r="AD1444" s="368" t="str">
        <f t="shared" si="280"/>
        <v>Sin</v>
      </c>
      <c r="AE1444" s="768"/>
      <c r="AF1444" s="766"/>
      <c r="AG1444" s="769"/>
      <c r="AH1444" s="770"/>
      <c r="AI1444" s="766"/>
      <c r="AJ1444" s="771"/>
      <c r="AK1444" s="368" t="str">
        <f t="shared" si="281"/>
        <v>Sin</v>
      </c>
      <c r="AL1444" s="768"/>
      <c r="AM1444" s="766"/>
      <c r="AN1444" s="769"/>
      <c r="AO1444" s="770"/>
      <c r="AP1444" s="766"/>
      <c r="AQ1444" s="771"/>
      <c r="AR1444" s="368" t="str">
        <f t="shared" si="282"/>
        <v>Sin</v>
      </c>
      <c r="AS1444" s="768"/>
      <c r="AT1444" s="772"/>
      <c r="AU1444" s="769"/>
      <c r="AV1444" s="770"/>
      <c r="AW1444" s="766"/>
      <c r="AX1444" s="771"/>
      <c r="AY1444" s="368" t="str">
        <f t="shared" si="283"/>
        <v>Sin</v>
      </c>
      <c r="AZ1444" s="768"/>
      <c r="BA1444" s="772"/>
      <c r="BB1444" s="773"/>
      <c r="BC1444" s="765"/>
      <c r="BD1444" s="766"/>
      <c r="BE1444" s="771"/>
      <c r="BF1444" s="368" t="str">
        <f t="shared" si="284"/>
        <v>Sin</v>
      </c>
      <c r="BG1444" s="768"/>
      <c r="BH1444" s="772"/>
      <c r="BI1444" s="769"/>
      <c r="BJ1444" s="774" t="str">
        <f t="shared" si="285"/>
        <v/>
      </c>
      <c r="BK1444" s="757"/>
      <c r="BL1444" s="775"/>
      <c r="BM1444" s="776"/>
      <c r="BN1444" s="775"/>
      <c r="BO1444" s="777"/>
      <c r="BP1444" s="778" t="str">
        <f t="shared" si="286"/>
        <v/>
      </c>
      <c r="BQ1444" s="768"/>
      <c r="BR1444" s="772"/>
      <c r="BS1444" s="773"/>
    </row>
    <row r="1445" spans="23:71" x14ac:dyDescent="0.25">
      <c r="W1445" s="368" t="str">
        <f t="shared" si="279"/>
        <v>Sin</v>
      </c>
      <c r="X1445" s="768"/>
      <c r="Y1445" s="766"/>
      <c r="Z1445" s="769"/>
      <c r="AA1445" s="770"/>
      <c r="AB1445" s="766"/>
      <c r="AC1445" s="771"/>
      <c r="AD1445" s="368" t="str">
        <f t="shared" si="280"/>
        <v>Sin</v>
      </c>
      <c r="AE1445" s="768"/>
      <c r="AF1445" s="766"/>
      <c r="AG1445" s="769"/>
      <c r="AH1445" s="770"/>
      <c r="AI1445" s="766"/>
      <c r="AJ1445" s="771"/>
      <c r="AK1445" s="368" t="str">
        <f t="shared" si="281"/>
        <v>Sin</v>
      </c>
      <c r="AL1445" s="768"/>
      <c r="AM1445" s="766"/>
      <c r="AN1445" s="769"/>
      <c r="AO1445" s="770"/>
      <c r="AP1445" s="766"/>
      <c r="AQ1445" s="771"/>
      <c r="AR1445" s="368" t="str">
        <f t="shared" si="282"/>
        <v>Sin</v>
      </c>
      <c r="AS1445" s="768"/>
      <c r="AT1445" s="772"/>
      <c r="AU1445" s="769"/>
      <c r="AV1445" s="770"/>
      <c r="AW1445" s="766"/>
      <c r="AX1445" s="771"/>
      <c r="AY1445" s="368" t="str">
        <f t="shared" si="283"/>
        <v>Sin</v>
      </c>
      <c r="AZ1445" s="768"/>
      <c r="BA1445" s="772"/>
      <c r="BB1445" s="773"/>
      <c r="BC1445" s="765"/>
      <c r="BD1445" s="766"/>
      <c r="BE1445" s="771"/>
      <c r="BF1445" s="368" t="str">
        <f t="shared" si="284"/>
        <v>Sin</v>
      </c>
      <c r="BG1445" s="768"/>
      <c r="BH1445" s="772"/>
      <c r="BI1445" s="769"/>
      <c r="BJ1445" s="774" t="str">
        <f t="shared" si="285"/>
        <v/>
      </c>
      <c r="BK1445" s="757"/>
      <c r="BL1445" s="775"/>
      <c r="BM1445" s="776"/>
      <c r="BN1445" s="775"/>
      <c r="BO1445" s="777"/>
      <c r="BP1445" s="778" t="str">
        <f t="shared" si="286"/>
        <v/>
      </c>
      <c r="BQ1445" s="768"/>
      <c r="BR1445" s="772"/>
      <c r="BS1445" s="773"/>
    </row>
    <row r="1446" spans="23:71" x14ac:dyDescent="0.25">
      <c r="W1446" s="368" t="str">
        <f t="shared" si="279"/>
        <v>Sin</v>
      </c>
      <c r="X1446" s="768"/>
      <c r="Y1446" s="766"/>
      <c r="Z1446" s="769"/>
      <c r="AA1446" s="770"/>
      <c r="AB1446" s="766"/>
      <c r="AC1446" s="771"/>
      <c r="AD1446" s="368" t="str">
        <f t="shared" si="280"/>
        <v>Sin</v>
      </c>
      <c r="AE1446" s="768"/>
      <c r="AF1446" s="766"/>
      <c r="AG1446" s="769"/>
      <c r="AH1446" s="770"/>
      <c r="AI1446" s="766"/>
      <c r="AJ1446" s="771"/>
      <c r="AK1446" s="368" t="str">
        <f t="shared" si="281"/>
        <v>Sin</v>
      </c>
      <c r="AL1446" s="768"/>
      <c r="AM1446" s="766"/>
      <c r="AN1446" s="769"/>
      <c r="AO1446" s="770"/>
      <c r="AP1446" s="766"/>
      <c r="AQ1446" s="771"/>
      <c r="AR1446" s="368" t="str">
        <f t="shared" si="282"/>
        <v>Sin</v>
      </c>
      <c r="AS1446" s="768"/>
      <c r="AT1446" s="772"/>
      <c r="AU1446" s="769"/>
      <c r="AV1446" s="770"/>
      <c r="AW1446" s="766"/>
      <c r="AX1446" s="771"/>
      <c r="AY1446" s="368" t="str">
        <f t="shared" si="283"/>
        <v>Sin</v>
      </c>
      <c r="AZ1446" s="768"/>
      <c r="BA1446" s="772"/>
      <c r="BB1446" s="773"/>
      <c r="BC1446" s="765"/>
      <c r="BD1446" s="766"/>
      <c r="BE1446" s="771"/>
      <c r="BF1446" s="368" t="str">
        <f t="shared" si="284"/>
        <v>Sin</v>
      </c>
      <c r="BG1446" s="768"/>
      <c r="BH1446" s="772"/>
      <c r="BI1446" s="769"/>
      <c r="BJ1446" s="774" t="str">
        <f t="shared" si="285"/>
        <v/>
      </c>
      <c r="BK1446" s="757"/>
      <c r="BL1446" s="775"/>
      <c r="BM1446" s="776"/>
      <c r="BN1446" s="775"/>
      <c r="BO1446" s="777"/>
      <c r="BP1446" s="778" t="str">
        <f t="shared" si="286"/>
        <v/>
      </c>
      <c r="BQ1446" s="768"/>
      <c r="BR1446" s="772"/>
      <c r="BS1446" s="773"/>
    </row>
    <row r="1447" spans="23:71" x14ac:dyDescent="0.25">
      <c r="W1447" s="368" t="str">
        <f t="shared" si="279"/>
        <v>Sin</v>
      </c>
      <c r="X1447" s="768"/>
      <c r="Y1447" s="766"/>
      <c r="Z1447" s="769"/>
      <c r="AA1447" s="770"/>
      <c r="AB1447" s="766"/>
      <c r="AC1447" s="771"/>
      <c r="AD1447" s="368" t="str">
        <f t="shared" si="280"/>
        <v>Sin</v>
      </c>
      <c r="AE1447" s="768"/>
      <c r="AF1447" s="766"/>
      <c r="AG1447" s="769"/>
      <c r="AH1447" s="770"/>
      <c r="AI1447" s="766"/>
      <c r="AJ1447" s="771"/>
      <c r="AK1447" s="368" t="str">
        <f t="shared" si="281"/>
        <v>Sin</v>
      </c>
      <c r="AL1447" s="768"/>
      <c r="AM1447" s="766"/>
      <c r="AN1447" s="769"/>
      <c r="AO1447" s="770"/>
      <c r="AP1447" s="766"/>
      <c r="AQ1447" s="771"/>
      <c r="AR1447" s="368" t="str">
        <f t="shared" si="282"/>
        <v>Sin</v>
      </c>
      <c r="AS1447" s="768"/>
      <c r="AT1447" s="772"/>
      <c r="AU1447" s="769"/>
      <c r="AV1447" s="770"/>
      <c r="AW1447" s="766"/>
      <c r="AX1447" s="771"/>
      <c r="AY1447" s="368" t="str">
        <f t="shared" si="283"/>
        <v>Sin</v>
      </c>
      <c r="AZ1447" s="768"/>
      <c r="BA1447" s="772"/>
      <c r="BB1447" s="773"/>
      <c r="BC1447" s="765"/>
      <c r="BD1447" s="766"/>
      <c r="BE1447" s="771"/>
      <c r="BF1447" s="368" t="str">
        <f t="shared" si="284"/>
        <v>Sin</v>
      </c>
      <c r="BG1447" s="768"/>
      <c r="BH1447" s="772"/>
      <c r="BI1447" s="769"/>
      <c r="BJ1447" s="774" t="str">
        <f t="shared" si="285"/>
        <v/>
      </c>
      <c r="BK1447" s="757"/>
      <c r="BL1447" s="775"/>
      <c r="BM1447" s="776"/>
      <c r="BN1447" s="775"/>
      <c r="BO1447" s="777"/>
      <c r="BP1447" s="778" t="str">
        <f t="shared" si="286"/>
        <v/>
      </c>
      <c r="BQ1447" s="768"/>
      <c r="BR1447" s="772"/>
      <c r="BS1447" s="773"/>
    </row>
    <row r="1448" spans="23:71" x14ac:dyDescent="0.25">
      <c r="W1448" s="368" t="str">
        <f t="shared" si="279"/>
        <v>Sin</v>
      </c>
      <c r="X1448" s="768"/>
      <c r="Y1448" s="766"/>
      <c r="Z1448" s="769"/>
      <c r="AA1448" s="770"/>
      <c r="AB1448" s="766"/>
      <c r="AC1448" s="771"/>
      <c r="AD1448" s="368" t="str">
        <f t="shared" si="280"/>
        <v>Sin</v>
      </c>
      <c r="AE1448" s="768"/>
      <c r="AF1448" s="766"/>
      <c r="AG1448" s="769"/>
      <c r="AH1448" s="770"/>
      <c r="AI1448" s="766"/>
      <c r="AJ1448" s="771"/>
      <c r="AK1448" s="368" t="str">
        <f t="shared" si="281"/>
        <v>Sin</v>
      </c>
      <c r="AL1448" s="768"/>
      <c r="AM1448" s="766"/>
      <c r="AN1448" s="769"/>
      <c r="AO1448" s="770"/>
      <c r="AP1448" s="766"/>
      <c r="AQ1448" s="771"/>
      <c r="AR1448" s="368" t="str">
        <f t="shared" si="282"/>
        <v>Sin</v>
      </c>
      <c r="AS1448" s="768"/>
      <c r="AT1448" s="772"/>
      <c r="AU1448" s="769"/>
      <c r="AV1448" s="770"/>
      <c r="AW1448" s="766"/>
      <c r="AX1448" s="771"/>
      <c r="AY1448" s="368" t="str">
        <f t="shared" si="283"/>
        <v>Sin</v>
      </c>
      <c r="AZ1448" s="768"/>
      <c r="BA1448" s="772"/>
      <c r="BB1448" s="773"/>
      <c r="BC1448" s="765"/>
      <c r="BD1448" s="766"/>
      <c r="BE1448" s="771"/>
      <c r="BF1448" s="368" t="str">
        <f t="shared" si="284"/>
        <v>Sin</v>
      </c>
      <c r="BG1448" s="768"/>
      <c r="BH1448" s="772"/>
      <c r="BI1448" s="769"/>
      <c r="BJ1448" s="774" t="str">
        <f t="shared" si="285"/>
        <v/>
      </c>
      <c r="BK1448" s="757"/>
      <c r="BL1448" s="775"/>
      <c r="BM1448" s="776"/>
      <c r="BN1448" s="775"/>
      <c r="BO1448" s="777"/>
      <c r="BP1448" s="778" t="str">
        <f t="shared" si="286"/>
        <v/>
      </c>
      <c r="BQ1448" s="768"/>
      <c r="BR1448" s="772"/>
      <c r="BS1448" s="773"/>
    </row>
    <row r="1449" spans="23:71" x14ac:dyDescent="0.25">
      <c r="W1449" s="368" t="str">
        <f t="shared" si="279"/>
        <v>Sin</v>
      </c>
      <c r="X1449" s="768"/>
      <c r="Y1449" s="766"/>
      <c r="Z1449" s="769"/>
      <c r="AA1449" s="770"/>
      <c r="AB1449" s="766"/>
      <c r="AC1449" s="771"/>
      <c r="AD1449" s="368" t="str">
        <f t="shared" si="280"/>
        <v>Sin</v>
      </c>
      <c r="AE1449" s="768"/>
      <c r="AF1449" s="766"/>
      <c r="AG1449" s="769"/>
      <c r="AH1449" s="770"/>
      <c r="AI1449" s="766"/>
      <c r="AJ1449" s="771"/>
      <c r="AK1449" s="368" t="str">
        <f t="shared" si="281"/>
        <v>Sin</v>
      </c>
      <c r="AL1449" s="768"/>
      <c r="AM1449" s="766"/>
      <c r="AN1449" s="769"/>
      <c r="AO1449" s="770"/>
      <c r="AP1449" s="766"/>
      <c r="AQ1449" s="771"/>
      <c r="AR1449" s="368" t="str">
        <f t="shared" si="282"/>
        <v>Sin</v>
      </c>
      <c r="AS1449" s="768"/>
      <c r="AT1449" s="772"/>
      <c r="AU1449" s="769"/>
      <c r="AV1449" s="770"/>
      <c r="AW1449" s="766"/>
      <c r="AX1449" s="771"/>
      <c r="AY1449" s="368" t="str">
        <f t="shared" si="283"/>
        <v>Sin</v>
      </c>
      <c r="AZ1449" s="768"/>
      <c r="BA1449" s="772"/>
      <c r="BB1449" s="773"/>
      <c r="BC1449" s="765"/>
      <c r="BD1449" s="766"/>
      <c r="BE1449" s="771"/>
      <c r="BF1449" s="368" t="str">
        <f t="shared" si="284"/>
        <v>Sin</v>
      </c>
      <c r="BG1449" s="768"/>
      <c r="BH1449" s="772"/>
      <c r="BI1449" s="769"/>
      <c r="BJ1449" s="774" t="str">
        <f t="shared" si="285"/>
        <v/>
      </c>
      <c r="BK1449" s="757"/>
      <c r="BL1449" s="775"/>
      <c r="BM1449" s="776"/>
      <c r="BN1449" s="775"/>
      <c r="BO1449" s="777"/>
      <c r="BP1449" s="778" t="str">
        <f t="shared" si="286"/>
        <v/>
      </c>
      <c r="BQ1449" s="768"/>
      <c r="BR1449" s="772"/>
      <c r="BS1449" s="773"/>
    </row>
    <row r="1450" spans="23:71" x14ac:dyDescent="0.25">
      <c r="W1450" s="368" t="str">
        <f t="shared" si="279"/>
        <v>Sin</v>
      </c>
      <c r="X1450" s="768"/>
      <c r="Y1450" s="766"/>
      <c r="Z1450" s="769"/>
      <c r="AA1450" s="770"/>
      <c r="AB1450" s="766"/>
      <c r="AC1450" s="771"/>
      <c r="AD1450" s="368" t="str">
        <f t="shared" si="280"/>
        <v>Sin</v>
      </c>
      <c r="AE1450" s="768"/>
      <c r="AF1450" s="766"/>
      <c r="AG1450" s="769"/>
      <c r="AH1450" s="770"/>
      <c r="AI1450" s="766"/>
      <c r="AJ1450" s="771"/>
      <c r="AK1450" s="368" t="str">
        <f t="shared" si="281"/>
        <v>Sin</v>
      </c>
      <c r="AL1450" s="768"/>
      <c r="AM1450" s="766"/>
      <c r="AN1450" s="769"/>
      <c r="AO1450" s="770"/>
      <c r="AP1450" s="766"/>
      <c r="AQ1450" s="771"/>
      <c r="AR1450" s="368" t="str">
        <f t="shared" si="282"/>
        <v>Sin</v>
      </c>
      <c r="AS1450" s="768"/>
      <c r="AT1450" s="772"/>
      <c r="AU1450" s="769"/>
      <c r="AV1450" s="770"/>
      <c r="AW1450" s="766"/>
      <c r="AX1450" s="771"/>
      <c r="AY1450" s="368" t="str">
        <f t="shared" si="283"/>
        <v>Sin</v>
      </c>
      <c r="AZ1450" s="768"/>
      <c r="BA1450" s="772"/>
      <c r="BB1450" s="773"/>
      <c r="BC1450" s="765"/>
      <c r="BD1450" s="766"/>
      <c r="BE1450" s="771"/>
      <c r="BF1450" s="368" t="str">
        <f t="shared" si="284"/>
        <v>Sin</v>
      </c>
      <c r="BG1450" s="768"/>
      <c r="BH1450" s="772"/>
      <c r="BI1450" s="769"/>
      <c r="BJ1450" s="774" t="str">
        <f t="shared" si="285"/>
        <v/>
      </c>
      <c r="BK1450" s="757"/>
      <c r="BL1450" s="775"/>
      <c r="BM1450" s="776"/>
      <c r="BN1450" s="775"/>
      <c r="BO1450" s="777"/>
      <c r="BP1450" s="778" t="str">
        <f t="shared" si="286"/>
        <v/>
      </c>
      <c r="BQ1450" s="768"/>
      <c r="BR1450" s="772"/>
      <c r="BS1450" s="773"/>
    </row>
    <row r="1451" spans="23:71" x14ac:dyDescent="0.25">
      <c r="W1451" s="368" t="str">
        <f t="shared" si="279"/>
        <v>Sin</v>
      </c>
      <c r="X1451" s="768"/>
      <c r="Y1451" s="766"/>
      <c r="Z1451" s="769"/>
      <c r="AA1451" s="770"/>
      <c r="AB1451" s="766"/>
      <c r="AC1451" s="771"/>
      <c r="AD1451" s="368" t="str">
        <f t="shared" si="280"/>
        <v>Sin</v>
      </c>
      <c r="AE1451" s="768"/>
      <c r="AF1451" s="766"/>
      <c r="AG1451" s="769"/>
      <c r="AH1451" s="770"/>
      <c r="AI1451" s="766"/>
      <c r="AJ1451" s="771"/>
      <c r="AK1451" s="368" t="str">
        <f t="shared" si="281"/>
        <v>Sin</v>
      </c>
      <c r="AL1451" s="768"/>
      <c r="AM1451" s="766"/>
      <c r="AN1451" s="769"/>
      <c r="AO1451" s="770"/>
      <c r="AP1451" s="766"/>
      <c r="AQ1451" s="771"/>
      <c r="AR1451" s="368" t="str">
        <f t="shared" si="282"/>
        <v>Sin</v>
      </c>
      <c r="AS1451" s="768"/>
      <c r="AT1451" s="772"/>
      <c r="AU1451" s="769"/>
      <c r="AV1451" s="770"/>
      <c r="AW1451" s="766"/>
      <c r="AX1451" s="771"/>
      <c r="AY1451" s="368" t="str">
        <f t="shared" si="283"/>
        <v>Sin</v>
      </c>
      <c r="AZ1451" s="768"/>
      <c r="BA1451" s="772"/>
      <c r="BB1451" s="773"/>
      <c r="BC1451" s="765"/>
      <c r="BD1451" s="766"/>
      <c r="BE1451" s="771"/>
      <c r="BF1451" s="368" t="str">
        <f t="shared" si="284"/>
        <v>Sin</v>
      </c>
      <c r="BG1451" s="768"/>
      <c r="BH1451" s="772"/>
      <c r="BI1451" s="769"/>
      <c r="BJ1451" s="774" t="str">
        <f t="shared" si="285"/>
        <v/>
      </c>
      <c r="BK1451" s="757"/>
      <c r="BL1451" s="775"/>
      <c r="BM1451" s="776"/>
      <c r="BN1451" s="775"/>
      <c r="BO1451" s="777"/>
      <c r="BP1451" s="778" t="str">
        <f t="shared" si="286"/>
        <v/>
      </c>
      <c r="BQ1451" s="768"/>
      <c r="BR1451" s="772"/>
      <c r="BS1451" s="773"/>
    </row>
    <row r="1452" spans="23:71" x14ac:dyDescent="0.25">
      <c r="W1452" s="368" t="str">
        <f t="shared" si="279"/>
        <v>Sin</v>
      </c>
      <c r="X1452" s="768"/>
      <c r="Y1452" s="766"/>
      <c r="Z1452" s="769"/>
      <c r="AA1452" s="770"/>
      <c r="AB1452" s="766"/>
      <c r="AC1452" s="771"/>
      <c r="AD1452" s="368" t="str">
        <f t="shared" si="280"/>
        <v>Sin</v>
      </c>
      <c r="AE1452" s="768"/>
      <c r="AF1452" s="766"/>
      <c r="AG1452" s="769"/>
      <c r="AH1452" s="770"/>
      <c r="AI1452" s="766"/>
      <c r="AJ1452" s="771"/>
      <c r="AK1452" s="368" t="str">
        <f t="shared" si="281"/>
        <v>Sin</v>
      </c>
      <c r="AL1452" s="768"/>
      <c r="AM1452" s="766"/>
      <c r="AN1452" s="769"/>
      <c r="AO1452" s="770"/>
      <c r="AP1452" s="766"/>
      <c r="AQ1452" s="771"/>
      <c r="AR1452" s="368" t="str">
        <f t="shared" si="282"/>
        <v>Sin</v>
      </c>
      <c r="AS1452" s="768"/>
      <c r="AT1452" s="772"/>
      <c r="AU1452" s="769"/>
      <c r="AV1452" s="770"/>
      <c r="AW1452" s="766"/>
      <c r="AX1452" s="771"/>
      <c r="AY1452" s="368" t="str">
        <f t="shared" si="283"/>
        <v>Sin</v>
      </c>
      <c r="AZ1452" s="768"/>
      <c r="BA1452" s="772"/>
      <c r="BB1452" s="773"/>
      <c r="BC1452" s="765"/>
      <c r="BD1452" s="766"/>
      <c r="BE1452" s="771"/>
      <c r="BF1452" s="368" t="str">
        <f t="shared" si="284"/>
        <v>Sin</v>
      </c>
      <c r="BG1452" s="768"/>
      <c r="BH1452" s="772"/>
      <c r="BI1452" s="769"/>
      <c r="BJ1452" s="774" t="str">
        <f t="shared" si="285"/>
        <v/>
      </c>
      <c r="BK1452" s="757"/>
      <c r="BL1452" s="775"/>
      <c r="BM1452" s="776"/>
      <c r="BN1452" s="775"/>
      <c r="BO1452" s="777"/>
      <c r="BP1452" s="778" t="str">
        <f t="shared" si="286"/>
        <v/>
      </c>
      <c r="BQ1452" s="768"/>
      <c r="BR1452" s="772"/>
      <c r="BS1452" s="773"/>
    </row>
    <row r="1453" spans="23:71" x14ac:dyDescent="0.25">
      <c r="W1453" s="368" t="str">
        <f t="shared" si="279"/>
        <v>Sin</v>
      </c>
      <c r="X1453" s="768"/>
      <c r="Y1453" s="766"/>
      <c r="Z1453" s="769"/>
      <c r="AA1453" s="770"/>
      <c r="AB1453" s="766"/>
      <c r="AC1453" s="771"/>
      <c r="AD1453" s="368" t="str">
        <f t="shared" si="280"/>
        <v>Sin</v>
      </c>
      <c r="AE1453" s="768"/>
      <c r="AF1453" s="766"/>
      <c r="AG1453" s="769"/>
      <c r="AH1453" s="770"/>
      <c r="AI1453" s="766"/>
      <c r="AJ1453" s="771"/>
      <c r="AK1453" s="368" t="str">
        <f t="shared" si="281"/>
        <v>Sin</v>
      </c>
      <c r="AL1453" s="768"/>
      <c r="AM1453" s="766"/>
      <c r="AN1453" s="769"/>
      <c r="AO1453" s="770"/>
      <c r="AP1453" s="766"/>
      <c r="AQ1453" s="771"/>
      <c r="AR1453" s="368" t="str">
        <f t="shared" si="282"/>
        <v>Sin</v>
      </c>
      <c r="AS1453" s="768"/>
      <c r="AT1453" s="772"/>
      <c r="AU1453" s="769"/>
      <c r="AV1453" s="770"/>
      <c r="AW1453" s="766"/>
      <c r="AX1453" s="771"/>
      <c r="AY1453" s="368" t="str">
        <f t="shared" si="283"/>
        <v>Sin</v>
      </c>
      <c r="AZ1453" s="768"/>
      <c r="BA1453" s="772"/>
      <c r="BB1453" s="773"/>
      <c r="BC1453" s="765"/>
      <c r="BD1453" s="766"/>
      <c r="BE1453" s="771"/>
      <c r="BF1453" s="368" t="str">
        <f t="shared" si="284"/>
        <v>Sin</v>
      </c>
      <c r="BG1453" s="768"/>
      <c r="BH1453" s="772"/>
      <c r="BI1453" s="769"/>
      <c r="BJ1453" s="774" t="str">
        <f t="shared" si="285"/>
        <v/>
      </c>
      <c r="BK1453" s="757"/>
      <c r="BL1453" s="775"/>
      <c r="BM1453" s="776"/>
      <c r="BN1453" s="775"/>
      <c r="BO1453" s="777"/>
      <c r="BP1453" s="778" t="str">
        <f t="shared" si="286"/>
        <v/>
      </c>
      <c r="BQ1453" s="768"/>
      <c r="BR1453" s="772"/>
      <c r="BS1453" s="773"/>
    </row>
    <row r="1454" spans="23:71" x14ac:dyDescent="0.25">
      <c r="W1454" s="368" t="str">
        <f t="shared" si="279"/>
        <v>Sin</v>
      </c>
      <c r="X1454" s="768"/>
      <c r="Y1454" s="766"/>
      <c r="Z1454" s="769"/>
      <c r="AA1454" s="770"/>
      <c r="AB1454" s="766"/>
      <c r="AC1454" s="771"/>
      <c r="AD1454" s="368" t="str">
        <f t="shared" si="280"/>
        <v>Sin</v>
      </c>
      <c r="AE1454" s="768"/>
      <c r="AF1454" s="766"/>
      <c r="AG1454" s="769"/>
      <c r="AH1454" s="770"/>
      <c r="AI1454" s="766"/>
      <c r="AJ1454" s="771"/>
      <c r="AK1454" s="368" t="str">
        <f t="shared" si="281"/>
        <v>Sin</v>
      </c>
      <c r="AL1454" s="768"/>
      <c r="AM1454" s="766"/>
      <c r="AN1454" s="769"/>
      <c r="AO1454" s="770"/>
      <c r="AP1454" s="766"/>
      <c r="AQ1454" s="771"/>
      <c r="AR1454" s="368" t="str">
        <f t="shared" si="282"/>
        <v>Sin</v>
      </c>
      <c r="AS1454" s="768"/>
      <c r="AT1454" s="772"/>
      <c r="AU1454" s="769"/>
      <c r="AV1454" s="770"/>
      <c r="AW1454" s="766"/>
      <c r="AX1454" s="771"/>
      <c r="AY1454" s="368" t="str">
        <f t="shared" si="283"/>
        <v>Sin</v>
      </c>
      <c r="AZ1454" s="768"/>
      <c r="BA1454" s="772"/>
      <c r="BB1454" s="773"/>
      <c r="BC1454" s="765"/>
      <c r="BD1454" s="766"/>
      <c r="BE1454" s="771"/>
      <c r="BF1454" s="368" t="str">
        <f t="shared" si="284"/>
        <v>Sin</v>
      </c>
      <c r="BG1454" s="768"/>
      <c r="BH1454" s="772"/>
      <c r="BI1454" s="769"/>
      <c r="BJ1454" s="774" t="str">
        <f t="shared" si="285"/>
        <v/>
      </c>
      <c r="BK1454" s="757"/>
      <c r="BL1454" s="775"/>
      <c r="BM1454" s="776"/>
      <c r="BN1454" s="775"/>
      <c r="BO1454" s="777"/>
      <c r="BP1454" s="778" t="str">
        <f t="shared" si="286"/>
        <v/>
      </c>
      <c r="BQ1454" s="768"/>
      <c r="BR1454" s="772"/>
      <c r="BS1454" s="773"/>
    </row>
    <row r="1455" spans="23:71" x14ac:dyDescent="0.25">
      <c r="W1455" s="368" t="str">
        <f t="shared" ref="W1455:W1518" si="287">IF(T1455="","Sin",IF(T1455&gt;=$S1455,IF(V1455=100%,"OK","ROJO"),IF(V1455&lt;($T1455-$P1455)/($S1455-$P1455),"ROJO",IF(V1455=100%,"OK","AMARILLO"))))</f>
        <v>Sin</v>
      </c>
      <c r="X1455" s="768"/>
      <c r="Y1455" s="766"/>
      <c r="Z1455" s="769"/>
      <c r="AA1455" s="770"/>
      <c r="AB1455" s="766"/>
      <c r="AC1455" s="771"/>
      <c r="AD1455" s="368" t="str">
        <f t="shared" ref="AD1455:AD1518" si="288">IF(AA1455="","Sin",IF(AA1455&gt;=$S1455,IF(AC1455=100%,"OK","ROJO"),IF(AC1455&lt;($AA1455-$P1455)/($S1455-$P1455),"ROJO",IF(AC1455=100%,"OK","AMARILLO"))))</f>
        <v>Sin</v>
      </c>
      <c r="AE1455" s="768"/>
      <c r="AF1455" s="766"/>
      <c r="AG1455" s="769"/>
      <c r="AH1455" s="770"/>
      <c r="AI1455" s="766"/>
      <c r="AJ1455" s="771"/>
      <c r="AK1455" s="368" t="str">
        <f t="shared" ref="AK1455:AK1518" si="289">IF(AH1455="","Sin",IF(AH1455&gt;=$S1455,IF(AJ1455=100%,"OK","ROJO"),IF(AJ1455&lt;(AH1455-$P1455)/($S1455-$P1455),"ROJO",IF(AJ1455=100%,"OK","AMARILLO"))))</f>
        <v>Sin</v>
      </c>
      <c r="AL1455" s="768"/>
      <c r="AM1455" s="766"/>
      <c r="AN1455" s="769"/>
      <c r="AO1455" s="770"/>
      <c r="AP1455" s="766"/>
      <c r="AQ1455" s="771"/>
      <c r="AR1455" s="368" t="str">
        <f t="shared" ref="AR1455:AR1518" si="290">IF(AO1455="","Sin",IF(AO1455&gt;=$S1455,IF(AQ1455=100%,"OK","ROJO"),IF(AQ1455&lt;(AO1455-$P1455)/($S1455-$P1455),"ROJO",IF(AQ1455=100%,"OK","AMARILLO"))))</f>
        <v>Sin</v>
      </c>
      <c r="AS1455" s="768"/>
      <c r="AT1455" s="772"/>
      <c r="AU1455" s="769"/>
      <c r="AV1455" s="770"/>
      <c r="AW1455" s="766"/>
      <c r="AX1455" s="771"/>
      <c r="AY1455" s="368" t="str">
        <f t="shared" ref="AY1455:AY1518" si="291">IF(AV1455="","Sin",IF(AV1455&gt;=$S1455,IF(AX1455=100%,"OK","ROJO"),IF(AX1455&lt;(AV1455-$P1455)/($S1455-$P1455),"ROJO",IF(AX1455=100%,"OK","AMARILLO"))))</f>
        <v>Sin</v>
      </c>
      <c r="AZ1455" s="768"/>
      <c r="BA1455" s="772"/>
      <c r="BB1455" s="773"/>
      <c r="BC1455" s="765"/>
      <c r="BD1455" s="766"/>
      <c r="BE1455" s="771"/>
      <c r="BF1455" s="368" t="str">
        <f t="shared" ref="BF1455:BF1518" si="292">IF(BC1455="","Sin",IF(BC1455&gt;=$S1455,IF(BE1455=100%,"OK","ROJO"),IF(BE1455&lt;(BC1455-$P1455)/($S1455-$P1455),"ROJO",IF(BE1455=100%,"OK","AMARILLO"))))</f>
        <v>Sin</v>
      </c>
      <c r="BG1455" s="768"/>
      <c r="BH1455" s="772"/>
      <c r="BI1455" s="769"/>
      <c r="BJ1455" s="774" t="str">
        <f t="shared" ref="BJ1455:BJ1518" si="293">IF(E1455="","",IF(OR(V1455=100%,AC1455=100%,AJ1455=100%,AQ1455=100%,AX1455=100%,BE1455=100%),100%,IF(T1455="","Sin",MAX(V1455,AC1455,AJ1455,AQ1455,AX1455,BE1455))))</f>
        <v/>
      </c>
      <c r="BK1455" s="757"/>
      <c r="BL1455" s="775"/>
      <c r="BM1455" s="776"/>
      <c r="BN1455" s="775"/>
      <c r="BO1455" s="777"/>
      <c r="BP1455" s="778" t="str">
        <f t="shared" ref="BP1455:BP1518" si="294">IF(BJ1455=100%,IF(BM1455="SI",IF(BN1455="SI","Cerrada",IF(BN1455="NO","Inefectiva",IF(A1455="Auditoria Externa","Cumplida","Pendiente"))),"Cumplida"),"")</f>
        <v/>
      </c>
      <c r="BQ1455" s="768"/>
      <c r="BR1455" s="772"/>
      <c r="BS1455" s="773"/>
    </row>
    <row r="1456" spans="23:71" x14ac:dyDescent="0.25">
      <c r="W1456" s="368" t="str">
        <f t="shared" si="287"/>
        <v>Sin</v>
      </c>
      <c r="X1456" s="768"/>
      <c r="Y1456" s="766"/>
      <c r="Z1456" s="769"/>
      <c r="AA1456" s="770"/>
      <c r="AB1456" s="766"/>
      <c r="AC1456" s="771"/>
      <c r="AD1456" s="368" t="str">
        <f t="shared" si="288"/>
        <v>Sin</v>
      </c>
      <c r="AE1456" s="768"/>
      <c r="AF1456" s="766"/>
      <c r="AG1456" s="769"/>
      <c r="AH1456" s="770"/>
      <c r="AI1456" s="766"/>
      <c r="AJ1456" s="771"/>
      <c r="AK1456" s="368" t="str">
        <f t="shared" si="289"/>
        <v>Sin</v>
      </c>
      <c r="AL1456" s="768"/>
      <c r="AM1456" s="766"/>
      <c r="AN1456" s="769"/>
      <c r="AO1456" s="770"/>
      <c r="AP1456" s="766"/>
      <c r="AQ1456" s="771"/>
      <c r="AR1456" s="368" t="str">
        <f t="shared" si="290"/>
        <v>Sin</v>
      </c>
      <c r="AS1456" s="768"/>
      <c r="AT1456" s="772"/>
      <c r="AU1456" s="769"/>
      <c r="AV1456" s="770"/>
      <c r="AW1456" s="766"/>
      <c r="AX1456" s="771"/>
      <c r="AY1456" s="368" t="str">
        <f t="shared" si="291"/>
        <v>Sin</v>
      </c>
      <c r="AZ1456" s="768"/>
      <c r="BA1456" s="772"/>
      <c r="BB1456" s="773"/>
      <c r="BC1456" s="765"/>
      <c r="BD1456" s="766"/>
      <c r="BE1456" s="771"/>
      <c r="BF1456" s="368" t="str">
        <f t="shared" si="292"/>
        <v>Sin</v>
      </c>
      <c r="BG1456" s="768"/>
      <c r="BH1456" s="772"/>
      <c r="BI1456" s="769"/>
      <c r="BJ1456" s="774" t="str">
        <f t="shared" si="293"/>
        <v/>
      </c>
      <c r="BK1456" s="757"/>
      <c r="BL1456" s="775"/>
      <c r="BM1456" s="776"/>
      <c r="BN1456" s="775"/>
      <c r="BO1456" s="777"/>
      <c r="BP1456" s="778" t="str">
        <f t="shared" si="294"/>
        <v/>
      </c>
      <c r="BQ1456" s="768"/>
      <c r="BR1456" s="772"/>
      <c r="BS1456" s="773"/>
    </row>
    <row r="1457" spans="23:71" x14ac:dyDescent="0.25">
      <c r="W1457" s="368" t="str">
        <f t="shared" si="287"/>
        <v>Sin</v>
      </c>
      <c r="X1457" s="768"/>
      <c r="Y1457" s="766"/>
      <c r="Z1457" s="769"/>
      <c r="AA1457" s="770"/>
      <c r="AB1457" s="766"/>
      <c r="AC1457" s="771"/>
      <c r="AD1457" s="368" t="str">
        <f t="shared" si="288"/>
        <v>Sin</v>
      </c>
      <c r="AE1457" s="768"/>
      <c r="AF1457" s="766"/>
      <c r="AG1457" s="769"/>
      <c r="AH1457" s="770"/>
      <c r="AI1457" s="766"/>
      <c r="AJ1457" s="771"/>
      <c r="AK1457" s="368" t="str">
        <f t="shared" si="289"/>
        <v>Sin</v>
      </c>
      <c r="AL1457" s="768"/>
      <c r="AM1457" s="766"/>
      <c r="AN1457" s="769"/>
      <c r="AO1457" s="770"/>
      <c r="AP1457" s="766"/>
      <c r="AQ1457" s="771"/>
      <c r="AR1457" s="368" t="str">
        <f t="shared" si="290"/>
        <v>Sin</v>
      </c>
      <c r="AS1457" s="768"/>
      <c r="AT1457" s="772"/>
      <c r="AU1457" s="769"/>
      <c r="AV1457" s="770"/>
      <c r="AW1457" s="766"/>
      <c r="AX1457" s="771"/>
      <c r="AY1457" s="368" t="str">
        <f t="shared" si="291"/>
        <v>Sin</v>
      </c>
      <c r="AZ1457" s="768"/>
      <c r="BA1457" s="772"/>
      <c r="BB1457" s="773"/>
      <c r="BC1457" s="765"/>
      <c r="BD1457" s="766"/>
      <c r="BE1457" s="771"/>
      <c r="BF1457" s="368" t="str">
        <f t="shared" si="292"/>
        <v>Sin</v>
      </c>
      <c r="BG1457" s="768"/>
      <c r="BH1457" s="772"/>
      <c r="BI1457" s="769"/>
      <c r="BJ1457" s="774" t="str">
        <f t="shared" si="293"/>
        <v/>
      </c>
      <c r="BK1457" s="757"/>
      <c r="BL1457" s="775"/>
      <c r="BM1457" s="776"/>
      <c r="BN1457" s="775"/>
      <c r="BO1457" s="777"/>
      <c r="BP1457" s="778" t="str">
        <f t="shared" si="294"/>
        <v/>
      </c>
      <c r="BQ1457" s="768"/>
      <c r="BR1457" s="772"/>
      <c r="BS1457" s="773"/>
    </row>
    <row r="1458" spans="23:71" x14ac:dyDescent="0.25">
      <c r="W1458" s="368" t="str">
        <f t="shared" si="287"/>
        <v>Sin</v>
      </c>
      <c r="X1458" s="768"/>
      <c r="Y1458" s="766"/>
      <c r="Z1458" s="769"/>
      <c r="AA1458" s="770"/>
      <c r="AB1458" s="766"/>
      <c r="AC1458" s="771"/>
      <c r="AD1458" s="368" t="str">
        <f t="shared" si="288"/>
        <v>Sin</v>
      </c>
      <c r="AE1458" s="768"/>
      <c r="AF1458" s="766"/>
      <c r="AG1458" s="769"/>
      <c r="AH1458" s="770"/>
      <c r="AI1458" s="766"/>
      <c r="AJ1458" s="771"/>
      <c r="AK1458" s="368" t="str">
        <f t="shared" si="289"/>
        <v>Sin</v>
      </c>
      <c r="AL1458" s="768"/>
      <c r="AM1458" s="766"/>
      <c r="AN1458" s="769"/>
      <c r="AO1458" s="770"/>
      <c r="AP1458" s="766"/>
      <c r="AQ1458" s="771"/>
      <c r="AR1458" s="368" t="str">
        <f t="shared" si="290"/>
        <v>Sin</v>
      </c>
      <c r="AS1458" s="768"/>
      <c r="AT1458" s="772"/>
      <c r="AU1458" s="769"/>
      <c r="AV1458" s="770"/>
      <c r="AW1458" s="766"/>
      <c r="AX1458" s="771"/>
      <c r="AY1458" s="368" t="str">
        <f t="shared" si="291"/>
        <v>Sin</v>
      </c>
      <c r="AZ1458" s="768"/>
      <c r="BA1458" s="772"/>
      <c r="BB1458" s="773"/>
      <c r="BC1458" s="765"/>
      <c r="BD1458" s="766"/>
      <c r="BE1458" s="771"/>
      <c r="BF1458" s="368" t="str">
        <f t="shared" si="292"/>
        <v>Sin</v>
      </c>
      <c r="BG1458" s="768"/>
      <c r="BH1458" s="772"/>
      <c r="BI1458" s="769"/>
      <c r="BJ1458" s="774" t="str">
        <f t="shared" si="293"/>
        <v/>
      </c>
      <c r="BK1458" s="757"/>
      <c r="BL1458" s="775"/>
      <c r="BM1458" s="776"/>
      <c r="BN1458" s="775"/>
      <c r="BO1458" s="777"/>
      <c r="BP1458" s="778" t="str">
        <f t="shared" si="294"/>
        <v/>
      </c>
      <c r="BQ1458" s="768"/>
      <c r="BR1458" s="772"/>
      <c r="BS1458" s="773"/>
    </row>
    <row r="1459" spans="23:71" x14ac:dyDescent="0.25">
      <c r="W1459" s="368" t="str">
        <f t="shared" si="287"/>
        <v>Sin</v>
      </c>
      <c r="X1459" s="768"/>
      <c r="Y1459" s="766"/>
      <c r="Z1459" s="769"/>
      <c r="AA1459" s="770"/>
      <c r="AB1459" s="766"/>
      <c r="AC1459" s="771"/>
      <c r="AD1459" s="368" t="str">
        <f t="shared" si="288"/>
        <v>Sin</v>
      </c>
      <c r="AE1459" s="768"/>
      <c r="AF1459" s="766"/>
      <c r="AG1459" s="769"/>
      <c r="AH1459" s="770"/>
      <c r="AI1459" s="766"/>
      <c r="AJ1459" s="771"/>
      <c r="AK1459" s="368" t="str">
        <f t="shared" si="289"/>
        <v>Sin</v>
      </c>
      <c r="AL1459" s="768"/>
      <c r="AM1459" s="766"/>
      <c r="AN1459" s="769"/>
      <c r="AO1459" s="770"/>
      <c r="AP1459" s="766"/>
      <c r="AQ1459" s="771"/>
      <c r="AR1459" s="368" t="str">
        <f t="shared" si="290"/>
        <v>Sin</v>
      </c>
      <c r="AS1459" s="768"/>
      <c r="AT1459" s="772"/>
      <c r="AU1459" s="769"/>
      <c r="AV1459" s="770"/>
      <c r="AW1459" s="766"/>
      <c r="AX1459" s="771"/>
      <c r="AY1459" s="368" t="str">
        <f t="shared" si="291"/>
        <v>Sin</v>
      </c>
      <c r="AZ1459" s="768"/>
      <c r="BA1459" s="772"/>
      <c r="BB1459" s="773"/>
      <c r="BC1459" s="765"/>
      <c r="BD1459" s="766"/>
      <c r="BE1459" s="771"/>
      <c r="BF1459" s="368" t="str">
        <f t="shared" si="292"/>
        <v>Sin</v>
      </c>
      <c r="BG1459" s="768"/>
      <c r="BH1459" s="772"/>
      <c r="BI1459" s="769"/>
      <c r="BJ1459" s="774" t="str">
        <f t="shared" si="293"/>
        <v/>
      </c>
      <c r="BK1459" s="757"/>
      <c r="BL1459" s="775"/>
      <c r="BM1459" s="776"/>
      <c r="BN1459" s="775"/>
      <c r="BO1459" s="777"/>
      <c r="BP1459" s="778" t="str">
        <f t="shared" si="294"/>
        <v/>
      </c>
      <c r="BQ1459" s="768"/>
      <c r="BR1459" s="772"/>
      <c r="BS1459" s="773"/>
    </row>
    <row r="1460" spans="23:71" x14ac:dyDescent="0.25">
      <c r="W1460" s="368" t="str">
        <f t="shared" si="287"/>
        <v>Sin</v>
      </c>
      <c r="X1460" s="768"/>
      <c r="Y1460" s="766"/>
      <c r="Z1460" s="769"/>
      <c r="AA1460" s="770"/>
      <c r="AB1460" s="766"/>
      <c r="AC1460" s="771"/>
      <c r="AD1460" s="368" t="str">
        <f t="shared" si="288"/>
        <v>Sin</v>
      </c>
      <c r="AE1460" s="768"/>
      <c r="AF1460" s="766"/>
      <c r="AG1460" s="769"/>
      <c r="AH1460" s="770"/>
      <c r="AI1460" s="766"/>
      <c r="AJ1460" s="771"/>
      <c r="AK1460" s="368" t="str">
        <f t="shared" si="289"/>
        <v>Sin</v>
      </c>
      <c r="AL1460" s="768"/>
      <c r="AM1460" s="766"/>
      <c r="AN1460" s="769"/>
      <c r="AO1460" s="770"/>
      <c r="AP1460" s="766"/>
      <c r="AQ1460" s="771"/>
      <c r="AR1460" s="368" t="str">
        <f t="shared" si="290"/>
        <v>Sin</v>
      </c>
      <c r="AS1460" s="768"/>
      <c r="AT1460" s="772"/>
      <c r="AU1460" s="769"/>
      <c r="AV1460" s="770"/>
      <c r="AW1460" s="766"/>
      <c r="AX1460" s="771"/>
      <c r="AY1460" s="368" t="str">
        <f t="shared" si="291"/>
        <v>Sin</v>
      </c>
      <c r="AZ1460" s="768"/>
      <c r="BA1460" s="772"/>
      <c r="BB1460" s="773"/>
      <c r="BC1460" s="765"/>
      <c r="BD1460" s="766"/>
      <c r="BE1460" s="771"/>
      <c r="BF1460" s="368" t="str">
        <f t="shared" si="292"/>
        <v>Sin</v>
      </c>
      <c r="BG1460" s="768"/>
      <c r="BH1460" s="772"/>
      <c r="BI1460" s="769"/>
      <c r="BJ1460" s="774" t="str">
        <f t="shared" si="293"/>
        <v/>
      </c>
      <c r="BK1460" s="757"/>
      <c r="BL1460" s="775"/>
      <c r="BM1460" s="776"/>
      <c r="BN1460" s="775"/>
      <c r="BO1460" s="777"/>
      <c r="BP1460" s="778" t="str">
        <f t="shared" si="294"/>
        <v/>
      </c>
      <c r="BQ1460" s="768"/>
      <c r="BR1460" s="772"/>
      <c r="BS1460" s="773"/>
    </row>
    <row r="1461" spans="23:71" x14ac:dyDescent="0.25">
      <c r="W1461" s="368" t="str">
        <f t="shared" si="287"/>
        <v>Sin</v>
      </c>
      <c r="X1461" s="768"/>
      <c r="Y1461" s="766"/>
      <c r="Z1461" s="769"/>
      <c r="AA1461" s="770"/>
      <c r="AB1461" s="766"/>
      <c r="AC1461" s="771"/>
      <c r="AD1461" s="368" t="str">
        <f t="shared" si="288"/>
        <v>Sin</v>
      </c>
      <c r="AE1461" s="768"/>
      <c r="AF1461" s="766"/>
      <c r="AG1461" s="769"/>
      <c r="AH1461" s="770"/>
      <c r="AI1461" s="766"/>
      <c r="AJ1461" s="771"/>
      <c r="AK1461" s="368" t="str">
        <f t="shared" si="289"/>
        <v>Sin</v>
      </c>
      <c r="AL1461" s="768"/>
      <c r="AM1461" s="766"/>
      <c r="AN1461" s="769"/>
      <c r="AO1461" s="770"/>
      <c r="AP1461" s="766"/>
      <c r="AQ1461" s="771"/>
      <c r="AR1461" s="368" t="str">
        <f t="shared" si="290"/>
        <v>Sin</v>
      </c>
      <c r="AS1461" s="768"/>
      <c r="AT1461" s="772"/>
      <c r="AU1461" s="769"/>
      <c r="AV1461" s="770"/>
      <c r="AW1461" s="766"/>
      <c r="AX1461" s="771"/>
      <c r="AY1461" s="368" t="str">
        <f t="shared" si="291"/>
        <v>Sin</v>
      </c>
      <c r="AZ1461" s="768"/>
      <c r="BA1461" s="772"/>
      <c r="BB1461" s="773"/>
      <c r="BC1461" s="765"/>
      <c r="BD1461" s="766"/>
      <c r="BE1461" s="771"/>
      <c r="BF1461" s="368" t="str">
        <f t="shared" si="292"/>
        <v>Sin</v>
      </c>
      <c r="BG1461" s="768"/>
      <c r="BH1461" s="772"/>
      <c r="BI1461" s="769"/>
      <c r="BJ1461" s="774" t="str">
        <f t="shared" si="293"/>
        <v/>
      </c>
      <c r="BK1461" s="757"/>
      <c r="BL1461" s="775"/>
      <c r="BM1461" s="776"/>
      <c r="BN1461" s="775"/>
      <c r="BO1461" s="777"/>
      <c r="BP1461" s="778" t="str">
        <f t="shared" si="294"/>
        <v/>
      </c>
      <c r="BQ1461" s="768"/>
      <c r="BR1461" s="772"/>
      <c r="BS1461" s="773"/>
    </row>
    <row r="1462" spans="23:71" x14ac:dyDescent="0.25">
      <c r="W1462" s="368" t="str">
        <f t="shared" si="287"/>
        <v>Sin</v>
      </c>
      <c r="X1462" s="768"/>
      <c r="Y1462" s="766"/>
      <c r="Z1462" s="769"/>
      <c r="AA1462" s="770"/>
      <c r="AB1462" s="766"/>
      <c r="AC1462" s="771"/>
      <c r="AD1462" s="368" t="str">
        <f t="shared" si="288"/>
        <v>Sin</v>
      </c>
      <c r="AE1462" s="768"/>
      <c r="AF1462" s="766"/>
      <c r="AG1462" s="769"/>
      <c r="AH1462" s="770"/>
      <c r="AI1462" s="766"/>
      <c r="AJ1462" s="771"/>
      <c r="AK1462" s="368" t="str">
        <f t="shared" si="289"/>
        <v>Sin</v>
      </c>
      <c r="AL1462" s="768"/>
      <c r="AM1462" s="766"/>
      <c r="AN1462" s="769"/>
      <c r="AO1462" s="770"/>
      <c r="AP1462" s="766"/>
      <c r="AQ1462" s="771"/>
      <c r="AR1462" s="368" t="str">
        <f t="shared" si="290"/>
        <v>Sin</v>
      </c>
      <c r="AS1462" s="768"/>
      <c r="AT1462" s="772"/>
      <c r="AU1462" s="769"/>
      <c r="AV1462" s="770"/>
      <c r="AW1462" s="766"/>
      <c r="AX1462" s="771"/>
      <c r="AY1462" s="368" t="str">
        <f t="shared" si="291"/>
        <v>Sin</v>
      </c>
      <c r="AZ1462" s="768"/>
      <c r="BA1462" s="772"/>
      <c r="BB1462" s="773"/>
      <c r="BC1462" s="765"/>
      <c r="BD1462" s="766"/>
      <c r="BE1462" s="771"/>
      <c r="BF1462" s="368" t="str">
        <f t="shared" si="292"/>
        <v>Sin</v>
      </c>
      <c r="BG1462" s="768"/>
      <c r="BH1462" s="772"/>
      <c r="BI1462" s="769"/>
      <c r="BJ1462" s="774" t="str">
        <f t="shared" si="293"/>
        <v/>
      </c>
      <c r="BK1462" s="757"/>
      <c r="BL1462" s="775"/>
      <c r="BM1462" s="776"/>
      <c r="BN1462" s="775"/>
      <c r="BO1462" s="777"/>
      <c r="BP1462" s="778" t="str">
        <f t="shared" si="294"/>
        <v/>
      </c>
      <c r="BQ1462" s="768"/>
      <c r="BR1462" s="772"/>
      <c r="BS1462" s="773"/>
    </row>
    <row r="1463" spans="23:71" x14ac:dyDescent="0.25">
      <c r="W1463" s="368" t="str">
        <f t="shared" si="287"/>
        <v>Sin</v>
      </c>
      <c r="X1463" s="768"/>
      <c r="Y1463" s="766"/>
      <c r="Z1463" s="769"/>
      <c r="AA1463" s="770"/>
      <c r="AB1463" s="766"/>
      <c r="AC1463" s="771"/>
      <c r="AD1463" s="368" t="str">
        <f t="shared" si="288"/>
        <v>Sin</v>
      </c>
      <c r="AE1463" s="768"/>
      <c r="AF1463" s="766"/>
      <c r="AG1463" s="769"/>
      <c r="AH1463" s="770"/>
      <c r="AI1463" s="766"/>
      <c r="AJ1463" s="771"/>
      <c r="AK1463" s="368" t="str">
        <f t="shared" si="289"/>
        <v>Sin</v>
      </c>
      <c r="AL1463" s="768"/>
      <c r="AM1463" s="766"/>
      <c r="AN1463" s="769"/>
      <c r="AO1463" s="770"/>
      <c r="AP1463" s="766"/>
      <c r="AQ1463" s="771"/>
      <c r="AR1463" s="368" t="str">
        <f t="shared" si="290"/>
        <v>Sin</v>
      </c>
      <c r="AS1463" s="768"/>
      <c r="AT1463" s="772"/>
      <c r="AU1463" s="769"/>
      <c r="AV1463" s="770"/>
      <c r="AW1463" s="766"/>
      <c r="AX1463" s="771"/>
      <c r="AY1463" s="368" t="str">
        <f t="shared" si="291"/>
        <v>Sin</v>
      </c>
      <c r="AZ1463" s="768"/>
      <c r="BA1463" s="772"/>
      <c r="BB1463" s="773"/>
      <c r="BC1463" s="765"/>
      <c r="BD1463" s="766"/>
      <c r="BE1463" s="771"/>
      <c r="BF1463" s="368" t="str">
        <f t="shared" si="292"/>
        <v>Sin</v>
      </c>
      <c r="BG1463" s="768"/>
      <c r="BH1463" s="772"/>
      <c r="BI1463" s="769"/>
      <c r="BJ1463" s="774" t="str">
        <f t="shared" si="293"/>
        <v/>
      </c>
      <c r="BK1463" s="757"/>
      <c r="BL1463" s="775"/>
      <c r="BM1463" s="776"/>
      <c r="BN1463" s="775"/>
      <c r="BO1463" s="777"/>
      <c r="BP1463" s="778" t="str">
        <f t="shared" si="294"/>
        <v/>
      </c>
      <c r="BQ1463" s="768"/>
      <c r="BR1463" s="772"/>
      <c r="BS1463" s="773"/>
    </row>
    <row r="1464" spans="23:71" x14ac:dyDescent="0.25">
      <c r="W1464" s="368" t="str">
        <f t="shared" si="287"/>
        <v>Sin</v>
      </c>
      <c r="X1464" s="768"/>
      <c r="Y1464" s="766"/>
      <c r="Z1464" s="769"/>
      <c r="AA1464" s="770"/>
      <c r="AB1464" s="766"/>
      <c r="AC1464" s="771"/>
      <c r="AD1464" s="368" t="str">
        <f t="shared" si="288"/>
        <v>Sin</v>
      </c>
      <c r="AE1464" s="768"/>
      <c r="AF1464" s="766"/>
      <c r="AG1464" s="769"/>
      <c r="AH1464" s="770"/>
      <c r="AI1464" s="766"/>
      <c r="AJ1464" s="771"/>
      <c r="AK1464" s="368" t="str">
        <f t="shared" si="289"/>
        <v>Sin</v>
      </c>
      <c r="AL1464" s="768"/>
      <c r="AM1464" s="766"/>
      <c r="AN1464" s="769"/>
      <c r="AO1464" s="770"/>
      <c r="AP1464" s="766"/>
      <c r="AQ1464" s="771"/>
      <c r="AR1464" s="368" t="str">
        <f t="shared" si="290"/>
        <v>Sin</v>
      </c>
      <c r="AS1464" s="768"/>
      <c r="AT1464" s="772"/>
      <c r="AU1464" s="769"/>
      <c r="AV1464" s="770"/>
      <c r="AW1464" s="766"/>
      <c r="AX1464" s="771"/>
      <c r="AY1464" s="368" t="str">
        <f t="shared" si="291"/>
        <v>Sin</v>
      </c>
      <c r="AZ1464" s="768"/>
      <c r="BA1464" s="772"/>
      <c r="BB1464" s="773"/>
      <c r="BC1464" s="765"/>
      <c r="BD1464" s="766"/>
      <c r="BE1464" s="771"/>
      <c r="BF1464" s="368" t="str">
        <f t="shared" si="292"/>
        <v>Sin</v>
      </c>
      <c r="BG1464" s="768"/>
      <c r="BH1464" s="772"/>
      <c r="BI1464" s="769"/>
      <c r="BJ1464" s="774" t="str">
        <f t="shared" si="293"/>
        <v/>
      </c>
      <c r="BK1464" s="757"/>
      <c r="BL1464" s="775"/>
      <c r="BM1464" s="776"/>
      <c r="BN1464" s="775"/>
      <c r="BO1464" s="777"/>
      <c r="BP1464" s="778" t="str">
        <f t="shared" si="294"/>
        <v/>
      </c>
      <c r="BQ1464" s="768"/>
      <c r="BR1464" s="772"/>
      <c r="BS1464" s="773"/>
    </row>
    <row r="1465" spans="23:71" x14ac:dyDescent="0.25">
      <c r="W1465" s="368" t="str">
        <f t="shared" si="287"/>
        <v>Sin</v>
      </c>
      <c r="X1465" s="768"/>
      <c r="Y1465" s="766"/>
      <c r="Z1465" s="769"/>
      <c r="AA1465" s="770"/>
      <c r="AB1465" s="766"/>
      <c r="AC1465" s="771"/>
      <c r="AD1465" s="368" t="str">
        <f t="shared" si="288"/>
        <v>Sin</v>
      </c>
      <c r="AE1465" s="768"/>
      <c r="AF1465" s="766"/>
      <c r="AG1465" s="769"/>
      <c r="AH1465" s="770"/>
      <c r="AI1465" s="766"/>
      <c r="AJ1465" s="771"/>
      <c r="AK1465" s="368" t="str">
        <f t="shared" si="289"/>
        <v>Sin</v>
      </c>
      <c r="AL1465" s="768"/>
      <c r="AM1465" s="766"/>
      <c r="AN1465" s="769"/>
      <c r="AO1465" s="770"/>
      <c r="AP1465" s="766"/>
      <c r="AQ1465" s="771"/>
      <c r="AR1465" s="368" t="str">
        <f t="shared" si="290"/>
        <v>Sin</v>
      </c>
      <c r="AS1465" s="768"/>
      <c r="AT1465" s="772"/>
      <c r="AU1465" s="769"/>
      <c r="AV1465" s="770"/>
      <c r="AW1465" s="766"/>
      <c r="AX1465" s="771"/>
      <c r="AY1465" s="368" t="str">
        <f t="shared" si="291"/>
        <v>Sin</v>
      </c>
      <c r="AZ1465" s="768"/>
      <c r="BA1465" s="772"/>
      <c r="BB1465" s="773"/>
      <c r="BC1465" s="765"/>
      <c r="BD1465" s="766"/>
      <c r="BE1465" s="771"/>
      <c r="BF1465" s="368" t="str">
        <f t="shared" si="292"/>
        <v>Sin</v>
      </c>
      <c r="BG1465" s="768"/>
      <c r="BH1465" s="772"/>
      <c r="BI1465" s="769"/>
      <c r="BJ1465" s="774" t="str">
        <f t="shared" si="293"/>
        <v/>
      </c>
      <c r="BK1465" s="757"/>
      <c r="BL1465" s="775"/>
      <c r="BM1465" s="776"/>
      <c r="BN1465" s="775"/>
      <c r="BO1465" s="777"/>
      <c r="BP1465" s="778" t="str">
        <f t="shared" si="294"/>
        <v/>
      </c>
      <c r="BQ1465" s="768"/>
      <c r="BR1465" s="772"/>
      <c r="BS1465" s="773"/>
    </row>
    <row r="1466" spans="23:71" x14ac:dyDescent="0.25">
      <c r="W1466" s="368" t="str">
        <f t="shared" si="287"/>
        <v>Sin</v>
      </c>
      <c r="X1466" s="768"/>
      <c r="Y1466" s="766"/>
      <c r="Z1466" s="769"/>
      <c r="AA1466" s="770"/>
      <c r="AB1466" s="766"/>
      <c r="AC1466" s="771"/>
      <c r="AD1466" s="368" t="str">
        <f t="shared" si="288"/>
        <v>Sin</v>
      </c>
      <c r="AE1466" s="768"/>
      <c r="AF1466" s="766"/>
      <c r="AG1466" s="769"/>
      <c r="AH1466" s="770"/>
      <c r="AI1466" s="766"/>
      <c r="AJ1466" s="771"/>
      <c r="AK1466" s="368" t="str">
        <f t="shared" si="289"/>
        <v>Sin</v>
      </c>
      <c r="AL1466" s="768"/>
      <c r="AM1466" s="766"/>
      <c r="AN1466" s="769"/>
      <c r="AO1466" s="770"/>
      <c r="AP1466" s="766"/>
      <c r="AQ1466" s="771"/>
      <c r="AR1466" s="368" t="str">
        <f t="shared" si="290"/>
        <v>Sin</v>
      </c>
      <c r="AS1466" s="768"/>
      <c r="AT1466" s="772"/>
      <c r="AU1466" s="769"/>
      <c r="AV1466" s="770"/>
      <c r="AW1466" s="766"/>
      <c r="AX1466" s="771"/>
      <c r="AY1466" s="368" t="str">
        <f t="shared" si="291"/>
        <v>Sin</v>
      </c>
      <c r="AZ1466" s="768"/>
      <c r="BA1466" s="772"/>
      <c r="BB1466" s="773"/>
      <c r="BC1466" s="765"/>
      <c r="BD1466" s="766"/>
      <c r="BE1466" s="771"/>
      <c r="BF1466" s="368" t="str">
        <f t="shared" si="292"/>
        <v>Sin</v>
      </c>
      <c r="BG1466" s="768"/>
      <c r="BH1466" s="772"/>
      <c r="BI1466" s="769"/>
      <c r="BJ1466" s="774" t="str">
        <f t="shared" si="293"/>
        <v/>
      </c>
      <c r="BK1466" s="757"/>
      <c r="BL1466" s="775"/>
      <c r="BM1466" s="776"/>
      <c r="BN1466" s="775"/>
      <c r="BO1466" s="777"/>
      <c r="BP1466" s="778" t="str">
        <f t="shared" si="294"/>
        <v/>
      </c>
      <c r="BQ1466" s="768"/>
      <c r="BR1466" s="772"/>
      <c r="BS1466" s="773"/>
    </row>
    <row r="1467" spans="23:71" x14ac:dyDescent="0.25">
      <c r="W1467" s="368" t="str">
        <f t="shared" si="287"/>
        <v>Sin</v>
      </c>
      <c r="X1467" s="768"/>
      <c r="Y1467" s="766"/>
      <c r="Z1467" s="769"/>
      <c r="AA1467" s="770"/>
      <c r="AB1467" s="766"/>
      <c r="AC1467" s="771"/>
      <c r="AD1467" s="368" t="str">
        <f t="shared" si="288"/>
        <v>Sin</v>
      </c>
      <c r="AE1467" s="768"/>
      <c r="AF1467" s="766"/>
      <c r="AG1467" s="769"/>
      <c r="AH1467" s="770"/>
      <c r="AI1467" s="766"/>
      <c r="AJ1467" s="771"/>
      <c r="AK1467" s="368" t="str">
        <f t="shared" si="289"/>
        <v>Sin</v>
      </c>
      <c r="AL1467" s="768"/>
      <c r="AM1467" s="766"/>
      <c r="AN1467" s="769"/>
      <c r="AO1467" s="770"/>
      <c r="AP1467" s="766"/>
      <c r="AQ1467" s="771"/>
      <c r="AR1467" s="368" t="str">
        <f t="shared" si="290"/>
        <v>Sin</v>
      </c>
      <c r="AS1467" s="768"/>
      <c r="AT1467" s="772"/>
      <c r="AU1467" s="769"/>
      <c r="AV1467" s="770"/>
      <c r="AW1467" s="766"/>
      <c r="AX1467" s="771"/>
      <c r="AY1467" s="368" t="str">
        <f t="shared" si="291"/>
        <v>Sin</v>
      </c>
      <c r="AZ1467" s="768"/>
      <c r="BA1467" s="772"/>
      <c r="BB1467" s="773"/>
      <c r="BC1467" s="765"/>
      <c r="BD1467" s="766"/>
      <c r="BE1467" s="771"/>
      <c r="BF1467" s="368" t="str">
        <f t="shared" si="292"/>
        <v>Sin</v>
      </c>
      <c r="BG1467" s="768"/>
      <c r="BH1467" s="772"/>
      <c r="BI1467" s="769"/>
      <c r="BJ1467" s="774" t="str">
        <f t="shared" si="293"/>
        <v/>
      </c>
      <c r="BK1467" s="757"/>
      <c r="BL1467" s="775"/>
      <c r="BM1467" s="776"/>
      <c r="BN1467" s="775"/>
      <c r="BO1467" s="777"/>
      <c r="BP1467" s="778" t="str">
        <f t="shared" si="294"/>
        <v/>
      </c>
      <c r="BQ1467" s="768"/>
      <c r="BR1467" s="772"/>
      <c r="BS1467" s="773"/>
    </row>
    <row r="1468" spans="23:71" x14ac:dyDescent="0.25">
      <c r="W1468" s="368" t="str">
        <f t="shared" si="287"/>
        <v>Sin</v>
      </c>
      <c r="X1468" s="768"/>
      <c r="Y1468" s="766"/>
      <c r="Z1468" s="769"/>
      <c r="AA1468" s="770"/>
      <c r="AB1468" s="766"/>
      <c r="AC1468" s="771"/>
      <c r="AD1468" s="368" t="str">
        <f t="shared" si="288"/>
        <v>Sin</v>
      </c>
      <c r="AE1468" s="768"/>
      <c r="AF1468" s="766"/>
      <c r="AG1468" s="769"/>
      <c r="AH1468" s="770"/>
      <c r="AI1468" s="766"/>
      <c r="AJ1468" s="771"/>
      <c r="AK1468" s="368" t="str">
        <f t="shared" si="289"/>
        <v>Sin</v>
      </c>
      <c r="AL1468" s="768"/>
      <c r="AM1468" s="766"/>
      <c r="AN1468" s="769"/>
      <c r="AO1468" s="770"/>
      <c r="AP1468" s="766"/>
      <c r="AQ1468" s="771"/>
      <c r="AR1468" s="368" t="str">
        <f t="shared" si="290"/>
        <v>Sin</v>
      </c>
      <c r="AS1468" s="768"/>
      <c r="AT1468" s="772"/>
      <c r="AU1468" s="769"/>
      <c r="AV1468" s="770"/>
      <c r="AW1468" s="766"/>
      <c r="AX1468" s="771"/>
      <c r="AY1468" s="368" t="str">
        <f t="shared" si="291"/>
        <v>Sin</v>
      </c>
      <c r="AZ1468" s="768"/>
      <c r="BA1468" s="772"/>
      <c r="BB1468" s="773"/>
      <c r="BC1468" s="765"/>
      <c r="BD1468" s="766"/>
      <c r="BE1468" s="771"/>
      <c r="BF1468" s="368" t="str">
        <f t="shared" si="292"/>
        <v>Sin</v>
      </c>
      <c r="BG1468" s="768"/>
      <c r="BH1468" s="772"/>
      <c r="BI1468" s="769"/>
      <c r="BJ1468" s="774" t="str">
        <f t="shared" si="293"/>
        <v/>
      </c>
      <c r="BK1468" s="757"/>
      <c r="BL1468" s="775"/>
      <c r="BM1468" s="776"/>
      <c r="BN1468" s="775"/>
      <c r="BO1468" s="777"/>
      <c r="BP1468" s="778" t="str">
        <f t="shared" si="294"/>
        <v/>
      </c>
      <c r="BQ1468" s="768"/>
      <c r="BR1468" s="772"/>
      <c r="BS1468" s="773"/>
    </row>
    <row r="1469" spans="23:71" x14ac:dyDescent="0.25">
      <c r="W1469" s="368" t="str">
        <f t="shared" si="287"/>
        <v>Sin</v>
      </c>
      <c r="X1469" s="768"/>
      <c r="Y1469" s="766"/>
      <c r="Z1469" s="769"/>
      <c r="AA1469" s="770"/>
      <c r="AB1469" s="766"/>
      <c r="AC1469" s="771"/>
      <c r="AD1469" s="368" t="str">
        <f t="shared" si="288"/>
        <v>Sin</v>
      </c>
      <c r="AE1469" s="768"/>
      <c r="AF1469" s="766"/>
      <c r="AG1469" s="769"/>
      <c r="AH1469" s="770"/>
      <c r="AI1469" s="766"/>
      <c r="AJ1469" s="771"/>
      <c r="AK1469" s="368" t="str">
        <f t="shared" si="289"/>
        <v>Sin</v>
      </c>
      <c r="AL1469" s="768"/>
      <c r="AM1469" s="766"/>
      <c r="AN1469" s="769"/>
      <c r="AO1469" s="770"/>
      <c r="AP1469" s="766"/>
      <c r="AQ1469" s="771"/>
      <c r="AR1469" s="368" t="str">
        <f t="shared" si="290"/>
        <v>Sin</v>
      </c>
      <c r="AS1469" s="768"/>
      <c r="AT1469" s="772"/>
      <c r="AU1469" s="769"/>
      <c r="AV1469" s="770"/>
      <c r="AW1469" s="766"/>
      <c r="AX1469" s="771"/>
      <c r="AY1469" s="368" t="str">
        <f t="shared" si="291"/>
        <v>Sin</v>
      </c>
      <c r="AZ1469" s="768"/>
      <c r="BA1469" s="772"/>
      <c r="BB1469" s="773"/>
      <c r="BC1469" s="765"/>
      <c r="BD1469" s="766"/>
      <c r="BE1469" s="771"/>
      <c r="BF1469" s="368" t="str">
        <f t="shared" si="292"/>
        <v>Sin</v>
      </c>
      <c r="BG1469" s="768"/>
      <c r="BH1469" s="772"/>
      <c r="BI1469" s="769"/>
      <c r="BJ1469" s="774" t="str">
        <f t="shared" si="293"/>
        <v/>
      </c>
      <c r="BK1469" s="757"/>
      <c r="BL1469" s="775"/>
      <c r="BM1469" s="776"/>
      <c r="BN1469" s="775"/>
      <c r="BO1469" s="777"/>
      <c r="BP1469" s="778" t="str">
        <f t="shared" si="294"/>
        <v/>
      </c>
      <c r="BQ1469" s="768"/>
      <c r="BR1469" s="772"/>
      <c r="BS1469" s="773"/>
    </row>
    <row r="1470" spans="23:71" x14ac:dyDescent="0.25">
      <c r="W1470" s="368" t="str">
        <f t="shared" si="287"/>
        <v>Sin</v>
      </c>
      <c r="X1470" s="768"/>
      <c r="Y1470" s="766"/>
      <c r="Z1470" s="769"/>
      <c r="AA1470" s="770"/>
      <c r="AB1470" s="766"/>
      <c r="AC1470" s="771"/>
      <c r="AD1470" s="368" t="str">
        <f t="shared" si="288"/>
        <v>Sin</v>
      </c>
      <c r="AE1470" s="768"/>
      <c r="AF1470" s="766"/>
      <c r="AG1470" s="769"/>
      <c r="AH1470" s="770"/>
      <c r="AI1470" s="766"/>
      <c r="AJ1470" s="771"/>
      <c r="AK1470" s="368" t="str">
        <f t="shared" si="289"/>
        <v>Sin</v>
      </c>
      <c r="AL1470" s="768"/>
      <c r="AM1470" s="766"/>
      <c r="AN1470" s="769"/>
      <c r="AO1470" s="770"/>
      <c r="AP1470" s="766"/>
      <c r="AQ1470" s="771"/>
      <c r="AR1470" s="368" t="str">
        <f t="shared" si="290"/>
        <v>Sin</v>
      </c>
      <c r="AS1470" s="768"/>
      <c r="AT1470" s="772"/>
      <c r="AU1470" s="769"/>
      <c r="AV1470" s="770"/>
      <c r="AW1470" s="766"/>
      <c r="AX1470" s="771"/>
      <c r="AY1470" s="368" t="str">
        <f t="shared" si="291"/>
        <v>Sin</v>
      </c>
      <c r="AZ1470" s="768"/>
      <c r="BA1470" s="772"/>
      <c r="BB1470" s="773"/>
      <c r="BC1470" s="765"/>
      <c r="BD1470" s="766"/>
      <c r="BE1470" s="771"/>
      <c r="BF1470" s="368" t="str">
        <f t="shared" si="292"/>
        <v>Sin</v>
      </c>
      <c r="BG1470" s="768"/>
      <c r="BH1470" s="772"/>
      <c r="BI1470" s="769"/>
      <c r="BJ1470" s="774" t="str">
        <f t="shared" si="293"/>
        <v/>
      </c>
      <c r="BK1470" s="757"/>
      <c r="BL1470" s="775"/>
      <c r="BM1470" s="776"/>
      <c r="BN1470" s="775"/>
      <c r="BO1470" s="777"/>
      <c r="BP1470" s="778" t="str">
        <f t="shared" si="294"/>
        <v/>
      </c>
      <c r="BQ1470" s="768"/>
      <c r="BR1470" s="772"/>
      <c r="BS1470" s="773"/>
    </row>
    <row r="1471" spans="23:71" x14ac:dyDescent="0.25">
      <c r="W1471" s="368" t="str">
        <f t="shared" si="287"/>
        <v>Sin</v>
      </c>
      <c r="X1471" s="768"/>
      <c r="Y1471" s="766"/>
      <c r="Z1471" s="769"/>
      <c r="AA1471" s="770"/>
      <c r="AB1471" s="766"/>
      <c r="AC1471" s="771"/>
      <c r="AD1471" s="368" t="str">
        <f t="shared" si="288"/>
        <v>Sin</v>
      </c>
      <c r="AE1471" s="768"/>
      <c r="AF1471" s="766"/>
      <c r="AG1471" s="769"/>
      <c r="AH1471" s="770"/>
      <c r="AI1471" s="766"/>
      <c r="AJ1471" s="771"/>
      <c r="AK1471" s="368" t="str">
        <f t="shared" si="289"/>
        <v>Sin</v>
      </c>
      <c r="AL1471" s="768"/>
      <c r="AM1471" s="766"/>
      <c r="AN1471" s="769"/>
      <c r="AO1471" s="770"/>
      <c r="AP1471" s="766"/>
      <c r="AQ1471" s="771"/>
      <c r="AR1471" s="368" t="str">
        <f t="shared" si="290"/>
        <v>Sin</v>
      </c>
      <c r="AS1471" s="768"/>
      <c r="AT1471" s="772"/>
      <c r="AU1471" s="769"/>
      <c r="AV1471" s="770"/>
      <c r="AW1471" s="766"/>
      <c r="AX1471" s="771"/>
      <c r="AY1471" s="368" t="str">
        <f t="shared" si="291"/>
        <v>Sin</v>
      </c>
      <c r="AZ1471" s="768"/>
      <c r="BA1471" s="772"/>
      <c r="BB1471" s="773"/>
      <c r="BC1471" s="765"/>
      <c r="BD1471" s="766"/>
      <c r="BE1471" s="771"/>
      <c r="BF1471" s="368" t="str">
        <f t="shared" si="292"/>
        <v>Sin</v>
      </c>
      <c r="BG1471" s="768"/>
      <c r="BH1471" s="772"/>
      <c r="BI1471" s="769"/>
      <c r="BJ1471" s="774" t="str">
        <f t="shared" si="293"/>
        <v/>
      </c>
      <c r="BK1471" s="757"/>
      <c r="BL1471" s="775"/>
      <c r="BM1471" s="776"/>
      <c r="BN1471" s="775"/>
      <c r="BO1471" s="777"/>
      <c r="BP1471" s="778" t="str">
        <f t="shared" si="294"/>
        <v/>
      </c>
      <c r="BQ1471" s="768"/>
      <c r="BR1471" s="772"/>
      <c r="BS1471" s="773"/>
    </row>
    <row r="1472" spans="23:71" x14ac:dyDescent="0.25">
      <c r="W1472" s="368" t="str">
        <f t="shared" si="287"/>
        <v>Sin</v>
      </c>
      <c r="X1472" s="768"/>
      <c r="Y1472" s="766"/>
      <c r="Z1472" s="769"/>
      <c r="AA1472" s="770"/>
      <c r="AB1472" s="766"/>
      <c r="AC1472" s="771"/>
      <c r="AD1472" s="368" t="str">
        <f t="shared" si="288"/>
        <v>Sin</v>
      </c>
      <c r="AE1472" s="768"/>
      <c r="AF1472" s="766"/>
      <c r="AG1472" s="769"/>
      <c r="AH1472" s="770"/>
      <c r="AI1472" s="766"/>
      <c r="AJ1472" s="771"/>
      <c r="AK1472" s="368" t="str">
        <f t="shared" si="289"/>
        <v>Sin</v>
      </c>
      <c r="AL1472" s="768"/>
      <c r="AM1472" s="766"/>
      <c r="AN1472" s="769"/>
      <c r="AO1472" s="770"/>
      <c r="AP1472" s="766"/>
      <c r="AQ1472" s="771"/>
      <c r="AR1472" s="368" t="str">
        <f t="shared" si="290"/>
        <v>Sin</v>
      </c>
      <c r="AS1472" s="768"/>
      <c r="AT1472" s="772"/>
      <c r="AU1472" s="769"/>
      <c r="AV1472" s="770"/>
      <c r="AW1472" s="766"/>
      <c r="AX1472" s="771"/>
      <c r="AY1472" s="368" t="str">
        <f t="shared" si="291"/>
        <v>Sin</v>
      </c>
      <c r="AZ1472" s="768"/>
      <c r="BA1472" s="772"/>
      <c r="BB1472" s="773"/>
      <c r="BC1472" s="765"/>
      <c r="BD1472" s="766"/>
      <c r="BE1472" s="771"/>
      <c r="BF1472" s="368" t="str">
        <f t="shared" si="292"/>
        <v>Sin</v>
      </c>
      <c r="BG1472" s="768"/>
      <c r="BH1472" s="772"/>
      <c r="BI1472" s="769"/>
      <c r="BJ1472" s="774" t="str">
        <f t="shared" si="293"/>
        <v/>
      </c>
      <c r="BK1472" s="757"/>
      <c r="BL1472" s="775"/>
      <c r="BM1472" s="776"/>
      <c r="BN1472" s="775"/>
      <c r="BO1472" s="777"/>
      <c r="BP1472" s="778" t="str">
        <f t="shared" si="294"/>
        <v/>
      </c>
      <c r="BQ1472" s="768"/>
      <c r="BR1472" s="772"/>
      <c r="BS1472" s="773"/>
    </row>
    <row r="1473" spans="23:71" x14ac:dyDescent="0.25">
      <c r="W1473" s="368" t="str">
        <f t="shared" si="287"/>
        <v>Sin</v>
      </c>
      <c r="X1473" s="768"/>
      <c r="Y1473" s="766"/>
      <c r="Z1473" s="769"/>
      <c r="AA1473" s="770"/>
      <c r="AB1473" s="766"/>
      <c r="AC1473" s="771"/>
      <c r="AD1473" s="368" t="str">
        <f t="shared" si="288"/>
        <v>Sin</v>
      </c>
      <c r="AE1473" s="768"/>
      <c r="AF1473" s="766"/>
      <c r="AG1473" s="769"/>
      <c r="AH1473" s="770"/>
      <c r="AI1473" s="766"/>
      <c r="AJ1473" s="771"/>
      <c r="AK1473" s="368" t="str">
        <f t="shared" si="289"/>
        <v>Sin</v>
      </c>
      <c r="AL1473" s="768"/>
      <c r="AM1473" s="766"/>
      <c r="AN1473" s="769"/>
      <c r="AO1473" s="770"/>
      <c r="AP1473" s="766"/>
      <c r="AQ1473" s="771"/>
      <c r="AR1473" s="368" t="str">
        <f t="shared" si="290"/>
        <v>Sin</v>
      </c>
      <c r="AS1473" s="768"/>
      <c r="AT1473" s="772"/>
      <c r="AU1473" s="769"/>
      <c r="AV1473" s="770"/>
      <c r="AW1473" s="766"/>
      <c r="AX1473" s="771"/>
      <c r="AY1473" s="368" t="str">
        <f t="shared" si="291"/>
        <v>Sin</v>
      </c>
      <c r="AZ1473" s="768"/>
      <c r="BA1473" s="772"/>
      <c r="BB1473" s="773"/>
      <c r="BC1473" s="765"/>
      <c r="BD1473" s="766"/>
      <c r="BE1473" s="771"/>
      <c r="BF1473" s="368" t="str">
        <f t="shared" si="292"/>
        <v>Sin</v>
      </c>
      <c r="BG1473" s="768"/>
      <c r="BH1473" s="772"/>
      <c r="BI1473" s="769"/>
      <c r="BJ1473" s="774" t="str">
        <f t="shared" si="293"/>
        <v/>
      </c>
      <c r="BK1473" s="757"/>
      <c r="BL1473" s="775"/>
      <c r="BM1473" s="776"/>
      <c r="BN1473" s="775"/>
      <c r="BO1473" s="777"/>
      <c r="BP1473" s="778" t="str">
        <f t="shared" si="294"/>
        <v/>
      </c>
      <c r="BQ1473" s="768"/>
      <c r="BR1473" s="772"/>
      <c r="BS1473" s="773"/>
    </row>
    <row r="1474" spans="23:71" x14ac:dyDescent="0.25">
      <c r="W1474" s="368" t="str">
        <f t="shared" si="287"/>
        <v>Sin</v>
      </c>
      <c r="X1474" s="768"/>
      <c r="Y1474" s="766"/>
      <c r="Z1474" s="769"/>
      <c r="AA1474" s="770"/>
      <c r="AB1474" s="766"/>
      <c r="AC1474" s="771"/>
      <c r="AD1474" s="368" t="str">
        <f t="shared" si="288"/>
        <v>Sin</v>
      </c>
      <c r="AE1474" s="768"/>
      <c r="AF1474" s="766"/>
      <c r="AG1474" s="769"/>
      <c r="AH1474" s="770"/>
      <c r="AI1474" s="766"/>
      <c r="AJ1474" s="771"/>
      <c r="AK1474" s="368" t="str">
        <f t="shared" si="289"/>
        <v>Sin</v>
      </c>
      <c r="AL1474" s="768"/>
      <c r="AM1474" s="766"/>
      <c r="AN1474" s="769"/>
      <c r="AO1474" s="770"/>
      <c r="AP1474" s="766"/>
      <c r="AQ1474" s="771"/>
      <c r="AR1474" s="368" t="str">
        <f t="shared" si="290"/>
        <v>Sin</v>
      </c>
      <c r="AS1474" s="768"/>
      <c r="AT1474" s="772"/>
      <c r="AU1474" s="769"/>
      <c r="AV1474" s="770"/>
      <c r="AW1474" s="766"/>
      <c r="AX1474" s="771"/>
      <c r="AY1474" s="368" t="str">
        <f t="shared" si="291"/>
        <v>Sin</v>
      </c>
      <c r="AZ1474" s="768"/>
      <c r="BA1474" s="772"/>
      <c r="BB1474" s="773"/>
      <c r="BC1474" s="765"/>
      <c r="BD1474" s="766"/>
      <c r="BE1474" s="771"/>
      <c r="BF1474" s="368" t="str">
        <f t="shared" si="292"/>
        <v>Sin</v>
      </c>
      <c r="BG1474" s="768"/>
      <c r="BH1474" s="772"/>
      <c r="BI1474" s="769"/>
      <c r="BJ1474" s="774" t="str">
        <f t="shared" si="293"/>
        <v/>
      </c>
      <c r="BK1474" s="757"/>
      <c r="BL1474" s="775"/>
      <c r="BM1474" s="776"/>
      <c r="BN1474" s="775"/>
      <c r="BO1474" s="777"/>
      <c r="BP1474" s="778" t="str">
        <f t="shared" si="294"/>
        <v/>
      </c>
      <c r="BQ1474" s="768"/>
      <c r="BR1474" s="772"/>
      <c r="BS1474" s="773"/>
    </row>
    <row r="1475" spans="23:71" x14ac:dyDescent="0.25">
      <c r="W1475" s="368" t="str">
        <f t="shared" si="287"/>
        <v>Sin</v>
      </c>
      <c r="X1475" s="768"/>
      <c r="Y1475" s="766"/>
      <c r="Z1475" s="769"/>
      <c r="AA1475" s="770"/>
      <c r="AB1475" s="766"/>
      <c r="AC1475" s="771"/>
      <c r="AD1475" s="368" t="str">
        <f t="shared" si="288"/>
        <v>Sin</v>
      </c>
      <c r="AE1475" s="768"/>
      <c r="AF1475" s="766"/>
      <c r="AG1475" s="769"/>
      <c r="AH1475" s="770"/>
      <c r="AI1475" s="766"/>
      <c r="AJ1475" s="771"/>
      <c r="AK1475" s="368" t="str">
        <f t="shared" si="289"/>
        <v>Sin</v>
      </c>
      <c r="AL1475" s="768"/>
      <c r="AM1475" s="766"/>
      <c r="AN1475" s="769"/>
      <c r="AO1475" s="770"/>
      <c r="AP1475" s="766"/>
      <c r="AQ1475" s="771"/>
      <c r="AR1475" s="368" t="str">
        <f t="shared" si="290"/>
        <v>Sin</v>
      </c>
      <c r="AS1475" s="768"/>
      <c r="AT1475" s="772"/>
      <c r="AU1475" s="769"/>
      <c r="AV1475" s="770"/>
      <c r="AW1475" s="766"/>
      <c r="AX1475" s="771"/>
      <c r="AY1475" s="368" t="str">
        <f t="shared" si="291"/>
        <v>Sin</v>
      </c>
      <c r="AZ1475" s="768"/>
      <c r="BA1475" s="772"/>
      <c r="BB1475" s="773"/>
      <c r="BC1475" s="765"/>
      <c r="BD1475" s="766"/>
      <c r="BE1475" s="771"/>
      <c r="BF1475" s="368" t="str">
        <f t="shared" si="292"/>
        <v>Sin</v>
      </c>
      <c r="BG1475" s="768"/>
      <c r="BH1475" s="772"/>
      <c r="BI1475" s="769"/>
      <c r="BJ1475" s="774" t="str">
        <f t="shared" si="293"/>
        <v/>
      </c>
      <c r="BK1475" s="757"/>
      <c r="BL1475" s="775"/>
      <c r="BM1475" s="776"/>
      <c r="BN1475" s="775"/>
      <c r="BO1475" s="777"/>
      <c r="BP1475" s="778" t="str">
        <f t="shared" si="294"/>
        <v/>
      </c>
      <c r="BQ1475" s="768"/>
      <c r="BR1475" s="772"/>
      <c r="BS1475" s="773"/>
    </row>
    <row r="1476" spans="23:71" x14ac:dyDescent="0.25">
      <c r="W1476" s="368" t="str">
        <f t="shared" si="287"/>
        <v>Sin</v>
      </c>
      <c r="X1476" s="768"/>
      <c r="Y1476" s="766"/>
      <c r="Z1476" s="769"/>
      <c r="AA1476" s="770"/>
      <c r="AB1476" s="766"/>
      <c r="AC1476" s="771"/>
      <c r="AD1476" s="368" t="str">
        <f t="shared" si="288"/>
        <v>Sin</v>
      </c>
      <c r="AE1476" s="768"/>
      <c r="AF1476" s="766"/>
      <c r="AG1476" s="769"/>
      <c r="AH1476" s="770"/>
      <c r="AI1476" s="766"/>
      <c r="AJ1476" s="771"/>
      <c r="AK1476" s="368" t="str">
        <f t="shared" si="289"/>
        <v>Sin</v>
      </c>
      <c r="AL1476" s="768"/>
      <c r="AM1476" s="766"/>
      <c r="AN1476" s="769"/>
      <c r="AO1476" s="770"/>
      <c r="AP1476" s="766"/>
      <c r="AQ1476" s="771"/>
      <c r="AR1476" s="368" t="str">
        <f t="shared" si="290"/>
        <v>Sin</v>
      </c>
      <c r="AS1476" s="768"/>
      <c r="AT1476" s="772"/>
      <c r="AU1476" s="769"/>
      <c r="AV1476" s="770"/>
      <c r="AW1476" s="766"/>
      <c r="AX1476" s="771"/>
      <c r="AY1476" s="368" t="str">
        <f t="shared" si="291"/>
        <v>Sin</v>
      </c>
      <c r="AZ1476" s="768"/>
      <c r="BA1476" s="772"/>
      <c r="BB1476" s="773"/>
      <c r="BC1476" s="765"/>
      <c r="BD1476" s="766"/>
      <c r="BE1476" s="771"/>
      <c r="BF1476" s="368" t="str">
        <f t="shared" si="292"/>
        <v>Sin</v>
      </c>
      <c r="BG1476" s="768"/>
      <c r="BH1476" s="772"/>
      <c r="BI1476" s="769"/>
      <c r="BJ1476" s="774" t="str">
        <f t="shared" si="293"/>
        <v/>
      </c>
      <c r="BK1476" s="757"/>
      <c r="BL1476" s="775"/>
      <c r="BM1476" s="776"/>
      <c r="BN1476" s="775"/>
      <c r="BO1476" s="777"/>
      <c r="BP1476" s="778" t="str">
        <f t="shared" si="294"/>
        <v/>
      </c>
      <c r="BQ1476" s="768"/>
      <c r="BR1476" s="772"/>
      <c r="BS1476" s="773"/>
    </row>
    <row r="1477" spans="23:71" x14ac:dyDescent="0.25">
      <c r="W1477" s="368" t="str">
        <f t="shared" si="287"/>
        <v>Sin</v>
      </c>
      <c r="X1477" s="768"/>
      <c r="Y1477" s="766"/>
      <c r="Z1477" s="769"/>
      <c r="AA1477" s="770"/>
      <c r="AB1477" s="766"/>
      <c r="AC1477" s="771"/>
      <c r="AD1477" s="368" t="str">
        <f t="shared" si="288"/>
        <v>Sin</v>
      </c>
      <c r="AE1477" s="768"/>
      <c r="AF1477" s="766"/>
      <c r="AG1477" s="769"/>
      <c r="AH1477" s="770"/>
      <c r="AI1477" s="766"/>
      <c r="AJ1477" s="771"/>
      <c r="AK1477" s="368" t="str">
        <f t="shared" si="289"/>
        <v>Sin</v>
      </c>
      <c r="AL1477" s="768"/>
      <c r="AM1477" s="766"/>
      <c r="AN1477" s="769"/>
      <c r="AO1477" s="770"/>
      <c r="AP1477" s="766"/>
      <c r="AQ1477" s="771"/>
      <c r="AR1477" s="368" t="str">
        <f t="shared" si="290"/>
        <v>Sin</v>
      </c>
      <c r="AS1477" s="768"/>
      <c r="AT1477" s="772"/>
      <c r="AU1477" s="769"/>
      <c r="AV1477" s="770"/>
      <c r="AW1477" s="766"/>
      <c r="AX1477" s="771"/>
      <c r="AY1477" s="368" t="str">
        <f t="shared" si="291"/>
        <v>Sin</v>
      </c>
      <c r="AZ1477" s="768"/>
      <c r="BA1477" s="772"/>
      <c r="BB1477" s="773"/>
      <c r="BC1477" s="765"/>
      <c r="BD1477" s="766"/>
      <c r="BE1477" s="771"/>
      <c r="BF1477" s="368" t="str">
        <f t="shared" si="292"/>
        <v>Sin</v>
      </c>
      <c r="BG1477" s="768"/>
      <c r="BH1477" s="772"/>
      <c r="BI1477" s="769"/>
      <c r="BJ1477" s="774" t="str">
        <f t="shared" si="293"/>
        <v/>
      </c>
      <c r="BK1477" s="757"/>
      <c r="BL1477" s="775"/>
      <c r="BM1477" s="776"/>
      <c r="BN1477" s="775"/>
      <c r="BO1477" s="777"/>
      <c r="BP1477" s="778" t="str">
        <f t="shared" si="294"/>
        <v/>
      </c>
      <c r="BQ1477" s="768"/>
      <c r="BR1477" s="772"/>
      <c r="BS1477" s="773"/>
    </row>
    <row r="1478" spans="23:71" x14ac:dyDescent="0.25">
      <c r="W1478" s="368" t="str">
        <f t="shared" si="287"/>
        <v>Sin</v>
      </c>
      <c r="X1478" s="768"/>
      <c r="Y1478" s="766"/>
      <c r="Z1478" s="769"/>
      <c r="AA1478" s="770"/>
      <c r="AB1478" s="766"/>
      <c r="AC1478" s="771"/>
      <c r="AD1478" s="368" t="str">
        <f t="shared" si="288"/>
        <v>Sin</v>
      </c>
      <c r="AE1478" s="768"/>
      <c r="AF1478" s="766"/>
      <c r="AG1478" s="769"/>
      <c r="AH1478" s="770"/>
      <c r="AI1478" s="766"/>
      <c r="AJ1478" s="771"/>
      <c r="AK1478" s="368" t="str">
        <f t="shared" si="289"/>
        <v>Sin</v>
      </c>
      <c r="AL1478" s="768"/>
      <c r="AM1478" s="766"/>
      <c r="AN1478" s="769"/>
      <c r="AO1478" s="770"/>
      <c r="AP1478" s="766"/>
      <c r="AQ1478" s="771"/>
      <c r="AR1478" s="368" t="str">
        <f t="shared" si="290"/>
        <v>Sin</v>
      </c>
      <c r="AS1478" s="768"/>
      <c r="AT1478" s="772"/>
      <c r="AU1478" s="769"/>
      <c r="AV1478" s="770"/>
      <c r="AW1478" s="766"/>
      <c r="AX1478" s="771"/>
      <c r="AY1478" s="368" t="str">
        <f t="shared" si="291"/>
        <v>Sin</v>
      </c>
      <c r="AZ1478" s="768"/>
      <c r="BA1478" s="772"/>
      <c r="BB1478" s="773"/>
      <c r="BC1478" s="765"/>
      <c r="BD1478" s="766"/>
      <c r="BE1478" s="771"/>
      <c r="BF1478" s="368" t="str">
        <f t="shared" si="292"/>
        <v>Sin</v>
      </c>
      <c r="BG1478" s="768"/>
      <c r="BH1478" s="772"/>
      <c r="BI1478" s="769"/>
      <c r="BJ1478" s="774" t="str">
        <f t="shared" si="293"/>
        <v/>
      </c>
      <c r="BK1478" s="757"/>
      <c r="BL1478" s="775"/>
      <c r="BM1478" s="776"/>
      <c r="BN1478" s="775"/>
      <c r="BO1478" s="777"/>
      <c r="BP1478" s="778" t="str">
        <f t="shared" si="294"/>
        <v/>
      </c>
      <c r="BQ1478" s="768"/>
      <c r="BR1478" s="772"/>
      <c r="BS1478" s="773"/>
    </row>
    <row r="1479" spans="23:71" x14ac:dyDescent="0.25">
      <c r="W1479" s="368" t="str">
        <f t="shared" si="287"/>
        <v>Sin</v>
      </c>
      <c r="X1479" s="768"/>
      <c r="Y1479" s="766"/>
      <c r="Z1479" s="769"/>
      <c r="AA1479" s="770"/>
      <c r="AB1479" s="766"/>
      <c r="AC1479" s="771"/>
      <c r="AD1479" s="368" t="str">
        <f t="shared" si="288"/>
        <v>Sin</v>
      </c>
      <c r="AE1479" s="768"/>
      <c r="AF1479" s="766"/>
      <c r="AG1479" s="769"/>
      <c r="AH1479" s="770"/>
      <c r="AI1479" s="766"/>
      <c r="AJ1479" s="771"/>
      <c r="AK1479" s="368" t="str">
        <f t="shared" si="289"/>
        <v>Sin</v>
      </c>
      <c r="AL1479" s="768"/>
      <c r="AM1479" s="766"/>
      <c r="AN1479" s="769"/>
      <c r="AO1479" s="770"/>
      <c r="AP1479" s="766"/>
      <c r="AQ1479" s="771"/>
      <c r="AR1479" s="368" t="str">
        <f t="shared" si="290"/>
        <v>Sin</v>
      </c>
      <c r="AS1479" s="768"/>
      <c r="AT1479" s="772"/>
      <c r="AU1479" s="769"/>
      <c r="AV1479" s="770"/>
      <c r="AW1479" s="766"/>
      <c r="AX1479" s="771"/>
      <c r="AY1479" s="368" t="str">
        <f t="shared" si="291"/>
        <v>Sin</v>
      </c>
      <c r="AZ1479" s="768"/>
      <c r="BA1479" s="772"/>
      <c r="BB1479" s="773"/>
      <c r="BC1479" s="765"/>
      <c r="BD1479" s="766"/>
      <c r="BE1479" s="771"/>
      <c r="BF1479" s="368" t="str">
        <f t="shared" si="292"/>
        <v>Sin</v>
      </c>
      <c r="BG1479" s="768"/>
      <c r="BH1479" s="772"/>
      <c r="BI1479" s="769"/>
      <c r="BJ1479" s="774" t="str">
        <f t="shared" si="293"/>
        <v/>
      </c>
      <c r="BK1479" s="757"/>
      <c r="BL1479" s="775"/>
      <c r="BM1479" s="776"/>
      <c r="BN1479" s="775"/>
      <c r="BO1479" s="777"/>
      <c r="BP1479" s="778" t="str">
        <f t="shared" si="294"/>
        <v/>
      </c>
      <c r="BQ1479" s="768"/>
      <c r="BR1479" s="772"/>
      <c r="BS1479" s="773"/>
    </row>
    <row r="1480" spans="23:71" x14ac:dyDescent="0.25">
      <c r="W1480" s="368" t="str">
        <f t="shared" si="287"/>
        <v>Sin</v>
      </c>
      <c r="X1480" s="768"/>
      <c r="Y1480" s="766"/>
      <c r="Z1480" s="769"/>
      <c r="AA1480" s="770"/>
      <c r="AB1480" s="766"/>
      <c r="AC1480" s="771"/>
      <c r="AD1480" s="368" t="str">
        <f t="shared" si="288"/>
        <v>Sin</v>
      </c>
      <c r="AE1480" s="768"/>
      <c r="AF1480" s="766"/>
      <c r="AG1480" s="769"/>
      <c r="AH1480" s="770"/>
      <c r="AI1480" s="766"/>
      <c r="AJ1480" s="771"/>
      <c r="AK1480" s="368" t="str">
        <f t="shared" si="289"/>
        <v>Sin</v>
      </c>
      <c r="AL1480" s="768"/>
      <c r="AM1480" s="766"/>
      <c r="AN1480" s="769"/>
      <c r="AO1480" s="770"/>
      <c r="AP1480" s="766"/>
      <c r="AQ1480" s="771"/>
      <c r="AR1480" s="368" t="str">
        <f t="shared" si="290"/>
        <v>Sin</v>
      </c>
      <c r="AS1480" s="768"/>
      <c r="AT1480" s="772"/>
      <c r="AU1480" s="769"/>
      <c r="AV1480" s="770"/>
      <c r="AW1480" s="766"/>
      <c r="AX1480" s="771"/>
      <c r="AY1480" s="368" t="str">
        <f t="shared" si="291"/>
        <v>Sin</v>
      </c>
      <c r="AZ1480" s="768"/>
      <c r="BA1480" s="772"/>
      <c r="BB1480" s="773"/>
      <c r="BC1480" s="765"/>
      <c r="BD1480" s="766"/>
      <c r="BE1480" s="771"/>
      <c r="BF1480" s="368" t="str">
        <f t="shared" si="292"/>
        <v>Sin</v>
      </c>
      <c r="BG1480" s="768"/>
      <c r="BH1480" s="772"/>
      <c r="BI1480" s="769"/>
      <c r="BJ1480" s="774" t="str">
        <f t="shared" si="293"/>
        <v/>
      </c>
      <c r="BK1480" s="757"/>
      <c r="BL1480" s="775"/>
      <c r="BM1480" s="776"/>
      <c r="BN1480" s="775"/>
      <c r="BO1480" s="777"/>
      <c r="BP1480" s="778" t="str">
        <f t="shared" si="294"/>
        <v/>
      </c>
      <c r="BQ1480" s="768"/>
      <c r="BR1480" s="772"/>
      <c r="BS1480" s="773"/>
    </row>
    <row r="1481" spans="23:71" x14ac:dyDescent="0.25">
      <c r="W1481" s="368" t="str">
        <f t="shared" si="287"/>
        <v>Sin</v>
      </c>
      <c r="X1481" s="768"/>
      <c r="Y1481" s="766"/>
      <c r="Z1481" s="769"/>
      <c r="AA1481" s="770"/>
      <c r="AB1481" s="766"/>
      <c r="AC1481" s="771"/>
      <c r="AD1481" s="368" t="str">
        <f t="shared" si="288"/>
        <v>Sin</v>
      </c>
      <c r="AE1481" s="768"/>
      <c r="AF1481" s="766"/>
      <c r="AG1481" s="769"/>
      <c r="AH1481" s="770"/>
      <c r="AI1481" s="766"/>
      <c r="AJ1481" s="771"/>
      <c r="AK1481" s="368" t="str">
        <f t="shared" si="289"/>
        <v>Sin</v>
      </c>
      <c r="AL1481" s="768"/>
      <c r="AM1481" s="766"/>
      <c r="AN1481" s="769"/>
      <c r="AO1481" s="770"/>
      <c r="AP1481" s="766"/>
      <c r="AQ1481" s="771"/>
      <c r="AR1481" s="368" t="str">
        <f t="shared" si="290"/>
        <v>Sin</v>
      </c>
      <c r="AS1481" s="768"/>
      <c r="AT1481" s="772"/>
      <c r="AU1481" s="769"/>
      <c r="AV1481" s="770"/>
      <c r="AW1481" s="766"/>
      <c r="AX1481" s="771"/>
      <c r="AY1481" s="368" t="str">
        <f t="shared" si="291"/>
        <v>Sin</v>
      </c>
      <c r="AZ1481" s="768"/>
      <c r="BA1481" s="772"/>
      <c r="BB1481" s="773"/>
      <c r="BC1481" s="765"/>
      <c r="BD1481" s="766"/>
      <c r="BE1481" s="771"/>
      <c r="BF1481" s="368" t="str">
        <f t="shared" si="292"/>
        <v>Sin</v>
      </c>
      <c r="BG1481" s="768"/>
      <c r="BH1481" s="772"/>
      <c r="BI1481" s="769"/>
      <c r="BJ1481" s="774" t="str">
        <f t="shared" si="293"/>
        <v/>
      </c>
      <c r="BK1481" s="757"/>
      <c r="BL1481" s="775"/>
      <c r="BM1481" s="776"/>
      <c r="BN1481" s="775"/>
      <c r="BO1481" s="777"/>
      <c r="BP1481" s="778" t="str">
        <f t="shared" si="294"/>
        <v/>
      </c>
      <c r="BQ1481" s="768"/>
      <c r="BR1481" s="772"/>
      <c r="BS1481" s="773"/>
    </row>
    <row r="1482" spans="23:71" x14ac:dyDescent="0.25">
      <c r="W1482" s="368" t="str">
        <f t="shared" si="287"/>
        <v>Sin</v>
      </c>
      <c r="X1482" s="768"/>
      <c r="Y1482" s="766"/>
      <c r="Z1482" s="769"/>
      <c r="AA1482" s="770"/>
      <c r="AB1482" s="766"/>
      <c r="AC1482" s="771"/>
      <c r="AD1482" s="368" t="str">
        <f t="shared" si="288"/>
        <v>Sin</v>
      </c>
      <c r="AE1482" s="768"/>
      <c r="AF1482" s="766"/>
      <c r="AG1482" s="769"/>
      <c r="AH1482" s="770"/>
      <c r="AI1482" s="766"/>
      <c r="AJ1482" s="771"/>
      <c r="AK1482" s="368" t="str">
        <f t="shared" si="289"/>
        <v>Sin</v>
      </c>
      <c r="AL1482" s="768"/>
      <c r="AM1482" s="766"/>
      <c r="AN1482" s="769"/>
      <c r="AO1482" s="770"/>
      <c r="AP1482" s="766"/>
      <c r="AQ1482" s="771"/>
      <c r="AR1482" s="368" t="str">
        <f t="shared" si="290"/>
        <v>Sin</v>
      </c>
      <c r="AS1482" s="768"/>
      <c r="AT1482" s="772"/>
      <c r="AU1482" s="769"/>
      <c r="AV1482" s="770"/>
      <c r="AW1482" s="766"/>
      <c r="AX1482" s="771"/>
      <c r="AY1482" s="368" t="str">
        <f t="shared" si="291"/>
        <v>Sin</v>
      </c>
      <c r="AZ1482" s="768"/>
      <c r="BA1482" s="772"/>
      <c r="BB1482" s="773"/>
      <c r="BC1482" s="765"/>
      <c r="BD1482" s="766"/>
      <c r="BE1482" s="771"/>
      <c r="BF1482" s="368" t="str">
        <f t="shared" si="292"/>
        <v>Sin</v>
      </c>
      <c r="BG1482" s="768"/>
      <c r="BH1482" s="772"/>
      <c r="BI1482" s="769"/>
      <c r="BJ1482" s="774" t="str">
        <f t="shared" si="293"/>
        <v/>
      </c>
      <c r="BK1482" s="757"/>
      <c r="BL1482" s="775"/>
      <c r="BM1482" s="776"/>
      <c r="BN1482" s="775"/>
      <c r="BO1482" s="777"/>
      <c r="BP1482" s="778" t="str">
        <f t="shared" si="294"/>
        <v/>
      </c>
      <c r="BQ1482" s="768"/>
      <c r="BR1482" s="772"/>
      <c r="BS1482" s="773"/>
    </row>
    <row r="1483" spans="23:71" x14ac:dyDescent="0.25">
      <c r="W1483" s="368" t="str">
        <f t="shared" si="287"/>
        <v>Sin</v>
      </c>
      <c r="X1483" s="768"/>
      <c r="Y1483" s="766"/>
      <c r="Z1483" s="769"/>
      <c r="AA1483" s="770"/>
      <c r="AB1483" s="766"/>
      <c r="AC1483" s="771"/>
      <c r="AD1483" s="368" t="str">
        <f t="shared" si="288"/>
        <v>Sin</v>
      </c>
      <c r="AE1483" s="768"/>
      <c r="AF1483" s="766"/>
      <c r="AG1483" s="769"/>
      <c r="AH1483" s="770"/>
      <c r="AI1483" s="766"/>
      <c r="AJ1483" s="771"/>
      <c r="AK1483" s="368" t="str">
        <f t="shared" si="289"/>
        <v>Sin</v>
      </c>
      <c r="AL1483" s="768"/>
      <c r="AM1483" s="766"/>
      <c r="AN1483" s="769"/>
      <c r="AO1483" s="770"/>
      <c r="AP1483" s="766"/>
      <c r="AQ1483" s="771"/>
      <c r="AR1483" s="368" t="str">
        <f t="shared" si="290"/>
        <v>Sin</v>
      </c>
      <c r="AS1483" s="768"/>
      <c r="AT1483" s="772"/>
      <c r="AU1483" s="769"/>
      <c r="AV1483" s="770"/>
      <c r="AW1483" s="766"/>
      <c r="AX1483" s="771"/>
      <c r="AY1483" s="368" t="str">
        <f t="shared" si="291"/>
        <v>Sin</v>
      </c>
      <c r="AZ1483" s="768"/>
      <c r="BA1483" s="772"/>
      <c r="BB1483" s="773"/>
      <c r="BC1483" s="765"/>
      <c r="BD1483" s="766"/>
      <c r="BE1483" s="771"/>
      <c r="BF1483" s="368" t="str">
        <f t="shared" si="292"/>
        <v>Sin</v>
      </c>
      <c r="BG1483" s="768"/>
      <c r="BH1483" s="772"/>
      <c r="BI1483" s="769"/>
      <c r="BJ1483" s="774" t="str">
        <f t="shared" si="293"/>
        <v/>
      </c>
      <c r="BK1483" s="757"/>
      <c r="BL1483" s="775"/>
      <c r="BM1483" s="776"/>
      <c r="BN1483" s="775"/>
      <c r="BO1483" s="777"/>
      <c r="BP1483" s="778" t="str">
        <f t="shared" si="294"/>
        <v/>
      </c>
      <c r="BQ1483" s="768"/>
      <c r="BR1483" s="772"/>
      <c r="BS1483" s="773"/>
    </row>
    <row r="1484" spans="23:71" x14ac:dyDescent="0.25">
      <c r="W1484" s="368" t="str">
        <f t="shared" si="287"/>
        <v>Sin</v>
      </c>
      <c r="X1484" s="768"/>
      <c r="Y1484" s="766"/>
      <c r="Z1484" s="769"/>
      <c r="AA1484" s="770"/>
      <c r="AB1484" s="766"/>
      <c r="AC1484" s="771"/>
      <c r="AD1484" s="368" t="str">
        <f t="shared" si="288"/>
        <v>Sin</v>
      </c>
      <c r="AE1484" s="768"/>
      <c r="AF1484" s="766"/>
      <c r="AG1484" s="769"/>
      <c r="AH1484" s="770"/>
      <c r="AI1484" s="766"/>
      <c r="AJ1484" s="771"/>
      <c r="AK1484" s="368" t="str">
        <f t="shared" si="289"/>
        <v>Sin</v>
      </c>
      <c r="AL1484" s="768"/>
      <c r="AM1484" s="766"/>
      <c r="AN1484" s="769"/>
      <c r="AO1484" s="770"/>
      <c r="AP1484" s="766"/>
      <c r="AQ1484" s="771"/>
      <c r="AR1484" s="368" t="str">
        <f t="shared" si="290"/>
        <v>Sin</v>
      </c>
      <c r="AS1484" s="768"/>
      <c r="AT1484" s="772"/>
      <c r="AU1484" s="769"/>
      <c r="AV1484" s="770"/>
      <c r="AW1484" s="766"/>
      <c r="AX1484" s="771"/>
      <c r="AY1484" s="368" t="str">
        <f t="shared" si="291"/>
        <v>Sin</v>
      </c>
      <c r="AZ1484" s="768"/>
      <c r="BA1484" s="772"/>
      <c r="BB1484" s="773"/>
      <c r="BC1484" s="765"/>
      <c r="BD1484" s="766"/>
      <c r="BE1484" s="771"/>
      <c r="BF1484" s="368" t="str">
        <f t="shared" si="292"/>
        <v>Sin</v>
      </c>
      <c r="BG1484" s="768"/>
      <c r="BH1484" s="772"/>
      <c r="BI1484" s="769"/>
      <c r="BJ1484" s="774" t="str">
        <f t="shared" si="293"/>
        <v/>
      </c>
      <c r="BK1484" s="757"/>
      <c r="BL1484" s="775"/>
      <c r="BM1484" s="776"/>
      <c r="BN1484" s="775"/>
      <c r="BO1484" s="777"/>
      <c r="BP1484" s="778" t="str">
        <f t="shared" si="294"/>
        <v/>
      </c>
      <c r="BQ1484" s="768"/>
      <c r="BR1484" s="772"/>
      <c r="BS1484" s="773"/>
    </row>
    <row r="1485" spans="23:71" x14ac:dyDescent="0.25">
      <c r="W1485" s="368" t="str">
        <f t="shared" si="287"/>
        <v>Sin</v>
      </c>
      <c r="X1485" s="768"/>
      <c r="Y1485" s="766"/>
      <c r="Z1485" s="769"/>
      <c r="AA1485" s="770"/>
      <c r="AB1485" s="766"/>
      <c r="AC1485" s="771"/>
      <c r="AD1485" s="368" t="str">
        <f t="shared" si="288"/>
        <v>Sin</v>
      </c>
      <c r="AE1485" s="768"/>
      <c r="AF1485" s="766"/>
      <c r="AG1485" s="769"/>
      <c r="AH1485" s="770"/>
      <c r="AI1485" s="766"/>
      <c r="AJ1485" s="771"/>
      <c r="AK1485" s="368" t="str">
        <f t="shared" si="289"/>
        <v>Sin</v>
      </c>
      <c r="AL1485" s="768"/>
      <c r="AM1485" s="766"/>
      <c r="AN1485" s="769"/>
      <c r="AO1485" s="770"/>
      <c r="AP1485" s="766"/>
      <c r="AQ1485" s="771"/>
      <c r="AR1485" s="368" t="str">
        <f t="shared" si="290"/>
        <v>Sin</v>
      </c>
      <c r="AS1485" s="768"/>
      <c r="AT1485" s="772"/>
      <c r="AU1485" s="769"/>
      <c r="AV1485" s="770"/>
      <c r="AW1485" s="766"/>
      <c r="AX1485" s="771"/>
      <c r="AY1485" s="368" t="str">
        <f t="shared" si="291"/>
        <v>Sin</v>
      </c>
      <c r="AZ1485" s="768"/>
      <c r="BA1485" s="772"/>
      <c r="BB1485" s="773"/>
      <c r="BC1485" s="765"/>
      <c r="BD1485" s="766"/>
      <c r="BE1485" s="771"/>
      <c r="BF1485" s="368" t="str">
        <f t="shared" si="292"/>
        <v>Sin</v>
      </c>
      <c r="BG1485" s="768"/>
      <c r="BH1485" s="772"/>
      <c r="BI1485" s="769"/>
      <c r="BJ1485" s="774" t="str">
        <f t="shared" si="293"/>
        <v/>
      </c>
      <c r="BK1485" s="757"/>
      <c r="BL1485" s="775"/>
      <c r="BM1485" s="776"/>
      <c r="BN1485" s="775"/>
      <c r="BO1485" s="777"/>
      <c r="BP1485" s="778" t="str">
        <f t="shared" si="294"/>
        <v/>
      </c>
      <c r="BQ1485" s="768"/>
      <c r="BR1485" s="772"/>
      <c r="BS1485" s="773"/>
    </row>
    <row r="1486" spans="23:71" x14ac:dyDescent="0.25">
      <c r="W1486" s="368" t="str">
        <f t="shared" si="287"/>
        <v>Sin</v>
      </c>
      <c r="X1486" s="768"/>
      <c r="Y1486" s="766"/>
      <c r="Z1486" s="769"/>
      <c r="AA1486" s="770"/>
      <c r="AB1486" s="766"/>
      <c r="AC1486" s="771"/>
      <c r="AD1486" s="368" t="str">
        <f t="shared" si="288"/>
        <v>Sin</v>
      </c>
      <c r="AE1486" s="768"/>
      <c r="AF1486" s="766"/>
      <c r="AG1486" s="769"/>
      <c r="AH1486" s="770"/>
      <c r="AI1486" s="766"/>
      <c r="AJ1486" s="771"/>
      <c r="AK1486" s="368" t="str">
        <f t="shared" si="289"/>
        <v>Sin</v>
      </c>
      <c r="AL1486" s="768"/>
      <c r="AM1486" s="766"/>
      <c r="AN1486" s="769"/>
      <c r="AO1486" s="770"/>
      <c r="AP1486" s="766"/>
      <c r="AQ1486" s="771"/>
      <c r="AR1486" s="368" t="str">
        <f t="shared" si="290"/>
        <v>Sin</v>
      </c>
      <c r="AS1486" s="768"/>
      <c r="AT1486" s="772"/>
      <c r="AU1486" s="769"/>
      <c r="AV1486" s="770"/>
      <c r="AW1486" s="766"/>
      <c r="AX1486" s="771"/>
      <c r="AY1486" s="368" t="str">
        <f t="shared" si="291"/>
        <v>Sin</v>
      </c>
      <c r="AZ1486" s="768"/>
      <c r="BA1486" s="772"/>
      <c r="BB1486" s="773"/>
      <c r="BC1486" s="765"/>
      <c r="BD1486" s="766"/>
      <c r="BE1486" s="771"/>
      <c r="BF1486" s="368" t="str">
        <f t="shared" si="292"/>
        <v>Sin</v>
      </c>
      <c r="BG1486" s="768"/>
      <c r="BH1486" s="772"/>
      <c r="BI1486" s="769"/>
      <c r="BJ1486" s="774" t="str">
        <f t="shared" si="293"/>
        <v/>
      </c>
      <c r="BK1486" s="757"/>
      <c r="BL1486" s="775"/>
      <c r="BM1486" s="776"/>
      <c r="BN1486" s="775"/>
      <c r="BO1486" s="777"/>
      <c r="BP1486" s="778" t="str">
        <f t="shared" si="294"/>
        <v/>
      </c>
      <c r="BQ1486" s="768"/>
      <c r="BR1486" s="772"/>
      <c r="BS1486" s="773"/>
    </row>
    <row r="1487" spans="23:71" x14ac:dyDescent="0.25">
      <c r="W1487" s="368" t="str">
        <f t="shared" si="287"/>
        <v>Sin</v>
      </c>
      <c r="X1487" s="768"/>
      <c r="Y1487" s="766"/>
      <c r="Z1487" s="769"/>
      <c r="AA1487" s="770"/>
      <c r="AB1487" s="766"/>
      <c r="AC1487" s="771"/>
      <c r="AD1487" s="368" t="str">
        <f t="shared" si="288"/>
        <v>Sin</v>
      </c>
      <c r="AE1487" s="768"/>
      <c r="AF1487" s="766"/>
      <c r="AG1487" s="769"/>
      <c r="AH1487" s="770"/>
      <c r="AI1487" s="766"/>
      <c r="AJ1487" s="771"/>
      <c r="AK1487" s="368" t="str">
        <f t="shared" si="289"/>
        <v>Sin</v>
      </c>
      <c r="AL1487" s="768"/>
      <c r="AM1487" s="766"/>
      <c r="AN1487" s="769"/>
      <c r="AO1487" s="770"/>
      <c r="AP1487" s="766"/>
      <c r="AQ1487" s="771"/>
      <c r="AR1487" s="368" t="str">
        <f t="shared" si="290"/>
        <v>Sin</v>
      </c>
      <c r="AS1487" s="768"/>
      <c r="AT1487" s="772"/>
      <c r="AU1487" s="769"/>
      <c r="AV1487" s="770"/>
      <c r="AW1487" s="766"/>
      <c r="AX1487" s="771"/>
      <c r="AY1487" s="368" t="str">
        <f t="shared" si="291"/>
        <v>Sin</v>
      </c>
      <c r="AZ1487" s="768"/>
      <c r="BA1487" s="772"/>
      <c r="BB1487" s="773"/>
      <c r="BC1487" s="765"/>
      <c r="BD1487" s="766"/>
      <c r="BE1487" s="771"/>
      <c r="BF1487" s="368" t="str">
        <f t="shared" si="292"/>
        <v>Sin</v>
      </c>
      <c r="BG1487" s="768"/>
      <c r="BH1487" s="772"/>
      <c r="BI1487" s="769"/>
      <c r="BJ1487" s="774" t="str">
        <f t="shared" si="293"/>
        <v/>
      </c>
      <c r="BK1487" s="757"/>
      <c r="BL1487" s="775"/>
      <c r="BM1487" s="776"/>
      <c r="BN1487" s="775"/>
      <c r="BO1487" s="777"/>
      <c r="BP1487" s="778" t="str">
        <f t="shared" si="294"/>
        <v/>
      </c>
      <c r="BQ1487" s="768"/>
      <c r="BR1487" s="772"/>
      <c r="BS1487" s="773"/>
    </row>
    <row r="1488" spans="23:71" x14ac:dyDescent="0.25">
      <c r="W1488" s="368" t="str">
        <f t="shared" si="287"/>
        <v>Sin</v>
      </c>
      <c r="X1488" s="768"/>
      <c r="Y1488" s="766"/>
      <c r="Z1488" s="769"/>
      <c r="AA1488" s="770"/>
      <c r="AB1488" s="766"/>
      <c r="AC1488" s="771"/>
      <c r="AD1488" s="368" t="str">
        <f t="shared" si="288"/>
        <v>Sin</v>
      </c>
      <c r="AE1488" s="768"/>
      <c r="AF1488" s="766"/>
      <c r="AG1488" s="769"/>
      <c r="AH1488" s="770"/>
      <c r="AI1488" s="766"/>
      <c r="AJ1488" s="771"/>
      <c r="AK1488" s="368" t="str">
        <f t="shared" si="289"/>
        <v>Sin</v>
      </c>
      <c r="AL1488" s="768"/>
      <c r="AM1488" s="766"/>
      <c r="AN1488" s="769"/>
      <c r="AO1488" s="770"/>
      <c r="AP1488" s="766"/>
      <c r="AQ1488" s="771"/>
      <c r="AR1488" s="368" t="str">
        <f t="shared" si="290"/>
        <v>Sin</v>
      </c>
      <c r="AS1488" s="768"/>
      <c r="AT1488" s="772"/>
      <c r="AU1488" s="769"/>
      <c r="AV1488" s="770"/>
      <c r="AW1488" s="766"/>
      <c r="AX1488" s="771"/>
      <c r="AY1488" s="368" t="str">
        <f t="shared" si="291"/>
        <v>Sin</v>
      </c>
      <c r="AZ1488" s="768"/>
      <c r="BA1488" s="772"/>
      <c r="BB1488" s="773"/>
      <c r="BC1488" s="765"/>
      <c r="BD1488" s="766"/>
      <c r="BE1488" s="771"/>
      <c r="BF1488" s="368" t="str">
        <f t="shared" si="292"/>
        <v>Sin</v>
      </c>
      <c r="BG1488" s="768"/>
      <c r="BH1488" s="772"/>
      <c r="BI1488" s="769"/>
      <c r="BJ1488" s="774" t="str">
        <f t="shared" si="293"/>
        <v/>
      </c>
      <c r="BK1488" s="757"/>
      <c r="BL1488" s="775"/>
      <c r="BM1488" s="776"/>
      <c r="BN1488" s="775"/>
      <c r="BO1488" s="777"/>
      <c r="BP1488" s="778" t="str">
        <f t="shared" si="294"/>
        <v/>
      </c>
      <c r="BQ1488" s="768"/>
      <c r="BR1488" s="772"/>
      <c r="BS1488" s="773"/>
    </row>
    <row r="1489" spans="23:71" x14ac:dyDescent="0.25">
      <c r="W1489" s="368" t="str">
        <f t="shared" si="287"/>
        <v>Sin</v>
      </c>
      <c r="X1489" s="768"/>
      <c r="Y1489" s="766"/>
      <c r="Z1489" s="769"/>
      <c r="AA1489" s="770"/>
      <c r="AB1489" s="766"/>
      <c r="AC1489" s="771"/>
      <c r="AD1489" s="368" t="str">
        <f t="shared" si="288"/>
        <v>Sin</v>
      </c>
      <c r="AE1489" s="768"/>
      <c r="AF1489" s="766"/>
      <c r="AG1489" s="769"/>
      <c r="AH1489" s="770"/>
      <c r="AI1489" s="766"/>
      <c r="AJ1489" s="771"/>
      <c r="AK1489" s="368" t="str">
        <f t="shared" si="289"/>
        <v>Sin</v>
      </c>
      <c r="AL1489" s="768"/>
      <c r="AM1489" s="766"/>
      <c r="AN1489" s="769"/>
      <c r="AO1489" s="770"/>
      <c r="AP1489" s="766"/>
      <c r="AQ1489" s="771"/>
      <c r="AR1489" s="368" t="str">
        <f t="shared" si="290"/>
        <v>Sin</v>
      </c>
      <c r="AS1489" s="768"/>
      <c r="AT1489" s="772"/>
      <c r="AU1489" s="769"/>
      <c r="AV1489" s="770"/>
      <c r="AW1489" s="766"/>
      <c r="AX1489" s="771"/>
      <c r="AY1489" s="368" t="str">
        <f t="shared" si="291"/>
        <v>Sin</v>
      </c>
      <c r="AZ1489" s="768"/>
      <c r="BA1489" s="772"/>
      <c r="BB1489" s="773"/>
      <c r="BC1489" s="765"/>
      <c r="BD1489" s="766"/>
      <c r="BE1489" s="771"/>
      <c r="BF1489" s="368" t="str">
        <f t="shared" si="292"/>
        <v>Sin</v>
      </c>
      <c r="BG1489" s="768"/>
      <c r="BH1489" s="772"/>
      <c r="BI1489" s="769"/>
      <c r="BJ1489" s="774" t="str">
        <f t="shared" si="293"/>
        <v/>
      </c>
      <c r="BK1489" s="757"/>
      <c r="BL1489" s="775"/>
      <c r="BM1489" s="776"/>
      <c r="BN1489" s="775"/>
      <c r="BO1489" s="777"/>
      <c r="BP1489" s="778" t="str">
        <f t="shared" si="294"/>
        <v/>
      </c>
      <c r="BQ1489" s="768"/>
      <c r="BR1489" s="772"/>
      <c r="BS1489" s="773"/>
    </row>
    <row r="1490" spans="23:71" x14ac:dyDescent="0.25">
      <c r="W1490" s="368" t="str">
        <f t="shared" si="287"/>
        <v>Sin</v>
      </c>
      <c r="X1490" s="768"/>
      <c r="Y1490" s="766"/>
      <c r="Z1490" s="769"/>
      <c r="AA1490" s="770"/>
      <c r="AB1490" s="766"/>
      <c r="AC1490" s="771"/>
      <c r="AD1490" s="368" t="str">
        <f t="shared" si="288"/>
        <v>Sin</v>
      </c>
      <c r="AE1490" s="768"/>
      <c r="AF1490" s="766"/>
      <c r="AG1490" s="769"/>
      <c r="AH1490" s="770"/>
      <c r="AI1490" s="766"/>
      <c r="AJ1490" s="771"/>
      <c r="AK1490" s="368" t="str">
        <f t="shared" si="289"/>
        <v>Sin</v>
      </c>
      <c r="AL1490" s="768"/>
      <c r="AM1490" s="766"/>
      <c r="AN1490" s="769"/>
      <c r="AO1490" s="770"/>
      <c r="AP1490" s="766"/>
      <c r="AQ1490" s="771"/>
      <c r="AR1490" s="368" t="str">
        <f t="shared" si="290"/>
        <v>Sin</v>
      </c>
      <c r="AS1490" s="768"/>
      <c r="AT1490" s="772"/>
      <c r="AU1490" s="769"/>
      <c r="AV1490" s="770"/>
      <c r="AW1490" s="766"/>
      <c r="AX1490" s="771"/>
      <c r="AY1490" s="368" t="str">
        <f t="shared" si="291"/>
        <v>Sin</v>
      </c>
      <c r="AZ1490" s="768"/>
      <c r="BA1490" s="772"/>
      <c r="BB1490" s="773"/>
      <c r="BC1490" s="765"/>
      <c r="BD1490" s="766"/>
      <c r="BE1490" s="771"/>
      <c r="BF1490" s="368" t="str">
        <f t="shared" si="292"/>
        <v>Sin</v>
      </c>
      <c r="BG1490" s="768"/>
      <c r="BH1490" s="772"/>
      <c r="BI1490" s="769"/>
      <c r="BJ1490" s="774" t="str">
        <f t="shared" si="293"/>
        <v/>
      </c>
      <c r="BK1490" s="757"/>
      <c r="BL1490" s="775"/>
      <c r="BM1490" s="776"/>
      <c r="BN1490" s="775"/>
      <c r="BO1490" s="777"/>
      <c r="BP1490" s="778" t="str">
        <f t="shared" si="294"/>
        <v/>
      </c>
      <c r="BQ1490" s="768"/>
      <c r="BR1490" s="772"/>
      <c r="BS1490" s="773"/>
    </row>
    <row r="1491" spans="23:71" x14ac:dyDescent="0.25">
      <c r="W1491" s="368" t="str">
        <f t="shared" si="287"/>
        <v>Sin</v>
      </c>
      <c r="X1491" s="768"/>
      <c r="Y1491" s="766"/>
      <c r="Z1491" s="769"/>
      <c r="AA1491" s="770"/>
      <c r="AB1491" s="766"/>
      <c r="AC1491" s="771"/>
      <c r="AD1491" s="368" t="str">
        <f t="shared" si="288"/>
        <v>Sin</v>
      </c>
      <c r="AE1491" s="768"/>
      <c r="AF1491" s="766"/>
      <c r="AG1491" s="769"/>
      <c r="AH1491" s="770"/>
      <c r="AI1491" s="766"/>
      <c r="AJ1491" s="771"/>
      <c r="AK1491" s="368" t="str">
        <f t="shared" si="289"/>
        <v>Sin</v>
      </c>
      <c r="AL1491" s="768"/>
      <c r="AM1491" s="766"/>
      <c r="AN1491" s="769"/>
      <c r="AO1491" s="770"/>
      <c r="AP1491" s="766"/>
      <c r="AQ1491" s="771"/>
      <c r="AR1491" s="368" t="str">
        <f t="shared" si="290"/>
        <v>Sin</v>
      </c>
      <c r="AS1491" s="768"/>
      <c r="AT1491" s="772"/>
      <c r="AU1491" s="769"/>
      <c r="AV1491" s="770"/>
      <c r="AW1491" s="766"/>
      <c r="AX1491" s="771"/>
      <c r="AY1491" s="368" t="str">
        <f t="shared" si="291"/>
        <v>Sin</v>
      </c>
      <c r="AZ1491" s="768"/>
      <c r="BA1491" s="772"/>
      <c r="BB1491" s="773"/>
      <c r="BC1491" s="765"/>
      <c r="BD1491" s="766"/>
      <c r="BE1491" s="771"/>
      <c r="BF1491" s="368" t="str">
        <f t="shared" si="292"/>
        <v>Sin</v>
      </c>
      <c r="BG1491" s="768"/>
      <c r="BH1491" s="772"/>
      <c r="BI1491" s="769"/>
      <c r="BJ1491" s="774" t="str">
        <f t="shared" si="293"/>
        <v/>
      </c>
      <c r="BK1491" s="757"/>
      <c r="BL1491" s="775"/>
      <c r="BM1491" s="776"/>
      <c r="BN1491" s="775"/>
      <c r="BO1491" s="777"/>
      <c r="BP1491" s="778" t="str">
        <f t="shared" si="294"/>
        <v/>
      </c>
      <c r="BQ1491" s="768"/>
      <c r="BR1491" s="772"/>
      <c r="BS1491" s="773"/>
    </row>
    <row r="1492" spans="23:71" x14ac:dyDescent="0.25">
      <c r="W1492" s="368" t="str">
        <f t="shared" si="287"/>
        <v>Sin</v>
      </c>
      <c r="X1492" s="768"/>
      <c r="Y1492" s="766"/>
      <c r="Z1492" s="769"/>
      <c r="AA1492" s="770"/>
      <c r="AB1492" s="766"/>
      <c r="AC1492" s="771"/>
      <c r="AD1492" s="368" t="str">
        <f t="shared" si="288"/>
        <v>Sin</v>
      </c>
      <c r="AE1492" s="768"/>
      <c r="AF1492" s="766"/>
      <c r="AG1492" s="769"/>
      <c r="AH1492" s="770"/>
      <c r="AI1492" s="766"/>
      <c r="AJ1492" s="771"/>
      <c r="AK1492" s="368" t="str">
        <f t="shared" si="289"/>
        <v>Sin</v>
      </c>
      <c r="AL1492" s="768"/>
      <c r="AM1492" s="766"/>
      <c r="AN1492" s="769"/>
      <c r="AO1492" s="770"/>
      <c r="AP1492" s="766"/>
      <c r="AQ1492" s="771"/>
      <c r="AR1492" s="368" t="str">
        <f t="shared" si="290"/>
        <v>Sin</v>
      </c>
      <c r="AS1492" s="768"/>
      <c r="AT1492" s="772"/>
      <c r="AU1492" s="769"/>
      <c r="AV1492" s="770"/>
      <c r="AW1492" s="766"/>
      <c r="AX1492" s="771"/>
      <c r="AY1492" s="368" t="str">
        <f t="shared" si="291"/>
        <v>Sin</v>
      </c>
      <c r="AZ1492" s="768"/>
      <c r="BA1492" s="772"/>
      <c r="BB1492" s="773"/>
      <c r="BC1492" s="765"/>
      <c r="BD1492" s="766"/>
      <c r="BE1492" s="771"/>
      <c r="BF1492" s="368" t="str">
        <f t="shared" si="292"/>
        <v>Sin</v>
      </c>
      <c r="BG1492" s="768"/>
      <c r="BH1492" s="772"/>
      <c r="BI1492" s="769"/>
      <c r="BJ1492" s="774" t="str">
        <f t="shared" si="293"/>
        <v/>
      </c>
      <c r="BK1492" s="757"/>
      <c r="BL1492" s="775"/>
      <c r="BM1492" s="776"/>
      <c r="BN1492" s="775"/>
      <c r="BO1492" s="777"/>
      <c r="BP1492" s="778" t="str">
        <f t="shared" si="294"/>
        <v/>
      </c>
      <c r="BQ1492" s="768"/>
      <c r="BR1492" s="772"/>
      <c r="BS1492" s="773"/>
    </row>
    <row r="1493" spans="23:71" x14ac:dyDescent="0.25">
      <c r="W1493" s="368" t="str">
        <f t="shared" si="287"/>
        <v>Sin</v>
      </c>
      <c r="X1493" s="768"/>
      <c r="Y1493" s="766"/>
      <c r="Z1493" s="769"/>
      <c r="AA1493" s="770"/>
      <c r="AB1493" s="766"/>
      <c r="AC1493" s="771"/>
      <c r="AD1493" s="368" t="str">
        <f t="shared" si="288"/>
        <v>Sin</v>
      </c>
      <c r="AE1493" s="768"/>
      <c r="AF1493" s="766"/>
      <c r="AG1493" s="769"/>
      <c r="AH1493" s="770"/>
      <c r="AI1493" s="766"/>
      <c r="AJ1493" s="771"/>
      <c r="AK1493" s="368" t="str">
        <f t="shared" si="289"/>
        <v>Sin</v>
      </c>
      <c r="AL1493" s="768"/>
      <c r="AM1493" s="766"/>
      <c r="AN1493" s="769"/>
      <c r="AO1493" s="770"/>
      <c r="AP1493" s="766"/>
      <c r="AQ1493" s="771"/>
      <c r="AR1493" s="368" t="str">
        <f t="shared" si="290"/>
        <v>Sin</v>
      </c>
      <c r="AS1493" s="768"/>
      <c r="AT1493" s="772"/>
      <c r="AU1493" s="769"/>
      <c r="AV1493" s="770"/>
      <c r="AW1493" s="766"/>
      <c r="AX1493" s="771"/>
      <c r="AY1493" s="368" t="str">
        <f t="shared" si="291"/>
        <v>Sin</v>
      </c>
      <c r="AZ1493" s="768"/>
      <c r="BA1493" s="772"/>
      <c r="BB1493" s="773"/>
      <c r="BC1493" s="765"/>
      <c r="BD1493" s="766"/>
      <c r="BE1493" s="771"/>
      <c r="BF1493" s="368" t="str">
        <f t="shared" si="292"/>
        <v>Sin</v>
      </c>
      <c r="BG1493" s="768"/>
      <c r="BH1493" s="772"/>
      <c r="BI1493" s="769"/>
      <c r="BJ1493" s="774" t="str">
        <f t="shared" si="293"/>
        <v/>
      </c>
      <c r="BK1493" s="757"/>
      <c r="BL1493" s="775"/>
      <c r="BM1493" s="776"/>
      <c r="BN1493" s="775"/>
      <c r="BO1493" s="777"/>
      <c r="BP1493" s="778" t="str">
        <f t="shared" si="294"/>
        <v/>
      </c>
      <c r="BQ1493" s="768"/>
      <c r="BR1493" s="772"/>
      <c r="BS1493" s="773"/>
    </row>
    <row r="1494" spans="23:71" x14ac:dyDescent="0.25">
      <c r="W1494" s="368" t="str">
        <f t="shared" si="287"/>
        <v>Sin</v>
      </c>
      <c r="X1494" s="768"/>
      <c r="Y1494" s="766"/>
      <c r="Z1494" s="769"/>
      <c r="AA1494" s="770"/>
      <c r="AB1494" s="766"/>
      <c r="AC1494" s="771"/>
      <c r="AD1494" s="368" t="str">
        <f t="shared" si="288"/>
        <v>Sin</v>
      </c>
      <c r="AE1494" s="768"/>
      <c r="AF1494" s="766"/>
      <c r="AG1494" s="769"/>
      <c r="AH1494" s="770"/>
      <c r="AI1494" s="766"/>
      <c r="AJ1494" s="771"/>
      <c r="AK1494" s="368" t="str">
        <f t="shared" si="289"/>
        <v>Sin</v>
      </c>
      <c r="AL1494" s="768"/>
      <c r="AM1494" s="766"/>
      <c r="AN1494" s="769"/>
      <c r="AO1494" s="770"/>
      <c r="AP1494" s="766"/>
      <c r="AQ1494" s="771"/>
      <c r="AR1494" s="368" t="str">
        <f t="shared" si="290"/>
        <v>Sin</v>
      </c>
      <c r="AS1494" s="768"/>
      <c r="AT1494" s="772"/>
      <c r="AU1494" s="769"/>
      <c r="AV1494" s="770"/>
      <c r="AW1494" s="766"/>
      <c r="AX1494" s="771"/>
      <c r="AY1494" s="368" t="str">
        <f t="shared" si="291"/>
        <v>Sin</v>
      </c>
      <c r="AZ1494" s="768"/>
      <c r="BA1494" s="772"/>
      <c r="BB1494" s="773"/>
      <c r="BC1494" s="765"/>
      <c r="BD1494" s="766"/>
      <c r="BE1494" s="771"/>
      <c r="BF1494" s="368" t="str">
        <f t="shared" si="292"/>
        <v>Sin</v>
      </c>
      <c r="BG1494" s="768"/>
      <c r="BH1494" s="772"/>
      <c r="BI1494" s="769"/>
      <c r="BJ1494" s="774" t="str">
        <f t="shared" si="293"/>
        <v/>
      </c>
      <c r="BK1494" s="757"/>
      <c r="BL1494" s="775"/>
      <c r="BM1494" s="776"/>
      <c r="BN1494" s="775"/>
      <c r="BO1494" s="777"/>
      <c r="BP1494" s="778" t="str">
        <f t="shared" si="294"/>
        <v/>
      </c>
      <c r="BQ1494" s="768"/>
      <c r="BR1494" s="772"/>
      <c r="BS1494" s="773"/>
    </row>
    <row r="1495" spans="23:71" x14ac:dyDescent="0.25">
      <c r="W1495" s="368" t="str">
        <f t="shared" si="287"/>
        <v>Sin</v>
      </c>
      <c r="X1495" s="768"/>
      <c r="Y1495" s="766"/>
      <c r="Z1495" s="769"/>
      <c r="AA1495" s="770"/>
      <c r="AB1495" s="766"/>
      <c r="AC1495" s="771"/>
      <c r="AD1495" s="368" t="str">
        <f t="shared" si="288"/>
        <v>Sin</v>
      </c>
      <c r="AE1495" s="768"/>
      <c r="AF1495" s="766"/>
      <c r="AG1495" s="769"/>
      <c r="AH1495" s="770"/>
      <c r="AI1495" s="766"/>
      <c r="AJ1495" s="771"/>
      <c r="AK1495" s="368" t="str">
        <f t="shared" si="289"/>
        <v>Sin</v>
      </c>
      <c r="AL1495" s="768"/>
      <c r="AM1495" s="766"/>
      <c r="AN1495" s="769"/>
      <c r="AO1495" s="770"/>
      <c r="AP1495" s="766"/>
      <c r="AQ1495" s="771"/>
      <c r="AR1495" s="368" t="str">
        <f t="shared" si="290"/>
        <v>Sin</v>
      </c>
      <c r="AS1495" s="768"/>
      <c r="AT1495" s="772"/>
      <c r="AU1495" s="769"/>
      <c r="AV1495" s="770"/>
      <c r="AW1495" s="766"/>
      <c r="AX1495" s="771"/>
      <c r="AY1495" s="368" t="str">
        <f t="shared" si="291"/>
        <v>Sin</v>
      </c>
      <c r="AZ1495" s="768"/>
      <c r="BA1495" s="772"/>
      <c r="BB1495" s="773"/>
      <c r="BC1495" s="765"/>
      <c r="BD1495" s="766"/>
      <c r="BE1495" s="771"/>
      <c r="BF1495" s="368" t="str">
        <f t="shared" si="292"/>
        <v>Sin</v>
      </c>
      <c r="BG1495" s="768"/>
      <c r="BH1495" s="772"/>
      <c r="BI1495" s="769"/>
      <c r="BJ1495" s="774" t="str">
        <f t="shared" si="293"/>
        <v/>
      </c>
      <c r="BK1495" s="757"/>
      <c r="BL1495" s="775"/>
      <c r="BM1495" s="776"/>
      <c r="BN1495" s="775"/>
      <c r="BO1495" s="777"/>
      <c r="BP1495" s="778" t="str">
        <f t="shared" si="294"/>
        <v/>
      </c>
      <c r="BQ1495" s="768"/>
      <c r="BR1495" s="772"/>
      <c r="BS1495" s="773"/>
    </row>
    <row r="1496" spans="23:71" x14ac:dyDescent="0.25">
      <c r="W1496" s="368" t="str">
        <f t="shared" si="287"/>
        <v>Sin</v>
      </c>
      <c r="X1496" s="768"/>
      <c r="Y1496" s="766"/>
      <c r="Z1496" s="769"/>
      <c r="AA1496" s="770"/>
      <c r="AB1496" s="766"/>
      <c r="AC1496" s="771"/>
      <c r="AD1496" s="368" t="str">
        <f t="shared" si="288"/>
        <v>Sin</v>
      </c>
      <c r="AE1496" s="768"/>
      <c r="AF1496" s="766"/>
      <c r="AG1496" s="769"/>
      <c r="AH1496" s="770"/>
      <c r="AI1496" s="766"/>
      <c r="AJ1496" s="771"/>
      <c r="AK1496" s="368" t="str">
        <f t="shared" si="289"/>
        <v>Sin</v>
      </c>
      <c r="AL1496" s="768"/>
      <c r="AM1496" s="766"/>
      <c r="AN1496" s="769"/>
      <c r="AO1496" s="770"/>
      <c r="AP1496" s="766"/>
      <c r="AQ1496" s="771"/>
      <c r="AR1496" s="368" t="str">
        <f t="shared" si="290"/>
        <v>Sin</v>
      </c>
      <c r="AS1496" s="768"/>
      <c r="AT1496" s="772"/>
      <c r="AU1496" s="769"/>
      <c r="AV1496" s="770"/>
      <c r="AW1496" s="766"/>
      <c r="AX1496" s="771"/>
      <c r="AY1496" s="368" t="str">
        <f t="shared" si="291"/>
        <v>Sin</v>
      </c>
      <c r="AZ1496" s="768"/>
      <c r="BA1496" s="772"/>
      <c r="BB1496" s="773"/>
      <c r="BC1496" s="765"/>
      <c r="BD1496" s="766"/>
      <c r="BE1496" s="771"/>
      <c r="BF1496" s="368" t="str">
        <f t="shared" si="292"/>
        <v>Sin</v>
      </c>
      <c r="BG1496" s="768"/>
      <c r="BH1496" s="772"/>
      <c r="BI1496" s="769"/>
      <c r="BJ1496" s="774" t="str">
        <f t="shared" si="293"/>
        <v/>
      </c>
      <c r="BK1496" s="757"/>
      <c r="BL1496" s="775"/>
      <c r="BM1496" s="776"/>
      <c r="BN1496" s="775"/>
      <c r="BO1496" s="777"/>
      <c r="BP1496" s="778" t="str">
        <f t="shared" si="294"/>
        <v/>
      </c>
      <c r="BQ1496" s="768"/>
      <c r="BR1496" s="772"/>
      <c r="BS1496" s="773"/>
    </row>
    <row r="1497" spans="23:71" x14ac:dyDescent="0.25">
      <c r="W1497" s="368" t="str">
        <f t="shared" si="287"/>
        <v>Sin</v>
      </c>
      <c r="X1497" s="768"/>
      <c r="Y1497" s="766"/>
      <c r="Z1497" s="769"/>
      <c r="AA1497" s="770"/>
      <c r="AB1497" s="766"/>
      <c r="AC1497" s="771"/>
      <c r="AD1497" s="368" t="str">
        <f t="shared" si="288"/>
        <v>Sin</v>
      </c>
      <c r="AE1497" s="768"/>
      <c r="AF1497" s="766"/>
      <c r="AG1497" s="769"/>
      <c r="AH1497" s="770"/>
      <c r="AI1497" s="766"/>
      <c r="AJ1497" s="771"/>
      <c r="AK1497" s="368" t="str">
        <f t="shared" si="289"/>
        <v>Sin</v>
      </c>
      <c r="AL1497" s="768"/>
      <c r="AM1497" s="766"/>
      <c r="AN1497" s="769"/>
      <c r="AO1497" s="770"/>
      <c r="AP1497" s="766"/>
      <c r="AQ1497" s="771"/>
      <c r="AR1497" s="368" t="str">
        <f t="shared" si="290"/>
        <v>Sin</v>
      </c>
      <c r="AS1497" s="768"/>
      <c r="AT1497" s="772"/>
      <c r="AU1497" s="769"/>
      <c r="AV1497" s="770"/>
      <c r="AW1497" s="766"/>
      <c r="AX1497" s="771"/>
      <c r="AY1497" s="368" t="str">
        <f t="shared" si="291"/>
        <v>Sin</v>
      </c>
      <c r="AZ1497" s="768"/>
      <c r="BA1497" s="772"/>
      <c r="BB1497" s="773"/>
      <c r="BC1497" s="765"/>
      <c r="BD1497" s="766"/>
      <c r="BE1497" s="771"/>
      <c r="BF1497" s="368" t="str">
        <f t="shared" si="292"/>
        <v>Sin</v>
      </c>
      <c r="BG1497" s="768"/>
      <c r="BH1497" s="772"/>
      <c r="BI1497" s="769"/>
      <c r="BJ1497" s="774" t="str">
        <f t="shared" si="293"/>
        <v/>
      </c>
      <c r="BK1497" s="757"/>
      <c r="BL1497" s="775"/>
      <c r="BM1497" s="776"/>
      <c r="BN1497" s="775"/>
      <c r="BO1497" s="777"/>
      <c r="BP1497" s="778" t="str">
        <f t="shared" si="294"/>
        <v/>
      </c>
      <c r="BQ1497" s="768"/>
      <c r="BR1497" s="772"/>
      <c r="BS1497" s="773"/>
    </row>
    <row r="1498" spans="23:71" x14ac:dyDescent="0.25">
      <c r="W1498" s="368" t="str">
        <f t="shared" si="287"/>
        <v>Sin</v>
      </c>
      <c r="X1498" s="768"/>
      <c r="Y1498" s="766"/>
      <c r="Z1498" s="769"/>
      <c r="AA1498" s="770"/>
      <c r="AB1498" s="766"/>
      <c r="AC1498" s="771"/>
      <c r="AD1498" s="368" t="str">
        <f t="shared" si="288"/>
        <v>Sin</v>
      </c>
      <c r="AE1498" s="768"/>
      <c r="AF1498" s="766"/>
      <c r="AG1498" s="769"/>
      <c r="AH1498" s="770"/>
      <c r="AI1498" s="766"/>
      <c r="AJ1498" s="771"/>
      <c r="AK1498" s="368" t="str">
        <f t="shared" si="289"/>
        <v>Sin</v>
      </c>
      <c r="AL1498" s="768"/>
      <c r="AM1498" s="766"/>
      <c r="AN1498" s="769"/>
      <c r="AO1498" s="770"/>
      <c r="AP1498" s="766"/>
      <c r="AQ1498" s="771"/>
      <c r="AR1498" s="368" t="str">
        <f t="shared" si="290"/>
        <v>Sin</v>
      </c>
      <c r="AS1498" s="768"/>
      <c r="AT1498" s="772"/>
      <c r="AU1498" s="769"/>
      <c r="AV1498" s="770"/>
      <c r="AW1498" s="766"/>
      <c r="AX1498" s="771"/>
      <c r="AY1498" s="368" t="str">
        <f t="shared" si="291"/>
        <v>Sin</v>
      </c>
      <c r="AZ1498" s="768"/>
      <c r="BA1498" s="772"/>
      <c r="BB1498" s="773"/>
      <c r="BC1498" s="765"/>
      <c r="BD1498" s="766"/>
      <c r="BE1498" s="771"/>
      <c r="BF1498" s="368" t="str">
        <f t="shared" si="292"/>
        <v>Sin</v>
      </c>
      <c r="BG1498" s="768"/>
      <c r="BH1498" s="772"/>
      <c r="BI1498" s="769"/>
      <c r="BJ1498" s="774" t="str">
        <f t="shared" si="293"/>
        <v/>
      </c>
      <c r="BK1498" s="757"/>
      <c r="BL1498" s="775"/>
      <c r="BM1498" s="776"/>
      <c r="BN1498" s="775"/>
      <c r="BO1498" s="777"/>
      <c r="BP1498" s="778" t="str">
        <f t="shared" si="294"/>
        <v/>
      </c>
      <c r="BQ1498" s="768"/>
      <c r="BR1498" s="772"/>
      <c r="BS1498" s="773"/>
    </row>
    <row r="1499" spans="23:71" x14ac:dyDescent="0.25">
      <c r="W1499" s="368" t="str">
        <f t="shared" si="287"/>
        <v>Sin</v>
      </c>
      <c r="X1499" s="768"/>
      <c r="Y1499" s="766"/>
      <c r="Z1499" s="769"/>
      <c r="AA1499" s="770"/>
      <c r="AB1499" s="766"/>
      <c r="AC1499" s="771"/>
      <c r="AD1499" s="368" t="str">
        <f t="shared" si="288"/>
        <v>Sin</v>
      </c>
      <c r="AE1499" s="768"/>
      <c r="AF1499" s="766"/>
      <c r="AG1499" s="769"/>
      <c r="AH1499" s="770"/>
      <c r="AI1499" s="766"/>
      <c r="AJ1499" s="771"/>
      <c r="AK1499" s="368" t="str">
        <f t="shared" si="289"/>
        <v>Sin</v>
      </c>
      <c r="AL1499" s="768"/>
      <c r="AM1499" s="766"/>
      <c r="AN1499" s="769"/>
      <c r="AO1499" s="770"/>
      <c r="AP1499" s="766"/>
      <c r="AQ1499" s="771"/>
      <c r="AR1499" s="368" t="str">
        <f t="shared" si="290"/>
        <v>Sin</v>
      </c>
      <c r="AS1499" s="768"/>
      <c r="AT1499" s="772"/>
      <c r="AU1499" s="769"/>
      <c r="AV1499" s="770"/>
      <c r="AW1499" s="766"/>
      <c r="AX1499" s="771"/>
      <c r="AY1499" s="368" t="str">
        <f t="shared" si="291"/>
        <v>Sin</v>
      </c>
      <c r="AZ1499" s="768"/>
      <c r="BA1499" s="772"/>
      <c r="BB1499" s="773"/>
      <c r="BC1499" s="765"/>
      <c r="BD1499" s="766"/>
      <c r="BE1499" s="771"/>
      <c r="BF1499" s="368" t="str">
        <f t="shared" si="292"/>
        <v>Sin</v>
      </c>
      <c r="BG1499" s="768"/>
      <c r="BH1499" s="772"/>
      <c r="BI1499" s="769"/>
      <c r="BJ1499" s="774" t="str">
        <f t="shared" si="293"/>
        <v/>
      </c>
      <c r="BK1499" s="757"/>
      <c r="BL1499" s="775"/>
      <c r="BM1499" s="776"/>
      <c r="BN1499" s="775"/>
      <c r="BO1499" s="777"/>
      <c r="BP1499" s="778" t="str">
        <f t="shared" si="294"/>
        <v/>
      </c>
      <c r="BQ1499" s="768"/>
      <c r="BR1499" s="772"/>
      <c r="BS1499" s="773"/>
    </row>
    <row r="1500" spans="23:71" x14ac:dyDescent="0.25">
      <c r="W1500" s="368" t="str">
        <f t="shared" si="287"/>
        <v>Sin</v>
      </c>
      <c r="X1500" s="768"/>
      <c r="Y1500" s="766"/>
      <c r="Z1500" s="769"/>
      <c r="AA1500" s="770"/>
      <c r="AB1500" s="766"/>
      <c r="AC1500" s="771"/>
      <c r="AD1500" s="368" t="str">
        <f t="shared" si="288"/>
        <v>Sin</v>
      </c>
      <c r="AE1500" s="768"/>
      <c r="AF1500" s="766"/>
      <c r="AG1500" s="769"/>
      <c r="AH1500" s="770"/>
      <c r="AI1500" s="766"/>
      <c r="AJ1500" s="771"/>
      <c r="AK1500" s="368" t="str">
        <f t="shared" si="289"/>
        <v>Sin</v>
      </c>
      <c r="AL1500" s="768"/>
      <c r="AM1500" s="766"/>
      <c r="AN1500" s="769"/>
      <c r="AO1500" s="770"/>
      <c r="AP1500" s="766"/>
      <c r="AQ1500" s="771"/>
      <c r="AR1500" s="368" t="str">
        <f t="shared" si="290"/>
        <v>Sin</v>
      </c>
      <c r="AS1500" s="768"/>
      <c r="AT1500" s="772"/>
      <c r="AU1500" s="769"/>
      <c r="AV1500" s="770"/>
      <c r="AW1500" s="766"/>
      <c r="AX1500" s="771"/>
      <c r="AY1500" s="368" t="str">
        <f t="shared" si="291"/>
        <v>Sin</v>
      </c>
      <c r="AZ1500" s="768"/>
      <c r="BA1500" s="772"/>
      <c r="BB1500" s="773"/>
      <c r="BC1500" s="765"/>
      <c r="BD1500" s="766"/>
      <c r="BE1500" s="771"/>
      <c r="BF1500" s="368" t="str">
        <f t="shared" si="292"/>
        <v>Sin</v>
      </c>
      <c r="BG1500" s="768"/>
      <c r="BH1500" s="772"/>
      <c r="BI1500" s="769"/>
      <c r="BJ1500" s="774" t="str">
        <f t="shared" si="293"/>
        <v/>
      </c>
      <c r="BK1500" s="757"/>
      <c r="BL1500" s="775"/>
      <c r="BM1500" s="776"/>
      <c r="BN1500" s="775"/>
      <c r="BO1500" s="777"/>
      <c r="BP1500" s="778" t="str">
        <f t="shared" si="294"/>
        <v/>
      </c>
      <c r="BQ1500" s="768"/>
      <c r="BR1500" s="772"/>
      <c r="BS1500" s="773"/>
    </row>
    <row r="1501" spans="23:71" x14ac:dyDescent="0.25">
      <c r="W1501" s="368" t="str">
        <f t="shared" si="287"/>
        <v>Sin</v>
      </c>
      <c r="X1501" s="768"/>
      <c r="Y1501" s="766"/>
      <c r="Z1501" s="769"/>
      <c r="AA1501" s="770"/>
      <c r="AB1501" s="766"/>
      <c r="AC1501" s="771"/>
      <c r="AD1501" s="368" t="str">
        <f t="shared" si="288"/>
        <v>Sin</v>
      </c>
      <c r="AE1501" s="768"/>
      <c r="AF1501" s="766"/>
      <c r="AG1501" s="769"/>
      <c r="AH1501" s="770"/>
      <c r="AI1501" s="766"/>
      <c r="AJ1501" s="771"/>
      <c r="AK1501" s="368" t="str">
        <f t="shared" si="289"/>
        <v>Sin</v>
      </c>
      <c r="AL1501" s="768"/>
      <c r="AM1501" s="766"/>
      <c r="AN1501" s="769"/>
      <c r="AO1501" s="770"/>
      <c r="AP1501" s="766"/>
      <c r="AQ1501" s="771"/>
      <c r="AR1501" s="368" t="str">
        <f t="shared" si="290"/>
        <v>Sin</v>
      </c>
      <c r="AS1501" s="768"/>
      <c r="AT1501" s="772"/>
      <c r="AU1501" s="769"/>
      <c r="AV1501" s="770"/>
      <c r="AW1501" s="766"/>
      <c r="AX1501" s="771"/>
      <c r="AY1501" s="368" t="str">
        <f t="shared" si="291"/>
        <v>Sin</v>
      </c>
      <c r="AZ1501" s="768"/>
      <c r="BA1501" s="772"/>
      <c r="BB1501" s="773"/>
      <c r="BC1501" s="765"/>
      <c r="BD1501" s="766"/>
      <c r="BE1501" s="771"/>
      <c r="BF1501" s="368" t="str">
        <f t="shared" si="292"/>
        <v>Sin</v>
      </c>
      <c r="BG1501" s="768"/>
      <c r="BH1501" s="772"/>
      <c r="BI1501" s="769"/>
      <c r="BJ1501" s="774" t="str">
        <f t="shared" si="293"/>
        <v/>
      </c>
      <c r="BK1501" s="757"/>
      <c r="BL1501" s="775"/>
      <c r="BM1501" s="776"/>
      <c r="BN1501" s="775"/>
      <c r="BO1501" s="777"/>
      <c r="BP1501" s="778" t="str">
        <f t="shared" si="294"/>
        <v/>
      </c>
      <c r="BQ1501" s="768"/>
      <c r="BR1501" s="772"/>
      <c r="BS1501" s="773"/>
    </row>
    <row r="1502" spans="23:71" x14ac:dyDescent="0.25">
      <c r="W1502" s="368" t="str">
        <f t="shared" si="287"/>
        <v>Sin</v>
      </c>
      <c r="X1502" s="768"/>
      <c r="Y1502" s="766"/>
      <c r="Z1502" s="769"/>
      <c r="AA1502" s="770"/>
      <c r="AB1502" s="766"/>
      <c r="AC1502" s="771"/>
      <c r="AD1502" s="368" t="str">
        <f t="shared" si="288"/>
        <v>Sin</v>
      </c>
      <c r="AE1502" s="768"/>
      <c r="AF1502" s="766"/>
      <c r="AG1502" s="769"/>
      <c r="AH1502" s="770"/>
      <c r="AI1502" s="766"/>
      <c r="AJ1502" s="771"/>
      <c r="AK1502" s="368" t="str">
        <f t="shared" si="289"/>
        <v>Sin</v>
      </c>
      <c r="AL1502" s="768"/>
      <c r="AM1502" s="766"/>
      <c r="AN1502" s="769"/>
      <c r="AO1502" s="770"/>
      <c r="AP1502" s="766"/>
      <c r="AQ1502" s="771"/>
      <c r="AR1502" s="368" t="str">
        <f t="shared" si="290"/>
        <v>Sin</v>
      </c>
      <c r="AS1502" s="768"/>
      <c r="AT1502" s="772"/>
      <c r="AU1502" s="769"/>
      <c r="AV1502" s="770"/>
      <c r="AW1502" s="766"/>
      <c r="AX1502" s="771"/>
      <c r="AY1502" s="368" t="str">
        <f t="shared" si="291"/>
        <v>Sin</v>
      </c>
      <c r="AZ1502" s="768"/>
      <c r="BA1502" s="772"/>
      <c r="BB1502" s="773"/>
      <c r="BC1502" s="765"/>
      <c r="BD1502" s="766"/>
      <c r="BE1502" s="771"/>
      <c r="BF1502" s="368" t="str">
        <f t="shared" si="292"/>
        <v>Sin</v>
      </c>
      <c r="BG1502" s="768"/>
      <c r="BH1502" s="772"/>
      <c r="BI1502" s="769"/>
      <c r="BJ1502" s="774" t="str">
        <f t="shared" si="293"/>
        <v/>
      </c>
      <c r="BK1502" s="757"/>
      <c r="BL1502" s="775"/>
      <c r="BM1502" s="776"/>
      <c r="BN1502" s="775"/>
      <c r="BO1502" s="777"/>
      <c r="BP1502" s="778" t="str">
        <f t="shared" si="294"/>
        <v/>
      </c>
      <c r="BQ1502" s="768"/>
      <c r="BR1502" s="772"/>
      <c r="BS1502" s="773"/>
    </row>
    <row r="1503" spans="23:71" x14ac:dyDescent="0.25">
      <c r="W1503" s="368" t="str">
        <f t="shared" si="287"/>
        <v>Sin</v>
      </c>
      <c r="X1503" s="768"/>
      <c r="Y1503" s="766"/>
      <c r="Z1503" s="769"/>
      <c r="AA1503" s="770"/>
      <c r="AB1503" s="766"/>
      <c r="AC1503" s="771"/>
      <c r="AD1503" s="368" t="str">
        <f t="shared" si="288"/>
        <v>Sin</v>
      </c>
      <c r="AE1503" s="768"/>
      <c r="AF1503" s="766"/>
      <c r="AG1503" s="769"/>
      <c r="AH1503" s="770"/>
      <c r="AI1503" s="766"/>
      <c r="AJ1503" s="771"/>
      <c r="AK1503" s="368" t="str">
        <f t="shared" si="289"/>
        <v>Sin</v>
      </c>
      <c r="AL1503" s="768"/>
      <c r="AM1503" s="766"/>
      <c r="AN1503" s="769"/>
      <c r="AO1503" s="770"/>
      <c r="AP1503" s="766"/>
      <c r="AQ1503" s="771"/>
      <c r="AR1503" s="368" t="str">
        <f t="shared" si="290"/>
        <v>Sin</v>
      </c>
      <c r="AS1503" s="768"/>
      <c r="AT1503" s="772"/>
      <c r="AU1503" s="769"/>
      <c r="AV1503" s="770"/>
      <c r="AW1503" s="766"/>
      <c r="AX1503" s="771"/>
      <c r="AY1503" s="368" t="str">
        <f t="shared" si="291"/>
        <v>Sin</v>
      </c>
      <c r="AZ1503" s="768"/>
      <c r="BA1503" s="772"/>
      <c r="BB1503" s="773"/>
      <c r="BC1503" s="765"/>
      <c r="BD1503" s="766"/>
      <c r="BE1503" s="771"/>
      <c r="BF1503" s="368" t="str">
        <f t="shared" si="292"/>
        <v>Sin</v>
      </c>
      <c r="BG1503" s="768"/>
      <c r="BH1503" s="772"/>
      <c r="BI1503" s="769"/>
      <c r="BJ1503" s="774" t="str">
        <f t="shared" si="293"/>
        <v/>
      </c>
      <c r="BK1503" s="757"/>
      <c r="BL1503" s="775"/>
      <c r="BM1503" s="776"/>
      <c r="BN1503" s="775"/>
      <c r="BO1503" s="777"/>
      <c r="BP1503" s="778" t="str">
        <f t="shared" si="294"/>
        <v/>
      </c>
      <c r="BQ1503" s="768"/>
      <c r="BR1503" s="772"/>
      <c r="BS1503" s="773"/>
    </row>
    <row r="1504" spans="23:71" x14ac:dyDescent="0.25">
      <c r="W1504" s="368" t="str">
        <f t="shared" si="287"/>
        <v>Sin</v>
      </c>
      <c r="X1504" s="768"/>
      <c r="Y1504" s="766"/>
      <c r="Z1504" s="769"/>
      <c r="AA1504" s="770"/>
      <c r="AB1504" s="766"/>
      <c r="AC1504" s="771"/>
      <c r="AD1504" s="368" t="str">
        <f t="shared" si="288"/>
        <v>Sin</v>
      </c>
      <c r="AE1504" s="768"/>
      <c r="AF1504" s="766"/>
      <c r="AG1504" s="769"/>
      <c r="AH1504" s="770"/>
      <c r="AI1504" s="766"/>
      <c r="AJ1504" s="771"/>
      <c r="AK1504" s="368" t="str">
        <f t="shared" si="289"/>
        <v>Sin</v>
      </c>
      <c r="AL1504" s="768"/>
      <c r="AM1504" s="766"/>
      <c r="AN1504" s="769"/>
      <c r="AO1504" s="770"/>
      <c r="AP1504" s="766"/>
      <c r="AQ1504" s="771"/>
      <c r="AR1504" s="368" t="str">
        <f t="shared" si="290"/>
        <v>Sin</v>
      </c>
      <c r="AS1504" s="768"/>
      <c r="AT1504" s="772"/>
      <c r="AU1504" s="769"/>
      <c r="AV1504" s="770"/>
      <c r="AW1504" s="766"/>
      <c r="AX1504" s="771"/>
      <c r="AY1504" s="368" t="str">
        <f t="shared" si="291"/>
        <v>Sin</v>
      </c>
      <c r="AZ1504" s="768"/>
      <c r="BA1504" s="772"/>
      <c r="BB1504" s="773"/>
      <c r="BC1504" s="765"/>
      <c r="BD1504" s="766"/>
      <c r="BE1504" s="771"/>
      <c r="BF1504" s="368" t="str">
        <f t="shared" si="292"/>
        <v>Sin</v>
      </c>
      <c r="BG1504" s="768"/>
      <c r="BH1504" s="772"/>
      <c r="BI1504" s="769"/>
      <c r="BJ1504" s="774" t="str">
        <f t="shared" si="293"/>
        <v/>
      </c>
      <c r="BK1504" s="757"/>
      <c r="BL1504" s="775"/>
      <c r="BM1504" s="776"/>
      <c r="BN1504" s="775"/>
      <c r="BO1504" s="777"/>
      <c r="BP1504" s="778" t="str">
        <f t="shared" si="294"/>
        <v/>
      </c>
      <c r="BQ1504" s="768"/>
      <c r="BR1504" s="772"/>
      <c r="BS1504" s="773"/>
    </row>
    <row r="1505" spans="23:71" x14ac:dyDescent="0.25">
      <c r="W1505" s="368" t="str">
        <f t="shared" si="287"/>
        <v>Sin</v>
      </c>
      <c r="X1505" s="768"/>
      <c r="Y1505" s="766"/>
      <c r="Z1505" s="769"/>
      <c r="AA1505" s="770"/>
      <c r="AB1505" s="766"/>
      <c r="AC1505" s="771"/>
      <c r="AD1505" s="368" t="str">
        <f t="shared" si="288"/>
        <v>Sin</v>
      </c>
      <c r="AE1505" s="768"/>
      <c r="AF1505" s="766"/>
      <c r="AG1505" s="769"/>
      <c r="AH1505" s="770"/>
      <c r="AI1505" s="766"/>
      <c r="AJ1505" s="771"/>
      <c r="AK1505" s="368" t="str">
        <f t="shared" si="289"/>
        <v>Sin</v>
      </c>
      <c r="AL1505" s="768"/>
      <c r="AM1505" s="766"/>
      <c r="AN1505" s="769"/>
      <c r="AO1505" s="770"/>
      <c r="AP1505" s="766"/>
      <c r="AQ1505" s="771"/>
      <c r="AR1505" s="368" t="str">
        <f t="shared" si="290"/>
        <v>Sin</v>
      </c>
      <c r="AS1505" s="768"/>
      <c r="AT1505" s="772"/>
      <c r="AU1505" s="769"/>
      <c r="AV1505" s="770"/>
      <c r="AW1505" s="766"/>
      <c r="AX1505" s="771"/>
      <c r="AY1505" s="368" t="str">
        <f t="shared" si="291"/>
        <v>Sin</v>
      </c>
      <c r="AZ1505" s="768"/>
      <c r="BA1505" s="772"/>
      <c r="BB1505" s="773"/>
      <c r="BC1505" s="765"/>
      <c r="BD1505" s="766"/>
      <c r="BE1505" s="771"/>
      <c r="BF1505" s="368" t="str">
        <f t="shared" si="292"/>
        <v>Sin</v>
      </c>
      <c r="BG1505" s="768"/>
      <c r="BH1505" s="772"/>
      <c r="BI1505" s="769"/>
      <c r="BJ1505" s="774" t="str">
        <f t="shared" si="293"/>
        <v/>
      </c>
      <c r="BK1505" s="757"/>
      <c r="BL1505" s="775"/>
      <c r="BM1505" s="776"/>
      <c r="BN1505" s="775"/>
      <c r="BO1505" s="777"/>
      <c r="BP1505" s="778" t="str">
        <f t="shared" si="294"/>
        <v/>
      </c>
      <c r="BQ1505" s="768"/>
      <c r="BR1505" s="772"/>
      <c r="BS1505" s="773"/>
    </row>
    <row r="1506" spans="23:71" x14ac:dyDescent="0.25">
      <c r="W1506" s="368" t="str">
        <f t="shared" si="287"/>
        <v>Sin</v>
      </c>
      <c r="X1506" s="768"/>
      <c r="Y1506" s="766"/>
      <c r="Z1506" s="769"/>
      <c r="AA1506" s="770"/>
      <c r="AB1506" s="766"/>
      <c r="AC1506" s="771"/>
      <c r="AD1506" s="368" t="str">
        <f t="shared" si="288"/>
        <v>Sin</v>
      </c>
      <c r="AE1506" s="768"/>
      <c r="AF1506" s="766"/>
      <c r="AG1506" s="769"/>
      <c r="AH1506" s="770"/>
      <c r="AI1506" s="766"/>
      <c r="AJ1506" s="771"/>
      <c r="AK1506" s="368" t="str">
        <f t="shared" si="289"/>
        <v>Sin</v>
      </c>
      <c r="AL1506" s="768"/>
      <c r="AM1506" s="766"/>
      <c r="AN1506" s="769"/>
      <c r="AO1506" s="770"/>
      <c r="AP1506" s="766"/>
      <c r="AQ1506" s="771"/>
      <c r="AR1506" s="368" t="str">
        <f t="shared" si="290"/>
        <v>Sin</v>
      </c>
      <c r="AS1506" s="768"/>
      <c r="AT1506" s="772"/>
      <c r="AU1506" s="769"/>
      <c r="AV1506" s="770"/>
      <c r="AW1506" s="766"/>
      <c r="AX1506" s="771"/>
      <c r="AY1506" s="368" t="str">
        <f t="shared" si="291"/>
        <v>Sin</v>
      </c>
      <c r="AZ1506" s="768"/>
      <c r="BA1506" s="772"/>
      <c r="BB1506" s="773"/>
      <c r="BC1506" s="765"/>
      <c r="BD1506" s="766"/>
      <c r="BE1506" s="771"/>
      <c r="BF1506" s="368" t="str">
        <f t="shared" si="292"/>
        <v>Sin</v>
      </c>
      <c r="BG1506" s="768"/>
      <c r="BH1506" s="772"/>
      <c r="BI1506" s="769"/>
      <c r="BJ1506" s="774" t="str">
        <f t="shared" si="293"/>
        <v/>
      </c>
      <c r="BK1506" s="757"/>
      <c r="BL1506" s="775"/>
      <c r="BM1506" s="776"/>
      <c r="BN1506" s="775"/>
      <c r="BO1506" s="777"/>
      <c r="BP1506" s="778" t="str">
        <f t="shared" si="294"/>
        <v/>
      </c>
      <c r="BQ1506" s="768"/>
      <c r="BR1506" s="772"/>
      <c r="BS1506" s="773"/>
    </row>
    <row r="1507" spans="23:71" x14ac:dyDescent="0.25">
      <c r="W1507" s="368" t="str">
        <f t="shared" si="287"/>
        <v>Sin</v>
      </c>
      <c r="X1507" s="768"/>
      <c r="Y1507" s="766"/>
      <c r="Z1507" s="769"/>
      <c r="AA1507" s="770"/>
      <c r="AB1507" s="766"/>
      <c r="AC1507" s="771"/>
      <c r="AD1507" s="368" t="str">
        <f t="shared" si="288"/>
        <v>Sin</v>
      </c>
      <c r="AE1507" s="768"/>
      <c r="AF1507" s="766"/>
      <c r="AG1507" s="769"/>
      <c r="AH1507" s="770"/>
      <c r="AI1507" s="766"/>
      <c r="AJ1507" s="771"/>
      <c r="AK1507" s="368" t="str">
        <f t="shared" si="289"/>
        <v>Sin</v>
      </c>
      <c r="AL1507" s="768"/>
      <c r="AM1507" s="766"/>
      <c r="AN1507" s="769"/>
      <c r="AO1507" s="770"/>
      <c r="AP1507" s="766"/>
      <c r="AQ1507" s="771"/>
      <c r="AR1507" s="368" t="str">
        <f t="shared" si="290"/>
        <v>Sin</v>
      </c>
      <c r="AS1507" s="768"/>
      <c r="AT1507" s="772"/>
      <c r="AU1507" s="769"/>
      <c r="AV1507" s="770"/>
      <c r="AW1507" s="766"/>
      <c r="AX1507" s="771"/>
      <c r="AY1507" s="368" t="str">
        <f t="shared" si="291"/>
        <v>Sin</v>
      </c>
      <c r="AZ1507" s="768"/>
      <c r="BA1507" s="772"/>
      <c r="BB1507" s="773"/>
      <c r="BC1507" s="765"/>
      <c r="BD1507" s="766"/>
      <c r="BE1507" s="771"/>
      <c r="BF1507" s="368" t="str">
        <f t="shared" si="292"/>
        <v>Sin</v>
      </c>
      <c r="BG1507" s="768"/>
      <c r="BH1507" s="772"/>
      <c r="BI1507" s="769"/>
      <c r="BJ1507" s="774" t="str">
        <f t="shared" si="293"/>
        <v/>
      </c>
      <c r="BK1507" s="757"/>
      <c r="BL1507" s="775"/>
      <c r="BM1507" s="776"/>
      <c r="BN1507" s="775"/>
      <c r="BO1507" s="777"/>
      <c r="BP1507" s="778" t="str">
        <f t="shared" si="294"/>
        <v/>
      </c>
      <c r="BQ1507" s="768"/>
      <c r="BR1507" s="772"/>
      <c r="BS1507" s="773"/>
    </row>
    <row r="1508" spans="23:71" x14ac:dyDescent="0.25">
      <c r="W1508" s="368" t="str">
        <f t="shared" si="287"/>
        <v>Sin</v>
      </c>
      <c r="X1508" s="768"/>
      <c r="Y1508" s="766"/>
      <c r="Z1508" s="769"/>
      <c r="AA1508" s="770"/>
      <c r="AB1508" s="766"/>
      <c r="AC1508" s="771"/>
      <c r="AD1508" s="368" t="str">
        <f t="shared" si="288"/>
        <v>Sin</v>
      </c>
      <c r="AE1508" s="768"/>
      <c r="AF1508" s="766"/>
      <c r="AG1508" s="769"/>
      <c r="AH1508" s="770"/>
      <c r="AI1508" s="766"/>
      <c r="AJ1508" s="771"/>
      <c r="AK1508" s="368" t="str">
        <f t="shared" si="289"/>
        <v>Sin</v>
      </c>
      <c r="AL1508" s="768"/>
      <c r="AM1508" s="766"/>
      <c r="AN1508" s="769"/>
      <c r="AO1508" s="770"/>
      <c r="AP1508" s="766"/>
      <c r="AQ1508" s="771"/>
      <c r="AR1508" s="368" t="str">
        <f t="shared" si="290"/>
        <v>Sin</v>
      </c>
      <c r="AS1508" s="768"/>
      <c r="AT1508" s="772"/>
      <c r="AU1508" s="769"/>
      <c r="AV1508" s="770"/>
      <c r="AW1508" s="766"/>
      <c r="AX1508" s="771"/>
      <c r="AY1508" s="368" t="str">
        <f t="shared" si="291"/>
        <v>Sin</v>
      </c>
      <c r="AZ1508" s="768"/>
      <c r="BA1508" s="772"/>
      <c r="BB1508" s="773"/>
      <c r="BC1508" s="765"/>
      <c r="BD1508" s="766"/>
      <c r="BE1508" s="771"/>
      <c r="BF1508" s="368" t="str">
        <f t="shared" si="292"/>
        <v>Sin</v>
      </c>
      <c r="BG1508" s="768"/>
      <c r="BH1508" s="772"/>
      <c r="BI1508" s="769"/>
      <c r="BJ1508" s="774" t="str">
        <f t="shared" si="293"/>
        <v/>
      </c>
      <c r="BK1508" s="757"/>
      <c r="BL1508" s="775"/>
      <c r="BM1508" s="776"/>
      <c r="BN1508" s="775"/>
      <c r="BO1508" s="777"/>
      <c r="BP1508" s="778" t="str">
        <f t="shared" si="294"/>
        <v/>
      </c>
      <c r="BQ1508" s="768"/>
      <c r="BR1508" s="772"/>
      <c r="BS1508" s="773"/>
    </row>
    <row r="1509" spans="23:71" x14ac:dyDescent="0.25">
      <c r="W1509" s="368" t="str">
        <f t="shared" si="287"/>
        <v>Sin</v>
      </c>
      <c r="X1509" s="768"/>
      <c r="Y1509" s="766"/>
      <c r="Z1509" s="769"/>
      <c r="AA1509" s="770"/>
      <c r="AB1509" s="766"/>
      <c r="AC1509" s="771"/>
      <c r="AD1509" s="368" t="str">
        <f t="shared" si="288"/>
        <v>Sin</v>
      </c>
      <c r="AE1509" s="768"/>
      <c r="AF1509" s="766"/>
      <c r="AG1509" s="769"/>
      <c r="AH1509" s="770"/>
      <c r="AI1509" s="766"/>
      <c r="AJ1509" s="771"/>
      <c r="AK1509" s="368" t="str">
        <f t="shared" si="289"/>
        <v>Sin</v>
      </c>
      <c r="AL1509" s="768"/>
      <c r="AM1509" s="766"/>
      <c r="AN1509" s="769"/>
      <c r="AO1509" s="770"/>
      <c r="AP1509" s="766"/>
      <c r="AQ1509" s="771"/>
      <c r="AR1509" s="368" t="str">
        <f t="shared" si="290"/>
        <v>Sin</v>
      </c>
      <c r="AS1509" s="768"/>
      <c r="AT1509" s="772"/>
      <c r="AU1509" s="769"/>
      <c r="AV1509" s="770"/>
      <c r="AW1509" s="766"/>
      <c r="AX1509" s="771"/>
      <c r="AY1509" s="368" t="str">
        <f t="shared" si="291"/>
        <v>Sin</v>
      </c>
      <c r="AZ1509" s="768"/>
      <c r="BA1509" s="772"/>
      <c r="BB1509" s="773"/>
      <c r="BC1509" s="765"/>
      <c r="BD1509" s="766"/>
      <c r="BE1509" s="771"/>
      <c r="BF1509" s="368" t="str">
        <f t="shared" si="292"/>
        <v>Sin</v>
      </c>
      <c r="BG1509" s="768"/>
      <c r="BH1509" s="772"/>
      <c r="BI1509" s="769"/>
      <c r="BJ1509" s="774" t="str">
        <f t="shared" si="293"/>
        <v/>
      </c>
      <c r="BK1509" s="757"/>
      <c r="BL1509" s="775"/>
      <c r="BM1509" s="776"/>
      <c r="BN1509" s="775"/>
      <c r="BO1509" s="777"/>
      <c r="BP1509" s="778" t="str">
        <f t="shared" si="294"/>
        <v/>
      </c>
      <c r="BQ1509" s="768"/>
      <c r="BR1509" s="772"/>
      <c r="BS1509" s="773"/>
    </row>
    <row r="1510" spans="23:71" x14ac:dyDescent="0.25">
      <c r="W1510" s="368" t="str">
        <f t="shared" si="287"/>
        <v>Sin</v>
      </c>
      <c r="X1510" s="768"/>
      <c r="Y1510" s="766"/>
      <c r="Z1510" s="769"/>
      <c r="AA1510" s="770"/>
      <c r="AB1510" s="766"/>
      <c r="AC1510" s="771"/>
      <c r="AD1510" s="368" t="str">
        <f t="shared" si="288"/>
        <v>Sin</v>
      </c>
      <c r="AE1510" s="768"/>
      <c r="AF1510" s="766"/>
      <c r="AG1510" s="769"/>
      <c r="AH1510" s="770"/>
      <c r="AI1510" s="766"/>
      <c r="AJ1510" s="771"/>
      <c r="AK1510" s="368" t="str">
        <f t="shared" si="289"/>
        <v>Sin</v>
      </c>
      <c r="AL1510" s="768"/>
      <c r="AM1510" s="766"/>
      <c r="AN1510" s="769"/>
      <c r="AO1510" s="770"/>
      <c r="AP1510" s="766"/>
      <c r="AQ1510" s="771"/>
      <c r="AR1510" s="368" t="str">
        <f t="shared" si="290"/>
        <v>Sin</v>
      </c>
      <c r="AS1510" s="768"/>
      <c r="AT1510" s="772"/>
      <c r="AU1510" s="769"/>
      <c r="AV1510" s="770"/>
      <c r="AW1510" s="766"/>
      <c r="AX1510" s="771"/>
      <c r="AY1510" s="368" t="str">
        <f t="shared" si="291"/>
        <v>Sin</v>
      </c>
      <c r="AZ1510" s="768"/>
      <c r="BA1510" s="772"/>
      <c r="BB1510" s="773"/>
      <c r="BC1510" s="765"/>
      <c r="BD1510" s="766"/>
      <c r="BE1510" s="771"/>
      <c r="BF1510" s="368" t="str">
        <f t="shared" si="292"/>
        <v>Sin</v>
      </c>
      <c r="BG1510" s="768"/>
      <c r="BH1510" s="772"/>
      <c r="BI1510" s="769"/>
      <c r="BJ1510" s="774" t="str">
        <f t="shared" si="293"/>
        <v/>
      </c>
      <c r="BK1510" s="757"/>
      <c r="BL1510" s="775"/>
      <c r="BM1510" s="776"/>
      <c r="BN1510" s="775"/>
      <c r="BO1510" s="777"/>
      <c r="BP1510" s="778" t="str">
        <f t="shared" si="294"/>
        <v/>
      </c>
      <c r="BQ1510" s="768"/>
      <c r="BR1510" s="772"/>
      <c r="BS1510" s="773"/>
    </row>
    <row r="1511" spans="23:71" x14ac:dyDescent="0.25">
      <c r="W1511" s="368" t="str">
        <f t="shared" si="287"/>
        <v>Sin</v>
      </c>
      <c r="X1511" s="768"/>
      <c r="Y1511" s="766"/>
      <c r="Z1511" s="769"/>
      <c r="AA1511" s="770"/>
      <c r="AB1511" s="766"/>
      <c r="AC1511" s="771"/>
      <c r="AD1511" s="368" t="str">
        <f t="shared" si="288"/>
        <v>Sin</v>
      </c>
      <c r="AE1511" s="768"/>
      <c r="AF1511" s="766"/>
      <c r="AG1511" s="769"/>
      <c r="AH1511" s="770"/>
      <c r="AI1511" s="766"/>
      <c r="AJ1511" s="771"/>
      <c r="AK1511" s="368" t="str">
        <f t="shared" si="289"/>
        <v>Sin</v>
      </c>
      <c r="AL1511" s="768"/>
      <c r="AM1511" s="766"/>
      <c r="AN1511" s="769"/>
      <c r="AO1511" s="770"/>
      <c r="AP1511" s="766"/>
      <c r="AQ1511" s="771"/>
      <c r="AR1511" s="368" t="str">
        <f t="shared" si="290"/>
        <v>Sin</v>
      </c>
      <c r="AS1511" s="768"/>
      <c r="AT1511" s="772"/>
      <c r="AU1511" s="769"/>
      <c r="AV1511" s="770"/>
      <c r="AW1511" s="766"/>
      <c r="AX1511" s="771"/>
      <c r="AY1511" s="368" t="str">
        <f t="shared" si="291"/>
        <v>Sin</v>
      </c>
      <c r="AZ1511" s="768"/>
      <c r="BA1511" s="772"/>
      <c r="BB1511" s="773"/>
      <c r="BC1511" s="765"/>
      <c r="BD1511" s="766"/>
      <c r="BE1511" s="771"/>
      <c r="BF1511" s="368" t="str">
        <f t="shared" si="292"/>
        <v>Sin</v>
      </c>
      <c r="BG1511" s="768"/>
      <c r="BH1511" s="772"/>
      <c r="BI1511" s="769"/>
      <c r="BJ1511" s="774" t="str">
        <f t="shared" si="293"/>
        <v/>
      </c>
      <c r="BK1511" s="757"/>
      <c r="BL1511" s="775"/>
      <c r="BM1511" s="776"/>
      <c r="BN1511" s="775"/>
      <c r="BO1511" s="777"/>
      <c r="BP1511" s="778" t="str">
        <f t="shared" si="294"/>
        <v/>
      </c>
      <c r="BQ1511" s="768"/>
      <c r="BR1511" s="772"/>
      <c r="BS1511" s="773"/>
    </row>
    <row r="1512" spans="23:71" x14ac:dyDescent="0.25">
      <c r="W1512" s="368" t="str">
        <f t="shared" si="287"/>
        <v>Sin</v>
      </c>
      <c r="X1512" s="768"/>
      <c r="Y1512" s="766"/>
      <c r="Z1512" s="769"/>
      <c r="AA1512" s="770"/>
      <c r="AB1512" s="766"/>
      <c r="AC1512" s="771"/>
      <c r="AD1512" s="368" t="str">
        <f t="shared" si="288"/>
        <v>Sin</v>
      </c>
      <c r="AE1512" s="768"/>
      <c r="AF1512" s="766"/>
      <c r="AG1512" s="769"/>
      <c r="AH1512" s="770"/>
      <c r="AI1512" s="766"/>
      <c r="AJ1512" s="771"/>
      <c r="AK1512" s="368" t="str">
        <f t="shared" si="289"/>
        <v>Sin</v>
      </c>
      <c r="AL1512" s="768"/>
      <c r="AM1512" s="766"/>
      <c r="AN1512" s="769"/>
      <c r="AO1512" s="770"/>
      <c r="AP1512" s="766"/>
      <c r="AQ1512" s="771"/>
      <c r="AR1512" s="368" t="str">
        <f t="shared" si="290"/>
        <v>Sin</v>
      </c>
      <c r="AS1512" s="768"/>
      <c r="AT1512" s="772"/>
      <c r="AU1512" s="769"/>
      <c r="AV1512" s="770"/>
      <c r="AW1512" s="766"/>
      <c r="AX1512" s="771"/>
      <c r="AY1512" s="368" t="str">
        <f t="shared" si="291"/>
        <v>Sin</v>
      </c>
      <c r="AZ1512" s="768"/>
      <c r="BA1512" s="772"/>
      <c r="BB1512" s="773"/>
      <c r="BC1512" s="765"/>
      <c r="BD1512" s="766"/>
      <c r="BE1512" s="771"/>
      <c r="BF1512" s="368" t="str">
        <f t="shared" si="292"/>
        <v>Sin</v>
      </c>
      <c r="BG1512" s="768"/>
      <c r="BH1512" s="772"/>
      <c r="BI1512" s="769"/>
      <c r="BJ1512" s="774" t="str">
        <f t="shared" si="293"/>
        <v/>
      </c>
      <c r="BK1512" s="757"/>
      <c r="BL1512" s="775"/>
      <c r="BM1512" s="776"/>
      <c r="BN1512" s="775"/>
      <c r="BO1512" s="777"/>
      <c r="BP1512" s="778" t="str">
        <f t="shared" si="294"/>
        <v/>
      </c>
      <c r="BQ1512" s="768"/>
      <c r="BR1512" s="772"/>
      <c r="BS1512" s="773"/>
    </row>
    <row r="1513" spans="23:71" x14ac:dyDescent="0.25">
      <c r="W1513" s="368" t="str">
        <f t="shared" si="287"/>
        <v>Sin</v>
      </c>
      <c r="X1513" s="768"/>
      <c r="Y1513" s="766"/>
      <c r="Z1513" s="769"/>
      <c r="AA1513" s="770"/>
      <c r="AB1513" s="766"/>
      <c r="AC1513" s="771"/>
      <c r="AD1513" s="368" t="str">
        <f t="shared" si="288"/>
        <v>Sin</v>
      </c>
      <c r="AE1513" s="768"/>
      <c r="AF1513" s="766"/>
      <c r="AG1513" s="769"/>
      <c r="AH1513" s="770"/>
      <c r="AI1513" s="766"/>
      <c r="AJ1513" s="771"/>
      <c r="AK1513" s="368" t="str">
        <f t="shared" si="289"/>
        <v>Sin</v>
      </c>
      <c r="AL1513" s="768"/>
      <c r="AM1513" s="766"/>
      <c r="AN1513" s="769"/>
      <c r="AO1513" s="770"/>
      <c r="AP1513" s="766"/>
      <c r="AQ1513" s="771"/>
      <c r="AR1513" s="368" t="str">
        <f t="shared" si="290"/>
        <v>Sin</v>
      </c>
      <c r="AS1513" s="768"/>
      <c r="AT1513" s="772"/>
      <c r="AU1513" s="769"/>
      <c r="AV1513" s="770"/>
      <c r="AW1513" s="766"/>
      <c r="AX1513" s="771"/>
      <c r="AY1513" s="368" t="str">
        <f t="shared" si="291"/>
        <v>Sin</v>
      </c>
      <c r="AZ1513" s="768"/>
      <c r="BA1513" s="772"/>
      <c r="BB1513" s="773"/>
      <c r="BC1513" s="765"/>
      <c r="BD1513" s="766"/>
      <c r="BE1513" s="771"/>
      <c r="BF1513" s="368" t="str">
        <f t="shared" si="292"/>
        <v>Sin</v>
      </c>
      <c r="BG1513" s="768"/>
      <c r="BH1513" s="772"/>
      <c r="BI1513" s="769"/>
      <c r="BJ1513" s="774" t="str">
        <f t="shared" si="293"/>
        <v/>
      </c>
      <c r="BK1513" s="757"/>
      <c r="BL1513" s="775"/>
      <c r="BM1513" s="776"/>
      <c r="BN1513" s="775"/>
      <c r="BO1513" s="777"/>
      <c r="BP1513" s="778" t="str">
        <f t="shared" si="294"/>
        <v/>
      </c>
      <c r="BQ1513" s="768"/>
      <c r="BR1513" s="772"/>
      <c r="BS1513" s="773"/>
    </row>
    <row r="1514" spans="23:71" x14ac:dyDescent="0.25">
      <c r="W1514" s="368" t="str">
        <f t="shared" si="287"/>
        <v>Sin</v>
      </c>
      <c r="X1514" s="768"/>
      <c r="Y1514" s="766"/>
      <c r="Z1514" s="769"/>
      <c r="AA1514" s="770"/>
      <c r="AB1514" s="766"/>
      <c r="AC1514" s="771"/>
      <c r="AD1514" s="368" t="str">
        <f t="shared" si="288"/>
        <v>Sin</v>
      </c>
      <c r="AE1514" s="768"/>
      <c r="AF1514" s="766"/>
      <c r="AG1514" s="769"/>
      <c r="AH1514" s="770"/>
      <c r="AI1514" s="766"/>
      <c r="AJ1514" s="771"/>
      <c r="AK1514" s="368" t="str">
        <f t="shared" si="289"/>
        <v>Sin</v>
      </c>
      <c r="AL1514" s="768"/>
      <c r="AM1514" s="766"/>
      <c r="AN1514" s="769"/>
      <c r="AO1514" s="770"/>
      <c r="AP1514" s="766"/>
      <c r="AQ1514" s="771"/>
      <c r="AR1514" s="368" t="str">
        <f t="shared" si="290"/>
        <v>Sin</v>
      </c>
      <c r="AS1514" s="768"/>
      <c r="AT1514" s="772"/>
      <c r="AU1514" s="769"/>
      <c r="AV1514" s="770"/>
      <c r="AW1514" s="766"/>
      <c r="AX1514" s="771"/>
      <c r="AY1514" s="368" t="str">
        <f t="shared" si="291"/>
        <v>Sin</v>
      </c>
      <c r="AZ1514" s="768"/>
      <c r="BA1514" s="772"/>
      <c r="BB1514" s="773"/>
      <c r="BC1514" s="765"/>
      <c r="BD1514" s="766"/>
      <c r="BE1514" s="771"/>
      <c r="BF1514" s="368" t="str">
        <f t="shared" si="292"/>
        <v>Sin</v>
      </c>
      <c r="BG1514" s="768"/>
      <c r="BH1514" s="772"/>
      <c r="BI1514" s="769"/>
      <c r="BJ1514" s="774" t="str">
        <f t="shared" si="293"/>
        <v/>
      </c>
      <c r="BK1514" s="757"/>
      <c r="BL1514" s="775"/>
      <c r="BM1514" s="776"/>
      <c r="BN1514" s="775"/>
      <c r="BO1514" s="777"/>
      <c r="BP1514" s="778" t="str">
        <f t="shared" si="294"/>
        <v/>
      </c>
      <c r="BQ1514" s="768"/>
      <c r="BR1514" s="772"/>
      <c r="BS1514" s="773"/>
    </row>
    <row r="1515" spans="23:71" x14ac:dyDescent="0.25">
      <c r="W1515" s="368" t="str">
        <f t="shared" si="287"/>
        <v>Sin</v>
      </c>
      <c r="X1515" s="768"/>
      <c r="Y1515" s="766"/>
      <c r="Z1515" s="769"/>
      <c r="AA1515" s="770"/>
      <c r="AB1515" s="766"/>
      <c r="AC1515" s="771"/>
      <c r="AD1515" s="368" t="str">
        <f t="shared" si="288"/>
        <v>Sin</v>
      </c>
      <c r="AE1515" s="768"/>
      <c r="AF1515" s="766"/>
      <c r="AG1515" s="769"/>
      <c r="AH1515" s="770"/>
      <c r="AI1515" s="766"/>
      <c r="AJ1515" s="771"/>
      <c r="AK1515" s="368" t="str">
        <f t="shared" si="289"/>
        <v>Sin</v>
      </c>
      <c r="AL1515" s="768"/>
      <c r="AM1515" s="766"/>
      <c r="AN1515" s="769"/>
      <c r="AO1515" s="770"/>
      <c r="AP1515" s="766"/>
      <c r="AQ1515" s="771"/>
      <c r="AR1515" s="368" t="str">
        <f t="shared" si="290"/>
        <v>Sin</v>
      </c>
      <c r="AS1515" s="768"/>
      <c r="AT1515" s="772"/>
      <c r="AU1515" s="769"/>
      <c r="AV1515" s="770"/>
      <c r="AW1515" s="766"/>
      <c r="AX1515" s="771"/>
      <c r="AY1515" s="368" t="str">
        <f t="shared" si="291"/>
        <v>Sin</v>
      </c>
      <c r="AZ1515" s="768"/>
      <c r="BA1515" s="772"/>
      <c r="BB1515" s="773"/>
      <c r="BC1515" s="765"/>
      <c r="BD1515" s="766"/>
      <c r="BE1515" s="771"/>
      <c r="BF1515" s="368" t="str">
        <f t="shared" si="292"/>
        <v>Sin</v>
      </c>
      <c r="BG1515" s="768"/>
      <c r="BH1515" s="772"/>
      <c r="BI1515" s="769"/>
      <c r="BJ1515" s="774" t="str">
        <f t="shared" si="293"/>
        <v/>
      </c>
      <c r="BK1515" s="757"/>
      <c r="BL1515" s="775"/>
      <c r="BM1515" s="776"/>
      <c r="BN1515" s="775"/>
      <c r="BO1515" s="777"/>
      <c r="BP1515" s="778" t="str">
        <f t="shared" si="294"/>
        <v/>
      </c>
      <c r="BQ1515" s="768"/>
      <c r="BR1515" s="772"/>
      <c r="BS1515" s="773"/>
    </row>
    <row r="1516" spans="23:71" x14ac:dyDescent="0.25">
      <c r="W1516" s="368" t="str">
        <f t="shared" si="287"/>
        <v>Sin</v>
      </c>
      <c r="X1516" s="768"/>
      <c r="Y1516" s="766"/>
      <c r="Z1516" s="769"/>
      <c r="AA1516" s="770"/>
      <c r="AB1516" s="766"/>
      <c r="AC1516" s="771"/>
      <c r="AD1516" s="368" t="str">
        <f t="shared" si="288"/>
        <v>Sin</v>
      </c>
      <c r="AE1516" s="768"/>
      <c r="AF1516" s="766"/>
      <c r="AG1516" s="769"/>
      <c r="AH1516" s="770"/>
      <c r="AI1516" s="766"/>
      <c r="AJ1516" s="771"/>
      <c r="AK1516" s="368" t="str">
        <f t="shared" si="289"/>
        <v>Sin</v>
      </c>
      <c r="AL1516" s="768"/>
      <c r="AM1516" s="766"/>
      <c r="AN1516" s="769"/>
      <c r="AO1516" s="770"/>
      <c r="AP1516" s="766"/>
      <c r="AQ1516" s="771"/>
      <c r="AR1516" s="368" t="str">
        <f t="shared" si="290"/>
        <v>Sin</v>
      </c>
      <c r="AS1516" s="768"/>
      <c r="AT1516" s="772"/>
      <c r="AU1516" s="769"/>
      <c r="AV1516" s="770"/>
      <c r="AW1516" s="766"/>
      <c r="AX1516" s="771"/>
      <c r="AY1516" s="368" t="str">
        <f t="shared" si="291"/>
        <v>Sin</v>
      </c>
      <c r="AZ1516" s="768"/>
      <c r="BA1516" s="772"/>
      <c r="BB1516" s="773"/>
      <c r="BC1516" s="765"/>
      <c r="BD1516" s="766"/>
      <c r="BE1516" s="771"/>
      <c r="BF1516" s="368" t="str">
        <f t="shared" si="292"/>
        <v>Sin</v>
      </c>
      <c r="BG1516" s="768"/>
      <c r="BH1516" s="772"/>
      <c r="BI1516" s="769"/>
      <c r="BJ1516" s="774" t="str">
        <f t="shared" si="293"/>
        <v/>
      </c>
      <c r="BK1516" s="757"/>
      <c r="BL1516" s="775"/>
      <c r="BM1516" s="776"/>
      <c r="BN1516" s="775"/>
      <c r="BO1516" s="777"/>
      <c r="BP1516" s="778" t="str">
        <f t="shared" si="294"/>
        <v/>
      </c>
      <c r="BQ1516" s="768"/>
      <c r="BR1516" s="772"/>
      <c r="BS1516" s="773"/>
    </row>
    <row r="1517" spans="23:71" x14ac:dyDescent="0.25">
      <c r="W1517" s="368" t="str">
        <f t="shared" si="287"/>
        <v>Sin</v>
      </c>
      <c r="X1517" s="768"/>
      <c r="Y1517" s="766"/>
      <c r="Z1517" s="769"/>
      <c r="AA1517" s="770"/>
      <c r="AB1517" s="766"/>
      <c r="AC1517" s="771"/>
      <c r="AD1517" s="368" t="str">
        <f t="shared" si="288"/>
        <v>Sin</v>
      </c>
      <c r="AE1517" s="768"/>
      <c r="AF1517" s="766"/>
      <c r="AG1517" s="769"/>
      <c r="AH1517" s="770"/>
      <c r="AI1517" s="766"/>
      <c r="AJ1517" s="771"/>
      <c r="AK1517" s="368" t="str">
        <f t="shared" si="289"/>
        <v>Sin</v>
      </c>
      <c r="AL1517" s="768"/>
      <c r="AM1517" s="766"/>
      <c r="AN1517" s="769"/>
      <c r="AO1517" s="770"/>
      <c r="AP1517" s="766"/>
      <c r="AQ1517" s="771"/>
      <c r="AR1517" s="368" t="str">
        <f t="shared" si="290"/>
        <v>Sin</v>
      </c>
      <c r="AS1517" s="768"/>
      <c r="AT1517" s="772"/>
      <c r="AU1517" s="769"/>
      <c r="AV1517" s="770"/>
      <c r="AW1517" s="766"/>
      <c r="AX1517" s="771"/>
      <c r="AY1517" s="368" t="str">
        <f t="shared" si="291"/>
        <v>Sin</v>
      </c>
      <c r="AZ1517" s="768"/>
      <c r="BA1517" s="772"/>
      <c r="BB1517" s="773"/>
      <c r="BC1517" s="765"/>
      <c r="BD1517" s="766"/>
      <c r="BE1517" s="771"/>
      <c r="BF1517" s="368" t="str">
        <f t="shared" si="292"/>
        <v>Sin</v>
      </c>
      <c r="BG1517" s="768"/>
      <c r="BH1517" s="772"/>
      <c r="BI1517" s="769"/>
      <c r="BJ1517" s="774" t="str">
        <f t="shared" si="293"/>
        <v/>
      </c>
      <c r="BK1517" s="757"/>
      <c r="BL1517" s="775"/>
      <c r="BM1517" s="776"/>
      <c r="BN1517" s="775"/>
      <c r="BO1517" s="777"/>
      <c r="BP1517" s="778" t="str">
        <f t="shared" si="294"/>
        <v/>
      </c>
      <c r="BQ1517" s="768"/>
      <c r="BR1517" s="772"/>
      <c r="BS1517" s="773"/>
    </row>
    <row r="1518" spans="23:71" x14ac:dyDescent="0.25">
      <c r="W1518" s="368" t="str">
        <f t="shared" si="287"/>
        <v>Sin</v>
      </c>
      <c r="X1518" s="768"/>
      <c r="Y1518" s="766"/>
      <c r="Z1518" s="769"/>
      <c r="AA1518" s="770"/>
      <c r="AB1518" s="766"/>
      <c r="AC1518" s="771"/>
      <c r="AD1518" s="368" t="str">
        <f t="shared" si="288"/>
        <v>Sin</v>
      </c>
      <c r="AE1518" s="768"/>
      <c r="AF1518" s="766"/>
      <c r="AG1518" s="769"/>
      <c r="AH1518" s="770"/>
      <c r="AI1518" s="766"/>
      <c r="AJ1518" s="771"/>
      <c r="AK1518" s="368" t="str">
        <f t="shared" si="289"/>
        <v>Sin</v>
      </c>
      <c r="AL1518" s="768"/>
      <c r="AM1518" s="766"/>
      <c r="AN1518" s="769"/>
      <c r="AO1518" s="770"/>
      <c r="AP1518" s="766"/>
      <c r="AQ1518" s="771"/>
      <c r="AR1518" s="368" t="str">
        <f t="shared" si="290"/>
        <v>Sin</v>
      </c>
      <c r="AS1518" s="768"/>
      <c r="AT1518" s="772"/>
      <c r="AU1518" s="769"/>
      <c r="AV1518" s="770"/>
      <c r="AW1518" s="766"/>
      <c r="AX1518" s="771"/>
      <c r="AY1518" s="368" t="str">
        <f t="shared" si="291"/>
        <v>Sin</v>
      </c>
      <c r="AZ1518" s="768"/>
      <c r="BA1518" s="772"/>
      <c r="BB1518" s="773"/>
      <c r="BC1518" s="765"/>
      <c r="BD1518" s="766"/>
      <c r="BE1518" s="771"/>
      <c r="BF1518" s="368" t="str">
        <f t="shared" si="292"/>
        <v>Sin</v>
      </c>
      <c r="BG1518" s="768"/>
      <c r="BH1518" s="772"/>
      <c r="BI1518" s="769"/>
      <c r="BJ1518" s="774" t="str">
        <f t="shared" si="293"/>
        <v/>
      </c>
      <c r="BK1518" s="757"/>
      <c r="BL1518" s="775"/>
      <c r="BM1518" s="776"/>
      <c r="BN1518" s="775"/>
      <c r="BO1518" s="777"/>
      <c r="BP1518" s="778" t="str">
        <f t="shared" si="294"/>
        <v/>
      </c>
      <c r="BQ1518" s="768"/>
      <c r="BR1518" s="772"/>
      <c r="BS1518" s="773"/>
    </row>
    <row r="1519" spans="23:71" x14ac:dyDescent="0.25">
      <c r="W1519" s="368" t="str">
        <f t="shared" ref="W1519:W1582" si="295">IF(T1519="","Sin",IF(T1519&gt;=$S1519,IF(V1519=100%,"OK","ROJO"),IF(V1519&lt;($T1519-$P1519)/($S1519-$P1519),"ROJO",IF(V1519=100%,"OK","AMARILLO"))))</f>
        <v>Sin</v>
      </c>
      <c r="X1519" s="768"/>
      <c r="Y1519" s="766"/>
      <c r="Z1519" s="769"/>
      <c r="AA1519" s="770"/>
      <c r="AB1519" s="766"/>
      <c r="AC1519" s="771"/>
      <c r="AD1519" s="368" t="str">
        <f t="shared" ref="AD1519:AD1582" si="296">IF(AA1519="","Sin",IF(AA1519&gt;=$S1519,IF(AC1519=100%,"OK","ROJO"),IF(AC1519&lt;($AA1519-$P1519)/($S1519-$P1519),"ROJO",IF(AC1519=100%,"OK","AMARILLO"))))</f>
        <v>Sin</v>
      </c>
      <c r="AE1519" s="768"/>
      <c r="AF1519" s="766"/>
      <c r="AG1519" s="769"/>
      <c r="AH1519" s="770"/>
      <c r="AI1519" s="766"/>
      <c r="AJ1519" s="771"/>
      <c r="AK1519" s="368" t="str">
        <f t="shared" ref="AK1519:AK1582" si="297">IF(AH1519="","Sin",IF(AH1519&gt;=$S1519,IF(AJ1519=100%,"OK","ROJO"),IF(AJ1519&lt;(AH1519-$P1519)/($S1519-$P1519),"ROJO",IF(AJ1519=100%,"OK","AMARILLO"))))</f>
        <v>Sin</v>
      </c>
      <c r="AL1519" s="768"/>
      <c r="AM1519" s="766"/>
      <c r="AN1519" s="769"/>
      <c r="AO1519" s="770"/>
      <c r="AP1519" s="766"/>
      <c r="AQ1519" s="771"/>
      <c r="AR1519" s="368" t="str">
        <f t="shared" ref="AR1519:AR1582" si="298">IF(AO1519="","Sin",IF(AO1519&gt;=$S1519,IF(AQ1519=100%,"OK","ROJO"),IF(AQ1519&lt;(AO1519-$P1519)/($S1519-$P1519),"ROJO",IF(AQ1519=100%,"OK","AMARILLO"))))</f>
        <v>Sin</v>
      </c>
      <c r="AS1519" s="768"/>
      <c r="AT1519" s="772"/>
      <c r="AU1519" s="769"/>
      <c r="AV1519" s="770"/>
      <c r="AW1519" s="766"/>
      <c r="AX1519" s="771"/>
      <c r="AY1519" s="368" t="str">
        <f t="shared" ref="AY1519:AY1582" si="299">IF(AV1519="","Sin",IF(AV1519&gt;=$S1519,IF(AX1519=100%,"OK","ROJO"),IF(AX1519&lt;(AV1519-$P1519)/($S1519-$P1519),"ROJO",IF(AX1519=100%,"OK","AMARILLO"))))</f>
        <v>Sin</v>
      </c>
      <c r="AZ1519" s="768"/>
      <c r="BA1519" s="772"/>
      <c r="BB1519" s="773"/>
      <c r="BC1519" s="765"/>
      <c r="BD1519" s="766"/>
      <c r="BE1519" s="771"/>
      <c r="BF1519" s="368" t="str">
        <f t="shared" ref="BF1519:BF1582" si="300">IF(BC1519="","Sin",IF(BC1519&gt;=$S1519,IF(BE1519=100%,"OK","ROJO"),IF(BE1519&lt;(BC1519-$P1519)/($S1519-$P1519),"ROJO",IF(BE1519=100%,"OK","AMARILLO"))))</f>
        <v>Sin</v>
      </c>
      <c r="BG1519" s="768"/>
      <c r="BH1519" s="772"/>
      <c r="BI1519" s="769"/>
      <c r="BJ1519" s="774" t="str">
        <f t="shared" ref="BJ1519:BJ1582" si="301">IF(E1519="","",IF(OR(V1519=100%,AC1519=100%,AJ1519=100%,AQ1519=100%,AX1519=100%,BE1519=100%),100%,IF(T1519="","Sin",MAX(V1519,AC1519,AJ1519,AQ1519,AX1519,BE1519))))</f>
        <v/>
      </c>
      <c r="BK1519" s="757"/>
      <c r="BL1519" s="775"/>
      <c r="BM1519" s="776"/>
      <c r="BN1519" s="775"/>
      <c r="BO1519" s="777"/>
      <c r="BP1519" s="778" t="str">
        <f t="shared" ref="BP1519:BP1582" si="302">IF(BJ1519=100%,IF(BM1519="SI",IF(BN1519="SI","Cerrada",IF(BN1519="NO","Inefectiva",IF(A1519="Auditoria Externa","Cumplida","Pendiente"))),"Cumplida"),"")</f>
        <v/>
      </c>
      <c r="BQ1519" s="768"/>
      <c r="BR1519" s="772"/>
      <c r="BS1519" s="773"/>
    </row>
    <row r="1520" spans="23:71" x14ac:dyDescent="0.25">
      <c r="W1520" s="368" t="str">
        <f t="shared" si="295"/>
        <v>Sin</v>
      </c>
      <c r="X1520" s="768"/>
      <c r="Y1520" s="766"/>
      <c r="Z1520" s="769"/>
      <c r="AA1520" s="770"/>
      <c r="AB1520" s="766"/>
      <c r="AC1520" s="771"/>
      <c r="AD1520" s="368" t="str">
        <f t="shared" si="296"/>
        <v>Sin</v>
      </c>
      <c r="AE1520" s="768"/>
      <c r="AF1520" s="766"/>
      <c r="AG1520" s="769"/>
      <c r="AH1520" s="770"/>
      <c r="AI1520" s="766"/>
      <c r="AJ1520" s="771"/>
      <c r="AK1520" s="368" t="str">
        <f t="shared" si="297"/>
        <v>Sin</v>
      </c>
      <c r="AL1520" s="768"/>
      <c r="AM1520" s="766"/>
      <c r="AN1520" s="769"/>
      <c r="AO1520" s="770"/>
      <c r="AP1520" s="766"/>
      <c r="AQ1520" s="771"/>
      <c r="AR1520" s="368" t="str">
        <f t="shared" si="298"/>
        <v>Sin</v>
      </c>
      <c r="AS1520" s="768"/>
      <c r="AT1520" s="772"/>
      <c r="AU1520" s="769"/>
      <c r="AV1520" s="770"/>
      <c r="AW1520" s="766"/>
      <c r="AX1520" s="771"/>
      <c r="AY1520" s="368" t="str">
        <f t="shared" si="299"/>
        <v>Sin</v>
      </c>
      <c r="AZ1520" s="768"/>
      <c r="BA1520" s="772"/>
      <c r="BB1520" s="773"/>
      <c r="BC1520" s="765"/>
      <c r="BD1520" s="766"/>
      <c r="BE1520" s="771"/>
      <c r="BF1520" s="368" t="str">
        <f t="shared" si="300"/>
        <v>Sin</v>
      </c>
      <c r="BG1520" s="768"/>
      <c r="BH1520" s="772"/>
      <c r="BI1520" s="769"/>
      <c r="BJ1520" s="774" t="str">
        <f t="shared" si="301"/>
        <v/>
      </c>
      <c r="BK1520" s="757"/>
      <c r="BL1520" s="775"/>
      <c r="BM1520" s="776"/>
      <c r="BN1520" s="775"/>
      <c r="BO1520" s="777"/>
      <c r="BP1520" s="778" t="str">
        <f t="shared" si="302"/>
        <v/>
      </c>
      <c r="BQ1520" s="768"/>
      <c r="BR1520" s="772"/>
      <c r="BS1520" s="773"/>
    </row>
    <row r="1521" spans="23:71" x14ac:dyDescent="0.25">
      <c r="W1521" s="368" t="str">
        <f t="shared" si="295"/>
        <v>Sin</v>
      </c>
      <c r="X1521" s="768"/>
      <c r="Y1521" s="766"/>
      <c r="Z1521" s="769"/>
      <c r="AA1521" s="770"/>
      <c r="AB1521" s="766"/>
      <c r="AC1521" s="771"/>
      <c r="AD1521" s="368" t="str">
        <f t="shared" si="296"/>
        <v>Sin</v>
      </c>
      <c r="AE1521" s="768"/>
      <c r="AF1521" s="766"/>
      <c r="AG1521" s="769"/>
      <c r="AH1521" s="770"/>
      <c r="AI1521" s="766"/>
      <c r="AJ1521" s="771"/>
      <c r="AK1521" s="368" t="str">
        <f t="shared" si="297"/>
        <v>Sin</v>
      </c>
      <c r="AL1521" s="768"/>
      <c r="AM1521" s="766"/>
      <c r="AN1521" s="769"/>
      <c r="AO1521" s="770"/>
      <c r="AP1521" s="766"/>
      <c r="AQ1521" s="771"/>
      <c r="AR1521" s="368" t="str">
        <f t="shared" si="298"/>
        <v>Sin</v>
      </c>
      <c r="AS1521" s="768"/>
      <c r="AT1521" s="772"/>
      <c r="AU1521" s="769"/>
      <c r="AV1521" s="770"/>
      <c r="AW1521" s="766"/>
      <c r="AX1521" s="771"/>
      <c r="AY1521" s="368" t="str">
        <f t="shared" si="299"/>
        <v>Sin</v>
      </c>
      <c r="AZ1521" s="768"/>
      <c r="BA1521" s="772"/>
      <c r="BB1521" s="773"/>
      <c r="BC1521" s="765"/>
      <c r="BD1521" s="766"/>
      <c r="BE1521" s="771"/>
      <c r="BF1521" s="368" t="str">
        <f t="shared" si="300"/>
        <v>Sin</v>
      </c>
      <c r="BG1521" s="768"/>
      <c r="BH1521" s="772"/>
      <c r="BI1521" s="769"/>
      <c r="BJ1521" s="774" t="str">
        <f t="shared" si="301"/>
        <v/>
      </c>
      <c r="BK1521" s="757"/>
      <c r="BL1521" s="775"/>
      <c r="BM1521" s="776"/>
      <c r="BN1521" s="775"/>
      <c r="BO1521" s="777"/>
      <c r="BP1521" s="778" t="str">
        <f t="shared" si="302"/>
        <v/>
      </c>
      <c r="BQ1521" s="768"/>
      <c r="BR1521" s="772"/>
      <c r="BS1521" s="773"/>
    </row>
    <row r="1522" spans="23:71" x14ac:dyDescent="0.25">
      <c r="W1522" s="368" t="str">
        <f t="shared" si="295"/>
        <v>Sin</v>
      </c>
      <c r="X1522" s="768"/>
      <c r="Y1522" s="766"/>
      <c r="Z1522" s="769"/>
      <c r="AA1522" s="770"/>
      <c r="AB1522" s="766"/>
      <c r="AC1522" s="771"/>
      <c r="AD1522" s="368" t="str">
        <f t="shared" si="296"/>
        <v>Sin</v>
      </c>
      <c r="AE1522" s="768"/>
      <c r="AF1522" s="766"/>
      <c r="AG1522" s="769"/>
      <c r="AH1522" s="770"/>
      <c r="AI1522" s="766"/>
      <c r="AJ1522" s="771"/>
      <c r="AK1522" s="368" t="str">
        <f t="shared" si="297"/>
        <v>Sin</v>
      </c>
      <c r="AL1522" s="768"/>
      <c r="AM1522" s="766"/>
      <c r="AN1522" s="769"/>
      <c r="AO1522" s="770"/>
      <c r="AP1522" s="766"/>
      <c r="AQ1522" s="771"/>
      <c r="AR1522" s="368" t="str">
        <f t="shared" si="298"/>
        <v>Sin</v>
      </c>
      <c r="AS1522" s="768"/>
      <c r="AT1522" s="772"/>
      <c r="AU1522" s="769"/>
      <c r="AV1522" s="770"/>
      <c r="AW1522" s="766"/>
      <c r="AX1522" s="771"/>
      <c r="AY1522" s="368" t="str">
        <f t="shared" si="299"/>
        <v>Sin</v>
      </c>
      <c r="AZ1522" s="768"/>
      <c r="BA1522" s="772"/>
      <c r="BB1522" s="773"/>
      <c r="BC1522" s="765"/>
      <c r="BD1522" s="766"/>
      <c r="BE1522" s="771"/>
      <c r="BF1522" s="368" t="str">
        <f t="shared" si="300"/>
        <v>Sin</v>
      </c>
      <c r="BG1522" s="768"/>
      <c r="BH1522" s="772"/>
      <c r="BI1522" s="769"/>
      <c r="BJ1522" s="774" t="str">
        <f t="shared" si="301"/>
        <v/>
      </c>
      <c r="BK1522" s="757"/>
      <c r="BL1522" s="775"/>
      <c r="BM1522" s="776"/>
      <c r="BN1522" s="775"/>
      <c r="BO1522" s="777"/>
      <c r="BP1522" s="778" t="str">
        <f t="shared" si="302"/>
        <v/>
      </c>
      <c r="BQ1522" s="768"/>
      <c r="BR1522" s="772"/>
      <c r="BS1522" s="773"/>
    </row>
    <row r="1523" spans="23:71" x14ac:dyDescent="0.25">
      <c r="W1523" s="368" t="str">
        <f t="shared" si="295"/>
        <v>Sin</v>
      </c>
      <c r="X1523" s="768"/>
      <c r="Y1523" s="766"/>
      <c r="Z1523" s="769"/>
      <c r="AA1523" s="770"/>
      <c r="AB1523" s="766"/>
      <c r="AC1523" s="771"/>
      <c r="AD1523" s="368" t="str">
        <f t="shared" si="296"/>
        <v>Sin</v>
      </c>
      <c r="AE1523" s="768"/>
      <c r="AF1523" s="766"/>
      <c r="AG1523" s="769"/>
      <c r="AH1523" s="770"/>
      <c r="AI1523" s="766"/>
      <c r="AJ1523" s="771"/>
      <c r="AK1523" s="368" t="str">
        <f t="shared" si="297"/>
        <v>Sin</v>
      </c>
      <c r="AL1523" s="768"/>
      <c r="AM1523" s="766"/>
      <c r="AN1523" s="769"/>
      <c r="AO1523" s="770"/>
      <c r="AP1523" s="766"/>
      <c r="AQ1523" s="771"/>
      <c r="AR1523" s="368" t="str">
        <f t="shared" si="298"/>
        <v>Sin</v>
      </c>
      <c r="AS1523" s="768"/>
      <c r="AT1523" s="772"/>
      <c r="AU1523" s="769"/>
      <c r="AV1523" s="770"/>
      <c r="AW1523" s="766"/>
      <c r="AX1523" s="771"/>
      <c r="AY1523" s="368" t="str">
        <f t="shared" si="299"/>
        <v>Sin</v>
      </c>
      <c r="AZ1523" s="768"/>
      <c r="BA1523" s="772"/>
      <c r="BB1523" s="773"/>
      <c r="BC1523" s="765"/>
      <c r="BD1523" s="766"/>
      <c r="BE1523" s="771"/>
      <c r="BF1523" s="368" t="str">
        <f t="shared" si="300"/>
        <v>Sin</v>
      </c>
      <c r="BG1523" s="768"/>
      <c r="BH1523" s="772"/>
      <c r="BI1523" s="769"/>
      <c r="BJ1523" s="774" t="str">
        <f t="shared" si="301"/>
        <v/>
      </c>
      <c r="BK1523" s="757"/>
      <c r="BL1523" s="775"/>
      <c r="BM1523" s="776"/>
      <c r="BN1523" s="775"/>
      <c r="BO1523" s="777"/>
      <c r="BP1523" s="778" t="str">
        <f t="shared" si="302"/>
        <v/>
      </c>
      <c r="BQ1523" s="768"/>
      <c r="BR1523" s="772"/>
      <c r="BS1523" s="773"/>
    </row>
    <row r="1524" spans="23:71" x14ac:dyDescent="0.25">
      <c r="W1524" s="368" t="str">
        <f t="shared" si="295"/>
        <v>Sin</v>
      </c>
      <c r="X1524" s="768"/>
      <c r="Y1524" s="766"/>
      <c r="Z1524" s="769"/>
      <c r="AA1524" s="770"/>
      <c r="AB1524" s="766"/>
      <c r="AC1524" s="771"/>
      <c r="AD1524" s="368" t="str">
        <f t="shared" si="296"/>
        <v>Sin</v>
      </c>
      <c r="AE1524" s="768"/>
      <c r="AF1524" s="766"/>
      <c r="AG1524" s="769"/>
      <c r="AH1524" s="770"/>
      <c r="AI1524" s="766"/>
      <c r="AJ1524" s="771"/>
      <c r="AK1524" s="368" t="str">
        <f t="shared" si="297"/>
        <v>Sin</v>
      </c>
      <c r="AL1524" s="768"/>
      <c r="AM1524" s="766"/>
      <c r="AN1524" s="769"/>
      <c r="AO1524" s="770"/>
      <c r="AP1524" s="766"/>
      <c r="AQ1524" s="771"/>
      <c r="AR1524" s="368" t="str">
        <f t="shared" si="298"/>
        <v>Sin</v>
      </c>
      <c r="AS1524" s="768"/>
      <c r="AT1524" s="772"/>
      <c r="AU1524" s="769"/>
      <c r="AV1524" s="770"/>
      <c r="AW1524" s="766"/>
      <c r="AX1524" s="771"/>
      <c r="AY1524" s="368" t="str">
        <f t="shared" si="299"/>
        <v>Sin</v>
      </c>
      <c r="AZ1524" s="768"/>
      <c r="BA1524" s="772"/>
      <c r="BB1524" s="773"/>
      <c r="BC1524" s="765"/>
      <c r="BD1524" s="766"/>
      <c r="BE1524" s="771"/>
      <c r="BF1524" s="368" t="str">
        <f t="shared" si="300"/>
        <v>Sin</v>
      </c>
      <c r="BG1524" s="768"/>
      <c r="BH1524" s="772"/>
      <c r="BI1524" s="769"/>
      <c r="BJ1524" s="774" t="str">
        <f t="shared" si="301"/>
        <v/>
      </c>
      <c r="BK1524" s="757"/>
      <c r="BL1524" s="775"/>
      <c r="BM1524" s="776"/>
      <c r="BN1524" s="775"/>
      <c r="BO1524" s="777"/>
      <c r="BP1524" s="778" t="str">
        <f t="shared" si="302"/>
        <v/>
      </c>
      <c r="BQ1524" s="768"/>
      <c r="BR1524" s="772"/>
      <c r="BS1524" s="773"/>
    </row>
    <row r="1525" spans="23:71" x14ac:dyDescent="0.25">
      <c r="W1525" s="368" t="str">
        <f t="shared" si="295"/>
        <v>Sin</v>
      </c>
      <c r="X1525" s="768"/>
      <c r="Y1525" s="766"/>
      <c r="Z1525" s="769"/>
      <c r="AA1525" s="770"/>
      <c r="AB1525" s="766"/>
      <c r="AC1525" s="771"/>
      <c r="AD1525" s="368" t="str">
        <f t="shared" si="296"/>
        <v>Sin</v>
      </c>
      <c r="AE1525" s="768"/>
      <c r="AF1525" s="766"/>
      <c r="AG1525" s="769"/>
      <c r="AH1525" s="770"/>
      <c r="AI1525" s="766"/>
      <c r="AJ1525" s="771"/>
      <c r="AK1525" s="368" t="str">
        <f t="shared" si="297"/>
        <v>Sin</v>
      </c>
      <c r="AL1525" s="768"/>
      <c r="AM1525" s="766"/>
      <c r="AN1525" s="769"/>
      <c r="AO1525" s="770"/>
      <c r="AP1525" s="766"/>
      <c r="AQ1525" s="771"/>
      <c r="AR1525" s="368" t="str">
        <f t="shared" si="298"/>
        <v>Sin</v>
      </c>
      <c r="AS1525" s="768"/>
      <c r="AT1525" s="772"/>
      <c r="AU1525" s="769"/>
      <c r="AV1525" s="770"/>
      <c r="AW1525" s="766"/>
      <c r="AX1525" s="771"/>
      <c r="AY1525" s="368" t="str">
        <f t="shared" si="299"/>
        <v>Sin</v>
      </c>
      <c r="AZ1525" s="768"/>
      <c r="BA1525" s="772"/>
      <c r="BB1525" s="773"/>
      <c r="BC1525" s="765"/>
      <c r="BD1525" s="766"/>
      <c r="BE1525" s="771"/>
      <c r="BF1525" s="368" t="str">
        <f t="shared" si="300"/>
        <v>Sin</v>
      </c>
      <c r="BG1525" s="768"/>
      <c r="BH1525" s="772"/>
      <c r="BI1525" s="769"/>
      <c r="BJ1525" s="774" t="str">
        <f t="shared" si="301"/>
        <v/>
      </c>
      <c r="BK1525" s="757"/>
      <c r="BL1525" s="775"/>
      <c r="BM1525" s="776"/>
      <c r="BN1525" s="775"/>
      <c r="BO1525" s="777"/>
      <c r="BP1525" s="778" t="str">
        <f t="shared" si="302"/>
        <v/>
      </c>
      <c r="BQ1525" s="768"/>
      <c r="BR1525" s="772"/>
      <c r="BS1525" s="773"/>
    </row>
    <row r="1526" spans="23:71" x14ac:dyDescent="0.25">
      <c r="W1526" s="368" t="str">
        <f t="shared" si="295"/>
        <v>Sin</v>
      </c>
      <c r="X1526" s="768"/>
      <c r="Y1526" s="766"/>
      <c r="Z1526" s="769"/>
      <c r="AA1526" s="770"/>
      <c r="AB1526" s="766"/>
      <c r="AC1526" s="771"/>
      <c r="AD1526" s="368" t="str">
        <f t="shared" si="296"/>
        <v>Sin</v>
      </c>
      <c r="AE1526" s="768"/>
      <c r="AF1526" s="766"/>
      <c r="AG1526" s="769"/>
      <c r="AH1526" s="770"/>
      <c r="AI1526" s="766"/>
      <c r="AJ1526" s="771"/>
      <c r="AK1526" s="368" t="str">
        <f t="shared" si="297"/>
        <v>Sin</v>
      </c>
      <c r="AL1526" s="768"/>
      <c r="AM1526" s="766"/>
      <c r="AN1526" s="769"/>
      <c r="AO1526" s="770"/>
      <c r="AP1526" s="766"/>
      <c r="AQ1526" s="771"/>
      <c r="AR1526" s="368" t="str">
        <f t="shared" si="298"/>
        <v>Sin</v>
      </c>
      <c r="AS1526" s="768"/>
      <c r="AT1526" s="772"/>
      <c r="AU1526" s="769"/>
      <c r="AV1526" s="770"/>
      <c r="AW1526" s="766"/>
      <c r="AX1526" s="771"/>
      <c r="AY1526" s="368" t="str">
        <f t="shared" si="299"/>
        <v>Sin</v>
      </c>
      <c r="AZ1526" s="768"/>
      <c r="BA1526" s="772"/>
      <c r="BB1526" s="773"/>
      <c r="BC1526" s="765"/>
      <c r="BD1526" s="766"/>
      <c r="BE1526" s="771"/>
      <c r="BF1526" s="368" t="str">
        <f t="shared" si="300"/>
        <v>Sin</v>
      </c>
      <c r="BG1526" s="768"/>
      <c r="BH1526" s="772"/>
      <c r="BI1526" s="769"/>
      <c r="BJ1526" s="774" t="str">
        <f t="shared" si="301"/>
        <v/>
      </c>
      <c r="BK1526" s="757"/>
      <c r="BL1526" s="775"/>
      <c r="BM1526" s="776"/>
      <c r="BN1526" s="775"/>
      <c r="BO1526" s="777"/>
      <c r="BP1526" s="778" t="str">
        <f t="shared" si="302"/>
        <v/>
      </c>
      <c r="BQ1526" s="768"/>
      <c r="BR1526" s="772"/>
      <c r="BS1526" s="773"/>
    </row>
    <row r="1527" spans="23:71" x14ac:dyDescent="0.25">
      <c r="W1527" s="368" t="str">
        <f t="shared" si="295"/>
        <v>Sin</v>
      </c>
      <c r="X1527" s="768"/>
      <c r="Y1527" s="766"/>
      <c r="Z1527" s="769"/>
      <c r="AA1527" s="770"/>
      <c r="AB1527" s="766"/>
      <c r="AC1527" s="771"/>
      <c r="AD1527" s="368" t="str">
        <f t="shared" si="296"/>
        <v>Sin</v>
      </c>
      <c r="AE1527" s="768"/>
      <c r="AF1527" s="766"/>
      <c r="AG1527" s="769"/>
      <c r="AH1527" s="770"/>
      <c r="AI1527" s="766"/>
      <c r="AJ1527" s="771"/>
      <c r="AK1527" s="368" t="str">
        <f t="shared" si="297"/>
        <v>Sin</v>
      </c>
      <c r="AL1527" s="768"/>
      <c r="AM1527" s="766"/>
      <c r="AN1527" s="769"/>
      <c r="AO1527" s="770"/>
      <c r="AP1527" s="766"/>
      <c r="AQ1527" s="771"/>
      <c r="AR1527" s="368" t="str">
        <f t="shared" si="298"/>
        <v>Sin</v>
      </c>
      <c r="AS1527" s="768"/>
      <c r="AT1527" s="772"/>
      <c r="AU1527" s="769"/>
      <c r="AV1527" s="770"/>
      <c r="AW1527" s="766"/>
      <c r="AX1527" s="771"/>
      <c r="AY1527" s="368" t="str">
        <f t="shared" si="299"/>
        <v>Sin</v>
      </c>
      <c r="AZ1527" s="768"/>
      <c r="BA1527" s="772"/>
      <c r="BB1527" s="773"/>
      <c r="BC1527" s="765"/>
      <c r="BD1527" s="766"/>
      <c r="BE1527" s="771"/>
      <c r="BF1527" s="368" t="str">
        <f t="shared" si="300"/>
        <v>Sin</v>
      </c>
      <c r="BG1527" s="768"/>
      <c r="BH1527" s="772"/>
      <c r="BI1527" s="769"/>
      <c r="BJ1527" s="774" t="str">
        <f t="shared" si="301"/>
        <v/>
      </c>
      <c r="BK1527" s="757"/>
      <c r="BL1527" s="775"/>
      <c r="BM1527" s="776"/>
      <c r="BN1527" s="775"/>
      <c r="BO1527" s="777"/>
      <c r="BP1527" s="778" t="str">
        <f t="shared" si="302"/>
        <v/>
      </c>
      <c r="BQ1527" s="768"/>
      <c r="BR1527" s="772"/>
      <c r="BS1527" s="773"/>
    </row>
    <row r="1528" spans="23:71" x14ac:dyDescent="0.25">
      <c r="W1528" s="368" t="str">
        <f t="shared" si="295"/>
        <v>Sin</v>
      </c>
      <c r="X1528" s="768"/>
      <c r="Y1528" s="766"/>
      <c r="Z1528" s="769"/>
      <c r="AA1528" s="770"/>
      <c r="AB1528" s="766"/>
      <c r="AC1528" s="771"/>
      <c r="AD1528" s="368" t="str">
        <f t="shared" si="296"/>
        <v>Sin</v>
      </c>
      <c r="AE1528" s="768"/>
      <c r="AF1528" s="766"/>
      <c r="AG1528" s="769"/>
      <c r="AH1528" s="770"/>
      <c r="AI1528" s="766"/>
      <c r="AJ1528" s="771"/>
      <c r="AK1528" s="368" t="str">
        <f t="shared" si="297"/>
        <v>Sin</v>
      </c>
      <c r="AL1528" s="768"/>
      <c r="AM1528" s="766"/>
      <c r="AN1528" s="769"/>
      <c r="AO1528" s="770"/>
      <c r="AP1528" s="766"/>
      <c r="AQ1528" s="771"/>
      <c r="AR1528" s="368" t="str">
        <f t="shared" si="298"/>
        <v>Sin</v>
      </c>
      <c r="AS1528" s="768"/>
      <c r="AT1528" s="772"/>
      <c r="AU1528" s="769"/>
      <c r="AV1528" s="770"/>
      <c r="AW1528" s="766"/>
      <c r="AX1528" s="771"/>
      <c r="AY1528" s="368" t="str">
        <f t="shared" si="299"/>
        <v>Sin</v>
      </c>
      <c r="AZ1528" s="768"/>
      <c r="BA1528" s="772"/>
      <c r="BB1528" s="773"/>
      <c r="BC1528" s="765"/>
      <c r="BD1528" s="766"/>
      <c r="BE1528" s="771"/>
      <c r="BF1528" s="368" t="str">
        <f t="shared" si="300"/>
        <v>Sin</v>
      </c>
      <c r="BG1528" s="768"/>
      <c r="BH1528" s="772"/>
      <c r="BI1528" s="769"/>
      <c r="BJ1528" s="774" t="str">
        <f t="shared" si="301"/>
        <v/>
      </c>
      <c r="BK1528" s="757"/>
      <c r="BL1528" s="775"/>
      <c r="BM1528" s="776"/>
      <c r="BN1528" s="775"/>
      <c r="BO1528" s="777"/>
      <c r="BP1528" s="778" t="str">
        <f t="shared" si="302"/>
        <v/>
      </c>
      <c r="BQ1528" s="768"/>
      <c r="BR1528" s="772"/>
      <c r="BS1528" s="773"/>
    </row>
    <row r="1529" spans="23:71" x14ac:dyDescent="0.25">
      <c r="W1529" s="368" t="str">
        <f t="shared" si="295"/>
        <v>Sin</v>
      </c>
      <c r="X1529" s="768"/>
      <c r="Y1529" s="766"/>
      <c r="Z1529" s="769"/>
      <c r="AA1529" s="770"/>
      <c r="AB1529" s="766"/>
      <c r="AC1529" s="771"/>
      <c r="AD1529" s="368" t="str">
        <f t="shared" si="296"/>
        <v>Sin</v>
      </c>
      <c r="AE1529" s="768"/>
      <c r="AF1529" s="766"/>
      <c r="AG1529" s="769"/>
      <c r="AH1529" s="770"/>
      <c r="AI1529" s="766"/>
      <c r="AJ1529" s="771"/>
      <c r="AK1529" s="368" t="str">
        <f t="shared" si="297"/>
        <v>Sin</v>
      </c>
      <c r="AL1529" s="768"/>
      <c r="AM1529" s="766"/>
      <c r="AN1529" s="769"/>
      <c r="AO1529" s="770"/>
      <c r="AP1529" s="766"/>
      <c r="AQ1529" s="771"/>
      <c r="AR1529" s="368" t="str">
        <f t="shared" si="298"/>
        <v>Sin</v>
      </c>
      <c r="AS1529" s="768"/>
      <c r="AT1529" s="772"/>
      <c r="AU1529" s="769"/>
      <c r="AV1529" s="770"/>
      <c r="AW1529" s="766"/>
      <c r="AX1529" s="771"/>
      <c r="AY1529" s="368" t="str">
        <f t="shared" si="299"/>
        <v>Sin</v>
      </c>
      <c r="AZ1529" s="768"/>
      <c r="BA1529" s="772"/>
      <c r="BB1529" s="773"/>
      <c r="BC1529" s="765"/>
      <c r="BD1529" s="766"/>
      <c r="BE1529" s="771"/>
      <c r="BF1529" s="368" t="str">
        <f t="shared" si="300"/>
        <v>Sin</v>
      </c>
      <c r="BG1529" s="768"/>
      <c r="BH1529" s="772"/>
      <c r="BI1529" s="769"/>
      <c r="BJ1529" s="774" t="str">
        <f t="shared" si="301"/>
        <v/>
      </c>
      <c r="BK1529" s="757"/>
      <c r="BL1529" s="775"/>
      <c r="BM1529" s="776"/>
      <c r="BN1529" s="775"/>
      <c r="BO1529" s="777"/>
      <c r="BP1529" s="778" t="str">
        <f t="shared" si="302"/>
        <v/>
      </c>
      <c r="BQ1529" s="768"/>
      <c r="BR1529" s="772"/>
      <c r="BS1529" s="773"/>
    </row>
    <row r="1530" spans="23:71" x14ac:dyDescent="0.25">
      <c r="W1530" s="368" t="str">
        <f t="shared" si="295"/>
        <v>Sin</v>
      </c>
      <c r="X1530" s="768"/>
      <c r="Y1530" s="766"/>
      <c r="Z1530" s="769"/>
      <c r="AA1530" s="770"/>
      <c r="AB1530" s="766"/>
      <c r="AC1530" s="771"/>
      <c r="AD1530" s="368" t="str">
        <f t="shared" si="296"/>
        <v>Sin</v>
      </c>
      <c r="AE1530" s="768"/>
      <c r="AF1530" s="766"/>
      <c r="AG1530" s="769"/>
      <c r="AH1530" s="770"/>
      <c r="AI1530" s="766"/>
      <c r="AJ1530" s="771"/>
      <c r="AK1530" s="368" t="str">
        <f t="shared" si="297"/>
        <v>Sin</v>
      </c>
      <c r="AL1530" s="768"/>
      <c r="AM1530" s="766"/>
      <c r="AN1530" s="769"/>
      <c r="AO1530" s="770"/>
      <c r="AP1530" s="766"/>
      <c r="AQ1530" s="771"/>
      <c r="AR1530" s="368" t="str">
        <f t="shared" si="298"/>
        <v>Sin</v>
      </c>
      <c r="AS1530" s="768"/>
      <c r="AT1530" s="772"/>
      <c r="AU1530" s="769"/>
      <c r="AV1530" s="770"/>
      <c r="AW1530" s="766"/>
      <c r="AX1530" s="771"/>
      <c r="AY1530" s="368" t="str">
        <f t="shared" si="299"/>
        <v>Sin</v>
      </c>
      <c r="AZ1530" s="768"/>
      <c r="BA1530" s="772"/>
      <c r="BB1530" s="773"/>
      <c r="BC1530" s="765"/>
      <c r="BD1530" s="766"/>
      <c r="BE1530" s="771"/>
      <c r="BF1530" s="368" t="str">
        <f t="shared" si="300"/>
        <v>Sin</v>
      </c>
      <c r="BG1530" s="768"/>
      <c r="BH1530" s="772"/>
      <c r="BI1530" s="769"/>
      <c r="BJ1530" s="774" t="str">
        <f t="shared" si="301"/>
        <v/>
      </c>
      <c r="BK1530" s="757"/>
      <c r="BL1530" s="775"/>
      <c r="BM1530" s="776"/>
      <c r="BN1530" s="775"/>
      <c r="BO1530" s="777"/>
      <c r="BP1530" s="778" t="str">
        <f t="shared" si="302"/>
        <v/>
      </c>
      <c r="BQ1530" s="768"/>
      <c r="BR1530" s="772"/>
      <c r="BS1530" s="773"/>
    </row>
    <row r="1531" spans="23:71" x14ac:dyDescent="0.25">
      <c r="W1531" s="368" t="str">
        <f t="shared" si="295"/>
        <v>Sin</v>
      </c>
      <c r="X1531" s="768"/>
      <c r="Y1531" s="766"/>
      <c r="Z1531" s="769"/>
      <c r="AA1531" s="770"/>
      <c r="AB1531" s="766"/>
      <c r="AC1531" s="771"/>
      <c r="AD1531" s="368" t="str">
        <f t="shared" si="296"/>
        <v>Sin</v>
      </c>
      <c r="AE1531" s="768"/>
      <c r="AF1531" s="766"/>
      <c r="AG1531" s="769"/>
      <c r="AH1531" s="770"/>
      <c r="AI1531" s="766"/>
      <c r="AJ1531" s="771"/>
      <c r="AK1531" s="368" t="str">
        <f t="shared" si="297"/>
        <v>Sin</v>
      </c>
      <c r="AL1531" s="768"/>
      <c r="AM1531" s="766"/>
      <c r="AN1531" s="769"/>
      <c r="AO1531" s="770"/>
      <c r="AP1531" s="766"/>
      <c r="AQ1531" s="771"/>
      <c r="AR1531" s="368" t="str">
        <f t="shared" si="298"/>
        <v>Sin</v>
      </c>
      <c r="AS1531" s="768"/>
      <c r="AT1531" s="772"/>
      <c r="AU1531" s="769"/>
      <c r="AV1531" s="770"/>
      <c r="AW1531" s="766"/>
      <c r="AX1531" s="771"/>
      <c r="AY1531" s="368" t="str">
        <f t="shared" si="299"/>
        <v>Sin</v>
      </c>
      <c r="AZ1531" s="768"/>
      <c r="BA1531" s="772"/>
      <c r="BB1531" s="773"/>
      <c r="BC1531" s="765"/>
      <c r="BD1531" s="766"/>
      <c r="BE1531" s="771"/>
      <c r="BF1531" s="368" t="str">
        <f t="shared" si="300"/>
        <v>Sin</v>
      </c>
      <c r="BG1531" s="768"/>
      <c r="BH1531" s="772"/>
      <c r="BI1531" s="769"/>
      <c r="BJ1531" s="774" t="str">
        <f t="shared" si="301"/>
        <v/>
      </c>
      <c r="BK1531" s="757"/>
      <c r="BL1531" s="775"/>
      <c r="BM1531" s="776"/>
      <c r="BN1531" s="775"/>
      <c r="BO1531" s="777"/>
      <c r="BP1531" s="778" t="str">
        <f t="shared" si="302"/>
        <v/>
      </c>
      <c r="BQ1531" s="768"/>
      <c r="BR1531" s="772"/>
      <c r="BS1531" s="773"/>
    </row>
    <row r="1532" spans="23:71" x14ac:dyDescent="0.25">
      <c r="W1532" s="368" t="str">
        <f t="shared" si="295"/>
        <v>Sin</v>
      </c>
      <c r="X1532" s="768"/>
      <c r="Y1532" s="766"/>
      <c r="Z1532" s="769"/>
      <c r="AA1532" s="770"/>
      <c r="AB1532" s="766"/>
      <c r="AC1532" s="771"/>
      <c r="AD1532" s="368" t="str">
        <f t="shared" si="296"/>
        <v>Sin</v>
      </c>
      <c r="AE1532" s="768"/>
      <c r="AF1532" s="766"/>
      <c r="AG1532" s="769"/>
      <c r="AH1532" s="770"/>
      <c r="AI1532" s="766"/>
      <c r="AJ1532" s="771"/>
      <c r="AK1532" s="368" t="str">
        <f t="shared" si="297"/>
        <v>Sin</v>
      </c>
      <c r="AL1532" s="768"/>
      <c r="AM1532" s="766"/>
      <c r="AN1532" s="769"/>
      <c r="AO1532" s="770"/>
      <c r="AP1532" s="766"/>
      <c r="AQ1532" s="771"/>
      <c r="AR1532" s="368" t="str">
        <f t="shared" si="298"/>
        <v>Sin</v>
      </c>
      <c r="AS1532" s="768"/>
      <c r="AT1532" s="772"/>
      <c r="AU1532" s="769"/>
      <c r="AV1532" s="770"/>
      <c r="AW1532" s="766"/>
      <c r="AX1532" s="771"/>
      <c r="AY1532" s="368" t="str">
        <f t="shared" si="299"/>
        <v>Sin</v>
      </c>
      <c r="AZ1532" s="768"/>
      <c r="BA1532" s="772"/>
      <c r="BB1532" s="773"/>
      <c r="BC1532" s="765"/>
      <c r="BD1532" s="766"/>
      <c r="BE1532" s="771"/>
      <c r="BF1532" s="368" t="str">
        <f t="shared" si="300"/>
        <v>Sin</v>
      </c>
      <c r="BG1532" s="768"/>
      <c r="BH1532" s="772"/>
      <c r="BI1532" s="769"/>
      <c r="BJ1532" s="774" t="str">
        <f t="shared" si="301"/>
        <v/>
      </c>
      <c r="BK1532" s="757"/>
      <c r="BL1532" s="775"/>
      <c r="BM1532" s="776"/>
      <c r="BN1532" s="775"/>
      <c r="BO1532" s="777"/>
      <c r="BP1532" s="778" t="str">
        <f t="shared" si="302"/>
        <v/>
      </c>
      <c r="BQ1532" s="768"/>
      <c r="BR1532" s="772"/>
      <c r="BS1532" s="773"/>
    </row>
    <row r="1533" spans="23:71" x14ac:dyDescent="0.25">
      <c r="W1533" s="368" t="str">
        <f t="shared" si="295"/>
        <v>Sin</v>
      </c>
      <c r="X1533" s="768"/>
      <c r="Y1533" s="766"/>
      <c r="Z1533" s="769"/>
      <c r="AA1533" s="770"/>
      <c r="AB1533" s="766"/>
      <c r="AC1533" s="771"/>
      <c r="AD1533" s="368" t="str">
        <f t="shared" si="296"/>
        <v>Sin</v>
      </c>
      <c r="AE1533" s="768"/>
      <c r="AF1533" s="766"/>
      <c r="AG1533" s="769"/>
      <c r="AH1533" s="770"/>
      <c r="AI1533" s="766"/>
      <c r="AJ1533" s="771"/>
      <c r="AK1533" s="368" t="str">
        <f t="shared" si="297"/>
        <v>Sin</v>
      </c>
      <c r="AL1533" s="768"/>
      <c r="AM1533" s="766"/>
      <c r="AN1533" s="769"/>
      <c r="AO1533" s="770"/>
      <c r="AP1533" s="766"/>
      <c r="AQ1533" s="771"/>
      <c r="AR1533" s="368" t="str">
        <f t="shared" si="298"/>
        <v>Sin</v>
      </c>
      <c r="AS1533" s="768"/>
      <c r="AT1533" s="772"/>
      <c r="AU1533" s="769"/>
      <c r="AV1533" s="770"/>
      <c r="AW1533" s="766"/>
      <c r="AX1533" s="771"/>
      <c r="AY1533" s="368" t="str">
        <f t="shared" si="299"/>
        <v>Sin</v>
      </c>
      <c r="AZ1533" s="768"/>
      <c r="BA1533" s="772"/>
      <c r="BB1533" s="773"/>
      <c r="BC1533" s="765"/>
      <c r="BD1533" s="766"/>
      <c r="BE1533" s="771"/>
      <c r="BF1533" s="368" t="str">
        <f t="shared" si="300"/>
        <v>Sin</v>
      </c>
      <c r="BG1533" s="768"/>
      <c r="BH1533" s="772"/>
      <c r="BI1533" s="769"/>
      <c r="BJ1533" s="774" t="str">
        <f t="shared" si="301"/>
        <v/>
      </c>
      <c r="BK1533" s="757"/>
      <c r="BL1533" s="775"/>
      <c r="BM1533" s="776"/>
      <c r="BN1533" s="775"/>
      <c r="BO1533" s="777"/>
      <c r="BP1533" s="778" t="str">
        <f t="shared" si="302"/>
        <v/>
      </c>
      <c r="BQ1533" s="768"/>
      <c r="BR1533" s="772"/>
      <c r="BS1533" s="773"/>
    </row>
    <row r="1534" spans="23:71" x14ac:dyDescent="0.25">
      <c r="W1534" s="368" t="str">
        <f t="shared" si="295"/>
        <v>Sin</v>
      </c>
      <c r="X1534" s="768"/>
      <c r="Y1534" s="766"/>
      <c r="Z1534" s="769"/>
      <c r="AA1534" s="770"/>
      <c r="AB1534" s="766"/>
      <c r="AC1534" s="771"/>
      <c r="AD1534" s="368" t="str">
        <f t="shared" si="296"/>
        <v>Sin</v>
      </c>
      <c r="AE1534" s="768"/>
      <c r="AF1534" s="766"/>
      <c r="AG1534" s="769"/>
      <c r="AH1534" s="770"/>
      <c r="AI1534" s="766"/>
      <c r="AJ1534" s="771"/>
      <c r="AK1534" s="368" t="str">
        <f t="shared" si="297"/>
        <v>Sin</v>
      </c>
      <c r="AL1534" s="768"/>
      <c r="AM1534" s="766"/>
      <c r="AN1534" s="769"/>
      <c r="AO1534" s="770"/>
      <c r="AP1534" s="766"/>
      <c r="AQ1534" s="771"/>
      <c r="AR1534" s="368" t="str">
        <f t="shared" si="298"/>
        <v>Sin</v>
      </c>
      <c r="AS1534" s="768"/>
      <c r="AT1534" s="772"/>
      <c r="AU1534" s="769"/>
      <c r="AV1534" s="770"/>
      <c r="AW1534" s="766"/>
      <c r="AX1534" s="771"/>
      <c r="AY1534" s="368" t="str">
        <f t="shared" si="299"/>
        <v>Sin</v>
      </c>
      <c r="AZ1534" s="768"/>
      <c r="BA1534" s="772"/>
      <c r="BB1534" s="773"/>
      <c r="BC1534" s="765"/>
      <c r="BD1534" s="766"/>
      <c r="BE1534" s="771"/>
      <c r="BF1534" s="368" t="str">
        <f t="shared" si="300"/>
        <v>Sin</v>
      </c>
      <c r="BG1534" s="768"/>
      <c r="BH1534" s="772"/>
      <c r="BI1534" s="769"/>
      <c r="BJ1534" s="774" t="str">
        <f t="shared" si="301"/>
        <v/>
      </c>
      <c r="BK1534" s="757"/>
      <c r="BL1534" s="775"/>
      <c r="BM1534" s="776"/>
      <c r="BN1534" s="775"/>
      <c r="BO1534" s="777"/>
      <c r="BP1534" s="778" t="str">
        <f t="shared" si="302"/>
        <v/>
      </c>
      <c r="BQ1534" s="768"/>
      <c r="BR1534" s="772"/>
      <c r="BS1534" s="773"/>
    </row>
    <row r="1535" spans="23:71" x14ac:dyDescent="0.25">
      <c r="W1535" s="368" t="str">
        <f t="shared" si="295"/>
        <v>Sin</v>
      </c>
      <c r="X1535" s="768"/>
      <c r="Y1535" s="766"/>
      <c r="Z1535" s="769"/>
      <c r="AA1535" s="770"/>
      <c r="AB1535" s="766"/>
      <c r="AC1535" s="771"/>
      <c r="AD1535" s="368" t="str">
        <f t="shared" si="296"/>
        <v>Sin</v>
      </c>
      <c r="AE1535" s="768"/>
      <c r="AF1535" s="766"/>
      <c r="AG1535" s="769"/>
      <c r="AH1535" s="770"/>
      <c r="AI1535" s="766"/>
      <c r="AJ1535" s="771"/>
      <c r="AK1535" s="368" t="str">
        <f t="shared" si="297"/>
        <v>Sin</v>
      </c>
      <c r="AL1535" s="768"/>
      <c r="AM1535" s="766"/>
      <c r="AN1535" s="769"/>
      <c r="AO1535" s="770"/>
      <c r="AP1535" s="766"/>
      <c r="AQ1535" s="771"/>
      <c r="AR1535" s="368" t="str">
        <f t="shared" si="298"/>
        <v>Sin</v>
      </c>
      <c r="AS1535" s="768"/>
      <c r="AT1535" s="772"/>
      <c r="AU1535" s="769"/>
      <c r="AV1535" s="770"/>
      <c r="AW1535" s="766"/>
      <c r="AX1535" s="771"/>
      <c r="AY1535" s="368" t="str">
        <f t="shared" si="299"/>
        <v>Sin</v>
      </c>
      <c r="AZ1535" s="768"/>
      <c r="BA1535" s="772"/>
      <c r="BB1535" s="773"/>
      <c r="BC1535" s="765"/>
      <c r="BD1535" s="766"/>
      <c r="BE1535" s="771"/>
      <c r="BF1535" s="368" t="str">
        <f t="shared" si="300"/>
        <v>Sin</v>
      </c>
      <c r="BG1535" s="768"/>
      <c r="BH1535" s="772"/>
      <c r="BI1535" s="769"/>
      <c r="BJ1535" s="774" t="str">
        <f t="shared" si="301"/>
        <v/>
      </c>
      <c r="BK1535" s="757"/>
      <c r="BL1535" s="775"/>
      <c r="BM1535" s="776"/>
      <c r="BN1535" s="775"/>
      <c r="BO1535" s="777"/>
      <c r="BP1535" s="778" t="str">
        <f t="shared" si="302"/>
        <v/>
      </c>
      <c r="BQ1535" s="768"/>
      <c r="BR1535" s="772"/>
      <c r="BS1535" s="773"/>
    </row>
    <row r="1536" spans="23:71" x14ac:dyDescent="0.25">
      <c r="W1536" s="368" t="str">
        <f t="shared" si="295"/>
        <v>Sin</v>
      </c>
      <c r="X1536" s="768"/>
      <c r="Y1536" s="766"/>
      <c r="Z1536" s="769"/>
      <c r="AA1536" s="770"/>
      <c r="AB1536" s="766"/>
      <c r="AC1536" s="771"/>
      <c r="AD1536" s="368" t="str">
        <f t="shared" si="296"/>
        <v>Sin</v>
      </c>
      <c r="AE1536" s="768"/>
      <c r="AF1536" s="766"/>
      <c r="AG1536" s="769"/>
      <c r="AH1536" s="770"/>
      <c r="AI1536" s="766"/>
      <c r="AJ1536" s="771"/>
      <c r="AK1536" s="368" t="str">
        <f t="shared" si="297"/>
        <v>Sin</v>
      </c>
      <c r="AL1536" s="768"/>
      <c r="AM1536" s="766"/>
      <c r="AN1536" s="769"/>
      <c r="AO1536" s="770"/>
      <c r="AP1536" s="766"/>
      <c r="AQ1536" s="771"/>
      <c r="AR1536" s="368" t="str">
        <f t="shared" si="298"/>
        <v>Sin</v>
      </c>
      <c r="AS1536" s="768"/>
      <c r="AT1536" s="772"/>
      <c r="AU1536" s="769"/>
      <c r="AV1536" s="770"/>
      <c r="AW1536" s="766"/>
      <c r="AX1536" s="771"/>
      <c r="AY1536" s="368" t="str">
        <f t="shared" si="299"/>
        <v>Sin</v>
      </c>
      <c r="AZ1536" s="768"/>
      <c r="BA1536" s="772"/>
      <c r="BB1536" s="773"/>
      <c r="BC1536" s="765"/>
      <c r="BD1536" s="766"/>
      <c r="BE1536" s="771"/>
      <c r="BF1536" s="368" t="str">
        <f t="shared" si="300"/>
        <v>Sin</v>
      </c>
      <c r="BG1536" s="768"/>
      <c r="BH1536" s="772"/>
      <c r="BI1536" s="769"/>
      <c r="BJ1536" s="774" t="str">
        <f t="shared" si="301"/>
        <v/>
      </c>
      <c r="BK1536" s="757"/>
      <c r="BL1536" s="775"/>
      <c r="BM1536" s="776"/>
      <c r="BN1536" s="775"/>
      <c r="BO1536" s="777"/>
      <c r="BP1536" s="778" t="str">
        <f t="shared" si="302"/>
        <v/>
      </c>
      <c r="BQ1536" s="768"/>
      <c r="BR1536" s="772"/>
      <c r="BS1536" s="773"/>
    </row>
    <row r="1537" spans="23:71" x14ac:dyDescent="0.25">
      <c r="W1537" s="368" t="str">
        <f t="shared" si="295"/>
        <v>Sin</v>
      </c>
      <c r="X1537" s="768"/>
      <c r="Y1537" s="766"/>
      <c r="Z1537" s="769"/>
      <c r="AA1537" s="770"/>
      <c r="AB1537" s="766"/>
      <c r="AC1537" s="771"/>
      <c r="AD1537" s="368" t="str">
        <f t="shared" si="296"/>
        <v>Sin</v>
      </c>
      <c r="AE1537" s="768"/>
      <c r="AF1537" s="766"/>
      <c r="AG1537" s="769"/>
      <c r="AH1537" s="770"/>
      <c r="AI1537" s="766"/>
      <c r="AJ1537" s="771"/>
      <c r="AK1537" s="368" t="str">
        <f t="shared" si="297"/>
        <v>Sin</v>
      </c>
      <c r="AL1537" s="768"/>
      <c r="AM1537" s="766"/>
      <c r="AN1537" s="769"/>
      <c r="AO1537" s="770"/>
      <c r="AP1537" s="766"/>
      <c r="AQ1537" s="771"/>
      <c r="AR1537" s="368" t="str">
        <f t="shared" si="298"/>
        <v>Sin</v>
      </c>
      <c r="AS1537" s="768"/>
      <c r="AT1537" s="772"/>
      <c r="AU1537" s="769"/>
      <c r="AV1537" s="770"/>
      <c r="AW1537" s="766"/>
      <c r="AX1537" s="771"/>
      <c r="AY1537" s="368" t="str">
        <f t="shared" si="299"/>
        <v>Sin</v>
      </c>
      <c r="AZ1537" s="768"/>
      <c r="BA1537" s="772"/>
      <c r="BB1537" s="773"/>
      <c r="BC1537" s="765"/>
      <c r="BD1537" s="766"/>
      <c r="BE1537" s="771"/>
      <c r="BF1537" s="368" t="str">
        <f t="shared" si="300"/>
        <v>Sin</v>
      </c>
      <c r="BG1537" s="768"/>
      <c r="BH1537" s="772"/>
      <c r="BI1537" s="769"/>
      <c r="BJ1537" s="774" t="str">
        <f t="shared" si="301"/>
        <v/>
      </c>
      <c r="BK1537" s="757"/>
      <c r="BL1537" s="775"/>
      <c r="BM1537" s="776"/>
      <c r="BN1537" s="775"/>
      <c r="BO1537" s="777"/>
      <c r="BP1537" s="778" t="str">
        <f t="shared" si="302"/>
        <v/>
      </c>
      <c r="BQ1537" s="768"/>
      <c r="BR1537" s="772"/>
      <c r="BS1537" s="773"/>
    </row>
    <row r="1538" spans="23:71" x14ac:dyDescent="0.25">
      <c r="W1538" s="368" t="str">
        <f t="shared" si="295"/>
        <v>Sin</v>
      </c>
      <c r="X1538" s="768"/>
      <c r="Y1538" s="766"/>
      <c r="Z1538" s="769"/>
      <c r="AA1538" s="770"/>
      <c r="AB1538" s="766"/>
      <c r="AC1538" s="771"/>
      <c r="AD1538" s="368" t="str">
        <f t="shared" si="296"/>
        <v>Sin</v>
      </c>
      <c r="AE1538" s="768"/>
      <c r="AF1538" s="766"/>
      <c r="AG1538" s="769"/>
      <c r="AH1538" s="770"/>
      <c r="AI1538" s="766"/>
      <c r="AJ1538" s="771"/>
      <c r="AK1538" s="368" t="str">
        <f t="shared" si="297"/>
        <v>Sin</v>
      </c>
      <c r="AL1538" s="768"/>
      <c r="AM1538" s="766"/>
      <c r="AN1538" s="769"/>
      <c r="AO1538" s="770"/>
      <c r="AP1538" s="766"/>
      <c r="AQ1538" s="771"/>
      <c r="AR1538" s="368" t="str">
        <f t="shared" si="298"/>
        <v>Sin</v>
      </c>
      <c r="AS1538" s="768"/>
      <c r="AT1538" s="772"/>
      <c r="AU1538" s="769"/>
      <c r="AV1538" s="770"/>
      <c r="AW1538" s="766"/>
      <c r="AX1538" s="771"/>
      <c r="AY1538" s="368" t="str">
        <f t="shared" si="299"/>
        <v>Sin</v>
      </c>
      <c r="AZ1538" s="768"/>
      <c r="BA1538" s="772"/>
      <c r="BB1538" s="773"/>
      <c r="BC1538" s="765"/>
      <c r="BD1538" s="766"/>
      <c r="BE1538" s="771"/>
      <c r="BF1538" s="368" t="str">
        <f t="shared" si="300"/>
        <v>Sin</v>
      </c>
      <c r="BG1538" s="768"/>
      <c r="BH1538" s="772"/>
      <c r="BI1538" s="769"/>
      <c r="BJ1538" s="774" t="str">
        <f t="shared" si="301"/>
        <v/>
      </c>
      <c r="BK1538" s="757"/>
      <c r="BL1538" s="775"/>
      <c r="BM1538" s="776"/>
      <c r="BN1538" s="775"/>
      <c r="BO1538" s="777"/>
      <c r="BP1538" s="778" t="str">
        <f t="shared" si="302"/>
        <v/>
      </c>
      <c r="BQ1538" s="768"/>
      <c r="BR1538" s="772"/>
      <c r="BS1538" s="773"/>
    </row>
    <row r="1539" spans="23:71" x14ac:dyDescent="0.25">
      <c r="W1539" s="368" t="str">
        <f t="shared" si="295"/>
        <v>Sin</v>
      </c>
      <c r="X1539" s="768"/>
      <c r="Y1539" s="766"/>
      <c r="Z1539" s="769"/>
      <c r="AA1539" s="770"/>
      <c r="AB1539" s="766"/>
      <c r="AC1539" s="771"/>
      <c r="AD1539" s="368" t="str">
        <f t="shared" si="296"/>
        <v>Sin</v>
      </c>
      <c r="AE1539" s="768"/>
      <c r="AF1539" s="766"/>
      <c r="AG1539" s="769"/>
      <c r="AH1539" s="770"/>
      <c r="AI1539" s="766"/>
      <c r="AJ1539" s="771"/>
      <c r="AK1539" s="368" t="str">
        <f t="shared" si="297"/>
        <v>Sin</v>
      </c>
      <c r="AL1539" s="768"/>
      <c r="AM1539" s="766"/>
      <c r="AN1539" s="769"/>
      <c r="AO1539" s="770"/>
      <c r="AP1539" s="766"/>
      <c r="AQ1539" s="771"/>
      <c r="AR1539" s="368" t="str">
        <f t="shared" si="298"/>
        <v>Sin</v>
      </c>
      <c r="AS1539" s="768"/>
      <c r="AT1539" s="772"/>
      <c r="AU1539" s="769"/>
      <c r="AV1539" s="770"/>
      <c r="AW1539" s="766"/>
      <c r="AX1539" s="771"/>
      <c r="AY1539" s="368" t="str">
        <f t="shared" si="299"/>
        <v>Sin</v>
      </c>
      <c r="AZ1539" s="768"/>
      <c r="BA1539" s="772"/>
      <c r="BB1539" s="773"/>
      <c r="BC1539" s="765"/>
      <c r="BD1539" s="766"/>
      <c r="BE1539" s="771"/>
      <c r="BF1539" s="368" t="str">
        <f t="shared" si="300"/>
        <v>Sin</v>
      </c>
      <c r="BG1539" s="768"/>
      <c r="BH1539" s="772"/>
      <c r="BI1539" s="769"/>
      <c r="BJ1539" s="774" t="str">
        <f t="shared" si="301"/>
        <v/>
      </c>
      <c r="BK1539" s="757"/>
      <c r="BL1539" s="775"/>
      <c r="BM1539" s="776"/>
      <c r="BN1539" s="775"/>
      <c r="BO1539" s="777"/>
      <c r="BP1539" s="778" t="str">
        <f t="shared" si="302"/>
        <v/>
      </c>
      <c r="BQ1539" s="768"/>
      <c r="BR1539" s="772"/>
      <c r="BS1539" s="773"/>
    </row>
    <row r="1540" spans="23:71" x14ac:dyDescent="0.25">
      <c r="W1540" s="368" t="str">
        <f t="shared" si="295"/>
        <v>Sin</v>
      </c>
      <c r="X1540" s="768"/>
      <c r="Y1540" s="766"/>
      <c r="Z1540" s="769"/>
      <c r="AA1540" s="770"/>
      <c r="AB1540" s="766"/>
      <c r="AC1540" s="771"/>
      <c r="AD1540" s="368" t="str">
        <f t="shared" si="296"/>
        <v>Sin</v>
      </c>
      <c r="AE1540" s="768"/>
      <c r="AF1540" s="766"/>
      <c r="AG1540" s="769"/>
      <c r="AH1540" s="770"/>
      <c r="AI1540" s="766"/>
      <c r="AJ1540" s="771"/>
      <c r="AK1540" s="368" t="str">
        <f t="shared" si="297"/>
        <v>Sin</v>
      </c>
      <c r="AL1540" s="768"/>
      <c r="AM1540" s="766"/>
      <c r="AN1540" s="769"/>
      <c r="AO1540" s="770"/>
      <c r="AP1540" s="766"/>
      <c r="AQ1540" s="771"/>
      <c r="AR1540" s="368" t="str">
        <f t="shared" si="298"/>
        <v>Sin</v>
      </c>
      <c r="AS1540" s="768"/>
      <c r="AT1540" s="772"/>
      <c r="AU1540" s="769"/>
      <c r="AV1540" s="770"/>
      <c r="AW1540" s="766"/>
      <c r="AX1540" s="771"/>
      <c r="AY1540" s="368" t="str">
        <f t="shared" si="299"/>
        <v>Sin</v>
      </c>
      <c r="AZ1540" s="768"/>
      <c r="BA1540" s="772"/>
      <c r="BB1540" s="773"/>
      <c r="BC1540" s="765"/>
      <c r="BD1540" s="766"/>
      <c r="BE1540" s="771"/>
      <c r="BF1540" s="368" t="str">
        <f t="shared" si="300"/>
        <v>Sin</v>
      </c>
      <c r="BG1540" s="768"/>
      <c r="BH1540" s="772"/>
      <c r="BI1540" s="769"/>
      <c r="BJ1540" s="774" t="str">
        <f t="shared" si="301"/>
        <v/>
      </c>
      <c r="BK1540" s="757"/>
      <c r="BL1540" s="775"/>
      <c r="BM1540" s="776"/>
      <c r="BN1540" s="775"/>
      <c r="BO1540" s="777"/>
      <c r="BP1540" s="778" t="str">
        <f t="shared" si="302"/>
        <v/>
      </c>
      <c r="BQ1540" s="768"/>
      <c r="BR1540" s="772"/>
      <c r="BS1540" s="773"/>
    </row>
    <row r="1541" spans="23:71" x14ac:dyDescent="0.25">
      <c r="W1541" s="368" t="str">
        <f t="shared" si="295"/>
        <v>Sin</v>
      </c>
      <c r="X1541" s="768"/>
      <c r="Y1541" s="766"/>
      <c r="Z1541" s="769"/>
      <c r="AA1541" s="770"/>
      <c r="AB1541" s="766"/>
      <c r="AC1541" s="771"/>
      <c r="AD1541" s="368" t="str">
        <f t="shared" si="296"/>
        <v>Sin</v>
      </c>
      <c r="AE1541" s="768"/>
      <c r="AF1541" s="766"/>
      <c r="AG1541" s="769"/>
      <c r="AH1541" s="770"/>
      <c r="AI1541" s="766"/>
      <c r="AJ1541" s="771"/>
      <c r="AK1541" s="368" t="str">
        <f t="shared" si="297"/>
        <v>Sin</v>
      </c>
      <c r="AL1541" s="768"/>
      <c r="AM1541" s="766"/>
      <c r="AN1541" s="769"/>
      <c r="AO1541" s="770"/>
      <c r="AP1541" s="766"/>
      <c r="AQ1541" s="771"/>
      <c r="AR1541" s="368" t="str">
        <f t="shared" si="298"/>
        <v>Sin</v>
      </c>
      <c r="AS1541" s="768"/>
      <c r="AT1541" s="772"/>
      <c r="AU1541" s="769"/>
      <c r="AV1541" s="770"/>
      <c r="AW1541" s="766"/>
      <c r="AX1541" s="771"/>
      <c r="AY1541" s="368" t="str">
        <f t="shared" si="299"/>
        <v>Sin</v>
      </c>
      <c r="AZ1541" s="768"/>
      <c r="BA1541" s="772"/>
      <c r="BB1541" s="773"/>
      <c r="BC1541" s="765"/>
      <c r="BD1541" s="766"/>
      <c r="BE1541" s="771"/>
      <c r="BF1541" s="368" t="str">
        <f t="shared" si="300"/>
        <v>Sin</v>
      </c>
      <c r="BG1541" s="768"/>
      <c r="BH1541" s="772"/>
      <c r="BI1541" s="769"/>
      <c r="BJ1541" s="774" t="str">
        <f t="shared" si="301"/>
        <v/>
      </c>
      <c r="BK1541" s="757"/>
      <c r="BL1541" s="775"/>
      <c r="BM1541" s="776"/>
      <c r="BN1541" s="775"/>
      <c r="BO1541" s="777"/>
      <c r="BP1541" s="778" t="str">
        <f t="shared" si="302"/>
        <v/>
      </c>
      <c r="BQ1541" s="768"/>
      <c r="BR1541" s="772"/>
      <c r="BS1541" s="773"/>
    </row>
    <row r="1542" spans="23:71" x14ac:dyDescent="0.25">
      <c r="W1542" s="368" t="str">
        <f t="shared" si="295"/>
        <v>Sin</v>
      </c>
      <c r="X1542" s="768"/>
      <c r="Y1542" s="766"/>
      <c r="Z1542" s="769"/>
      <c r="AA1542" s="770"/>
      <c r="AB1542" s="766"/>
      <c r="AC1542" s="771"/>
      <c r="AD1542" s="368" t="str">
        <f t="shared" si="296"/>
        <v>Sin</v>
      </c>
      <c r="AE1542" s="768"/>
      <c r="AF1542" s="766"/>
      <c r="AG1542" s="769"/>
      <c r="AH1542" s="770"/>
      <c r="AI1542" s="766"/>
      <c r="AJ1542" s="771"/>
      <c r="AK1542" s="368" t="str">
        <f t="shared" si="297"/>
        <v>Sin</v>
      </c>
      <c r="AL1542" s="768"/>
      <c r="AM1542" s="766"/>
      <c r="AN1542" s="769"/>
      <c r="AO1542" s="770"/>
      <c r="AP1542" s="766"/>
      <c r="AQ1542" s="771"/>
      <c r="AR1542" s="368" t="str">
        <f t="shared" si="298"/>
        <v>Sin</v>
      </c>
      <c r="AS1542" s="768"/>
      <c r="AT1542" s="772"/>
      <c r="AU1542" s="769"/>
      <c r="AV1542" s="770"/>
      <c r="AW1542" s="766"/>
      <c r="AX1542" s="771"/>
      <c r="AY1542" s="368" t="str">
        <f t="shared" si="299"/>
        <v>Sin</v>
      </c>
      <c r="AZ1542" s="768"/>
      <c r="BA1542" s="772"/>
      <c r="BB1542" s="773"/>
      <c r="BC1542" s="765"/>
      <c r="BD1542" s="766"/>
      <c r="BE1542" s="771"/>
      <c r="BF1542" s="368" t="str">
        <f t="shared" si="300"/>
        <v>Sin</v>
      </c>
      <c r="BG1542" s="768"/>
      <c r="BH1542" s="772"/>
      <c r="BI1542" s="769"/>
      <c r="BJ1542" s="774" t="str">
        <f t="shared" si="301"/>
        <v/>
      </c>
      <c r="BK1542" s="757"/>
      <c r="BL1542" s="775"/>
      <c r="BM1542" s="776"/>
      <c r="BN1542" s="775"/>
      <c r="BO1542" s="777"/>
      <c r="BP1542" s="778" t="str">
        <f t="shared" si="302"/>
        <v/>
      </c>
      <c r="BQ1542" s="768"/>
      <c r="BR1542" s="772"/>
      <c r="BS1542" s="773"/>
    </row>
    <row r="1543" spans="23:71" x14ac:dyDescent="0.25">
      <c r="W1543" s="368" t="str">
        <f t="shared" si="295"/>
        <v>Sin</v>
      </c>
      <c r="X1543" s="768"/>
      <c r="Y1543" s="766"/>
      <c r="Z1543" s="769"/>
      <c r="AA1543" s="770"/>
      <c r="AB1543" s="766"/>
      <c r="AC1543" s="771"/>
      <c r="AD1543" s="368" t="str">
        <f t="shared" si="296"/>
        <v>Sin</v>
      </c>
      <c r="AE1543" s="768"/>
      <c r="AF1543" s="766"/>
      <c r="AG1543" s="769"/>
      <c r="AH1543" s="770"/>
      <c r="AI1543" s="766"/>
      <c r="AJ1543" s="771"/>
      <c r="AK1543" s="368" t="str">
        <f t="shared" si="297"/>
        <v>Sin</v>
      </c>
      <c r="AL1543" s="768"/>
      <c r="AM1543" s="766"/>
      <c r="AN1543" s="769"/>
      <c r="AO1543" s="770"/>
      <c r="AP1543" s="766"/>
      <c r="AQ1543" s="771"/>
      <c r="AR1543" s="368" t="str">
        <f t="shared" si="298"/>
        <v>Sin</v>
      </c>
      <c r="AS1543" s="768"/>
      <c r="AT1543" s="772"/>
      <c r="AU1543" s="769"/>
      <c r="AV1543" s="770"/>
      <c r="AW1543" s="766"/>
      <c r="AX1543" s="771"/>
      <c r="AY1543" s="368" t="str">
        <f t="shared" si="299"/>
        <v>Sin</v>
      </c>
      <c r="AZ1543" s="768"/>
      <c r="BA1543" s="772"/>
      <c r="BB1543" s="773"/>
      <c r="BC1543" s="765"/>
      <c r="BD1543" s="766"/>
      <c r="BE1543" s="771"/>
      <c r="BF1543" s="368" t="str">
        <f t="shared" si="300"/>
        <v>Sin</v>
      </c>
      <c r="BG1543" s="768"/>
      <c r="BH1543" s="772"/>
      <c r="BI1543" s="769"/>
      <c r="BJ1543" s="774" t="str">
        <f t="shared" si="301"/>
        <v/>
      </c>
      <c r="BK1543" s="757"/>
      <c r="BL1543" s="775"/>
      <c r="BM1543" s="776"/>
      <c r="BN1543" s="775"/>
      <c r="BO1543" s="777"/>
      <c r="BP1543" s="778" t="str">
        <f t="shared" si="302"/>
        <v/>
      </c>
      <c r="BQ1543" s="768"/>
      <c r="BR1543" s="772"/>
      <c r="BS1543" s="773"/>
    </row>
    <row r="1544" spans="23:71" x14ac:dyDescent="0.25">
      <c r="W1544" s="368" t="str">
        <f t="shared" si="295"/>
        <v>Sin</v>
      </c>
      <c r="X1544" s="768"/>
      <c r="Y1544" s="766"/>
      <c r="Z1544" s="769"/>
      <c r="AA1544" s="770"/>
      <c r="AB1544" s="766"/>
      <c r="AC1544" s="771"/>
      <c r="AD1544" s="368" t="str">
        <f t="shared" si="296"/>
        <v>Sin</v>
      </c>
      <c r="AE1544" s="768"/>
      <c r="AF1544" s="766"/>
      <c r="AG1544" s="769"/>
      <c r="AH1544" s="770"/>
      <c r="AI1544" s="766"/>
      <c r="AJ1544" s="771"/>
      <c r="AK1544" s="368" t="str">
        <f t="shared" si="297"/>
        <v>Sin</v>
      </c>
      <c r="AL1544" s="768"/>
      <c r="AM1544" s="766"/>
      <c r="AN1544" s="769"/>
      <c r="AO1544" s="770"/>
      <c r="AP1544" s="766"/>
      <c r="AQ1544" s="771"/>
      <c r="AR1544" s="368" t="str">
        <f t="shared" si="298"/>
        <v>Sin</v>
      </c>
      <c r="AS1544" s="768"/>
      <c r="AT1544" s="772"/>
      <c r="AU1544" s="769"/>
      <c r="AV1544" s="770"/>
      <c r="AW1544" s="766"/>
      <c r="AX1544" s="771"/>
      <c r="AY1544" s="368" t="str">
        <f t="shared" si="299"/>
        <v>Sin</v>
      </c>
      <c r="AZ1544" s="768"/>
      <c r="BA1544" s="772"/>
      <c r="BB1544" s="773"/>
      <c r="BC1544" s="765"/>
      <c r="BD1544" s="766"/>
      <c r="BE1544" s="771"/>
      <c r="BF1544" s="368" t="str">
        <f t="shared" si="300"/>
        <v>Sin</v>
      </c>
      <c r="BG1544" s="768"/>
      <c r="BH1544" s="772"/>
      <c r="BI1544" s="769"/>
      <c r="BJ1544" s="774" t="str">
        <f t="shared" si="301"/>
        <v/>
      </c>
      <c r="BK1544" s="757"/>
      <c r="BL1544" s="775"/>
      <c r="BM1544" s="776"/>
      <c r="BN1544" s="775"/>
      <c r="BO1544" s="777"/>
      <c r="BP1544" s="778" t="str">
        <f t="shared" si="302"/>
        <v/>
      </c>
      <c r="BQ1544" s="768"/>
      <c r="BR1544" s="772"/>
      <c r="BS1544" s="773"/>
    </row>
    <row r="1545" spans="23:71" x14ac:dyDescent="0.25">
      <c r="W1545" s="368" t="str">
        <f t="shared" si="295"/>
        <v>Sin</v>
      </c>
      <c r="X1545" s="768"/>
      <c r="Y1545" s="766"/>
      <c r="Z1545" s="769"/>
      <c r="AA1545" s="770"/>
      <c r="AB1545" s="766"/>
      <c r="AC1545" s="771"/>
      <c r="AD1545" s="368" t="str">
        <f t="shared" si="296"/>
        <v>Sin</v>
      </c>
      <c r="AE1545" s="768"/>
      <c r="AF1545" s="766"/>
      <c r="AG1545" s="769"/>
      <c r="AH1545" s="770"/>
      <c r="AI1545" s="766"/>
      <c r="AJ1545" s="771"/>
      <c r="AK1545" s="368" t="str">
        <f t="shared" si="297"/>
        <v>Sin</v>
      </c>
      <c r="AL1545" s="768"/>
      <c r="AM1545" s="766"/>
      <c r="AN1545" s="769"/>
      <c r="AO1545" s="770"/>
      <c r="AP1545" s="766"/>
      <c r="AQ1545" s="771"/>
      <c r="AR1545" s="368" t="str">
        <f t="shared" si="298"/>
        <v>Sin</v>
      </c>
      <c r="AS1545" s="768"/>
      <c r="AT1545" s="772"/>
      <c r="AU1545" s="769"/>
      <c r="AV1545" s="770"/>
      <c r="AW1545" s="766"/>
      <c r="AX1545" s="771"/>
      <c r="AY1545" s="368" t="str">
        <f t="shared" si="299"/>
        <v>Sin</v>
      </c>
      <c r="AZ1545" s="768"/>
      <c r="BA1545" s="772"/>
      <c r="BB1545" s="773"/>
      <c r="BC1545" s="765"/>
      <c r="BD1545" s="766"/>
      <c r="BE1545" s="771"/>
      <c r="BF1545" s="368" t="str">
        <f t="shared" si="300"/>
        <v>Sin</v>
      </c>
      <c r="BG1545" s="768"/>
      <c r="BH1545" s="772"/>
      <c r="BI1545" s="769"/>
      <c r="BJ1545" s="774" t="str">
        <f t="shared" si="301"/>
        <v/>
      </c>
      <c r="BK1545" s="757"/>
      <c r="BL1545" s="775"/>
      <c r="BM1545" s="776"/>
      <c r="BN1545" s="775"/>
      <c r="BO1545" s="777"/>
      <c r="BP1545" s="778" t="str">
        <f t="shared" si="302"/>
        <v/>
      </c>
      <c r="BQ1545" s="768"/>
      <c r="BR1545" s="772"/>
      <c r="BS1545" s="773"/>
    </row>
    <row r="1546" spans="23:71" x14ac:dyDescent="0.25">
      <c r="W1546" s="368" t="str">
        <f t="shared" si="295"/>
        <v>Sin</v>
      </c>
      <c r="X1546" s="768"/>
      <c r="Y1546" s="766"/>
      <c r="Z1546" s="769"/>
      <c r="AA1546" s="770"/>
      <c r="AB1546" s="766"/>
      <c r="AC1546" s="771"/>
      <c r="AD1546" s="368" t="str">
        <f t="shared" si="296"/>
        <v>Sin</v>
      </c>
      <c r="AE1546" s="768"/>
      <c r="AF1546" s="766"/>
      <c r="AG1546" s="769"/>
      <c r="AH1546" s="770"/>
      <c r="AI1546" s="766"/>
      <c r="AJ1546" s="771"/>
      <c r="AK1546" s="368" t="str">
        <f t="shared" si="297"/>
        <v>Sin</v>
      </c>
      <c r="AL1546" s="768"/>
      <c r="AM1546" s="766"/>
      <c r="AN1546" s="769"/>
      <c r="AO1546" s="770"/>
      <c r="AP1546" s="766"/>
      <c r="AQ1546" s="771"/>
      <c r="AR1546" s="368" t="str">
        <f t="shared" si="298"/>
        <v>Sin</v>
      </c>
      <c r="AS1546" s="768"/>
      <c r="AT1546" s="772"/>
      <c r="AU1546" s="769"/>
      <c r="AV1546" s="770"/>
      <c r="AW1546" s="766"/>
      <c r="AX1546" s="771"/>
      <c r="AY1546" s="368" t="str">
        <f t="shared" si="299"/>
        <v>Sin</v>
      </c>
      <c r="AZ1546" s="768"/>
      <c r="BA1546" s="772"/>
      <c r="BB1546" s="773"/>
      <c r="BC1546" s="765"/>
      <c r="BD1546" s="766"/>
      <c r="BE1546" s="771"/>
      <c r="BF1546" s="368" t="str">
        <f t="shared" si="300"/>
        <v>Sin</v>
      </c>
      <c r="BG1546" s="768"/>
      <c r="BH1546" s="772"/>
      <c r="BI1546" s="769"/>
      <c r="BJ1546" s="774" t="str">
        <f t="shared" si="301"/>
        <v/>
      </c>
      <c r="BK1546" s="757"/>
      <c r="BL1546" s="775"/>
      <c r="BM1546" s="776"/>
      <c r="BN1546" s="775"/>
      <c r="BO1546" s="777"/>
      <c r="BP1546" s="778" t="str">
        <f t="shared" si="302"/>
        <v/>
      </c>
      <c r="BQ1546" s="768"/>
      <c r="BR1546" s="772"/>
      <c r="BS1546" s="773"/>
    </row>
    <row r="1547" spans="23:71" x14ac:dyDescent="0.25">
      <c r="W1547" s="368" t="str">
        <f t="shared" si="295"/>
        <v>Sin</v>
      </c>
      <c r="X1547" s="768"/>
      <c r="Y1547" s="766"/>
      <c r="Z1547" s="769"/>
      <c r="AA1547" s="770"/>
      <c r="AB1547" s="766"/>
      <c r="AC1547" s="771"/>
      <c r="AD1547" s="368" t="str">
        <f t="shared" si="296"/>
        <v>Sin</v>
      </c>
      <c r="AE1547" s="768"/>
      <c r="AF1547" s="766"/>
      <c r="AG1547" s="769"/>
      <c r="AH1547" s="770"/>
      <c r="AI1547" s="766"/>
      <c r="AJ1547" s="771"/>
      <c r="AK1547" s="368" t="str">
        <f t="shared" si="297"/>
        <v>Sin</v>
      </c>
      <c r="AL1547" s="768"/>
      <c r="AM1547" s="766"/>
      <c r="AN1547" s="769"/>
      <c r="AO1547" s="770"/>
      <c r="AP1547" s="766"/>
      <c r="AQ1547" s="771"/>
      <c r="AR1547" s="368" t="str">
        <f t="shared" si="298"/>
        <v>Sin</v>
      </c>
      <c r="AS1547" s="768"/>
      <c r="AT1547" s="772"/>
      <c r="AU1547" s="769"/>
      <c r="AV1547" s="770"/>
      <c r="AW1547" s="766"/>
      <c r="AX1547" s="771"/>
      <c r="AY1547" s="368" t="str">
        <f t="shared" si="299"/>
        <v>Sin</v>
      </c>
      <c r="AZ1547" s="768"/>
      <c r="BA1547" s="772"/>
      <c r="BB1547" s="773"/>
      <c r="BC1547" s="765"/>
      <c r="BD1547" s="766"/>
      <c r="BE1547" s="771"/>
      <c r="BF1547" s="368" t="str">
        <f t="shared" si="300"/>
        <v>Sin</v>
      </c>
      <c r="BG1547" s="768"/>
      <c r="BH1547" s="772"/>
      <c r="BI1547" s="769"/>
      <c r="BJ1547" s="774" t="str">
        <f t="shared" si="301"/>
        <v/>
      </c>
      <c r="BK1547" s="757"/>
      <c r="BL1547" s="775"/>
      <c r="BM1547" s="776"/>
      <c r="BN1547" s="775"/>
      <c r="BO1547" s="777"/>
      <c r="BP1547" s="778" t="str">
        <f t="shared" si="302"/>
        <v/>
      </c>
      <c r="BQ1547" s="768"/>
      <c r="BR1547" s="772"/>
      <c r="BS1547" s="773"/>
    </row>
    <row r="1548" spans="23:71" x14ac:dyDescent="0.25">
      <c r="W1548" s="368" t="str">
        <f t="shared" si="295"/>
        <v>Sin</v>
      </c>
      <c r="X1548" s="768"/>
      <c r="Y1548" s="766"/>
      <c r="Z1548" s="769"/>
      <c r="AA1548" s="770"/>
      <c r="AB1548" s="766"/>
      <c r="AC1548" s="771"/>
      <c r="AD1548" s="368" t="str">
        <f t="shared" si="296"/>
        <v>Sin</v>
      </c>
      <c r="AE1548" s="768"/>
      <c r="AF1548" s="766"/>
      <c r="AG1548" s="769"/>
      <c r="AH1548" s="770"/>
      <c r="AI1548" s="766"/>
      <c r="AJ1548" s="771"/>
      <c r="AK1548" s="368" t="str">
        <f t="shared" si="297"/>
        <v>Sin</v>
      </c>
      <c r="AL1548" s="768"/>
      <c r="AM1548" s="766"/>
      <c r="AN1548" s="769"/>
      <c r="AO1548" s="770"/>
      <c r="AP1548" s="766"/>
      <c r="AQ1548" s="771"/>
      <c r="AR1548" s="368" t="str">
        <f t="shared" si="298"/>
        <v>Sin</v>
      </c>
      <c r="AS1548" s="768"/>
      <c r="AT1548" s="772"/>
      <c r="AU1548" s="769"/>
      <c r="AV1548" s="770"/>
      <c r="AW1548" s="766"/>
      <c r="AX1548" s="771"/>
      <c r="AY1548" s="368" t="str">
        <f t="shared" si="299"/>
        <v>Sin</v>
      </c>
      <c r="AZ1548" s="768"/>
      <c r="BA1548" s="772"/>
      <c r="BB1548" s="773"/>
      <c r="BC1548" s="765"/>
      <c r="BD1548" s="766"/>
      <c r="BE1548" s="771"/>
      <c r="BF1548" s="368" t="str">
        <f t="shared" si="300"/>
        <v>Sin</v>
      </c>
      <c r="BG1548" s="768"/>
      <c r="BH1548" s="772"/>
      <c r="BI1548" s="769"/>
      <c r="BJ1548" s="774" t="str">
        <f t="shared" si="301"/>
        <v/>
      </c>
      <c r="BK1548" s="757"/>
      <c r="BL1548" s="775"/>
      <c r="BM1548" s="776"/>
      <c r="BN1548" s="775"/>
      <c r="BO1548" s="777"/>
      <c r="BP1548" s="778" t="str">
        <f t="shared" si="302"/>
        <v/>
      </c>
      <c r="BQ1548" s="768"/>
      <c r="BR1548" s="772"/>
      <c r="BS1548" s="773"/>
    </row>
    <row r="1549" spans="23:71" x14ac:dyDescent="0.25">
      <c r="W1549" s="368" t="str">
        <f t="shared" si="295"/>
        <v>Sin</v>
      </c>
      <c r="X1549" s="768"/>
      <c r="Y1549" s="766"/>
      <c r="Z1549" s="769"/>
      <c r="AA1549" s="770"/>
      <c r="AB1549" s="766"/>
      <c r="AC1549" s="771"/>
      <c r="AD1549" s="368" t="str">
        <f t="shared" si="296"/>
        <v>Sin</v>
      </c>
      <c r="AE1549" s="768"/>
      <c r="AF1549" s="766"/>
      <c r="AG1549" s="769"/>
      <c r="AH1549" s="770"/>
      <c r="AI1549" s="766"/>
      <c r="AJ1549" s="771"/>
      <c r="AK1549" s="368" t="str">
        <f t="shared" si="297"/>
        <v>Sin</v>
      </c>
      <c r="AL1549" s="768"/>
      <c r="AM1549" s="766"/>
      <c r="AN1549" s="769"/>
      <c r="AO1549" s="770"/>
      <c r="AP1549" s="766"/>
      <c r="AQ1549" s="771"/>
      <c r="AR1549" s="368" t="str">
        <f t="shared" si="298"/>
        <v>Sin</v>
      </c>
      <c r="AS1549" s="768"/>
      <c r="AT1549" s="772"/>
      <c r="AU1549" s="769"/>
      <c r="AV1549" s="770"/>
      <c r="AW1549" s="766"/>
      <c r="AX1549" s="771"/>
      <c r="AY1549" s="368" t="str">
        <f t="shared" si="299"/>
        <v>Sin</v>
      </c>
      <c r="AZ1549" s="768"/>
      <c r="BA1549" s="772"/>
      <c r="BB1549" s="773"/>
      <c r="BC1549" s="765"/>
      <c r="BD1549" s="766"/>
      <c r="BE1549" s="771"/>
      <c r="BF1549" s="368" t="str">
        <f t="shared" si="300"/>
        <v>Sin</v>
      </c>
      <c r="BG1549" s="768"/>
      <c r="BH1549" s="772"/>
      <c r="BI1549" s="769"/>
      <c r="BJ1549" s="774" t="str">
        <f t="shared" si="301"/>
        <v/>
      </c>
      <c r="BK1549" s="757"/>
      <c r="BL1549" s="775"/>
      <c r="BM1549" s="776"/>
      <c r="BN1549" s="775"/>
      <c r="BO1549" s="777"/>
      <c r="BP1549" s="778" t="str">
        <f t="shared" si="302"/>
        <v/>
      </c>
      <c r="BQ1549" s="768"/>
      <c r="BR1549" s="772"/>
      <c r="BS1549" s="773"/>
    </row>
    <row r="1550" spans="23:71" x14ac:dyDescent="0.25">
      <c r="W1550" s="368" t="str">
        <f t="shared" si="295"/>
        <v>Sin</v>
      </c>
      <c r="X1550" s="768"/>
      <c r="Y1550" s="766"/>
      <c r="Z1550" s="769"/>
      <c r="AA1550" s="770"/>
      <c r="AB1550" s="766"/>
      <c r="AC1550" s="771"/>
      <c r="AD1550" s="368" t="str">
        <f t="shared" si="296"/>
        <v>Sin</v>
      </c>
      <c r="AE1550" s="768"/>
      <c r="AF1550" s="766"/>
      <c r="AG1550" s="769"/>
      <c r="AH1550" s="770"/>
      <c r="AI1550" s="766"/>
      <c r="AJ1550" s="771"/>
      <c r="AK1550" s="368" t="str">
        <f t="shared" si="297"/>
        <v>Sin</v>
      </c>
      <c r="AL1550" s="768"/>
      <c r="AM1550" s="766"/>
      <c r="AN1550" s="769"/>
      <c r="AO1550" s="770"/>
      <c r="AP1550" s="766"/>
      <c r="AQ1550" s="771"/>
      <c r="AR1550" s="368" t="str">
        <f t="shared" si="298"/>
        <v>Sin</v>
      </c>
      <c r="AS1550" s="768"/>
      <c r="AT1550" s="772"/>
      <c r="AU1550" s="769"/>
      <c r="AV1550" s="770"/>
      <c r="AW1550" s="766"/>
      <c r="AX1550" s="771"/>
      <c r="AY1550" s="368" t="str">
        <f t="shared" si="299"/>
        <v>Sin</v>
      </c>
      <c r="AZ1550" s="768"/>
      <c r="BA1550" s="772"/>
      <c r="BB1550" s="773"/>
      <c r="BC1550" s="765"/>
      <c r="BD1550" s="766"/>
      <c r="BE1550" s="771"/>
      <c r="BF1550" s="368" t="str">
        <f t="shared" si="300"/>
        <v>Sin</v>
      </c>
      <c r="BG1550" s="768"/>
      <c r="BH1550" s="772"/>
      <c r="BI1550" s="769"/>
      <c r="BJ1550" s="774" t="str">
        <f t="shared" si="301"/>
        <v/>
      </c>
      <c r="BK1550" s="757"/>
      <c r="BL1550" s="775"/>
      <c r="BM1550" s="776"/>
      <c r="BN1550" s="775"/>
      <c r="BO1550" s="777"/>
      <c r="BP1550" s="778" t="str">
        <f t="shared" si="302"/>
        <v/>
      </c>
      <c r="BQ1550" s="768"/>
      <c r="BR1550" s="772"/>
      <c r="BS1550" s="773"/>
    </row>
    <row r="1551" spans="23:71" x14ac:dyDescent="0.25">
      <c r="W1551" s="368" t="str">
        <f t="shared" si="295"/>
        <v>Sin</v>
      </c>
      <c r="X1551" s="768"/>
      <c r="Y1551" s="766"/>
      <c r="Z1551" s="769"/>
      <c r="AA1551" s="770"/>
      <c r="AB1551" s="766"/>
      <c r="AC1551" s="771"/>
      <c r="AD1551" s="368" t="str">
        <f t="shared" si="296"/>
        <v>Sin</v>
      </c>
      <c r="AE1551" s="768"/>
      <c r="AF1551" s="766"/>
      <c r="AG1551" s="769"/>
      <c r="AH1551" s="770"/>
      <c r="AI1551" s="766"/>
      <c r="AJ1551" s="771"/>
      <c r="AK1551" s="368" t="str">
        <f t="shared" si="297"/>
        <v>Sin</v>
      </c>
      <c r="AL1551" s="768"/>
      <c r="AM1551" s="766"/>
      <c r="AN1551" s="769"/>
      <c r="AO1551" s="770"/>
      <c r="AP1551" s="766"/>
      <c r="AQ1551" s="771"/>
      <c r="AR1551" s="368" t="str">
        <f t="shared" si="298"/>
        <v>Sin</v>
      </c>
      <c r="AS1551" s="768"/>
      <c r="AT1551" s="772"/>
      <c r="AU1551" s="769"/>
      <c r="AV1551" s="770"/>
      <c r="AW1551" s="766"/>
      <c r="AX1551" s="771"/>
      <c r="AY1551" s="368" t="str">
        <f t="shared" si="299"/>
        <v>Sin</v>
      </c>
      <c r="AZ1551" s="768"/>
      <c r="BA1551" s="772"/>
      <c r="BB1551" s="773"/>
      <c r="BC1551" s="765"/>
      <c r="BD1551" s="766"/>
      <c r="BE1551" s="771"/>
      <c r="BF1551" s="368" t="str">
        <f t="shared" si="300"/>
        <v>Sin</v>
      </c>
      <c r="BG1551" s="768"/>
      <c r="BH1551" s="772"/>
      <c r="BI1551" s="769"/>
      <c r="BJ1551" s="774" t="str">
        <f t="shared" si="301"/>
        <v/>
      </c>
      <c r="BK1551" s="757"/>
      <c r="BL1551" s="775"/>
      <c r="BM1551" s="776"/>
      <c r="BN1551" s="775"/>
      <c r="BO1551" s="777"/>
      <c r="BP1551" s="778" t="str">
        <f t="shared" si="302"/>
        <v/>
      </c>
      <c r="BQ1551" s="768"/>
      <c r="BR1551" s="772"/>
      <c r="BS1551" s="773"/>
    </row>
    <row r="1552" spans="23:71" x14ac:dyDescent="0.25">
      <c r="W1552" s="368" t="str">
        <f t="shared" si="295"/>
        <v>Sin</v>
      </c>
      <c r="X1552" s="768"/>
      <c r="Y1552" s="766"/>
      <c r="Z1552" s="769"/>
      <c r="AA1552" s="770"/>
      <c r="AB1552" s="766"/>
      <c r="AC1552" s="771"/>
      <c r="AD1552" s="368" t="str">
        <f t="shared" si="296"/>
        <v>Sin</v>
      </c>
      <c r="AE1552" s="768"/>
      <c r="AF1552" s="766"/>
      <c r="AG1552" s="769"/>
      <c r="AH1552" s="770"/>
      <c r="AI1552" s="766"/>
      <c r="AJ1552" s="771"/>
      <c r="AK1552" s="368" t="str">
        <f t="shared" si="297"/>
        <v>Sin</v>
      </c>
      <c r="AL1552" s="768"/>
      <c r="AM1552" s="766"/>
      <c r="AN1552" s="769"/>
      <c r="AO1552" s="770"/>
      <c r="AP1552" s="766"/>
      <c r="AQ1552" s="771"/>
      <c r="AR1552" s="368" t="str">
        <f t="shared" si="298"/>
        <v>Sin</v>
      </c>
      <c r="AS1552" s="768"/>
      <c r="AT1552" s="772"/>
      <c r="AU1552" s="769"/>
      <c r="AV1552" s="770"/>
      <c r="AW1552" s="766"/>
      <c r="AX1552" s="771"/>
      <c r="AY1552" s="368" t="str">
        <f t="shared" si="299"/>
        <v>Sin</v>
      </c>
      <c r="AZ1552" s="768"/>
      <c r="BA1552" s="772"/>
      <c r="BB1552" s="773"/>
      <c r="BC1552" s="765"/>
      <c r="BD1552" s="766"/>
      <c r="BE1552" s="771"/>
      <c r="BF1552" s="368" t="str">
        <f t="shared" si="300"/>
        <v>Sin</v>
      </c>
      <c r="BG1552" s="768"/>
      <c r="BH1552" s="772"/>
      <c r="BI1552" s="769"/>
      <c r="BJ1552" s="774" t="str">
        <f t="shared" si="301"/>
        <v/>
      </c>
      <c r="BK1552" s="757"/>
      <c r="BL1552" s="775"/>
      <c r="BM1552" s="776"/>
      <c r="BN1552" s="775"/>
      <c r="BO1552" s="777"/>
      <c r="BP1552" s="778" t="str">
        <f t="shared" si="302"/>
        <v/>
      </c>
      <c r="BQ1552" s="768"/>
      <c r="BR1552" s="772"/>
      <c r="BS1552" s="773"/>
    </row>
    <row r="1553" spans="23:71" x14ac:dyDescent="0.25">
      <c r="W1553" s="368" t="str">
        <f t="shared" si="295"/>
        <v>Sin</v>
      </c>
      <c r="X1553" s="768"/>
      <c r="Y1553" s="766"/>
      <c r="Z1553" s="769"/>
      <c r="AA1553" s="770"/>
      <c r="AB1553" s="766"/>
      <c r="AC1553" s="771"/>
      <c r="AD1553" s="368" t="str">
        <f t="shared" si="296"/>
        <v>Sin</v>
      </c>
      <c r="AE1553" s="768"/>
      <c r="AF1553" s="766"/>
      <c r="AG1553" s="769"/>
      <c r="AH1553" s="770"/>
      <c r="AI1553" s="766"/>
      <c r="AJ1553" s="771"/>
      <c r="AK1553" s="368" t="str">
        <f t="shared" si="297"/>
        <v>Sin</v>
      </c>
      <c r="AL1553" s="768"/>
      <c r="AM1553" s="766"/>
      <c r="AN1553" s="769"/>
      <c r="AO1553" s="770"/>
      <c r="AP1553" s="766"/>
      <c r="AQ1553" s="771"/>
      <c r="AR1553" s="368" t="str">
        <f t="shared" si="298"/>
        <v>Sin</v>
      </c>
      <c r="AS1553" s="768"/>
      <c r="AT1553" s="772"/>
      <c r="AU1553" s="769"/>
      <c r="AV1553" s="770"/>
      <c r="AW1553" s="766"/>
      <c r="AX1553" s="771"/>
      <c r="AY1553" s="368" t="str">
        <f t="shared" si="299"/>
        <v>Sin</v>
      </c>
      <c r="AZ1553" s="768"/>
      <c r="BA1553" s="772"/>
      <c r="BB1553" s="773"/>
      <c r="BC1553" s="765"/>
      <c r="BD1553" s="766"/>
      <c r="BE1553" s="771"/>
      <c r="BF1553" s="368" t="str">
        <f t="shared" si="300"/>
        <v>Sin</v>
      </c>
      <c r="BG1553" s="768"/>
      <c r="BH1553" s="772"/>
      <c r="BI1553" s="769"/>
      <c r="BJ1553" s="774" t="str">
        <f t="shared" si="301"/>
        <v/>
      </c>
      <c r="BK1553" s="757"/>
      <c r="BL1553" s="775"/>
      <c r="BM1553" s="776"/>
      <c r="BN1553" s="775"/>
      <c r="BO1553" s="777"/>
      <c r="BP1553" s="778" t="str">
        <f t="shared" si="302"/>
        <v/>
      </c>
      <c r="BQ1553" s="768"/>
      <c r="BR1553" s="772"/>
      <c r="BS1553" s="773"/>
    </row>
    <row r="1554" spans="23:71" x14ac:dyDescent="0.25">
      <c r="W1554" s="368" t="str">
        <f t="shared" si="295"/>
        <v>Sin</v>
      </c>
      <c r="X1554" s="768"/>
      <c r="Y1554" s="766"/>
      <c r="Z1554" s="769"/>
      <c r="AA1554" s="770"/>
      <c r="AB1554" s="766"/>
      <c r="AC1554" s="771"/>
      <c r="AD1554" s="368" t="str">
        <f t="shared" si="296"/>
        <v>Sin</v>
      </c>
      <c r="AE1554" s="768"/>
      <c r="AF1554" s="766"/>
      <c r="AG1554" s="769"/>
      <c r="AH1554" s="770"/>
      <c r="AI1554" s="766"/>
      <c r="AJ1554" s="771"/>
      <c r="AK1554" s="368" t="str">
        <f t="shared" si="297"/>
        <v>Sin</v>
      </c>
      <c r="AL1554" s="768"/>
      <c r="AM1554" s="766"/>
      <c r="AN1554" s="769"/>
      <c r="AO1554" s="770"/>
      <c r="AP1554" s="766"/>
      <c r="AQ1554" s="771"/>
      <c r="AR1554" s="368" t="str">
        <f t="shared" si="298"/>
        <v>Sin</v>
      </c>
      <c r="AS1554" s="768"/>
      <c r="AT1554" s="772"/>
      <c r="AU1554" s="769"/>
      <c r="AV1554" s="770"/>
      <c r="AW1554" s="766"/>
      <c r="AX1554" s="771"/>
      <c r="AY1554" s="368" t="str">
        <f t="shared" si="299"/>
        <v>Sin</v>
      </c>
      <c r="AZ1554" s="768"/>
      <c r="BA1554" s="772"/>
      <c r="BB1554" s="773"/>
      <c r="BC1554" s="765"/>
      <c r="BD1554" s="766"/>
      <c r="BE1554" s="771"/>
      <c r="BF1554" s="368" t="str">
        <f t="shared" si="300"/>
        <v>Sin</v>
      </c>
      <c r="BG1554" s="768"/>
      <c r="BH1554" s="772"/>
      <c r="BI1554" s="769"/>
      <c r="BJ1554" s="774" t="str">
        <f t="shared" si="301"/>
        <v/>
      </c>
      <c r="BK1554" s="757"/>
      <c r="BL1554" s="775"/>
      <c r="BM1554" s="776"/>
      <c r="BN1554" s="775"/>
      <c r="BO1554" s="777"/>
      <c r="BP1554" s="778" t="str">
        <f t="shared" si="302"/>
        <v/>
      </c>
      <c r="BQ1554" s="768"/>
      <c r="BR1554" s="772"/>
      <c r="BS1554" s="773"/>
    </row>
    <row r="1555" spans="23:71" x14ac:dyDescent="0.25">
      <c r="W1555" s="368" t="str">
        <f t="shared" si="295"/>
        <v>Sin</v>
      </c>
      <c r="X1555" s="768"/>
      <c r="Y1555" s="766"/>
      <c r="Z1555" s="769"/>
      <c r="AA1555" s="770"/>
      <c r="AB1555" s="766"/>
      <c r="AC1555" s="771"/>
      <c r="AD1555" s="368" t="str">
        <f t="shared" si="296"/>
        <v>Sin</v>
      </c>
      <c r="AE1555" s="768"/>
      <c r="AF1555" s="766"/>
      <c r="AG1555" s="769"/>
      <c r="AH1555" s="770"/>
      <c r="AI1555" s="766"/>
      <c r="AJ1555" s="771"/>
      <c r="AK1555" s="368" t="str">
        <f t="shared" si="297"/>
        <v>Sin</v>
      </c>
      <c r="AL1555" s="768"/>
      <c r="AM1555" s="766"/>
      <c r="AN1555" s="769"/>
      <c r="AO1555" s="770"/>
      <c r="AP1555" s="766"/>
      <c r="AQ1555" s="771"/>
      <c r="AR1555" s="368" t="str">
        <f t="shared" si="298"/>
        <v>Sin</v>
      </c>
      <c r="AS1555" s="768"/>
      <c r="AT1555" s="772"/>
      <c r="AU1555" s="769"/>
      <c r="AV1555" s="770"/>
      <c r="AW1555" s="766"/>
      <c r="AX1555" s="771"/>
      <c r="AY1555" s="368" t="str">
        <f t="shared" si="299"/>
        <v>Sin</v>
      </c>
      <c r="AZ1555" s="768"/>
      <c r="BA1555" s="772"/>
      <c r="BB1555" s="773"/>
      <c r="BC1555" s="765"/>
      <c r="BD1555" s="766"/>
      <c r="BE1555" s="771"/>
      <c r="BF1555" s="368" t="str">
        <f t="shared" si="300"/>
        <v>Sin</v>
      </c>
      <c r="BG1555" s="768"/>
      <c r="BH1555" s="772"/>
      <c r="BI1555" s="769"/>
      <c r="BJ1555" s="774" t="str">
        <f t="shared" si="301"/>
        <v/>
      </c>
      <c r="BK1555" s="757"/>
      <c r="BL1555" s="775"/>
      <c r="BM1555" s="776"/>
      <c r="BN1555" s="775"/>
      <c r="BO1555" s="777"/>
      <c r="BP1555" s="778" t="str">
        <f t="shared" si="302"/>
        <v/>
      </c>
      <c r="BQ1555" s="768"/>
      <c r="BR1555" s="772"/>
      <c r="BS1555" s="773"/>
    </row>
    <row r="1556" spans="23:71" x14ac:dyDescent="0.25">
      <c r="W1556" s="368" t="str">
        <f t="shared" si="295"/>
        <v>Sin</v>
      </c>
      <c r="X1556" s="768"/>
      <c r="Y1556" s="766"/>
      <c r="Z1556" s="769"/>
      <c r="AA1556" s="770"/>
      <c r="AB1556" s="766"/>
      <c r="AC1556" s="771"/>
      <c r="AD1556" s="368" t="str">
        <f t="shared" si="296"/>
        <v>Sin</v>
      </c>
      <c r="AE1556" s="768"/>
      <c r="AF1556" s="766"/>
      <c r="AG1556" s="769"/>
      <c r="AH1556" s="770"/>
      <c r="AI1556" s="766"/>
      <c r="AJ1556" s="771"/>
      <c r="AK1556" s="368" t="str">
        <f t="shared" si="297"/>
        <v>Sin</v>
      </c>
      <c r="AL1556" s="768"/>
      <c r="AM1556" s="766"/>
      <c r="AN1556" s="769"/>
      <c r="AO1556" s="770"/>
      <c r="AP1556" s="766"/>
      <c r="AQ1556" s="771"/>
      <c r="AR1556" s="368" t="str">
        <f t="shared" si="298"/>
        <v>Sin</v>
      </c>
      <c r="AS1556" s="768"/>
      <c r="AT1556" s="772"/>
      <c r="AU1556" s="769"/>
      <c r="AV1556" s="770"/>
      <c r="AW1556" s="766"/>
      <c r="AX1556" s="771"/>
      <c r="AY1556" s="368" t="str">
        <f t="shared" si="299"/>
        <v>Sin</v>
      </c>
      <c r="AZ1556" s="768"/>
      <c r="BA1556" s="772"/>
      <c r="BB1556" s="773"/>
      <c r="BC1556" s="765"/>
      <c r="BD1556" s="766"/>
      <c r="BE1556" s="771"/>
      <c r="BF1556" s="368" t="str">
        <f t="shared" si="300"/>
        <v>Sin</v>
      </c>
      <c r="BG1556" s="768"/>
      <c r="BH1556" s="772"/>
      <c r="BI1556" s="769"/>
      <c r="BJ1556" s="774" t="str">
        <f t="shared" si="301"/>
        <v/>
      </c>
      <c r="BK1556" s="757"/>
      <c r="BL1556" s="775"/>
      <c r="BM1556" s="776"/>
      <c r="BN1556" s="775"/>
      <c r="BO1556" s="777"/>
      <c r="BP1556" s="778" t="str">
        <f t="shared" si="302"/>
        <v/>
      </c>
      <c r="BQ1556" s="768"/>
      <c r="BR1556" s="772"/>
      <c r="BS1556" s="773"/>
    </row>
    <row r="1557" spans="23:71" x14ac:dyDescent="0.25">
      <c r="W1557" s="368" t="str">
        <f t="shared" si="295"/>
        <v>Sin</v>
      </c>
      <c r="X1557" s="768"/>
      <c r="Y1557" s="766"/>
      <c r="Z1557" s="769"/>
      <c r="AA1557" s="770"/>
      <c r="AB1557" s="766"/>
      <c r="AC1557" s="771"/>
      <c r="AD1557" s="368" t="str">
        <f t="shared" si="296"/>
        <v>Sin</v>
      </c>
      <c r="AE1557" s="768"/>
      <c r="AF1557" s="766"/>
      <c r="AG1557" s="769"/>
      <c r="AH1557" s="770"/>
      <c r="AI1557" s="766"/>
      <c r="AJ1557" s="771"/>
      <c r="AK1557" s="368" t="str">
        <f t="shared" si="297"/>
        <v>Sin</v>
      </c>
      <c r="AL1557" s="768"/>
      <c r="AM1557" s="766"/>
      <c r="AN1557" s="769"/>
      <c r="AO1557" s="770"/>
      <c r="AP1557" s="766"/>
      <c r="AQ1557" s="771"/>
      <c r="AR1557" s="368" t="str">
        <f t="shared" si="298"/>
        <v>Sin</v>
      </c>
      <c r="AS1557" s="768"/>
      <c r="AT1557" s="772"/>
      <c r="AU1557" s="769"/>
      <c r="AV1557" s="770"/>
      <c r="AW1557" s="766"/>
      <c r="AX1557" s="771"/>
      <c r="AY1557" s="368" t="str">
        <f t="shared" si="299"/>
        <v>Sin</v>
      </c>
      <c r="AZ1557" s="768"/>
      <c r="BA1557" s="772"/>
      <c r="BB1557" s="773"/>
      <c r="BC1557" s="765"/>
      <c r="BD1557" s="766"/>
      <c r="BE1557" s="771"/>
      <c r="BF1557" s="368" t="str">
        <f t="shared" si="300"/>
        <v>Sin</v>
      </c>
      <c r="BG1557" s="768"/>
      <c r="BH1557" s="772"/>
      <c r="BI1557" s="769"/>
      <c r="BJ1557" s="774" t="str">
        <f t="shared" si="301"/>
        <v/>
      </c>
      <c r="BK1557" s="757"/>
      <c r="BL1557" s="775"/>
      <c r="BM1557" s="776"/>
      <c r="BN1557" s="775"/>
      <c r="BO1557" s="777"/>
      <c r="BP1557" s="778" t="str">
        <f t="shared" si="302"/>
        <v/>
      </c>
      <c r="BQ1557" s="768"/>
      <c r="BR1557" s="772"/>
      <c r="BS1557" s="773"/>
    </row>
    <row r="1558" spans="23:71" x14ac:dyDescent="0.25">
      <c r="W1558" s="368" t="str">
        <f t="shared" si="295"/>
        <v>Sin</v>
      </c>
      <c r="X1558" s="768"/>
      <c r="Y1558" s="766"/>
      <c r="Z1558" s="769"/>
      <c r="AA1558" s="770"/>
      <c r="AB1558" s="766"/>
      <c r="AC1558" s="771"/>
      <c r="AD1558" s="368" t="str">
        <f t="shared" si="296"/>
        <v>Sin</v>
      </c>
      <c r="AE1558" s="768"/>
      <c r="AF1558" s="766"/>
      <c r="AG1558" s="769"/>
      <c r="AH1558" s="770"/>
      <c r="AI1558" s="766"/>
      <c r="AJ1558" s="771"/>
      <c r="AK1558" s="368" t="str">
        <f t="shared" si="297"/>
        <v>Sin</v>
      </c>
      <c r="AL1558" s="768"/>
      <c r="AM1558" s="766"/>
      <c r="AN1558" s="769"/>
      <c r="AO1558" s="770"/>
      <c r="AP1558" s="766"/>
      <c r="AQ1558" s="771"/>
      <c r="AR1558" s="368" t="str">
        <f t="shared" si="298"/>
        <v>Sin</v>
      </c>
      <c r="AS1558" s="768"/>
      <c r="AT1558" s="772"/>
      <c r="AU1558" s="769"/>
      <c r="AV1558" s="770"/>
      <c r="AW1558" s="766"/>
      <c r="AX1558" s="771"/>
      <c r="AY1558" s="368" t="str">
        <f t="shared" si="299"/>
        <v>Sin</v>
      </c>
      <c r="AZ1558" s="768"/>
      <c r="BA1558" s="772"/>
      <c r="BB1558" s="773"/>
      <c r="BC1558" s="765"/>
      <c r="BD1558" s="766"/>
      <c r="BE1558" s="771"/>
      <c r="BF1558" s="368" t="str">
        <f t="shared" si="300"/>
        <v>Sin</v>
      </c>
      <c r="BG1558" s="768"/>
      <c r="BH1558" s="772"/>
      <c r="BI1558" s="769"/>
      <c r="BJ1558" s="774" t="str">
        <f t="shared" si="301"/>
        <v/>
      </c>
      <c r="BK1558" s="757"/>
      <c r="BL1558" s="775"/>
      <c r="BM1558" s="776"/>
      <c r="BN1558" s="775"/>
      <c r="BO1558" s="777"/>
      <c r="BP1558" s="778" t="str">
        <f t="shared" si="302"/>
        <v/>
      </c>
      <c r="BQ1558" s="768"/>
      <c r="BR1558" s="772"/>
      <c r="BS1558" s="773"/>
    </row>
    <row r="1559" spans="23:71" x14ac:dyDescent="0.25">
      <c r="W1559" s="368" t="str">
        <f t="shared" si="295"/>
        <v>Sin</v>
      </c>
      <c r="X1559" s="768"/>
      <c r="Y1559" s="766"/>
      <c r="Z1559" s="769"/>
      <c r="AA1559" s="770"/>
      <c r="AB1559" s="766"/>
      <c r="AC1559" s="771"/>
      <c r="AD1559" s="368" t="str">
        <f t="shared" si="296"/>
        <v>Sin</v>
      </c>
      <c r="AE1559" s="768"/>
      <c r="AF1559" s="766"/>
      <c r="AG1559" s="769"/>
      <c r="AH1559" s="770"/>
      <c r="AI1559" s="766"/>
      <c r="AJ1559" s="771"/>
      <c r="AK1559" s="368" t="str">
        <f t="shared" si="297"/>
        <v>Sin</v>
      </c>
      <c r="AL1559" s="768"/>
      <c r="AM1559" s="766"/>
      <c r="AN1559" s="769"/>
      <c r="AO1559" s="770"/>
      <c r="AP1559" s="766"/>
      <c r="AQ1559" s="771"/>
      <c r="AR1559" s="368" t="str">
        <f t="shared" si="298"/>
        <v>Sin</v>
      </c>
      <c r="AS1559" s="768"/>
      <c r="AT1559" s="772"/>
      <c r="AU1559" s="769"/>
      <c r="AV1559" s="770"/>
      <c r="AW1559" s="766"/>
      <c r="AX1559" s="771"/>
      <c r="AY1559" s="368" t="str">
        <f t="shared" si="299"/>
        <v>Sin</v>
      </c>
      <c r="AZ1559" s="768"/>
      <c r="BA1559" s="772"/>
      <c r="BB1559" s="773"/>
      <c r="BC1559" s="765"/>
      <c r="BD1559" s="766"/>
      <c r="BE1559" s="771"/>
      <c r="BF1559" s="368" t="str">
        <f t="shared" si="300"/>
        <v>Sin</v>
      </c>
      <c r="BG1559" s="768"/>
      <c r="BH1559" s="772"/>
      <c r="BI1559" s="769"/>
      <c r="BJ1559" s="774" t="str">
        <f t="shared" si="301"/>
        <v/>
      </c>
      <c r="BK1559" s="757"/>
      <c r="BL1559" s="775"/>
      <c r="BM1559" s="776"/>
      <c r="BN1559" s="775"/>
      <c r="BO1559" s="777"/>
      <c r="BP1559" s="778" t="str">
        <f t="shared" si="302"/>
        <v/>
      </c>
      <c r="BQ1559" s="768"/>
      <c r="BR1559" s="772"/>
      <c r="BS1559" s="773"/>
    </row>
    <row r="1560" spans="23:71" x14ac:dyDescent="0.25">
      <c r="W1560" s="368" t="str">
        <f t="shared" si="295"/>
        <v>Sin</v>
      </c>
      <c r="X1560" s="768"/>
      <c r="Y1560" s="766"/>
      <c r="Z1560" s="769"/>
      <c r="AA1560" s="770"/>
      <c r="AB1560" s="766"/>
      <c r="AC1560" s="771"/>
      <c r="AD1560" s="368" t="str">
        <f t="shared" si="296"/>
        <v>Sin</v>
      </c>
      <c r="AE1560" s="768"/>
      <c r="AF1560" s="766"/>
      <c r="AG1560" s="769"/>
      <c r="AH1560" s="770"/>
      <c r="AI1560" s="766"/>
      <c r="AJ1560" s="771"/>
      <c r="AK1560" s="368" t="str">
        <f t="shared" si="297"/>
        <v>Sin</v>
      </c>
      <c r="AL1560" s="768"/>
      <c r="AM1560" s="766"/>
      <c r="AN1560" s="769"/>
      <c r="AO1560" s="770"/>
      <c r="AP1560" s="766"/>
      <c r="AQ1560" s="771"/>
      <c r="AR1560" s="368" t="str">
        <f t="shared" si="298"/>
        <v>Sin</v>
      </c>
      <c r="AS1560" s="768"/>
      <c r="AT1560" s="772"/>
      <c r="AU1560" s="769"/>
      <c r="AV1560" s="770"/>
      <c r="AW1560" s="766"/>
      <c r="AX1560" s="771"/>
      <c r="AY1560" s="368" t="str">
        <f t="shared" si="299"/>
        <v>Sin</v>
      </c>
      <c r="AZ1560" s="768"/>
      <c r="BA1560" s="772"/>
      <c r="BB1560" s="773"/>
      <c r="BC1560" s="765"/>
      <c r="BD1560" s="766"/>
      <c r="BE1560" s="771"/>
      <c r="BF1560" s="368" t="str">
        <f t="shared" si="300"/>
        <v>Sin</v>
      </c>
      <c r="BG1560" s="768"/>
      <c r="BH1560" s="772"/>
      <c r="BI1560" s="769"/>
      <c r="BJ1560" s="774" t="str">
        <f t="shared" si="301"/>
        <v/>
      </c>
      <c r="BK1560" s="757"/>
      <c r="BL1560" s="775"/>
      <c r="BM1560" s="776"/>
      <c r="BN1560" s="775"/>
      <c r="BO1560" s="777"/>
      <c r="BP1560" s="778" t="str">
        <f t="shared" si="302"/>
        <v/>
      </c>
      <c r="BQ1560" s="768"/>
      <c r="BR1560" s="772"/>
      <c r="BS1560" s="773"/>
    </row>
    <row r="1561" spans="23:71" x14ac:dyDescent="0.25">
      <c r="W1561" s="368" t="str">
        <f t="shared" si="295"/>
        <v>Sin</v>
      </c>
      <c r="X1561" s="768"/>
      <c r="Y1561" s="766"/>
      <c r="Z1561" s="769"/>
      <c r="AA1561" s="770"/>
      <c r="AB1561" s="766"/>
      <c r="AC1561" s="771"/>
      <c r="AD1561" s="368" t="str">
        <f t="shared" si="296"/>
        <v>Sin</v>
      </c>
      <c r="AE1561" s="768"/>
      <c r="AF1561" s="766"/>
      <c r="AG1561" s="769"/>
      <c r="AH1561" s="770"/>
      <c r="AI1561" s="766"/>
      <c r="AJ1561" s="771"/>
      <c r="AK1561" s="368" t="str">
        <f t="shared" si="297"/>
        <v>Sin</v>
      </c>
      <c r="AL1561" s="768"/>
      <c r="AM1561" s="766"/>
      <c r="AN1561" s="769"/>
      <c r="AO1561" s="770"/>
      <c r="AP1561" s="766"/>
      <c r="AQ1561" s="771"/>
      <c r="AR1561" s="368" t="str">
        <f t="shared" si="298"/>
        <v>Sin</v>
      </c>
      <c r="AS1561" s="768"/>
      <c r="AT1561" s="772"/>
      <c r="AU1561" s="769"/>
      <c r="AV1561" s="770"/>
      <c r="AW1561" s="766"/>
      <c r="AX1561" s="771"/>
      <c r="AY1561" s="368" t="str">
        <f t="shared" si="299"/>
        <v>Sin</v>
      </c>
      <c r="AZ1561" s="768"/>
      <c r="BA1561" s="772"/>
      <c r="BB1561" s="773"/>
      <c r="BC1561" s="765"/>
      <c r="BD1561" s="766"/>
      <c r="BE1561" s="771"/>
      <c r="BF1561" s="368" t="str">
        <f t="shared" si="300"/>
        <v>Sin</v>
      </c>
      <c r="BG1561" s="768"/>
      <c r="BH1561" s="772"/>
      <c r="BI1561" s="769"/>
      <c r="BJ1561" s="774" t="str">
        <f t="shared" si="301"/>
        <v/>
      </c>
      <c r="BK1561" s="757"/>
      <c r="BL1561" s="775"/>
      <c r="BM1561" s="776"/>
      <c r="BN1561" s="775"/>
      <c r="BO1561" s="777"/>
      <c r="BP1561" s="778" t="str">
        <f t="shared" si="302"/>
        <v/>
      </c>
      <c r="BQ1561" s="768"/>
      <c r="BR1561" s="772"/>
      <c r="BS1561" s="773"/>
    </row>
    <row r="1562" spans="23:71" x14ac:dyDescent="0.25">
      <c r="W1562" s="368" t="str">
        <f t="shared" si="295"/>
        <v>Sin</v>
      </c>
      <c r="X1562" s="768"/>
      <c r="Y1562" s="766"/>
      <c r="Z1562" s="769"/>
      <c r="AA1562" s="770"/>
      <c r="AB1562" s="766"/>
      <c r="AC1562" s="771"/>
      <c r="AD1562" s="368" t="str">
        <f t="shared" si="296"/>
        <v>Sin</v>
      </c>
      <c r="AE1562" s="768"/>
      <c r="AF1562" s="766"/>
      <c r="AG1562" s="769"/>
      <c r="AH1562" s="770"/>
      <c r="AI1562" s="766"/>
      <c r="AJ1562" s="771"/>
      <c r="AK1562" s="368" t="str">
        <f t="shared" si="297"/>
        <v>Sin</v>
      </c>
      <c r="AL1562" s="768"/>
      <c r="AM1562" s="766"/>
      <c r="AN1562" s="769"/>
      <c r="AO1562" s="770"/>
      <c r="AP1562" s="766"/>
      <c r="AQ1562" s="771"/>
      <c r="AR1562" s="368" t="str">
        <f t="shared" si="298"/>
        <v>Sin</v>
      </c>
      <c r="AS1562" s="768"/>
      <c r="AT1562" s="772"/>
      <c r="AU1562" s="769"/>
      <c r="AV1562" s="770"/>
      <c r="AW1562" s="766"/>
      <c r="AX1562" s="771"/>
      <c r="AY1562" s="368" t="str">
        <f t="shared" si="299"/>
        <v>Sin</v>
      </c>
      <c r="AZ1562" s="768"/>
      <c r="BA1562" s="772"/>
      <c r="BB1562" s="773"/>
      <c r="BC1562" s="765"/>
      <c r="BD1562" s="766"/>
      <c r="BE1562" s="771"/>
      <c r="BF1562" s="368" t="str">
        <f t="shared" si="300"/>
        <v>Sin</v>
      </c>
      <c r="BG1562" s="768"/>
      <c r="BH1562" s="772"/>
      <c r="BI1562" s="769"/>
      <c r="BJ1562" s="774" t="str">
        <f t="shared" si="301"/>
        <v/>
      </c>
      <c r="BK1562" s="757"/>
      <c r="BL1562" s="775"/>
      <c r="BM1562" s="776"/>
      <c r="BN1562" s="775"/>
      <c r="BO1562" s="777"/>
      <c r="BP1562" s="778" t="str">
        <f t="shared" si="302"/>
        <v/>
      </c>
      <c r="BQ1562" s="768"/>
      <c r="BR1562" s="772"/>
      <c r="BS1562" s="773"/>
    </row>
    <row r="1563" spans="23:71" x14ac:dyDescent="0.25">
      <c r="W1563" s="368" t="str">
        <f t="shared" si="295"/>
        <v>Sin</v>
      </c>
      <c r="X1563" s="768"/>
      <c r="Y1563" s="766"/>
      <c r="Z1563" s="769"/>
      <c r="AA1563" s="770"/>
      <c r="AB1563" s="766"/>
      <c r="AC1563" s="771"/>
      <c r="AD1563" s="368" t="str">
        <f t="shared" si="296"/>
        <v>Sin</v>
      </c>
      <c r="AE1563" s="768"/>
      <c r="AF1563" s="766"/>
      <c r="AG1563" s="769"/>
      <c r="AH1563" s="770"/>
      <c r="AI1563" s="766"/>
      <c r="AJ1563" s="771"/>
      <c r="AK1563" s="368" t="str">
        <f t="shared" si="297"/>
        <v>Sin</v>
      </c>
      <c r="AL1563" s="768"/>
      <c r="AM1563" s="766"/>
      <c r="AN1563" s="769"/>
      <c r="AO1563" s="770"/>
      <c r="AP1563" s="766"/>
      <c r="AQ1563" s="771"/>
      <c r="AR1563" s="368" t="str">
        <f t="shared" si="298"/>
        <v>Sin</v>
      </c>
      <c r="AS1563" s="768"/>
      <c r="AT1563" s="772"/>
      <c r="AU1563" s="769"/>
      <c r="AV1563" s="770"/>
      <c r="AW1563" s="766"/>
      <c r="AX1563" s="771"/>
      <c r="AY1563" s="368" t="str">
        <f t="shared" si="299"/>
        <v>Sin</v>
      </c>
      <c r="AZ1563" s="768"/>
      <c r="BA1563" s="772"/>
      <c r="BB1563" s="773"/>
      <c r="BC1563" s="765"/>
      <c r="BD1563" s="766"/>
      <c r="BE1563" s="771"/>
      <c r="BF1563" s="368" t="str">
        <f t="shared" si="300"/>
        <v>Sin</v>
      </c>
      <c r="BG1563" s="768"/>
      <c r="BH1563" s="772"/>
      <c r="BI1563" s="769"/>
      <c r="BJ1563" s="774" t="str">
        <f t="shared" si="301"/>
        <v/>
      </c>
      <c r="BK1563" s="757"/>
      <c r="BL1563" s="775"/>
      <c r="BM1563" s="776"/>
      <c r="BN1563" s="775"/>
      <c r="BO1563" s="777"/>
      <c r="BP1563" s="778" t="str">
        <f t="shared" si="302"/>
        <v/>
      </c>
      <c r="BQ1563" s="768"/>
      <c r="BR1563" s="772"/>
      <c r="BS1563" s="773"/>
    </row>
    <row r="1564" spans="23:71" x14ac:dyDescent="0.25">
      <c r="W1564" s="368" t="str">
        <f t="shared" si="295"/>
        <v>Sin</v>
      </c>
      <c r="X1564" s="768"/>
      <c r="Y1564" s="766"/>
      <c r="Z1564" s="769"/>
      <c r="AA1564" s="770"/>
      <c r="AB1564" s="766"/>
      <c r="AC1564" s="771"/>
      <c r="AD1564" s="368" t="str">
        <f t="shared" si="296"/>
        <v>Sin</v>
      </c>
      <c r="AE1564" s="768"/>
      <c r="AF1564" s="766"/>
      <c r="AG1564" s="769"/>
      <c r="AH1564" s="770"/>
      <c r="AI1564" s="766"/>
      <c r="AJ1564" s="771"/>
      <c r="AK1564" s="368" t="str">
        <f t="shared" si="297"/>
        <v>Sin</v>
      </c>
      <c r="AL1564" s="768"/>
      <c r="AM1564" s="766"/>
      <c r="AN1564" s="769"/>
      <c r="AO1564" s="770"/>
      <c r="AP1564" s="766"/>
      <c r="AQ1564" s="771"/>
      <c r="AR1564" s="368" t="str">
        <f t="shared" si="298"/>
        <v>Sin</v>
      </c>
      <c r="AS1564" s="768"/>
      <c r="AT1564" s="772"/>
      <c r="AU1564" s="769"/>
      <c r="AV1564" s="770"/>
      <c r="AW1564" s="766"/>
      <c r="AX1564" s="771"/>
      <c r="AY1564" s="368" t="str">
        <f t="shared" si="299"/>
        <v>Sin</v>
      </c>
      <c r="AZ1564" s="768"/>
      <c r="BA1564" s="772"/>
      <c r="BB1564" s="773"/>
      <c r="BC1564" s="765"/>
      <c r="BD1564" s="766"/>
      <c r="BE1564" s="771"/>
      <c r="BF1564" s="368" t="str">
        <f t="shared" si="300"/>
        <v>Sin</v>
      </c>
      <c r="BG1564" s="768"/>
      <c r="BH1564" s="772"/>
      <c r="BI1564" s="769"/>
      <c r="BJ1564" s="774" t="str">
        <f t="shared" si="301"/>
        <v/>
      </c>
      <c r="BK1564" s="757"/>
      <c r="BL1564" s="775"/>
      <c r="BM1564" s="776"/>
      <c r="BN1564" s="775"/>
      <c r="BO1564" s="777"/>
      <c r="BP1564" s="778" t="str">
        <f t="shared" si="302"/>
        <v/>
      </c>
      <c r="BQ1564" s="768"/>
      <c r="BR1564" s="772"/>
      <c r="BS1564" s="773"/>
    </row>
    <row r="1565" spans="23:71" x14ac:dyDescent="0.25">
      <c r="W1565" s="368" t="str">
        <f t="shared" si="295"/>
        <v>Sin</v>
      </c>
      <c r="X1565" s="768"/>
      <c r="Y1565" s="766"/>
      <c r="Z1565" s="769"/>
      <c r="AA1565" s="770"/>
      <c r="AB1565" s="766"/>
      <c r="AC1565" s="771"/>
      <c r="AD1565" s="368" t="str">
        <f t="shared" si="296"/>
        <v>Sin</v>
      </c>
      <c r="AE1565" s="768"/>
      <c r="AF1565" s="766"/>
      <c r="AG1565" s="769"/>
      <c r="AH1565" s="770"/>
      <c r="AI1565" s="766"/>
      <c r="AJ1565" s="771"/>
      <c r="AK1565" s="368" t="str">
        <f t="shared" si="297"/>
        <v>Sin</v>
      </c>
      <c r="AL1565" s="768"/>
      <c r="AM1565" s="766"/>
      <c r="AN1565" s="769"/>
      <c r="AO1565" s="770"/>
      <c r="AP1565" s="766"/>
      <c r="AQ1565" s="771"/>
      <c r="AR1565" s="368" t="str">
        <f t="shared" si="298"/>
        <v>Sin</v>
      </c>
      <c r="AS1565" s="768"/>
      <c r="AT1565" s="772"/>
      <c r="AU1565" s="769"/>
      <c r="AV1565" s="770"/>
      <c r="AW1565" s="766"/>
      <c r="AX1565" s="771"/>
      <c r="AY1565" s="368" t="str">
        <f t="shared" si="299"/>
        <v>Sin</v>
      </c>
      <c r="AZ1565" s="768"/>
      <c r="BA1565" s="772"/>
      <c r="BB1565" s="773"/>
      <c r="BC1565" s="765"/>
      <c r="BD1565" s="766"/>
      <c r="BE1565" s="771"/>
      <c r="BF1565" s="368" t="str">
        <f t="shared" si="300"/>
        <v>Sin</v>
      </c>
      <c r="BG1565" s="768"/>
      <c r="BH1565" s="772"/>
      <c r="BI1565" s="769"/>
      <c r="BJ1565" s="774" t="str">
        <f t="shared" si="301"/>
        <v/>
      </c>
      <c r="BK1565" s="757"/>
      <c r="BL1565" s="775"/>
      <c r="BM1565" s="776"/>
      <c r="BN1565" s="775"/>
      <c r="BO1565" s="777"/>
      <c r="BP1565" s="778" t="str">
        <f t="shared" si="302"/>
        <v/>
      </c>
      <c r="BQ1565" s="768"/>
      <c r="BR1565" s="772"/>
      <c r="BS1565" s="773"/>
    </row>
    <row r="1566" spans="23:71" x14ac:dyDescent="0.25">
      <c r="W1566" s="368" t="str">
        <f t="shared" si="295"/>
        <v>Sin</v>
      </c>
      <c r="X1566" s="768"/>
      <c r="Y1566" s="766"/>
      <c r="Z1566" s="769"/>
      <c r="AA1566" s="770"/>
      <c r="AB1566" s="766"/>
      <c r="AC1566" s="771"/>
      <c r="AD1566" s="368" t="str">
        <f t="shared" si="296"/>
        <v>Sin</v>
      </c>
      <c r="AE1566" s="768"/>
      <c r="AF1566" s="766"/>
      <c r="AG1566" s="769"/>
      <c r="AH1566" s="770"/>
      <c r="AI1566" s="766"/>
      <c r="AJ1566" s="771"/>
      <c r="AK1566" s="368" t="str">
        <f t="shared" si="297"/>
        <v>Sin</v>
      </c>
      <c r="AL1566" s="768"/>
      <c r="AM1566" s="766"/>
      <c r="AN1566" s="769"/>
      <c r="AO1566" s="770"/>
      <c r="AP1566" s="766"/>
      <c r="AQ1566" s="771"/>
      <c r="AR1566" s="368" t="str">
        <f t="shared" si="298"/>
        <v>Sin</v>
      </c>
      <c r="AS1566" s="768"/>
      <c r="AT1566" s="772"/>
      <c r="AU1566" s="769"/>
      <c r="AV1566" s="770"/>
      <c r="AW1566" s="766"/>
      <c r="AX1566" s="771"/>
      <c r="AY1566" s="368" t="str">
        <f t="shared" si="299"/>
        <v>Sin</v>
      </c>
      <c r="AZ1566" s="768"/>
      <c r="BA1566" s="772"/>
      <c r="BB1566" s="773"/>
      <c r="BC1566" s="765"/>
      <c r="BD1566" s="766"/>
      <c r="BE1566" s="771"/>
      <c r="BF1566" s="368" t="str">
        <f t="shared" si="300"/>
        <v>Sin</v>
      </c>
      <c r="BG1566" s="768"/>
      <c r="BH1566" s="772"/>
      <c r="BI1566" s="769"/>
      <c r="BJ1566" s="774" t="str">
        <f t="shared" si="301"/>
        <v/>
      </c>
      <c r="BK1566" s="757"/>
      <c r="BL1566" s="775"/>
      <c r="BM1566" s="776"/>
      <c r="BN1566" s="775"/>
      <c r="BO1566" s="777"/>
      <c r="BP1566" s="778" t="str">
        <f t="shared" si="302"/>
        <v/>
      </c>
      <c r="BQ1566" s="768"/>
      <c r="BR1566" s="772"/>
      <c r="BS1566" s="773"/>
    </row>
    <row r="1567" spans="23:71" x14ac:dyDescent="0.25">
      <c r="W1567" s="368" t="str">
        <f t="shared" si="295"/>
        <v>Sin</v>
      </c>
      <c r="X1567" s="768"/>
      <c r="Y1567" s="766"/>
      <c r="Z1567" s="769"/>
      <c r="AA1567" s="770"/>
      <c r="AB1567" s="766"/>
      <c r="AC1567" s="771"/>
      <c r="AD1567" s="368" t="str">
        <f t="shared" si="296"/>
        <v>Sin</v>
      </c>
      <c r="AE1567" s="768"/>
      <c r="AF1567" s="766"/>
      <c r="AG1567" s="769"/>
      <c r="AH1567" s="770"/>
      <c r="AI1567" s="766"/>
      <c r="AJ1567" s="771"/>
      <c r="AK1567" s="368" t="str">
        <f t="shared" si="297"/>
        <v>Sin</v>
      </c>
      <c r="AL1567" s="768"/>
      <c r="AM1567" s="766"/>
      <c r="AN1567" s="769"/>
      <c r="AO1567" s="770"/>
      <c r="AP1567" s="766"/>
      <c r="AQ1567" s="771"/>
      <c r="AR1567" s="368" t="str">
        <f t="shared" si="298"/>
        <v>Sin</v>
      </c>
      <c r="AS1567" s="768"/>
      <c r="AT1567" s="772"/>
      <c r="AU1567" s="769"/>
      <c r="AV1567" s="770"/>
      <c r="AW1567" s="766"/>
      <c r="AX1567" s="771"/>
      <c r="AY1567" s="368" t="str">
        <f t="shared" si="299"/>
        <v>Sin</v>
      </c>
      <c r="AZ1567" s="768"/>
      <c r="BA1567" s="772"/>
      <c r="BB1567" s="773"/>
      <c r="BC1567" s="765"/>
      <c r="BD1567" s="766"/>
      <c r="BE1567" s="771"/>
      <c r="BF1567" s="368" t="str">
        <f t="shared" si="300"/>
        <v>Sin</v>
      </c>
      <c r="BG1567" s="768"/>
      <c r="BH1567" s="772"/>
      <c r="BI1567" s="769"/>
      <c r="BJ1567" s="774" t="str">
        <f t="shared" si="301"/>
        <v/>
      </c>
      <c r="BK1567" s="757"/>
      <c r="BL1567" s="775"/>
      <c r="BM1567" s="776"/>
      <c r="BN1567" s="775"/>
      <c r="BO1567" s="777"/>
      <c r="BP1567" s="778" t="str">
        <f t="shared" si="302"/>
        <v/>
      </c>
      <c r="BQ1567" s="768"/>
      <c r="BR1567" s="772"/>
      <c r="BS1567" s="773"/>
    </row>
    <row r="1568" spans="23:71" x14ac:dyDescent="0.25">
      <c r="W1568" s="368" t="str">
        <f t="shared" si="295"/>
        <v>Sin</v>
      </c>
      <c r="X1568" s="768"/>
      <c r="Y1568" s="766"/>
      <c r="Z1568" s="769"/>
      <c r="AA1568" s="770"/>
      <c r="AB1568" s="766"/>
      <c r="AC1568" s="771"/>
      <c r="AD1568" s="368" t="str">
        <f t="shared" si="296"/>
        <v>Sin</v>
      </c>
      <c r="AE1568" s="768"/>
      <c r="AF1568" s="766"/>
      <c r="AG1568" s="769"/>
      <c r="AH1568" s="770"/>
      <c r="AI1568" s="766"/>
      <c r="AJ1568" s="771"/>
      <c r="AK1568" s="368" t="str">
        <f t="shared" si="297"/>
        <v>Sin</v>
      </c>
      <c r="AL1568" s="768"/>
      <c r="AM1568" s="766"/>
      <c r="AN1568" s="769"/>
      <c r="AO1568" s="770"/>
      <c r="AP1568" s="766"/>
      <c r="AQ1568" s="771"/>
      <c r="AR1568" s="368" t="str">
        <f t="shared" si="298"/>
        <v>Sin</v>
      </c>
      <c r="AS1568" s="768"/>
      <c r="AT1568" s="772"/>
      <c r="AU1568" s="769"/>
      <c r="AV1568" s="770"/>
      <c r="AW1568" s="766"/>
      <c r="AX1568" s="771"/>
      <c r="AY1568" s="368" t="str">
        <f t="shared" si="299"/>
        <v>Sin</v>
      </c>
      <c r="AZ1568" s="768"/>
      <c r="BA1568" s="772"/>
      <c r="BB1568" s="773"/>
      <c r="BC1568" s="765"/>
      <c r="BD1568" s="766"/>
      <c r="BE1568" s="771"/>
      <c r="BF1568" s="368" t="str">
        <f t="shared" si="300"/>
        <v>Sin</v>
      </c>
      <c r="BG1568" s="768"/>
      <c r="BH1568" s="772"/>
      <c r="BI1568" s="769"/>
      <c r="BJ1568" s="774" t="str">
        <f t="shared" si="301"/>
        <v/>
      </c>
      <c r="BK1568" s="757"/>
      <c r="BL1568" s="775"/>
      <c r="BM1568" s="776"/>
      <c r="BN1568" s="775"/>
      <c r="BO1568" s="777"/>
      <c r="BP1568" s="778" t="str">
        <f t="shared" si="302"/>
        <v/>
      </c>
      <c r="BQ1568" s="768"/>
      <c r="BR1568" s="772"/>
      <c r="BS1568" s="773"/>
    </row>
    <row r="1569" spans="23:71" x14ac:dyDescent="0.25">
      <c r="W1569" s="368" t="str">
        <f t="shared" si="295"/>
        <v>Sin</v>
      </c>
      <c r="X1569" s="768"/>
      <c r="Y1569" s="766"/>
      <c r="Z1569" s="769"/>
      <c r="AA1569" s="770"/>
      <c r="AB1569" s="766"/>
      <c r="AC1569" s="771"/>
      <c r="AD1569" s="368" t="str">
        <f t="shared" si="296"/>
        <v>Sin</v>
      </c>
      <c r="AE1569" s="768"/>
      <c r="AF1569" s="766"/>
      <c r="AG1569" s="769"/>
      <c r="AH1569" s="770"/>
      <c r="AI1569" s="766"/>
      <c r="AJ1569" s="771"/>
      <c r="AK1569" s="368" t="str">
        <f t="shared" si="297"/>
        <v>Sin</v>
      </c>
      <c r="AL1569" s="768"/>
      <c r="AM1569" s="766"/>
      <c r="AN1569" s="769"/>
      <c r="AO1569" s="770"/>
      <c r="AP1569" s="766"/>
      <c r="AQ1569" s="771"/>
      <c r="AR1569" s="368" t="str">
        <f t="shared" si="298"/>
        <v>Sin</v>
      </c>
      <c r="AS1569" s="768"/>
      <c r="AT1569" s="772"/>
      <c r="AU1569" s="769"/>
      <c r="AV1569" s="770"/>
      <c r="AW1569" s="766"/>
      <c r="AX1569" s="771"/>
      <c r="AY1569" s="368" t="str">
        <f t="shared" si="299"/>
        <v>Sin</v>
      </c>
      <c r="AZ1569" s="768"/>
      <c r="BA1569" s="772"/>
      <c r="BB1569" s="773"/>
      <c r="BC1569" s="765"/>
      <c r="BD1569" s="766"/>
      <c r="BE1569" s="771"/>
      <c r="BF1569" s="368" t="str">
        <f t="shared" si="300"/>
        <v>Sin</v>
      </c>
      <c r="BG1569" s="768"/>
      <c r="BH1569" s="772"/>
      <c r="BI1569" s="769"/>
      <c r="BJ1569" s="774" t="str">
        <f t="shared" si="301"/>
        <v/>
      </c>
      <c r="BK1569" s="757"/>
      <c r="BL1569" s="775"/>
      <c r="BM1569" s="776"/>
      <c r="BN1569" s="775"/>
      <c r="BO1569" s="777"/>
      <c r="BP1569" s="778" t="str">
        <f t="shared" si="302"/>
        <v/>
      </c>
      <c r="BQ1569" s="768"/>
      <c r="BR1569" s="772"/>
      <c r="BS1569" s="773"/>
    </row>
    <row r="1570" spans="23:71" x14ac:dyDescent="0.25">
      <c r="W1570" s="368" t="str">
        <f t="shared" si="295"/>
        <v>Sin</v>
      </c>
      <c r="X1570" s="768"/>
      <c r="Y1570" s="766"/>
      <c r="Z1570" s="769"/>
      <c r="AA1570" s="770"/>
      <c r="AB1570" s="766"/>
      <c r="AC1570" s="771"/>
      <c r="AD1570" s="368" t="str">
        <f t="shared" si="296"/>
        <v>Sin</v>
      </c>
      <c r="AE1570" s="768"/>
      <c r="AF1570" s="766"/>
      <c r="AG1570" s="769"/>
      <c r="AH1570" s="770"/>
      <c r="AI1570" s="766"/>
      <c r="AJ1570" s="771"/>
      <c r="AK1570" s="368" t="str">
        <f t="shared" si="297"/>
        <v>Sin</v>
      </c>
      <c r="AL1570" s="768"/>
      <c r="AM1570" s="766"/>
      <c r="AN1570" s="769"/>
      <c r="AO1570" s="770"/>
      <c r="AP1570" s="766"/>
      <c r="AQ1570" s="771"/>
      <c r="AR1570" s="368" t="str">
        <f t="shared" si="298"/>
        <v>Sin</v>
      </c>
      <c r="AS1570" s="768"/>
      <c r="AT1570" s="772"/>
      <c r="AU1570" s="769"/>
      <c r="AV1570" s="770"/>
      <c r="AW1570" s="766"/>
      <c r="AX1570" s="771"/>
      <c r="AY1570" s="368" t="str">
        <f t="shared" si="299"/>
        <v>Sin</v>
      </c>
      <c r="AZ1570" s="768"/>
      <c r="BA1570" s="772"/>
      <c r="BB1570" s="773"/>
      <c r="BC1570" s="765"/>
      <c r="BD1570" s="766"/>
      <c r="BE1570" s="771"/>
      <c r="BF1570" s="368" t="str">
        <f t="shared" si="300"/>
        <v>Sin</v>
      </c>
      <c r="BG1570" s="768"/>
      <c r="BH1570" s="772"/>
      <c r="BI1570" s="769"/>
      <c r="BJ1570" s="774" t="str">
        <f t="shared" si="301"/>
        <v/>
      </c>
      <c r="BK1570" s="757"/>
      <c r="BL1570" s="775"/>
      <c r="BM1570" s="776"/>
      <c r="BN1570" s="775"/>
      <c r="BO1570" s="777"/>
      <c r="BP1570" s="778" t="str">
        <f t="shared" si="302"/>
        <v/>
      </c>
      <c r="BQ1570" s="768"/>
      <c r="BR1570" s="772"/>
      <c r="BS1570" s="773"/>
    </row>
    <row r="1571" spans="23:71" x14ac:dyDescent="0.25">
      <c r="W1571" s="368" t="str">
        <f t="shared" si="295"/>
        <v>Sin</v>
      </c>
      <c r="X1571" s="768"/>
      <c r="Y1571" s="766"/>
      <c r="Z1571" s="769"/>
      <c r="AA1571" s="770"/>
      <c r="AB1571" s="766"/>
      <c r="AC1571" s="771"/>
      <c r="AD1571" s="368" t="str">
        <f t="shared" si="296"/>
        <v>Sin</v>
      </c>
      <c r="AE1571" s="768"/>
      <c r="AF1571" s="766"/>
      <c r="AG1571" s="769"/>
      <c r="AH1571" s="770"/>
      <c r="AI1571" s="766"/>
      <c r="AJ1571" s="771"/>
      <c r="AK1571" s="368" t="str">
        <f t="shared" si="297"/>
        <v>Sin</v>
      </c>
      <c r="AL1571" s="768"/>
      <c r="AM1571" s="766"/>
      <c r="AN1571" s="769"/>
      <c r="AO1571" s="770"/>
      <c r="AP1571" s="766"/>
      <c r="AQ1571" s="771"/>
      <c r="AR1571" s="368" t="str">
        <f t="shared" si="298"/>
        <v>Sin</v>
      </c>
      <c r="AS1571" s="768"/>
      <c r="AT1571" s="772"/>
      <c r="AU1571" s="769"/>
      <c r="AV1571" s="770"/>
      <c r="AW1571" s="766"/>
      <c r="AX1571" s="771"/>
      <c r="AY1571" s="368" t="str">
        <f t="shared" si="299"/>
        <v>Sin</v>
      </c>
      <c r="AZ1571" s="768"/>
      <c r="BA1571" s="772"/>
      <c r="BB1571" s="773"/>
      <c r="BC1571" s="765"/>
      <c r="BD1571" s="766"/>
      <c r="BE1571" s="771"/>
      <c r="BF1571" s="368" t="str">
        <f t="shared" si="300"/>
        <v>Sin</v>
      </c>
      <c r="BG1571" s="768"/>
      <c r="BH1571" s="772"/>
      <c r="BI1571" s="769"/>
      <c r="BJ1571" s="774" t="str">
        <f t="shared" si="301"/>
        <v/>
      </c>
      <c r="BK1571" s="757"/>
      <c r="BL1571" s="775"/>
      <c r="BM1571" s="776"/>
      <c r="BN1571" s="775"/>
      <c r="BO1571" s="777"/>
      <c r="BP1571" s="778" t="str">
        <f t="shared" si="302"/>
        <v/>
      </c>
      <c r="BQ1571" s="768"/>
      <c r="BR1571" s="772"/>
      <c r="BS1571" s="773"/>
    </row>
    <row r="1572" spans="23:71" x14ac:dyDescent="0.25">
      <c r="W1572" s="368" t="str">
        <f t="shared" si="295"/>
        <v>Sin</v>
      </c>
      <c r="X1572" s="768"/>
      <c r="Y1572" s="766"/>
      <c r="Z1572" s="769"/>
      <c r="AA1572" s="770"/>
      <c r="AB1572" s="766"/>
      <c r="AC1572" s="771"/>
      <c r="AD1572" s="368" t="str">
        <f t="shared" si="296"/>
        <v>Sin</v>
      </c>
      <c r="AE1572" s="768"/>
      <c r="AF1572" s="766"/>
      <c r="AG1572" s="769"/>
      <c r="AH1572" s="770"/>
      <c r="AI1572" s="766"/>
      <c r="AJ1572" s="771"/>
      <c r="AK1572" s="368" t="str">
        <f t="shared" si="297"/>
        <v>Sin</v>
      </c>
      <c r="AL1572" s="768"/>
      <c r="AM1572" s="766"/>
      <c r="AN1572" s="769"/>
      <c r="AO1572" s="770"/>
      <c r="AP1572" s="766"/>
      <c r="AQ1572" s="771"/>
      <c r="AR1572" s="368" t="str">
        <f t="shared" si="298"/>
        <v>Sin</v>
      </c>
      <c r="AS1572" s="768"/>
      <c r="AT1572" s="772"/>
      <c r="AU1572" s="769"/>
      <c r="AV1572" s="770"/>
      <c r="AW1572" s="766"/>
      <c r="AX1572" s="771"/>
      <c r="AY1572" s="368" t="str">
        <f t="shared" si="299"/>
        <v>Sin</v>
      </c>
      <c r="AZ1572" s="768"/>
      <c r="BA1572" s="772"/>
      <c r="BB1572" s="773"/>
      <c r="BC1572" s="765"/>
      <c r="BD1572" s="766"/>
      <c r="BE1572" s="771"/>
      <c r="BF1572" s="368" t="str">
        <f t="shared" si="300"/>
        <v>Sin</v>
      </c>
      <c r="BG1572" s="768"/>
      <c r="BH1572" s="772"/>
      <c r="BI1572" s="769"/>
      <c r="BJ1572" s="774" t="str">
        <f t="shared" si="301"/>
        <v/>
      </c>
      <c r="BK1572" s="757"/>
      <c r="BL1572" s="775"/>
      <c r="BM1572" s="776"/>
      <c r="BN1572" s="775"/>
      <c r="BO1572" s="777"/>
      <c r="BP1572" s="778" t="str">
        <f t="shared" si="302"/>
        <v/>
      </c>
      <c r="BQ1572" s="768"/>
      <c r="BR1572" s="772"/>
      <c r="BS1572" s="773"/>
    </row>
    <row r="1573" spans="23:71" x14ac:dyDescent="0.25">
      <c r="W1573" s="368" t="str">
        <f t="shared" si="295"/>
        <v>Sin</v>
      </c>
      <c r="X1573" s="768"/>
      <c r="Y1573" s="766"/>
      <c r="Z1573" s="769"/>
      <c r="AA1573" s="770"/>
      <c r="AB1573" s="766"/>
      <c r="AC1573" s="771"/>
      <c r="AD1573" s="368" t="str">
        <f t="shared" si="296"/>
        <v>Sin</v>
      </c>
      <c r="AE1573" s="768"/>
      <c r="AF1573" s="766"/>
      <c r="AG1573" s="769"/>
      <c r="AH1573" s="770"/>
      <c r="AI1573" s="766"/>
      <c r="AJ1573" s="771"/>
      <c r="AK1573" s="368" t="str">
        <f t="shared" si="297"/>
        <v>Sin</v>
      </c>
      <c r="AL1573" s="768"/>
      <c r="AM1573" s="766"/>
      <c r="AN1573" s="769"/>
      <c r="AO1573" s="770"/>
      <c r="AP1573" s="766"/>
      <c r="AQ1573" s="771"/>
      <c r="AR1573" s="368" t="str">
        <f t="shared" si="298"/>
        <v>Sin</v>
      </c>
      <c r="AS1573" s="768"/>
      <c r="AT1573" s="772"/>
      <c r="AU1573" s="769"/>
      <c r="AV1573" s="770"/>
      <c r="AW1573" s="766"/>
      <c r="AX1573" s="771"/>
      <c r="AY1573" s="368" t="str">
        <f t="shared" si="299"/>
        <v>Sin</v>
      </c>
      <c r="AZ1573" s="768"/>
      <c r="BA1573" s="772"/>
      <c r="BB1573" s="773"/>
      <c r="BC1573" s="765"/>
      <c r="BD1573" s="766"/>
      <c r="BE1573" s="771"/>
      <c r="BF1573" s="368" t="str">
        <f t="shared" si="300"/>
        <v>Sin</v>
      </c>
      <c r="BG1573" s="768"/>
      <c r="BH1573" s="772"/>
      <c r="BI1573" s="769"/>
      <c r="BJ1573" s="774" t="str">
        <f t="shared" si="301"/>
        <v/>
      </c>
      <c r="BK1573" s="757"/>
      <c r="BL1573" s="775"/>
      <c r="BM1573" s="776"/>
      <c r="BN1573" s="775"/>
      <c r="BO1573" s="777"/>
      <c r="BP1573" s="778" t="str">
        <f t="shared" si="302"/>
        <v/>
      </c>
      <c r="BQ1573" s="768"/>
      <c r="BR1573" s="772"/>
      <c r="BS1573" s="773"/>
    </row>
    <row r="1574" spans="23:71" x14ac:dyDescent="0.25">
      <c r="W1574" s="368" t="str">
        <f t="shared" si="295"/>
        <v>Sin</v>
      </c>
      <c r="X1574" s="768"/>
      <c r="Y1574" s="766"/>
      <c r="Z1574" s="769"/>
      <c r="AA1574" s="770"/>
      <c r="AB1574" s="766"/>
      <c r="AC1574" s="771"/>
      <c r="AD1574" s="368" t="str">
        <f t="shared" si="296"/>
        <v>Sin</v>
      </c>
      <c r="AE1574" s="768"/>
      <c r="AF1574" s="766"/>
      <c r="AG1574" s="769"/>
      <c r="AH1574" s="770"/>
      <c r="AI1574" s="766"/>
      <c r="AJ1574" s="771"/>
      <c r="AK1574" s="368" t="str">
        <f t="shared" si="297"/>
        <v>Sin</v>
      </c>
      <c r="AL1574" s="768"/>
      <c r="AM1574" s="766"/>
      <c r="AN1574" s="769"/>
      <c r="AO1574" s="770"/>
      <c r="AP1574" s="766"/>
      <c r="AQ1574" s="771"/>
      <c r="AR1574" s="368" t="str">
        <f t="shared" si="298"/>
        <v>Sin</v>
      </c>
      <c r="AS1574" s="768"/>
      <c r="AT1574" s="772"/>
      <c r="AU1574" s="769"/>
      <c r="AV1574" s="770"/>
      <c r="AW1574" s="766"/>
      <c r="AX1574" s="771"/>
      <c r="AY1574" s="368" t="str">
        <f t="shared" si="299"/>
        <v>Sin</v>
      </c>
      <c r="AZ1574" s="768"/>
      <c r="BA1574" s="772"/>
      <c r="BB1574" s="773"/>
      <c r="BC1574" s="765"/>
      <c r="BD1574" s="766"/>
      <c r="BE1574" s="771"/>
      <c r="BF1574" s="368" t="str">
        <f t="shared" si="300"/>
        <v>Sin</v>
      </c>
      <c r="BG1574" s="768"/>
      <c r="BH1574" s="772"/>
      <c r="BI1574" s="769"/>
      <c r="BJ1574" s="774" t="str">
        <f t="shared" si="301"/>
        <v/>
      </c>
      <c r="BK1574" s="757"/>
      <c r="BL1574" s="775"/>
      <c r="BM1574" s="776"/>
      <c r="BN1574" s="775"/>
      <c r="BO1574" s="777"/>
      <c r="BP1574" s="778" t="str">
        <f t="shared" si="302"/>
        <v/>
      </c>
      <c r="BQ1574" s="768"/>
      <c r="BR1574" s="772"/>
      <c r="BS1574" s="773"/>
    </row>
    <row r="1575" spans="23:71" x14ac:dyDescent="0.25">
      <c r="W1575" s="368" t="str">
        <f t="shared" si="295"/>
        <v>Sin</v>
      </c>
      <c r="X1575" s="768"/>
      <c r="Y1575" s="766"/>
      <c r="Z1575" s="769"/>
      <c r="AA1575" s="770"/>
      <c r="AB1575" s="766"/>
      <c r="AC1575" s="771"/>
      <c r="AD1575" s="368" t="str">
        <f t="shared" si="296"/>
        <v>Sin</v>
      </c>
      <c r="AE1575" s="768"/>
      <c r="AF1575" s="766"/>
      <c r="AG1575" s="769"/>
      <c r="AH1575" s="770"/>
      <c r="AI1575" s="766"/>
      <c r="AJ1575" s="771"/>
      <c r="AK1575" s="368" t="str">
        <f t="shared" si="297"/>
        <v>Sin</v>
      </c>
      <c r="AL1575" s="768"/>
      <c r="AM1575" s="766"/>
      <c r="AN1575" s="769"/>
      <c r="AO1575" s="770"/>
      <c r="AP1575" s="766"/>
      <c r="AQ1575" s="771"/>
      <c r="AR1575" s="368" t="str">
        <f t="shared" si="298"/>
        <v>Sin</v>
      </c>
      <c r="AS1575" s="768"/>
      <c r="AT1575" s="772"/>
      <c r="AU1575" s="769"/>
      <c r="AV1575" s="770"/>
      <c r="AW1575" s="766"/>
      <c r="AX1575" s="771"/>
      <c r="AY1575" s="368" t="str">
        <f t="shared" si="299"/>
        <v>Sin</v>
      </c>
      <c r="AZ1575" s="768"/>
      <c r="BA1575" s="772"/>
      <c r="BB1575" s="773"/>
      <c r="BC1575" s="765"/>
      <c r="BD1575" s="766"/>
      <c r="BE1575" s="771"/>
      <c r="BF1575" s="368" t="str">
        <f t="shared" si="300"/>
        <v>Sin</v>
      </c>
      <c r="BG1575" s="768"/>
      <c r="BH1575" s="772"/>
      <c r="BI1575" s="769"/>
      <c r="BJ1575" s="774" t="str">
        <f t="shared" si="301"/>
        <v/>
      </c>
      <c r="BK1575" s="757"/>
      <c r="BL1575" s="775"/>
      <c r="BM1575" s="776"/>
      <c r="BN1575" s="775"/>
      <c r="BO1575" s="777"/>
      <c r="BP1575" s="778" t="str">
        <f t="shared" si="302"/>
        <v/>
      </c>
      <c r="BQ1575" s="768"/>
      <c r="BR1575" s="772"/>
      <c r="BS1575" s="773"/>
    </row>
    <row r="1576" spans="23:71" x14ac:dyDescent="0.25">
      <c r="W1576" s="368" t="str">
        <f t="shared" si="295"/>
        <v>Sin</v>
      </c>
      <c r="X1576" s="768"/>
      <c r="Y1576" s="766"/>
      <c r="Z1576" s="769"/>
      <c r="AA1576" s="770"/>
      <c r="AB1576" s="766"/>
      <c r="AC1576" s="771"/>
      <c r="AD1576" s="368" t="str">
        <f t="shared" si="296"/>
        <v>Sin</v>
      </c>
      <c r="AE1576" s="768"/>
      <c r="AF1576" s="766"/>
      <c r="AG1576" s="769"/>
      <c r="AH1576" s="770"/>
      <c r="AI1576" s="766"/>
      <c r="AJ1576" s="771"/>
      <c r="AK1576" s="368" t="str">
        <f t="shared" si="297"/>
        <v>Sin</v>
      </c>
      <c r="AL1576" s="768"/>
      <c r="AM1576" s="766"/>
      <c r="AN1576" s="769"/>
      <c r="AO1576" s="770"/>
      <c r="AP1576" s="766"/>
      <c r="AQ1576" s="771"/>
      <c r="AR1576" s="368" t="str">
        <f t="shared" si="298"/>
        <v>Sin</v>
      </c>
      <c r="AS1576" s="768"/>
      <c r="AT1576" s="772"/>
      <c r="AU1576" s="769"/>
      <c r="AV1576" s="770"/>
      <c r="AW1576" s="766"/>
      <c r="AX1576" s="771"/>
      <c r="AY1576" s="368" t="str">
        <f t="shared" si="299"/>
        <v>Sin</v>
      </c>
      <c r="AZ1576" s="768"/>
      <c r="BA1576" s="772"/>
      <c r="BB1576" s="773"/>
      <c r="BC1576" s="765"/>
      <c r="BD1576" s="766"/>
      <c r="BE1576" s="771"/>
      <c r="BF1576" s="368" t="str">
        <f t="shared" si="300"/>
        <v>Sin</v>
      </c>
      <c r="BG1576" s="768"/>
      <c r="BH1576" s="772"/>
      <c r="BI1576" s="769"/>
      <c r="BJ1576" s="774" t="str">
        <f t="shared" si="301"/>
        <v/>
      </c>
      <c r="BK1576" s="757"/>
      <c r="BL1576" s="775"/>
      <c r="BM1576" s="776"/>
      <c r="BN1576" s="775"/>
      <c r="BO1576" s="777"/>
      <c r="BP1576" s="778" t="str">
        <f t="shared" si="302"/>
        <v/>
      </c>
      <c r="BQ1576" s="768"/>
      <c r="BR1576" s="772"/>
      <c r="BS1576" s="773"/>
    </row>
    <row r="1577" spans="23:71" x14ac:dyDescent="0.25">
      <c r="W1577" s="368" t="str">
        <f t="shared" si="295"/>
        <v>Sin</v>
      </c>
      <c r="X1577" s="768"/>
      <c r="Y1577" s="766"/>
      <c r="Z1577" s="769"/>
      <c r="AA1577" s="770"/>
      <c r="AB1577" s="766"/>
      <c r="AC1577" s="771"/>
      <c r="AD1577" s="368" t="str">
        <f t="shared" si="296"/>
        <v>Sin</v>
      </c>
      <c r="AE1577" s="768"/>
      <c r="AF1577" s="766"/>
      <c r="AG1577" s="769"/>
      <c r="AH1577" s="770"/>
      <c r="AI1577" s="766"/>
      <c r="AJ1577" s="771"/>
      <c r="AK1577" s="368" t="str">
        <f t="shared" si="297"/>
        <v>Sin</v>
      </c>
      <c r="AL1577" s="768"/>
      <c r="AM1577" s="766"/>
      <c r="AN1577" s="769"/>
      <c r="AO1577" s="770"/>
      <c r="AP1577" s="766"/>
      <c r="AQ1577" s="771"/>
      <c r="AR1577" s="368" t="str">
        <f t="shared" si="298"/>
        <v>Sin</v>
      </c>
      <c r="AS1577" s="768"/>
      <c r="AT1577" s="772"/>
      <c r="AU1577" s="769"/>
      <c r="AV1577" s="770"/>
      <c r="AW1577" s="766"/>
      <c r="AX1577" s="771"/>
      <c r="AY1577" s="368" t="str">
        <f t="shared" si="299"/>
        <v>Sin</v>
      </c>
      <c r="AZ1577" s="768"/>
      <c r="BA1577" s="772"/>
      <c r="BB1577" s="773"/>
      <c r="BC1577" s="765"/>
      <c r="BD1577" s="766"/>
      <c r="BE1577" s="771"/>
      <c r="BF1577" s="368" t="str">
        <f t="shared" si="300"/>
        <v>Sin</v>
      </c>
      <c r="BG1577" s="768"/>
      <c r="BH1577" s="772"/>
      <c r="BI1577" s="769"/>
      <c r="BJ1577" s="774" t="str">
        <f t="shared" si="301"/>
        <v/>
      </c>
      <c r="BK1577" s="757"/>
      <c r="BL1577" s="775"/>
      <c r="BM1577" s="776"/>
      <c r="BN1577" s="775"/>
      <c r="BO1577" s="777"/>
      <c r="BP1577" s="778" t="str">
        <f t="shared" si="302"/>
        <v/>
      </c>
      <c r="BQ1577" s="768"/>
      <c r="BR1577" s="772"/>
      <c r="BS1577" s="773"/>
    </row>
    <row r="1578" spans="23:71" x14ac:dyDescent="0.25">
      <c r="W1578" s="368" t="str">
        <f t="shared" si="295"/>
        <v>Sin</v>
      </c>
      <c r="X1578" s="768"/>
      <c r="Y1578" s="766"/>
      <c r="Z1578" s="769"/>
      <c r="AA1578" s="770"/>
      <c r="AB1578" s="766"/>
      <c r="AC1578" s="771"/>
      <c r="AD1578" s="368" t="str">
        <f t="shared" si="296"/>
        <v>Sin</v>
      </c>
      <c r="AE1578" s="768"/>
      <c r="AF1578" s="766"/>
      <c r="AG1578" s="769"/>
      <c r="AH1578" s="770"/>
      <c r="AI1578" s="766"/>
      <c r="AJ1578" s="771"/>
      <c r="AK1578" s="368" t="str">
        <f t="shared" si="297"/>
        <v>Sin</v>
      </c>
      <c r="AL1578" s="768"/>
      <c r="AM1578" s="766"/>
      <c r="AN1578" s="769"/>
      <c r="AO1578" s="770"/>
      <c r="AP1578" s="766"/>
      <c r="AQ1578" s="771"/>
      <c r="AR1578" s="368" t="str">
        <f t="shared" si="298"/>
        <v>Sin</v>
      </c>
      <c r="AS1578" s="768"/>
      <c r="AT1578" s="772"/>
      <c r="AU1578" s="769"/>
      <c r="AV1578" s="770"/>
      <c r="AW1578" s="766"/>
      <c r="AX1578" s="771"/>
      <c r="AY1578" s="368" t="str">
        <f t="shared" si="299"/>
        <v>Sin</v>
      </c>
      <c r="AZ1578" s="768"/>
      <c r="BA1578" s="772"/>
      <c r="BB1578" s="773"/>
      <c r="BC1578" s="765"/>
      <c r="BD1578" s="766"/>
      <c r="BE1578" s="771"/>
      <c r="BF1578" s="368" t="str">
        <f t="shared" si="300"/>
        <v>Sin</v>
      </c>
      <c r="BG1578" s="768"/>
      <c r="BH1578" s="772"/>
      <c r="BI1578" s="769"/>
      <c r="BJ1578" s="774" t="str">
        <f t="shared" si="301"/>
        <v/>
      </c>
      <c r="BK1578" s="757"/>
      <c r="BL1578" s="775"/>
      <c r="BM1578" s="776"/>
      <c r="BN1578" s="775"/>
      <c r="BO1578" s="777"/>
      <c r="BP1578" s="778" t="str">
        <f t="shared" si="302"/>
        <v/>
      </c>
      <c r="BQ1578" s="768"/>
      <c r="BR1578" s="772"/>
      <c r="BS1578" s="773"/>
    </row>
    <row r="1579" spans="23:71" x14ac:dyDescent="0.25">
      <c r="W1579" s="368" t="str">
        <f t="shared" si="295"/>
        <v>Sin</v>
      </c>
      <c r="X1579" s="768"/>
      <c r="Y1579" s="766"/>
      <c r="Z1579" s="769"/>
      <c r="AA1579" s="770"/>
      <c r="AB1579" s="766"/>
      <c r="AC1579" s="771"/>
      <c r="AD1579" s="368" t="str">
        <f t="shared" si="296"/>
        <v>Sin</v>
      </c>
      <c r="AE1579" s="768"/>
      <c r="AF1579" s="766"/>
      <c r="AG1579" s="769"/>
      <c r="AH1579" s="770"/>
      <c r="AI1579" s="766"/>
      <c r="AJ1579" s="771"/>
      <c r="AK1579" s="368" t="str">
        <f t="shared" si="297"/>
        <v>Sin</v>
      </c>
      <c r="AL1579" s="768"/>
      <c r="AM1579" s="766"/>
      <c r="AN1579" s="769"/>
      <c r="AO1579" s="770"/>
      <c r="AP1579" s="766"/>
      <c r="AQ1579" s="771"/>
      <c r="AR1579" s="368" t="str">
        <f t="shared" si="298"/>
        <v>Sin</v>
      </c>
      <c r="AS1579" s="768"/>
      <c r="AT1579" s="772"/>
      <c r="AU1579" s="769"/>
      <c r="AV1579" s="770"/>
      <c r="AW1579" s="766"/>
      <c r="AX1579" s="771"/>
      <c r="AY1579" s="368" t="str">
        <f t="shared" si="299"/>
        <v>Sin</v>
      </c>
      <c r="AZ1579" s="768"/>
      <c r="BA1579" s="772"/>
      <c r="BB1579" s="773"/>
      <c r="BC1579" s="765"/>
      <c r="BD1579" s="766"/>
      <c r="BE1579" s="771"/>
      <c r="BF1579" s="368" t="str">
        <f t="shared" si="300"/>
        <v>Sin</v>
      </c>
      <c r="BG1579" s="768"/>
      <c r="BH1579" s="772"/>
      <c r="BI1579" s="769"/>
      <c r="BJ1579" s="774" t="str">
        <f t="shared" si="301"/>
        <v/>
      </c>
      <c r="BK1579" s="757"/>
      <c r="BL1579" s="775"/>
      <c r="BM1579" s="776"/>
      <c r="BN1579" s="775"/>
      <c r="BO1579" s="777"/>
      <c r="BP1579" s="778" t="str">
        <f t="shared" si="302"/>
        <v/>
      </c>
      <c r="BQ1579" s="768"/>
      <c r="BR1579" s="772"/>
      <c r="BS1579" s="773"/>
    </row>
    <row r="1580" spans="23:71" x14ac:dyDescent="0.25">
      <c r="W1580" s="368" t="str">
        <f t="shared" si="295"/>
        <v>Sin</v>
      </c>
      <c r="X1580" s="768"/>
      <c r="Y1580" s="766"/>
      <c r="Z1580" s="769"/>
      <c r="AA1580" s="770"/>
      <c r="AB1580" s="766"/>
      <c r="AC1580" s="771"/>
      <c r="AD1580" s="368" t="str">
        <f t="shared" si="296"/>
        <v>Sin</v>
      </c>
      <c r="AE1580" s="768"/>
      <c r="AF1580" s="766"/>
      <c r="AG1580" s="769"/>
      <c r="AH1580" s="770"/>
      <c r="AI1580" s="766"/>
      <c r="AJ1580" s="771"/>
      <c r="AK1580" s="368" t="str">
        <f t="shared" si="297"/>
        <v>Sin</v>
      </c>
      <c r="AL1580" s="768"/>
      <c r="AM1580" s="766"/>
      <c r="AN1580" s="769"/>
      <c r="AO1580" s="770"/>
      <c r="AP1580" s="766"/>
      <c r="AQ1580" s="771"/>
      <c r="AR1580" s="368" t="str">
        <f t="shared" si="298"/>
        <v>Sin</v>
      </c>
      <c r="AS1580" s="768"/>
      <c r="AT1580" s="772"/>
      <c r="AU1580" s="769"/>
      <c r="AV1580" s="770"/>
      <c r="AW1580" s="766"/>
      <c r="AX1580" s="771"/>
      <c r="AY1580" s="368" t="str">
        <f t="shared" si="299"/>
        <v>Sin</v>
      </c>
      <c r="AZ1580" s="768"/>
      <c r="BA1580" s="772"/>
      <c r="BB1580" s="773"/>
      <c r="BC1580" s="765"/>
      <c r="BD1580" s="766"/>
      <c r="BE1580" s="771"/>
      <c r="BF1580" s="368" t="str">
        <f t="shared" si="300"/>
        <v>Sin</v>
      </c>
      <c r="BG1580" s="768"/>
      <c r="BH1580" s="772"/>
      <c r="BI1580" s="769"/>
      <c r="BJ1580" s="774" t="str">
        <f t="shared" si="301"/>
        <v/>
      </c>
      <c r="BK1580" s="757"/>
      <c r="BL1580" s="775"/>
      <c r="BM1580" s="776"/>
      <c r="BN1580" s="775"/>
      <c r="BO1580" s="777"/>
      <c r="BP1580" s="778" t="str">
        <f t="shared" si="302"/>
        <v/>
      </c>
      <c r="BQ1580" s="768"/>
      <c r="BR1580" s="772"/>
      <c r="BS1580" s="773"/>
    </row>
    <row r="1581" spans="23:71" x14ac:dyDescent="0.25">
      <c r="W1581" s="368" t="str">
        <f t="shared" si="295"/>
        <v>Sin</v>
      </c>
      <c r="X1581" s="768"/>
      <c r="Y1581" s="766"/>
      <c r="Z1581" s="769"/>
      <c r="AA1581" s="770"/>
      <c r="AB1581" s="766"/>
      <c r="AC1581" s="771"/>
      <c r="AD1581" s="368" t="str">
        <f t="shared" si="296"/>
        <v>Sin</v>
      </c>
      <c r="AE1581" s="768"/>
      <c r="AF1581" s="766"/>
      <c r="AG1581" s="769"/>
      <c r="AH1581" s="770"/>
      <c r="AI1581" s="766"/>
      <c r="AJ1581" s="771"/>
      <c r="AK1581" s="368" t="str">
        <f t="shared" si="297"/>
        <v>Sin</v>
      </c>
      <c r="AL1581" s="768"/>
      <c r="AM1581" s="766"/>
      <c r="AN1581" s="769"/>
      <c r="AO1581" s="770"/>
      <c r="AP1581" s="766"/>
      <c r="AQ1581" s="771"/>
      <c r="AR1581" s="368" t="str">
        <f t="shared" si="298"/>
        <v>Sin</v>
      </c>
      <c r="AS1581" s="768"/>
      <c r="AT1581" s="772"/>
      <c r="AU1581" s="769"/>
      <c r="AV1581" s="770"/>
      <c r="AW1581" s="766"/>
      <c r="AX1581" s="771"/>
      <c r="AY1581" s="368" t="str">
        <f t="shared" si="299"/>
        <v>Sin</v>
      </c>
      <c r="AZ1581" s="768"/>
      <c r="BA1581" s="772"/>
      <c r="BB1581" s="773"/>
      <c r="BC1581" s="765"/>
      <c r="BD1581" s="766"/>
      <c r="BE1581" s="771"/>
      <c r="BF1581" s="368" t="str">
        <f t="shared" si="300"/>
        <v>Sin</v>
      </c>
      <c r="BG1581" s="768"/>
      <c r="BH1581" s="772"/>
      <c r="BI1581" s="769"/>
      <c r="BJ1581" s="774" t="str">
        <f t="shared" si="301"/>
        <v/>
      </c>
      <c r="BK1581" s="757"/>
      <c r="BL1581" s="775"/>
      <c r="BM1581" s="776"/>
      <c r="BN1581" s="775"/>
      <c r="BO1581" s="777"/>
      <c r="BP1581" s="778" t="str">
        <f t="shared" si="302"/>
        <v/>
      </c>
      <c r="BQ1581" s="768"/>
      <c r="BR1581" s="772"/>
      <c r="BS1581" s="773"/>
    </row>
    <row r="1582" spans="23:71" x14ac:dyDescent="0.25">
      <c r="W1582" s="368" t="str">
        <f t="shared" si="295"/>
        <v>Sin</v>
      </c>
      <c r="X1582" s="768"/>
      <c r="Y1582" s="766"/>
      <c r="Z1582" s="769"/>
      <c r="AA1582" s="770"/>
      <c r="AB1582" s="766"/>
      <c r="AC1582" s="771"/>
      <c r="AD1582" s="368" t="str">
        <f t="shared" si="296"/>
        <v>Sin</v>
      </c>
      <c r="AE1582" s="768"/>
      <c r="AF1582" s="766"/>
      <c r="AG1582" s="769"/>
      <c r="AH1582" s="770"/>
      <c r="AI1582" s="766"/>
      <c r="AJ1582" s="771"/>
      <c r="AK1582" s="368" t="str">
        <f t="shared" si="297"/>
        <v>Sin</v>
      </c>
      <c r="AL1582" s="768"/>
      <c r="AM1582" s="766"/>
      <c r="AN1582" s="769"/>
      <c r="AO1582" s="770"/>
      <c r="AP1582" s="766"/>
      <c r="AQ1582" s="771"/>
      <c r="AR1582" s="368" t="str">
        <f t="shared" si="298"/>
        <v>Sin</v>
      </c>
      <c r="AS1582" s="768"/>
      <c r="AT1582" s="772"/>
      <c r="AU1582" s="769"/>
      <c r="AV1582" s="770"/>
      <c r="AW1582" s="766"/>
      <c r="AX1582" s="771"/>
      <c r="AY1582" s="368" t="str">
        <f t="shared" si="299"/>
        <v>Sin</v>
      </c>
      <c r="AZ1582" s="768"/>
      <c r="BA1582" s="772"/>
      <c r="BB1582" s="773"/>
      <c r="BC1582" s="765"/>
      <c r="BD1582" s="766"/>
      <c r="BE1582" s="771"/>
      <c r="BF1582" s="368" t="str">
        <f t="shared" si="300"/>
        <v>Sin</v>
      </c>
      <c r="BG1582" s="768"/>
      <c r="BH1582" s="772"/>
      <c r="BI1582" s="769"/>
      <c r="BJ1582" s="774" t="str">
        <f t="shared" si="301"/>
        <v/>
      </c>
      <c r="BK1582" s="757"/>
      <c r="BL1582" s="775"/>
      <c r="BM1582" s="776"/>
      <c r="BN1582" s="775"/>
      <c r="BO1582" s="777"/>
      <c r="BP1582" s="778" t="str">
        <f t="shared" si="302"/>
        <v/>
      </c>
      <c r="BQ1582" s="768"/>
      <c r="BR1582" s="772"/>
      <c r="BS1582" s="773"/>
    </row>
    <row r="1583" spans="23:71" x14ac:dyDescent="0.25">
      <c r="W1583" s="368" t="str">
        <f t="shared" ref="W1583:W1646" si="303">IF(T1583="","Sin",IF(T1583&gt;=$S1583,IF(V1583=100%,"OK","ROJO"),IF(V1583&lt;($T1583-$P1583)/($S1583-$P1583),"ROJO",IF(V1583=100%,"OK","AMARILLO"))))</f>
        <v>Sin</v>
      </c>
      <c r="X1583" s="768"/>
      <c r="Y1583" s="766"/>
      <c r="Z1583" s="769"/>
      <c r="AA1583" s="770"/>
      <c r="AB1583" s="766"/>
      <c r="AC1583" s="771"/>
      <c r="AD1583" s="368" t="str">
        <f t="shared" ref="AD1583:AD1646" si="304">IF(AA1583="","Sin",IF(AA1583&gt;=$S1583,IF(AC1583=100%,"OK","ROJO"),IF(AC1583&lt;($AA1583-$P1583)/($S1583-$P1583),"ROJO",IF(AC1583=100%,"OK","AMARILLO"))))</f>
        <v>Sin</v>
      </c>
      <c r="AE1583" s="768"/>
      <c r="AF1583" s="766"/>
      <c r="AG1583" s="769"/>
      <c r="AH1583" s="770"/>
      <c r="AI1583" s="766"/>
      <c r="AJ1583" s="771"/>
      <c r="AK1583" s="368" t="str">
        <f t="shared" ref="AK1583:AK1646" si="305">IF(AH1583="","Sin",IF(AH1583&gt;=$S1583,IF(AJ1583=100%,"OK","ROJO"),IF(AJ1583&lt;(AH1583-$P1583)/($S1583-$P1583),"ROJO",IF(AJ1583=100%,"OK","AMARILLO"))))</f>
        <v>Sin</v>
      </c>
      <c r="AL1583" s="768"/>
      <c r="AM1583" s="766"/>
      <c r="AN1583" s="769"/>
      <c r="AO1583" s="770"/>
      <c r="AP1583" s="766"/>
      <c r="AQ1583" s="771"/>
      <c r="AR1583" s="368" t="str">
        <f t="shared" ref="AR1583:AR1646" si="306">IF(AO1583="","Sin",IF(AO1583&gt;=$S1583,IF(AQ1583=100%,"OK","ROJO"),IF(AQ1583&lt;(AO1583-$P1583)/($S1583-$P1583),"ROJO",IF(AQ1583=100%,"OK","AMARILLO"))))</f>
        <v>Sin</v>
      </c>
      <c r="AS1583" s="768"/>
      <c r="AT1583" s="772"/>
      <c r="AU1583" s="769"/>
      <c r="AV1583" s="770"/>
      <c r="AW1583" s="766"/>
      <c r="AX1583" s="771"/>
      <c r="AY1583" s="368" t="str">
        <f t="shared" ref="AY1583:AY1646" si="307">IF(AV1583="","Sin",IF(AV1583&gt;=$S1583,IF(AX1583=100%,"OK","ROJO"),IF(AX1583&lt;(AV1583-$P1583)/($S1583-$P1583),"ROJO",IF(AX1583=100%,"OK","AMARILLO"))))</f>
        <v>Sin</v>
      </c>
      <c r="AZ1583" s="768"/>
      <c r="BA1583" s="772"/>
      <c r="BB1583" s="773"/>
      <c r="BC1583" s="765"/>
      <c r="BD1583" s="766"/>
      <c r="BE1583" s="771"/>
      <c r="BF1583" s="368" t="str">
        <f t="shared" ref="BF1583:BF1646" si="308">IF(BC1583="","Sin",IF(BC1583&gt;=$S1583,IF(BE1583=100%,"OK","ROJO"),IF(BE1583&lt;(BC1583-$P1583)/($S1583-$P1583),"ROJO",IF(BE1583=100%,"OK","AMARILLO"))))</f>
        <v>Sin</v>
      </c>
      <c r="BG1583" s="768"/>
      <c r="BH1583" s="772"/>
      <c r="BI1583" s="769"/>
      <c r="BJ1583" s="774" t="str">
        <f t="shared" ref="BJ1583:BJ1646" si="309">IF(E1583="","",IF(OR(V1583=100%,AC1583=100%,AJ1583=100%,AQ1583=100%,AX1583=100%,BE1583=100%),100%,IF(T1583="","Sin",MAX(V1583,AC1583,AJ1583,AQ1583,AX1583,BE1583))))</f>
        <v/>
      </c>
      <c r="BK1583" s="757"/>
      <c r="BL1583" s="775"/>
      <c r="BM1583" s="776"/>
      <c r="BN1583" s="775"/>
      <c r="BO1583" s="777"/>
      <c r="BP1583" s="778" t="str">
        <f t="shared" ref="BP1583:BP1646" si="310">IF(BJ1583=100%,IF(BM1583="SI",IF(BN1583="SI","Cerrada",IF(BN1583="NO","Inefectiva",IF(A1583="Auditoria Externa","Cumplida","Pendiente"))),"Cumplida"),"")</f>
        <v/>
      </c>
      <c r="BQ1583" s="768"/>
      <c r="BR1583" s="772"/>
      <c r="BS1583" s="773"/>
    </row>
    <row r="1584" spans="23:71" x14ac:dyDescent="0.25">
      <c r="W1584" s="368" t="str">
        <f t="shared" si="303"/>
        <v>Sin</v>
      </c>
      <c r="X1584" s="768"/>
      <c r="Y1584" s="766"/>
      <c r="Z1584" s="769"/>
      <c r="AA1584" s="770"/>
      <c r="AB1584" s="766"/>
      <c r="AC1584" s="771"/>
      <c r="AD1584" s="368" t="str">
        <f t="shared" si="304"/>
        <v>Sin</v>
      </c>
      <c r="AE1584" s="768"/>
      <c r="AF1584" s="766"/>
      <c r="AG1584" s="769"/>
      <c r="AH1584" s="770"/>
      <c r="AI1584" s="766"/>
      <c r="AJ1584" s="771"/>
      <c r="AK1584" s="368" t="str">
        <f t="shared" si="305"/>
        <v>Sin</v>
      </c>
      <c r="AL1584" s="768"/>
      <c r="AM1584" s="766"/>
      <c r="AN1584" s="769"/>
      <c r="AO1584" s="770"/>
      <c r="AP1584" s="766"/>
      <c r="AQ1584" s="771"/>
      <c r="AR1584" s="368" t="str">
        <f t="shared" si="306"/>
        <v>Sin</v>
      </c>
      <c r="AS1584" s="768"/>
      <c r="AT1584" s="772"/>
      <c r="AU1584" s="769"/>
      <c r="AV1584" s="770"/>
      <c r="AW1584" s="766"/>
      <c r="AX1584" s="771"/>
      <c r="AY1584" s="368" t="str">
        <f t="shared" si="307"/>
        <v>Sin</v>
      </c>
      <c r="AZ1584" s="768"/>
      <c r="BA1584" s="772"/>
      <c r="BB1584" s="773"/>
      <c r="BC1584" s="765"/>
      <c r="BD1584" s="766"/>
      <c r="BE1584" s="771"/>
      <c r="BF1584" s="368" t="str">
        <f t="shared" si="308"/>
        <v>Sin</v>
      </c>
      <c r="BG1584" s="768"/>
      <c r="BH1584" s="772"/>
      <c r="BI1584" s="769"/>
      <c r="BJ1584" s="774" t="str">
        <f t="shared" si="309"/>
        <v/>
      </c>
      <c r="BK1584" s="757"/>
      <c r="BL1584" s="775"/>
      <c r="BM1584" s="776"/>
      <c r="BN1584" s="775"/>
      <c r="BO1584" s="777"/>
      <c r="BP1584" s="778" t="str">
        <f t="shared" si="310"/>
        <v/>
      </c>
      <c r="BQ1584" s="768"/>
      <c r="BR1584" s="772"/>
      <c r="BS1584" s="773"/>
    </row>
    <row r="1585" spans="23:71" x14ac:dyDescent="0.25">
      <c r="W1585" s="368" t="str">
        <f t="shared" si="303"/>
        <v>Sin</v>
      </c>
      <c r="X1585" s="768"/>
      <c r="Y1585" s="766"/>
      <c r="Z1585" s="769"/>
      <c r="AA1585" s="770"/>
      <c r="AB1585" s="766"/>
      <c r="AC1585" s="771"/>
      <c r="AD1585" s="368" t="str">
        <f t="shared" si="304"/>
        <v>Sin</v>
      </c>
      <c r="AE1585" s="768"/>
      <c r="AF1585" s="766"/>
      <c r="AG1585" s="769"/>
      <c r="AH1585" s="770"/>
      <c r="AI1585" s="766"/>
      <c r="AJ1585" s="771"/>
      <c r="AK1585" s="368" t="str">
        <f t="shared" si="305"/>
        <v>Sin</v>
      </c>
      <c r="AL1585" s="768"/>
      <c r="AM1585" s="766"/>
      <c r="AN1585" s="769"/>
      <c r="AO1585" s="770"/>
      <c r="AP1585" s="766"/>
      <c r="AQ1585" s="771"/>
      <c r="AR1585" s="368" t="str">
        <f t="shared" si="306"/>
        <v>Sin</v>
      </c>
      <c r="AS1585" s="768"/>
      <c r="AT1585" s="772"/>
      <c r="AU1585" s="769"/>
      <c r="AV1585" s="770"/>
      <c r="AW1585" s="766"/>
      <c r="AX1585" s="771"/>
      <c r="AY1585" s="368" t="str">
        <f t="shared" si="307"/>
        <v>Sin</v>
      </c>
      <c r="AZ1585" s="768"/>
      <c r="BA1585" s="772"/>
      <c r="BB1585" s="773"/>
      <c r="BC1585" s="765"/>
      <c r="BD1585" s="766"/>
      <c r="BE1585" s="771"/>
      <c r="BF1585" s="368" t="str">
        <f t="shared" si="308"/>
        <v>Sin</v>
      </c>
      <c r="BG1585" s="768"/>
      <c r="BH1585" s="772"/>
      <c r="BI1585" s="769"/>
      <c r="BJ1585" s="774" t="str">
        <f t="shared" si="309"/>
        <v/>
      </c>
      <c r="BK1585" s="757"/>
      <c r="BL1585" s="775"/>
      <c r="BM1585" s="776"/>
      <c r="BN1585" s="775"/>
      <c r="BO1585" s="777"/>
      <c r="BP1585" s="778" t="str">
        <f t="shared" si="310"/>
        <v/>
      </c>
      <c r="BQ1585" s="768"/>
      <c r="BR1585" s="772"/>
      <c r="BS1585" s="773"/>
    </row>
    <row r="1586" spans="23:71" x14ac:dyDescent="0.25">
      <c r="W1586" s="368" t="str">
        <f t="shared" si="303"/>
        <v>Sin</v>
      </c>
      <c r="X1586" s="768"/>
      <c r="Y1586" s="766"/>
      <c r="Z1586" s="769"/>
      <c r="AA1586" s="770"/>
      <c r="AB1586" s="766"/>
      <c r="AC1586" s="771"/>
      <c r="AD1586" s="368" t="str">
        <f t="shared" si="304"/>
        <v>Sin</v>
      </c>
      <c r="AE1586" s="768"/>
      <c r="AF1586" s="766"/>
      <c r="AG1586" s="769"/>
      <c r="AH1586" s="770"/>
      <c r="AI1586" s="766"/>
      <c r="AJ1586" s="771"/>
      <c r="AK1586" s="368" t="str">
        <f t="shared" si="305"/>
        <v>Sin</v>
      </c>
      <c r="AL1586" s="768"/>
      <c r="AM1586" s="766"/>
      <c r="AN1586" s="769"/>
      <c r="AO1586" s="770"/>
      <c r="AP1586" s="766"/>
      <c r="AQ1586" s="771"/>
      <c r="AR1586" s="368" t="str">
        <f t="shared" si="306"/>
        <v>Sin</v>
      </c>
      <c r="AS1586" s="768"/>
      <c r="AT1586" s="772"/>
      <c r="AU1586" s="769"/>
      <c r="AV1586" s="770"/>
      <c r="AW1586" s="766"/>
      <c r="AX1586" s="771"/>
      <c r="AY1586" s="368" t="str">
        <f t="shared" si="307"/>
        <v>Sin</v>
      </c>
      <c r="AZ1586" s="768"/>
      <c r="BA1586" s="772"/>
      <c r="BB1586" s="773"/>
      <c r="BC1586" s="765"/>
      <c r="BD1586" s="766"/>
      <c r="BE1586" s="771"/>
      <c r="BF1586" s="368" t="str">
        <f t="shared" si="308"/>
        <v>Sin</v>
      </c>
      <c r="BG1586" s="768"/>
      <c r="BH1586" s="772"/>
      <c r="BI1586" s="769"/>
      <c r="BJ1586" s="774" t="str">
        <f t="shared" si="309"/>
        <v/>
      </c>
      <c r="BK1586" s="757"/>
      <c r="BL1586" s="775"/>
      <c r="BM1586" s="776"/>
      <c r="BN1586" s="775"/>
      <c r="BO1586" s="777"/>
      <c r="BP1586" s="778" t="str">
        <f t="shared" si="310"/>
        <v/>
      </c>
      <c r="BQ1586" s="768"/>
      <c r="BR1586" s="772"/>
      <c r="BS1586" s="773"/>
    </row>
    <row r="1587" spans="23:71" x14ac:dyDescent="0.25">
      <c r="W1587" s="368" t="str">
        <f t="shared" si="303"/>
        <v>Sin</v>
      </c>
      <c r="X1587" s="768"/>
      <c r="Y1587" s="766"/>
      <c r="Z1587" s="769"/>
      <c r="AA1587" s="770"/>
      <c r="AB1587" s="766"/>
      <c r="AC1587" s="771"/>
      <c r="AD1587" s="368" t="str">
        <f t="shared" si="304"/>
        <v>Sin</v>
      </c>
      <c r="AE1587" s="768"/>
      <c r="AF1587" s="766"/>
      <c r="AG1587" s="769"/>
      <c r="AH1587" s="770"/>
      <c r="AI1587" s="766"/>
      <c r="AJ1587" s="771"/>
      <c r="AK1587" s="368" t="str">
        <f t="shared" si="305"/>
        <v>Sin</v>
      </c>
      <c r="AL1587" s="768"/>
      <c r="AM1587" s="766"/>
      <c r="AN1587" s="769"/>
      <c r="AO1587" s="770"/>
      <c r="AP1587" s="766"/>
      <c r="AQ1587" s="771"/>
      <c r="AR1587" s="368" t="str">
        <f t="shared" si="306"/>
        <v>Sin</v>
      </c>
      <c r="AS1587" s="768"/>
      <c r="AT1587" s="772"/>
      <c r="AU1587" s="769"/>
      <c r="AV1587" s="770"/>
      <c r="AW1587" s="766"/>
      <c r="AX1587" s="771"/>
      <c r="AY1587" s="368" t="str">
        <f t="shared" si="307"/>
        <v>Sin</v>
      </c>
      <c r="AZ1587" s="768"/>
      <c r="BA1587" s="772"/>
      <c r="BB1587" s="773"/>
      <c r="BC1587" s="765"/>
      <c r="BD1587" s="766"/>
      <c r="BE1587" s="771"/>
      <c r="BF1587" s="368" t="str">
        <f t="shared" si="308"/>
        <v>Sin</v>
      </c>
      <c r="BG1587" s="768"/>
      <c r="BH1587" s="772"/>
      <c r="BI1587" s="769"/>
      <c r="BJ1587" s="774" t="str">
        <f t="shared" si="309"/>
        <v/>
      </c>
      <c r="BK1587" s="757"/>
      <c r="BL1587" s="775"/>
      <c r="BM1587" s="776"/>
      <c r="BN1587" s="775"/>
      <c r="BO1587" s="777"/>
      <c r="BP1587" s="778" t="str">
        <f t="shared" si="310"/>
        <v/>
      </c>
      <c r="BQ1587" s="768"/>
      <c r="BR1587" s="772"/>
      <c r="BS1587" s="773"/>
    </row>
    <row r="1588" spans="23:71" x14ac:dyDescent="0.25">
      <c r="W1588" s="368" t="str">
        <f t="shared" si="303"/>
        <v>Sin</v>
      </c>
      <c r="X1588" s="768"/>
      <c r="Y1588" s="766"/>
      <c r="Z1588" s="769"/>
      <c r="AA1588" s="770"/>
      <c r="AB1588" s="766"/>
      <c r="AC1588" s="771"/>
      <c r="AD1588" s="368" t="str">
        <f t="shared" si="304"/>
        <v>Sin</v>
      </c>
      <c r="AE1588" s="768"/>
      <c r="AF1588" s="766"/>
      <c r="AG1588" s="769"/>
      <c r="AH1588" s="770"/>
      <c r="AI1588" s="766"/>
      <c r="AJ1588" s="771"/>
      <c r="AK1588" s="368" t="str">
        <f t="shared" si="305"/>
        <v>Sin</v>
      </c>
      <c r="AL1588" s="768"/>
      <c r="AM1588" s="766"/>
      <c r="AN1588" s="769"/>
      <c r="AO1588" s="770"/>
      <c r="AP1588" s="766"/>
      <c r="AQ1588" s="771"/>
      <c r="AR1588" s="368" t="str">
        <f t="shared" si="306"/>
        <v>Sin</v>
      </c>
      <c r="AS1588" s="768"/>
      <c r="AT1588" s="772"/>
      <c r="AU1588" s="769"/>
      <c r="AV1588" s="770"/>
      <c r="AW1588" s="766"/>
      <c r="AX1588" s="771"/>
      <c r="AY1588" s="368" t="str">
        <f t="shared" si="307"/>
        <v>Sin</v>
      </c>
      <c r="AZ1588" s="768"/>
      <c r="BA1588" s="772"/>
      <c r="BB1588" s="773"/>
      <c r="BC1588" s="765"/>
      <c r="BD1588" s="766"/>
      <c r="BE1588" s="771"/>
      <c r="BF1588" s="368" t="str">
        <f t="shared" si="308"/>
        <v>Sin</v>
      </c>
      <c r="BG1588" s="768"/>
      <c r="BH1588" s="772"/>
      <c r="BI1588" s="769"/>
      <c r="BJ1588" s="774" t="str">
        <f t="shared" si="309"/>
        <v/>
      </c>
      <c r="BK1588" s="757"/>
      <c r="BL1588" s="775"/>
      <c r="BM1588" s="776"/>
      <c r="BN1588" s="775"/>
      <c r="BO1588" s="777"/>
      <c r="BP1588" s="778" t="str">
        <f t="shared" si="310"/>
        <v/>
      </c>
      <c r="BQ1588" s="768"/>
      <c r="BR1588" s="772"/>
      <c r="BS1588" s="773"/>
    </row>
    <row r="1589" spans="23:71" x14ac:dyDescent="0.25">
      <c r="W1589" s="368" t="str">
        <f t="shared" si="303"/>
        <v>Sin</v>
      </c>
      <c r="X1589" s="768"/>
      <c r="Y1589" s="766"/>
      <c r="Z1589" s="769"/>
      <c r="AA1589" s="770"/>
      <c r="AB1589" s="766"/>
      <c r="AC1589" s="771"/>
      <c r="AD1589" s="368" t="str">
        <f t="shared" si="304"/>
        <v>Sin</v>
      </c>
      <c r="AE1589" s="768"/>
      <c r="AF1589" s="766"/>
      <c r="AG1589" s="769"/>
      <c r="AH1589" s="770"/>
      <c r="AI1589" s="766"/>
      <c r="AJ1589" s="771"/>
      <c r="AK1589" s="368" t="str">
        <f t="shared" si="305"/>
        <v>Sin</v>
      </c>
      <c r="AL1589" s="768"/>
      <c r="AM1589" s="766"/>
      <c r="AN1589" s="769"/>
      <c r="AO1589" s="770"/>
      <c r="AP1589" s="766"/>
      <c r="AQ1589" s="771"/>
      <c r="AR1589" s="368" t="str">
        <f t="shared" si="306"/>
        <v>Sin</v>
      </c>
      <c r="AS1589" s="768"/>
      <c r="AT1589" s="772"/>
      <c r="AU1589" s="769"/>
      <c r="AV1589" s="770"/>
      <c r="AW1589" s="766"/>
      <c r="AX1589" s="771"/>
      <c r="AY1589" s="368" t="str">
        <f t="shared" si="307"/>
        <v>Sin</v>
      </c>
      <c r="AZ1589" s="768"/>
      <c r="BA1589" s="772"/>
      <c r="BB1589" s="773"/>
      <c r="BC1589" s="765"/>
      <c r="BD1589" s="766"/>
      <c r="BE1589" s="771"/>
      <c r="BF1589" s="368" t="str">
        <f t="shared" si="308"/>
        <v>Sin</v>
      </c>
      <c r="BG1589" s="768"/>
      <c r="BH1589" s="772"/>
      <c r="BI1589" s="769"/>
      <c r="BJ1589" s="774" t="str">
        <f t="shared" si="309"/>
        <v/>
      </c>
      <c r="BK1589" s="757"/>
      <c r="BL1589" s="775"/>
      <c r="BM1589" s="776"/>
      <c r="BN1589" s="775"/>
      <c r="BO1589" s="777"/>
      <c r="BP1589" s="778" t="str">
        <f t="shared" si="310"/>
        <v/>
      </c>
      <c r="BQ1589" s="768"/>
      <c r="BR1589" s="772"/>
      <c r="BS1589" s="773"/>
    </row>
    <row r="1590" spans="23:71" x14ac:dyDescent="0.25">
      <c r="W1590" s="368" t="str">
        <f t="shared" si="303"/>
        <v>Sin</v>
      </c>
      <c r="X1590" s="768"/>
      <c r="Y1590" s="766"/>
      <c r="Z1590" s="769"/>
      <c r="AA1590" s="770"/>
      <c r="AB1590" s="766"/>
      <c r="AC1590" s="771"/>
      <c r="AD1590" s="368" t="str">
        <f t="shared" si="304"/>
        <v>Sin</v>
      </c>
      <c r="AE1590" s="768"/>
      <c r="AF1590" s="766"/>
      <c r="AG1590" s="769"/>
      <c r="AH1590" s="770"/>
      <c r="AI1590" s="766"/>
      <c r="AJ1590" s="771"/>
      <c r="AK1590" s="368" t="str">
        <f t="shared" si="305"/>
        <v>Sin</v>
      </c>
      <c r="AL1590" s="768"/>
      <c r="AM1590" s="766"/>
      <c r="AN1590" s="769"/>
      <c r="AO1590" s="770"/>
      <c r="AP1590" s="766"/>
      <c r="AQ1590" s="771"/>
      <c r="AR1590" s="368" t="str">
        <f t="shared" si="306"/>
        <v>Sin</v>
      </c>
      <c r="AS1590" s="768"/>
      <c r="AT1590" s="772"/>
      <c r="AU1590" s="769"/>
      <c r="AV1590" s="770"/>
      <c r="AW1590" s="766"/>
      <c r="AX1590" s="771"/>
      <c r="AY1590" s="368" t="str">
        <f t="shared" si="307"/>
        <v>Sin</v>
      </c>
      <c r="AZ1590" s="768"/>
      <c r="BA1590" s="772"/>
      <c r="BB1590" s="773"/>
      <c r="BC1590" s="765"/>
      <c r="BD1590" s="766"/>
      <c r="BE1590" s="771"/>
      <c r="BF1590" s="368" t="str">
        <f t="shared" si="308"/>
        <v>Sin</v>
      </c>
      <c r="BG1590" s="768"/>
      <c r="BH1590" s="772"/>
      <c r="BI1590" s="769"/>
      <c r="BJ1590" s="774" t="str">
        <f t="shared" si="309"/>
        <v/>
      </c>
      <c r="BK1590" s="757"/>
      <c r="BL1590" s="775"/>
      <c r="BM1590" s="776"/>
      <c r="BN1590" s="775"/>
      <c r="BO1590" s="777"/>
      <c r="BP1590" s="778" t="str">
        <f t="shared" si="310"/>
        <v/>
      </c>
      <c r="BQ1590" s="768"/>
      <c r="BR1590" s="772"/>
      <c r="BS1590" s="773"/>
    </row>
    <row r="1591" spans="23:71" x14ac:dyDescent="0.25">
      <c r="W1591" s="368" t="str">
        <f t="shared" si="303"/>
        <v>Sin</v>
      </c>
      <c r="X1591" s="768"/>
      <c r="Y1591" s="766"/>
      <c r="Z1591" s="769"/>
      <c r="AA1591" s="770"/>
      <c r="AB1591" s="766"/>
      <c r="AC1591" s="771"/>
      <c r="AD1591" s="368" t="str">
        <f t="shared" si="304"/>
        <v>Sin</v>
      </c>
      <c r="AE1591" s="768"/>
      <c r="AF1591" s="766"/>
      <c r="AG1591" s="769"/>
      <c r="AH1591" s="770"/>
      <c r="AI1591" s="766"/>
      <c r="AJ1591" s="771"/>
      <c r="AK1591" s="368" t="str">
        <f t="shared" si="305"/>
        <v>Sin</v>
      </c>
      <c r="AL1591" s="768"/>
      <c r="AM1591" s="766"/>
      <c r="AN1591" s="769"/>
      <c r="AO1591" s="770"/>
      <c r="AP1591" s="766"/>
      <c r="AQ1591" s="771"/>
      <c r="AR1591" s="368" t="str">
        <f t="shared" si="306"/>
        <v>Sin</v>
      </c>
      <c r="AS1591" s="768"/>
      <c r="AT1591" s="772"/>
      <c r="AU1591" s="769"/>
      <c r="AV1591" s="770"/>
      <c r="AW1591" s="766"/>
      <c r="AX1591" s="771"/>
      <c r="AY1591" s="368" t="str">
        <f t="shared" si="307"/>
        <v>Sin</v>
      </c>
      <c r="AZ1591" s="768"/>
      <c r="BA1591" s="772"/>
      <c r="BB1591" s="773"/>
      <c r="BC1591" s="765"/>
      <c r="BD1591" s="766"/>
      <c r="BE1591" s="771"/>
      <c r="BF1591" s="368" t="str">
        <f t="shared" si="308"/>
        <v>Sin</v>
      </c>
      <c r="BG1591" s="768"/>
      <c r="BH1591" s="772"/>
      <c r="BI1591" s="769"/>
      <c r="BJ1591" s="774" t="str">
        <f t="shared" si="309"/>
        <v/>
      </c>
      <c r="BK1591" s="757"/>
      <c r="BL1591" s="775"/>
      <c r="BM1591" s="776"/>
      <c r="BN1591" s="775"/>
      <c r="BO1591" s="777"/>
      <c r="BP1591" s="778" t="str">
        <f t="shared" si="310"/>
        <v/>
      </c>
      <c r="BQ1591" s="768"/>
      <c r="BR1591" s="772"/>
      <c r="BS1591" s="773"/>
    </row>
    <row r="1592" spans="23:71" x14ac:dyDescent="0.25">
      <c r="W1592" s="368" t="str">
        <f t="shared" si="303"/>
        <v>Sin</v>
      </c>
      <c r="X1592" s="768"/>
      <c r="Y1592" s="766"/>
      <c r="Z1592" s="769"/>
      <c r="AA1592" s="770"/>
      <c r="AB1592" s="766"/>
      <c r="AC1592" s="771"/>
      <c r="AD1592" s="368" t="str">
        <f t="shared" si="304"/>
        <v>Sin</v>
      </c>
      <c r="AE1592" s="768"/>
      <c r="AF1592" s="766"/>
      <c r="AG1592" s="769"/>
      <c r="AH1592" s="770"/>
      <c r="AI1592" s="766"/>
      <c r="AJ1592" s="771"/>
      <c r="AK1592" s="368" t="str">
        <f t="shared" si="305"/>
        <v>Sin</v>
      </c>
      <c r="AL1592" s="768"/>
      <c r="AM1592" s="766"/>
      <c r="AN1592" s="769"/>
      <c r="AO1592" s="770"/>
      <c r="AP1592" s="766"/>
      <c r="AQ1592" s="771"/>
      <c r="AR1592" s="368" t="str">
        <f t="shared" si="306"/>
        <v>Sin</v>
      </c>
      <c r="AS1592" s="768"/>
      <c r="AT1592" s="772"/>
      <c r="AU1592" s="769"/>
      <c r="AV1592" s="770"/>
      <c r="AW1592" s="766"/>
      <c r="AX1592" s="771"/>
      <c r="AY1592" s="368" t="str">
        <f t="shared" si="307"/>
        <v>Sin</v>
      </c>
      <c r="AZ1592" s="768"/>
      <c r="BA1592" s="772"/>
      <c r="BB1592" s="773"/>
      <c r="BC1592" s="765"/>
      <c r="BD1592" s="766"/>
      <c r="BE1592" s="771"/>
      <c r="BF1592" s="368" t="str">
        <f t="shared" si="308"/>
        <v>Sin</v>
      </c>
      <c r="BG1592" s="768"/>
      <c r="BH1592" s="772"/>
      <c r="BI1592" s="769"/>
      <c r="BJ1592" s="774" t="str">
        <f t="shared" si="309"/>
        <v/>
      </c>
      <c r="BK1592" s="757"/>
      <c r="BL1592" s="775"/>
      <c r="BM1592" s="776"/>
      <c r="BN1592" s="775"/>
      <c r="BO1592" s="777"/>
      <c r="BP1592" s="778" t="str">
        <f t="shared" si="310"/>
        <v/>
      </c>
      <c r="BQ1592" s="768"/>
      <c r="BR1592" s="772"/>
      <c r="BS1592" s="773"/>
    </row>
    <row r="1593" spans="23:71" x14ac:dyDescent="0.25">
      <c r="W1593" s="368" t="str">
        <f t="shared" si="303"/>
        <v>Sin</v>
      </c>
      <c r="X1593" s="768"/>
      <c r="Y1593" s="766"/>
      <c r="Z1593" s="769"/>
      <c r="AA1593" s="770"/>
      <c r="AB1593" s="766"/>
      <c r="AC1593" s="771"/>
      <c r="AD1593" s="368" t="str">
        <f t="shared" si="304"/>
        <v>Sin</v>
      </c>
      <c r="AE1593" s="768"/>
      <c r="AF1593" s="766"/>
      <c r="AG1593" s="769"/>
      <c r="AH1593" s="770"/>
      <c r="AI1593" s="766"/>
      <c r="AJ1593" s="771"/>
      <c r="AK1593" s="368" t="str">
        <f t="shared" si="305"/>
        <v>Sin</v>
      </c>
      <c r="AL1593" s="768"/>
      <c r="AM1593" s="766"/>
      <c r="AN1593" s="769"/>
      <c r="AO1593" s="770"/>
      <c r="AP1593" s="766"/>
      <c r="AQ1593" s="771"/>
      <c r="AR1593" s="368" t="str">
        <f t="shared" si="306"/>
        <v>Sin</v>
      </c>
      <c r="AS1593" s="768"/>
      <c r="AT1593" s="772"/>
      <c r="AU1593" s="769"/>
      <c r="AV1593" s="770"/>
      <c r="AW1593" s="766"/>
      <c r="AX1593" s="771"/>
      <c r="AY1593" s="368" t="str">
        <f t="shared" si="307"/>
        <v>Sin</v>
      </c>
      <c r="AZ1593" s="768"/>
      <c r="BA1593" s="772"/>
      <c r="BB1593" s="773"/>
      <c r="BC1593" s="765"/>
      <c r="BD1593" s="766"/>
      <c r="BE1593" s="771"/>
      <c r="BF1593" s="368" t="str">
        <f t="shared" si="308"/>
        <v>Sin</v>
      </c>
      <c r="BG1593" s="768"/>
      <c r="BH1593" s="772"/>
      <c r="BI1593" s="769"/>
      <c r="BJ1593" s="774" t="str">
        <f t="shared" si="309"/>
        <v/>
      </c>
      <c r="BK1593" s="757"/>
      <c r="BL1593" s="775"/>
      <c r="BM1593" s="776"/>
      <c r="BN1593" s="775"/>
      <c r="BO1593" s="777"/>
      <c r="BP1593" s="778" t="str">
        <f t="shared" si="310"/>
        <v/>
      </c>
      <c r="BQ1593" s="768"/>
      <c r="BR1593" s="772"/>
      <c r="BS1593" s="773"/>
    </row>
    <row r="1594" spans="23:71" x14ac:dyDescent="0.25">
      <c r="W1594" s="368" t="str">
        <f t="shared" si="303"/>
        <v>Sin</v>
      </c>
      <c r="X1594" s="768"/>
      <c r="Y1594" s="766"/>
      <c r="Z1594" s="769"/>
      <c r="AA1594" s="770"/>
      <c r="AB1594" s="766"/>
      <c r="AC1594" s="771"/>
      <c r="AD1594" s="368" t="str">
        <f t="shared" si="304"/>
        <v>Sin</v>
      </c>
      <c r="AE1594" s="768"/>
      <c r="AF1594" s="766"/>
      <c r="AG1594" s="769"/>
      <c r="AH1594" s="770"/>
      <c r="AI1594" s="766"/>
      <c r="AJ1594" s="771"/>
      <c r="AK1594" s="368" t="str">
        <f t="shared" si="305"/>
        <v>Sin</v>
      </c>
      <c r="AL1594" s="768"/>
      <c r="AM1594" s="766"/>
      <c r="AN1594" s="769"/>
      <c r="AO1594" s="770"/>
      <c r="AP1594" s="766"/>
      <c r="AQ1594" s="771"/>
      <c r="AR1594" s="368" t="str">
        <f t="shared" si="306"/>
        <v>Sin</v>
      </c>
      <c r="AS1594" s="768"/>
      <c r="AT1594" s="772"/>
      <c r="AU1594" s="769"/>
      <c r="AV1594" s="770"/>
      <c r="AW1594" s="766"/>
      <c r="AX1594" s="771"/>
      <c r="AY1594" s="368" t="str">
        <f t="shared" si="307"/>
        <v>Sin</v>
      </c>
      <c r="AZ1594" s="768"/>
      <c r="BA1594" s="772"/>
      <c r="BB1594" s="773"/>
      <c r="BC1594" s="765"/>
      <c r="BD1594" s="766"/>
      <c r="BE1594" s="771"/>
      <c r="BF1594" s="368" t="str">
        <f t="shared" si="308"/>
        <v>Sin</v>
      </c>
      <c r="BG1594" s="768"/>
      <c r="BH1594" s="772"/>
      <c r="BI1594" s="769"/>
      <c r="BJ1594" s="774" t="str">
        <f t="shared" si="309"/>
        <v/>
      </c>
      <c r="BK1594" s="757"/>
      <c r="BL1594" s="775"/>
      <c r="BM1594" s="776"/>
      <c r="BN1594" s="775"/>
      <c r="BO1594" s="777"/>
      <c r="BP1594" s="778" t="str">
        <f t="shared" si="310"/>
        <v/>
      </c>
      <c r="BQ1594" s="768"/>
      <c r="BR1594" s="772"/>
      <c r="BS1594" s="773"/>
    </row>
    <row r="1595" spans="23:71" x14ac:dyDescent="0.25">
      <c r="W1595" s="368" t="str">
        <f t="shared" si="303"/>
        <v>Sin</v>
      </c>
      <c r="X1595" s="768"/>
      <c r="Y1595" s="766"/>
      <c r="Z1595" s="769"/>
      <c r="AA1595" s="770"/>
      <c r="AB1595" s="766"/>
      <c r="AC1595" s="771"/>
      <c r="AD1595" s="368" t="str">
        <f t="shared" si="304"/>
        <v>Sin</v>
      </c>
      <c r="AE1595" s="768"/>
      <c r="AF1595" s="766"/>
      <c r="AG1595" s="769"/>
      <c r="AH1595" s="770"/>
      <c r="AI1595" s="766"/>
      <c r="AJ1595" s="771"/>
      <c r="AK1595" s="368" t="str">
        <f t="shared" si="305"/>
        <v>Sin</v>
      </c>
      <c r="AL1595" s="768"/>
      <c r="AM1595" s="766"/>
      <c r="AN1595" s="769"/>
      <c r="AO1595" s="770"/>
      <c r="AP1595" s="766"/>
      <c r="AQ1595" s="771"/>
      <c r="AR1595" s="368" t="str">
        <f t="shared" si="306"/>
        <v>Sin</v>
      </c>
      <c r="AS1595" s="768"/>
      <c r="AT1595" s="772"/>
      <c r="AU1595" s="769"/>
      <c r="AV1595" s="770"/>
      <c r="AW1595" s="766"/>
      <c r="AX1595" s="771"/>
      <c r="AY1595" s="368" t="str">
        <f t="shared" si="307"/>
        <v>Sin</v>
      </c>
      <c r="AZ1595" s="768"/>
      <c r="BA1595" s="772"/>
      <c r="BB1595" s="773"/>
      <c r="BC1595" s="765"/>
      <c r="BD1595" s="766"/>
      <c r="BE1595" s="771"/>
      <c r="BF1595" s="368" t="str">
        <f t="shared" si="308"/>
        <v>Sin</v>
      </c>
      <c r="BG1595" s="768"/>
      <c r="BH1595" s="772"/>
      <c r="BI1595" s="769"/>
      <c r="BJ1595" s="774" t="str">
        <f t="shared" si="309"/>
        <v/>
      </c>
      <c r="BK1595" s="757"/>
      <c r="BL1595" s="775"/>
      <c r="BM1595" s="776"/>
      <c r="BN1595" s="775"/>
      <c r="BO1595" s="777"/>
      <c r="BP1595" s="778" t="str">
        <f t="shared" si="310"/>
        <v/>
      </c>
      <c r="BQ1595" s="768"/>
      <c r="BR1595" s="772"/>
      <c r="BS1595" s="773"/>
    </row>
    <row r="1596" spans="23:71" x14ac:dyDescent="0.25">
      <c r="W1596" s="368" t="str">
        <f t="shared" si="303"/>
        <v>Sin</v>
      </c>
      <c r="X1596" s="768"/>
      <c r="Y1596" s="766"/>
      <c r="Z1596" s="769"/>
      <c r="AA1596" s="770"/>
      <c r="AB1596" s="766"/>
      <c r="AC1596" s="771"/>
      <c r="AD1596" s="368" t="str">
        <f t="shared" si="304"/>
        <v>Sin</v>
      </c>
      <c r="AE1596" s="768"/>
      <c r="AF1596" s="766"/>
      <c r="AG1596" s="769"/>
      <c r="AH1596" s="770"/>
      <c r="AI1596" s="766"/>
      <c r="AJ1596" s="771"/>
      <c r="AK1596" s="368" t="str">
        <f t="shared" si="305"/>
        <v>Sin</v>
      </c>
      <c r="AL1596" s="768"/>
      <c r="AM1596" s="766"/>
      <c r="AN1596" s="769"/>
      <c r="AO1596" s="770"/>
      <c r="AP1596" s="766"/>
      <c r="AQ1596" s="771"/>
      <c r="AR1596" s="368" t="str">
        <f t="shared" si="306"/>
        <v>Sin</v>
      </c>
      <c r="AS1596" s="768"/>
      <c r="AT1596" s="772"/>
      <c r="AU1596" s="769"/>
      <c r="AV1596" s="770"/>
      <c r="AW1596" s="766"/>
      <c r="AX1596" s="771"/>
      <c r="AY1596" s="368" t="str">
        <f t="shared" si="307"/>
        <v>Sin</v>
      </c>
      <c r="AZ1596" s="768"/>
      <c r="BA1596" s="772"/>
      <c r="BB1596" s="773"/>
      <c r="BC1596" s="765"/>
      <c r="BD1596" s="766"/>
      <c r="BE1596" s="771"/>
      <c r="BF1596" s="368" t="str">
        <f t="shared" si="308"/>
        <v>Sin</v>
      </c>
      <c r="BG1596" s="768"/>
      <c r="BH1596" s="772"/>
      <c r="BI1596" s="769"/>
      <c r="BJ1596" s="774" t="str">
        <f t="shared" si="309"/>
        <v/>
      </c>
      <c r="BK1596" s="757"/>
      <c r="BL1596" s="775"/>
      <c r="BM1596" s="776"/>
      <c r="BN1596" s="775"/>
      <c r="BO1596" s="777"/>
      <c r="BP1596" s="778" t="str">
        <f t="shared" si="310"/>
        <v/>
      </c>
      <c r="BQ1596" s="768"/>
      <c r="BR1596" s="772"/>
      <c r="BS1596" s="773"/>
    </row>
    <row r="1597" spans="23:71" x14ac:dyDescent="0.25">
      <c r="W1597" s="368" t="str">
        <f t="shared" si="303"/>
        <v>Sin</v>
      </c>
      <c r="X1597" s="768"/>
      <c r="Y1597" s="766"/>
      <c r="Z1597" s="769"/>
      <c r="AA1597" s="770"/>
      <c r="AB1597" s="766"/>
      <c r="AC1597" s="771"/>
      <c r="AD1597" s="368" t="str">
        <f t="shared" si="304"/>
        <v>Sin</v>
      </c>
      <c r="AE1597" s="768"/>
      <c r="AF1597" s="766"/>
      <c r="AG1597" s="769"/>
      <c r="AH1597" s="770"/>
      <c r="AI1597" s="766"/>
      <c r="AJ1597" s="771"/>
      <c r="AK1597" s="368" t="str">
        <f t="shared" si="305"/>
        <v>Sin</v>
      </c>
      <c r="AL1597" s="768"/>
      <c r="AM1597" s="766"/>
      <c r="AN1597" s="769"/>
      <c r="AO1597" s="770"/>
      <c r="AP1597" s="766"/>
      <c r="AQ1597" s="771"/>
      <c r="AR1597" s="368" t="str">
        <f t="shared" si="306"/>
        <v>Sin</v>
      </c>
      <c r="AS1597" s="768"/>
      <c r="AT1597" s="772"/>
      <c r="AU1597" s="769"/>
      <c r="AV1597" s="770"/>
      <c r="AW1597" s="766"/>
      <c r="AX1597" s="771"/>
      <c r="AY1597" s="368" t="str">
        <f t="shared" si="307"/>
        <v>Sin</v>
      </c>
      <c r="AZ1597" s="768"/>
      <c r="BA1597" s="772"/>
      <c r="BB1597" s="773"/>
      <c r="BC1597" s="765"/>
      <c r="BD1597" s="766"/>
      <c r="BE1597" s="771"/>
      <c r="BF1597" s="368" t="str">
        <f t="shared" si="308"/>
        <v>Sin</v>
      </c>
      <c r="BG1597" s="768"/>
      <c r="BH1597" s="772"/>
      <c r="BI1597" s="769"/>
      <c r="BJ1597" s="774" t="str">
        <f t="shared" si="309"/>
        <v/>
      </c>
      <c r="BK1597" s="757"/>
      <c r="BL1597" s="775"/>
      <c r="BM1597" s="776"/>
      <c r="BN1597" s="775"/>
      <c r="BO1597" s="777"/>
      <c r="BP1597" s="778" t="str">
        <f t="shared" si="310"/>
        <v/>
      </c>
      <c r="BQ1597" s="768"/>
      <c r="BR1597" s="772"/>
      <c r="BS1597" s="773"/>
    </row>
    <row r="1598" spans="23:71" x14ac:dyDescent="0.25">
      <c r="W1598" s="368" t="str">
        <f t="shared" si="303"/>
        <v>Sin</v>
      </c>
      <c r="X1598" s="768"/>
      <c r="Y1598" s="766"/>
      <c r="Z1598" s="769"/>
      <c r="AA1598" s="770"/>
      <c r="AB1598" s="766"/>
      <c r="AC1598" s="771"/>
      <c r="AD1598" s="368" t="str">
        <f t="shared" si="304"/>
        <v>Sin</v>
      </c>
      <c r="AE1598" s="768"/>
      <c r="AF1598" s="766"/>
      <c r="AG1598" s="769"/>
      <c r="AH1598" s="770"/>
      <c r="AI1598" s="766"/>
      <c r="AJ1598" s="771"/>
      <c r="AK1598" s="368" t="str">
        <f t="shared" si="305"/>
        <v>Sin</v>
      </c>
      <c r="AL1598" s="768"/>
      <c r="AM1598" s="766"/>
      <c r="AN1598" s="769"/>
      <c r="AO1598" s="770"/>
      <c r="AP1598" s="766"/>
      <c r="AQ1598" s="771"/>
      <c r="AR1598" s="368" t="str">
        <f t="shared" si="306"/>
        <v>Sin</v>
      </c>
      <c r="AS1598" s="768"/>
      <c r="AT1598" s="772"/>
      <c r="AU1598" s="769"/>
      <c r="AV1598" s="770"/>
      <c r="AW1598" s="766"/>
      <c r="AX1598" s="771"/>
      <c r="AY1598" s="368" t="str">
        <f t="shared" si="307"/>
        <v>Sin</v>
      </c>
      <c r="AZ1598" s="768"/>
      <c r="BA1598" s="772"/>
      <c r="BB1598" s="773"/>
      <c r="BC1598" s="765"/>
      <c r="BD1598" s="766"/>
      <c r="BE1598" s="771"/>
      <c r="BF1598" s="368" t="str">
        <f t="shared" si="308"/>
        <v>Sin</v>
      </c>
      <c r="BG1598" s="768"/>
      <c r="BH1598" s="772"/>
      <c r="BI1598" s="769"/>
      <c r="BJ1598" s="774" t="str">
        <f t="shared" si="309"/>
        <v/>
      </c>
      <c r="BK1598" s="757"/>
      <c r="BL1598" s="775"/>
      <c r="BM1598" s="776"/>
      <c r="BN1598" s="775"/>
      <c r="BO1598" s="777"/>
      <c r="BP1598" s="778" t="str">
        <f t="shared" si="310"/>
        <v/>
      </c>
      <c r="BQ1598" s="768"/>
      <c r="BR1598" s="772"/>
      <c r="BS1598" s="773"/>
    </row>
    <row r="1599" spans="23:71" x14ac:dyDescent="0.25">
      <c r="W1599" s="368" t="str">
        <f t="shared" si="303"/>
        <v>Sin</v>
      </c>
      <c r="X1599" s="768"/>
      <c r="Y1599" s="766"/>
      <c r="Z1599" s="769"/>
      <c r="AA1599" s="770"/>
      <c r="AB1599" s="766"/>
      <c r="AC1599" s="771"/>
      <c r="AD1599" s="368" t="str">
        <f t="shared" si="304"/>
        <v>Sin</v>
      </c>
      <c r="AE1599" s="768"/>
      <c r="AF1599" s="766"/>
      <c r="AG1599" s="769"/>
      <c r="AH1599" s="770"/>
      <c r="AI1599" s="766"/>
      <c r="AJ1599" s="771"/>
      <c r="AK1599" s="368" t="str">
        <f t="shared" si="305"/>
        <v>Sin</v>
      </c>
      <c r="AL1599" s="768"/>
      <c r="AM1599" s="766"/>
      <c r="AN1599" s="769"/>
      <c r="AO1599" s="770"/>
      <c r="AP1599" s="766"/>
      <c r="AQ1599" s="771"/>
      <c r="AR1599" s="368" t="str">
        <f t="shared" si="306"/>
        <v>Sin</v>
      </c>
      <c r="AS1599" s="768"/>
      <c r="AT1599" s="772"/>
      <c r="AU1599" s="769"/>
      <c r="AV1599" s="770"/>
      <c r="AW1599" s="766"/>
      <c r="AX1599" s="771"/>
      <c r="AY1599" s="368" t="str">
        <f t="shared" si="307"/>
        <v>Sin</v>
      </c>
      <c r="AZ1599" s="768"/>
      <c r="BA1599" s="772"/>
      <c r="BB1599" s="773"/>
      <c r="BC1599" s="765"/>
      <c r="BD1599" s="766"/>
      <c r="BE1599" s="771"/>
      <c r="BF1599" s="368" t="str">
        <f t="shared" si="308"/>
        <v>Sin</v>
      </c>
      <c r="BG1599" s="768"/>
      <c r="BH1599" s="772"/>
      <c r="BI1599" s="769"/>
      <c r="BJ1599" s="774" t="str">
        <f t="shared" si="309"/>
        <v/>
      </c>
      <c r="BK1599" s="757"/>
      <c r="BL1599" s="775"/>
      <c r="BM1599" s="776"/>
      <c r="BN1599" s="775"/>
      <c r="BO1599" s="777"/>
      <c r="BP1599" s="778" t="str">
        <f t="shared" si="310"/>
        <v/>
      </c>
      <c r="BQ1599" s="768"/>
      <c r="BR1599" s="772"/>
      <c r="BS1599" s="773"/>
    </row>
    <row r="1600" spans="23:71" x14ac:dyDescent="0.25">
      <c r="W1600" s="368" t="str">
        <f t="shared" si="303"/>
        <v>Sin</v>
      </c>
      <c r="X1600" s="768"/>
      <c r="Y1600" s="766"/>
      <c r="Z1600" s="769"/>
      <c r="AA1600" s="770"/>
      <c r="AB1600" s="766"/>
      <c r="AC1600" s="771"/>
      <c r="AD1600" s="368" t="str">
        <f t="shared" si="304"/>
        <v>Sin</v>
      </c>
      <c r="AE1600" s="768"/>
      <c r="AF1600" s="766"/>
      <c r="AG1600" s="769"/>
      <c r="AH1600" s="770"/>
      <c r="AI1600" s="766"/>
      <c r="AJ1600" s="771"/>
      <c r="AK1600" s="368" t="str">
        <f t="shared" si="305"/>
        <v>Sin</v>
      </c>
      <c r="AL1600" s="768"/>
      <c r="AM1600" s="766"/>
      <c r="AN1600" s="769"/>
      <c r="AO1600" s="770"/>
      <c r="AP1600" s="766"/>
      <c r="AQ1600" s="771"/>
      <c r="AR1600" s="368" t="str">
        <f t="shared" si="306"/>
        <v>Sin</v>
      </c>
      <c r="AS1600" s="768"/>
      <c r="AT1600" s="772"/>
      <c r="AU1600" s="769"/>
      <c r="AV1600" s="770"/>
      <c r="AW1600" s="766"/>
      <c r="AX1600" s="771"/>
      <c r="AY1600" s="368" t="str">
        <f t="shared" si="307"/>
        <v>Sin</v>
      </c>
      <c r="AZ1600" s="768"/>
      <c r="BA1600" s="772"/>
      <c r="BB1600" s="773"/>
      <c r="BC1600" s="765"/>
      <c r="BD1600" s="766"/>
      <c r="BE1600" s="771"/>
      <c r="BF1600" s="368" t="str">
        <f t="shared" si="308"/>
        <v>Sin</v>
      </c>
      <c r="BG1600" s="768"/>
      <c r="BH1600" s="772"/>
      <c r="BI1600" s="769"/>
      <c r="BJ1600" s="774" t="str">
        <f t="shared" si="309"/>
        <v/>
      </c>
      <c r="BK1600" s="757"/>
      <c r="BL1600" s="775"/>
      <c r="BM1600" s="776"/>
      <c r="BN1600" s="775"/>
      <c r="BO1600" s="777"/>
      <c r="BP1600" s="778" t="str">
        <f t="shared" si="310"/>
        <v/>
      </c>
      <c r="BQ1600" s="768"/>
      <c r="BR1600" s="772"/>
      <c r="BS1600" s="773"/>
    </row>
    <row r="1601" spans="23:71" x14ac:dyDescent="0.25">
      <c r="W1601" s="368" t="str">
        <f t="shared" si="303"/>
        <v>Sin</v>
      </c>
      <c r="X1601" s="768"/>
      <c r="Y1601" s="766"/>
      <c r="Z1601" s="769"/>
      <c r="AA1601" s="770"/>
      <c r="AB1601" s="766"/>
      <c r="AC1601" s="771"/>
      <c r="AD1601" s="368" t="str">
        <f t="shared" si="304"/>
        <v>Sin</v>
      </c>
      <c r="AE1601" s="768"/>
      <c r="AF1601" s="766"/>
      <c r="AG1601" s="769"/>
      <c r="AH1601" s="770"/>
      <c r="AI1601" s="766"/>
      <c r="AJ1601" s="771"/>
      <c r="AK1601" s="368" t="str">
        <f t="shared" si="305"/>
        <v>Sin</v>
      </c>
      <c r="AL1601" s="768"/>
      <c r="AM1601" s="766"/>
      <c r="AN1601" s="769"/>
      <c r="AO1601" s="770"/>
      <c r="AP1601" s="766"/>
      <c r="AQ1601" s="771"/>
      <c r="AR1601" s="368" t="str">
        <f t="shared" si="306"/>
        <v>Sin</v>
      </c>
      <c r="AS1601" s="768"/>
      <c r="AT1601" s="772"/>
      <c r="AU1601" s="769"/>
      <c r="AV1601" s="770"/>
      <c r="AW1601" s="766"/>
      <c r="AX1601" s="771"/>
      <c r="AY1601" s="368" t="str">
        <f t="shared" si="307"/>
        <v>Sin</v>
      </c>
      <c r="AZ1601" s="768"/>
      <c r="BA1601" s="772"/>
      <c r="BB1601" s="773"/>
      <c r="BC1601" s="765"/>
      <c r="BD1601" s="766"/>
      <c r="BE1601" s="771"/>
      <c r="BF1601" s="368" t="str">
        <f t="shared" si="308"/>
        <v>Sin</v>
      </c>
      <c r="BG1601" s="768"/>
      <c r="BH1601" s="772"/>
      <c r="BI1601" s="769"/>
      <c r="BJ1601" s="774" t="str">
        <f t="shared" si="309"/>
        <v/>
      </c>
      <c r="BK1601" s="757"/>
      <c r="BL1601" s="775"/>
      <c r="BM1601" s="776"/>
      <c r="BN1601" s="775"/>
      <c r="BO1601" s="777"/>
      <c r="BP1601" s="778" t="str">
        <f t="shared" si="310"/>
        <v/>
      </c>
      <c r="BQ1601" s="768"/>
      <c r="BR1601" s="772"/>
      <c r="BS1601" s="773"/>
    </row>
    <row r="1602" spans="23:71" x14ac:dyDescent="0.25">
      <c r="W1602" s="368" t="str">
        <f t="shared" si="303"/>
        <v>Sin</v>
      </c>
      <c r="X1602" s="768"/>
      <c r="Y1602" s="766"/>
      <c r="Z1602" s="769"/>
      <c r="AA1602" s="770"/>
      <c r="AB1602" s="766"/>
      <c r="AC1602" s="771"/>
      <c r="AD1602" s="368" t="str">
        <f t="shared" si="304"/>
        <v>Sin</v>
      </c>
      <c r="AE1602" s="768"/>
      <c r="AF1602" s="766"/>
      <c r="AG1602" s="769"/>
      <c r="AH1602" s="770"/>
      <c r="AI1602" s="766"/>
      <c r="AJ1602" s="771"/>
      <c r="AK1602" s="368" t="str">
        <f t="shared" si="305"/>
        <v>Sin</v>
      </c>
      <c r="AL1602" s="768"/>
      <c r="AM1602" s="766"/>
      <c r="AN1602" s="769"/>
      <c r="AO1602" s="770"/>
      <c r="AP1602" s="766"/>
      <c r="AQ1602" s="771"/>
      <c r="AR1602" s="368" t="str">
        <f t="shared" si="306"/>
        <v>Sin</v>
      </c>
      <c r="AS1602" s="768"/>
      <c r="AT1602" s="772"/>
      <c r="AU1602" s="769"/>
      <c r="AV1602" s="770"/>
      <c r="AW1602" s="766"/>
      <c r="AX1602" s="771"/>
      <c r="AY1602" s="368" t="str">
        <f t="shared" si="307"/>
        <v>Sin</v>
      </c>
      <c r="AZ1602" s="768"/>
      <c r="BA1602" s="772"/>
      <c r="BB1602" s="773"/>
      <c r="BC1602" s="765"/>
      <c r="BD1602" s="766"/>
      <c r="BE1602" s="771"/>
      <c r="BF1602" s="368" t="str">
        <f t="shared" si="308"/>
        <v>Sin</v>
      </c>
      <c r="BG1602" s="768"/>
      <c r="BH1602" s="772"/>
      <c r="BI1602" s="769"/>
      <c r="BJ1602" s="774" t="str">
        <f t="shared" si="309"/>
        <v/>
      </c>
      <c r="BK1602" s="757"/>
      <c r="BL1602" s="775"/>
      <c r="BM1602" s="776"/>
      <c r="BN1602" s="775"/>
      <c r="BO1602" s="777"/>
      <c r="BP1602" s="778" t="str">
        <f t="shared" si="310"/>
        <v/>
      </c>
      <c r="BQ1602" s="768"/>
      <c r="BR1602" s="772"/>
      <c r="BS1602" s="773"/>
    </row>
    <row r="1603" spans="23:71" x14ac:dyDescent="0.25">
      <c r="W1603" s="368" t="str">
        <f t="shared" si="303"/>
        <v>Sin</v>
      </c>
      <c r="X1603" s="768"/>
      <c r="Y1603" s="766"/>
      <c r="Z1603" s="769"/>
      <c r="AA1603" s="770"/>
      <c r="AB1603" s="766"/>
      <c r="AC1603" s="771"/>
      <c r="AD1603" s="368" t="str">
        <f t="shared" si="304"/>
        <v>Sin</v>
      </c>
      <c r="AE1603" s="768"/>
      <c r="AF1603" s="766"/>
      <c r="AG1603" s="769"/>
      <c r="AH1603" s="770"/>
      <c r="AI1603" s="766"/>
      <c r="AJ1603" s="771"/>
      <c r="AK1603" s="368" t="str">
        <f t="shared" si="305"/>
        <v>Sin</v>
      </c>
      <c r="AL1603" s="768"/>
      <c r="AM1603" s="766"/>
      <c r="AN1603" s="769"/>
      <c r="AO1603" s="770"/>
      <c r="AP1603" s="766"/>
      <c r="AQ1603" s="771"/>
      <c r="AR1603" s="368" t="str">
        <f t="shared" si="306"/>
        <v>Sin</v>
      </c>
      <c r="AS1603" s="768"/>
      <c r="AT1603" s="772"/>
      <c r="AU1603" s="769"/>
      <c r="AV1603" s="770"/>
      <c r="AW1603" s="766"/>
      <c r="AX1603" s="771"/>
      <c r="AY1603" s="368" t="str">
        <f t="shared" si="307"/>
        <v>Sin</v>
      </c>
      <c r="AZ1603" s="768"/>
      <c r="BA1603" s="772"/>
      <c r="BB1603" s="773"/>
      <c r="BC1603" s="765"/>
      <c r="BD1603" s="766"/>
      <c r="BE1603" s="771"/>
      <c r="BF1603" s="368" t="str">
        <f t="shared" si="308"/>
        <v>Sin</v>
      </c>
      <c r="BG1603" s="768"/>
      <c r="BH1603" s="772"/>
      <c r="BI1603" s="769"/>
      <c r="BJ1603" s="774" t="str">
        <f t="shared" si="309"/>
        <v/>
      </c>
      <c r="BK1603" s="757"/>
      <c r="BL1603" s="775"/>
      <c r="BM1603" s="776"/>
      <c r="BN1603" s="775"/>
      <c r="BO1603" s="777"/>
      <c r="BP1603" s="778" t="str">
        <f t="shared" si="310"/>
        <v/>
      </c>
      <c r="BQ1603" s="768"/>
      <c r="BR1603" s="772"/>
      <c r="BS1603" s="773"/>
    </row>
    <row r="1604" spans="23:71" x14ac:dyDescent="0.25">
      <c r="W1604" s="368" t="str">
        <f t="shared" si="303"/>
        <v>Sin</v>
      </c>
      <c r="X1604" s="768"/>
      <c r="Y1604" s="766"/>
      <c r="Z1604" s="769"/>
      <c r="AA1604" s="770"/>
      <c r="AB1604" s="766"/>
      <c r="AC1604" s="771"/>
      <c r="AD1604" s="368" t="str">
        <f t="shared" si="304"/>
        <v>Sin</v>
      </c>
      <c r="AE1604" s="768"/>
      <c r="AF1604" s="766"/>
      <c r="AG1604" s="769"/>
      <c r="AH1604" s="770"/>
      <c r="AI1604" s="766"/>
      <c r="AJ1604" s="771"/>
      <c r="AK1604" s="368" t="str">
        <f t="shared" si="305"/>
        <v>Sin</v>
      </c>
      <c r="AL1604" s="768"/>
      <c r="AM1604" s="766"/>
      <c r="AN1604" s="769"/>
      <c r="AO1604" s="770"/>
      <c r="AP1604" s="766"/>
      <c r="AQ1604" s="771"/>
      <c r="AR1604" s="368" t="str">
        <f t="shared" si="306"/>
        <v>Sin</v>
      </c>
      <c r="AS1604" s="768"/>
      <c r="AT1604" s="772"/>
      <c r="AU1604" s="769"/>
      <c r="AV1604" s="770"/>
      <c r="AW1604" s="766"/>
      <c r="AX1604" s="771"/>
      <c r="AY1604" s="368" t="str">
        <f t="shared" si="307"/>
        <v>Sin</v>
      </c>
      <c r="AZ1604" s="768"/>
      <c r="BA1604" s="772"/>
      <c r="BB1604" s="773"/>
      <c r="BC1604" s="765"/>
      <c r="BD1604" s="766"/>
      <c r="BE1604" s="771"/>
      <c r="BF1604" s="368" t="str">
        <f t="shared" si="308"/>
        <v>Sin</v>
      </c>
      <c r="BG1604" s="768"/>
      <c r="BH1604" s="772"/>
      <c r="BI1604" s="769"/>
      <c r="BJ1604" s="774" t="str">
        <f t="shared" si="309"/>
        <v/>
      </c>
      <c r="BK1604" s="757"/>
      <c r="BL1604" s="775"/>
      <c r="BM1604" s="776"/>
      <c r="BN1604" s="775"/>
      <c r="BO1604" s="777"/>
      <c r="BP1604" s="778" t="str">
        <f t="shared" si="310"/>
        <v/>
      </c>
      <c r="BQ1604" s="768"/>
      <c r="BR1604" s="772"/>
      <c r="BS1604" s="773"/>
    </row>
    <row r="1605" spans="23:71" x14ac:dyDescent="0.25">
      <c r="W1605" s="368" t="str">
        <f t="shared" si="303"/>
        <v>Sin</v>
      </c>
      <c r="X1605" s="768"/>
      <c r="Y1605" s="766"/>
      <c r="Z1605" s="769"/>
      <c r="AA1605" s="770"/>
      <c r="AB1605" s="766"/>
      <c r="AC1605" s="771"/>
      <c r="AD1605" s="368" t="str">
        <f t="shared" si="304"/>
        <v>Sin</v>
      </c>
      <c r="AE1605" s="768"/>
      <c r="AF1605" s="766"/>
      <c r="AG1605" s="769"/>
      <c r="AH1605" s="770"/>
      <c r="AI1605" s="766"/>
      <c r="AJ1605" s="771"/>
      <c r="AK1605" s="368" t="str">
        <f t="shared" si="305"/>
        <v>Sin</v>
      </c>
      <c r="AL1605" s="768"/>
      <c r="AM1605" s="766"/>
      <c r="AN1605" s="769"/>
      <c r="AO1605" s="770"/>
      <c r="AP1605" s="766"/>
      <c r="AQ1605" s="771"/>
      <c r="AR1605" s="368" t="str">
        <f t="shared" si="306"/>
        <v>Sin</v>
      </c>
      <c r="AS1605" s="768"/>
      <c r="AT1605" s="772"/>
      <c r="AU1605" s="769"/>
      <c r="AV1605" s="770"/>
      <c r="AW1605" s="766"/>
      <c r="AX1605" s="771"/>
      <c r="AY1605" s="368" t="str">
        <f t="shared" si="307"/>
        <v>Sin</v>
      </c>
      <c r="AZ1605" s="768"/>
      <c r="BA1605" s="772"/>
      <c r="BB1605" s="773"/>
      <c r="BC1605" s="765"/>
      <c r="BD1605" s="766"/>
      <c r="BE1605" s="771"/>
      <c r="BF1605" s="368" t="str">
        <f t="shared" si="308"/>
        <v>Sin</v>
      </c>
      <c r="BG1605" s="768"/>
      <c r="BH1605" s="772"/>
      <c r="BI1605" s="769"/>
      <c r="BJ1605" s="774" t="str">
        <f t="shared" si="309"/>
        <v/>
      </c>
      <c r="BK1605" s="757"/>
      <c r="BL1605" s="775"/>
      <c r="BM1605" s="776"/>
      <c r="BN1605" s="775"/>
      <c r="BO1605" s="777"/>
      <c r="BP1605" s="778" t="str">
        <f t="shared" si="310"/>
        <v/>
      </c>
      <c r="BQ1605" s="768"/>
      <c r="BR1605" s="772"/>
      <c r="BS1605" s="773"/>
    </row>
    <row r="1606" spans="23:71" x14ac:dyDescent="0.25">
      <c r="W1606" s="368" t="str">
        <f t="shared" si="303"/>
        <v>Sin</v>
      </c>
      <c r="X1606" s="768"/>
      <c r="Y1606" s="766"/>
      <c r="Z1606" s="769"/>
      <c r="AA1606" s="770"/>
      <c r="AB1606" s="766"/>
      <c r="AC1606" s="771"/>
      <c r="AD1606" s="368" t="str">
        <f t="shared" si="304"/>
        <v>Sin</v>
      </c>
      <c r="AE1606" s="768"/>
      <c r="AF1606" s="766"/>
      <c r="AG1606" s="769"/>
      <c r="AH1606" s="770"/>
      <c r="AI1606" s="766"/>
      <c r="AJ1606" s="771"/>
      <c r="AK1606" s="368" t="str">
        <f t="shared" si="305"/>
        <v>Sin</v>
      </c>
      <c r="AL1606" s="768"/>
      <c r="AM1606" s="766"/>
      <c r="AN1606" s="769"/>
      <c r="AO1606" s="770"/>
      <c r="AP1606" s="766"/>
      <c r="AQ1606" s="771"/>
      <c r="AR1606" s="368" t="str">
        <f t="shared" si="306"/>
        <v>Sin</v>
      </c>
      <c r="AS1606" s="768"/>
      <c r="AT1606" s="772"/>
      <c r="AU1606" s="769"/>
      <c r="AV1606" s="770"/>
      <c r="AW1606" s="766"/>
      <c r="AX1606" s="771"/>
      <c r="AY1606" s="368" t="str">
        <f t="shared" si="307"/>
        <v>Sin</v>
      </c>
      <c r="AZ1606" s="768"/>
      <c r="BA1606" s="772"/>
      <c r="BB1606" s="773"/>
      <c r="BC1606" s="765"/>
      <c r="BD1606" s="766"/>
      <c r="BE1606" s="771"/>
      <c r="BF1606" s="368" t="str">
        <f t="shared" si="308"/>
        <v>Sin</v>
      </c>
      <c r="BG1606" s="768"/>
      <c r="BH1606" s="772"/>
      <c r="BI1606" s="769"/>
      <c r="BJ1606" s="774" t="str">
        <f t="shared" si="309"/>
        <v/>
      </c>
      <c r="BK1606" s="757"/>
      <c r="BL1606" s="775"/>
      <c r="BM1606" s="776"/>
      <c r="BN1606" s="775"/>
      <c r="BO1606" s="777"/>
      <c r="BP1606" s="778" t="str">
        <f t="shared" si="310"/>
        <v/>
      </c>
      <c r="BQ1606" s="768"/>
      <c r="BR1606" s="772"/>
      <c r="BS1606" s="773"/>
    </row>
    <row r="1607" spans="23:71" x14ac:dyDescent="0.25">
      <c r="W1607" s="368" t="str">
        <f t="shared" si="303"/>
        <v>Sin</v>
      </c>
      <c r="X1607" s="768"/>
      <c r="Y1607" s="766"/>
      <c r="Z1607" s="769"/>
      <c r="AA1607" s="770"/>
      <c r="AB1607" s="766"/>
      <c r="AC1607" s="771"/>
      <c r="AD1607" s="368" t="str">
        <f t="shared" si="304"/>
        <v>Sin</v>
      </c>
      <c r="AE1607" s="768"/>
      <c r="AF1607" s="766"/>
      <c r="AG1607" s="769"/>
      <c r="AH1607" s="770"/>
      <c r="AI1607" s="766"/>
      <c r="AJ1607" s="771"/>
      <c r="AK1607" s="368" t="str">
        <f t="shared" si="305"/>
        <v>Sin</v>
      </c>
      <c r="AL1607" s="768"/>
      <c r="AM1607" s="766"/>
      <c r="AN1607" s="769"/>
      <c r="AO1607" s="770"/>
      <c r="AP1607" s="766"/>
      <c r="AQ1607" s="771"/>
      <c r="AR1607" s="368" t="str">
        <f t="shared" si="306"/>
        <v>Sin</v>
      </c>
      <c r="AS1607" s="768"/>
      <c r="AT1607" s="772"/>
      <c r="AU1607" s="769"/>
      <c r="AV1607" s="770"/>
      <c r="AW1607" s="766"/>
      <c r="AX1607" s="771"/>
      <c r="AY1607" s="368" t="str">
        <f t="shared" si="307"/>
        <v>Sin</v>
      </c>
      <c r="AZ1607" s="768"/>
      <c r="BA1607" s="772"/>
      <c r="BB1607" s="773"/>
      <c r="BC1607" s="765"/>
      <c r="BD1607" s="766"/>
      <c r="BE1607" s="771"/>
      <c r="BF1607" s="368" t="str">
        <f t="shared" si="308"/>
        <v>Sin</v>
      </c>
      <c r="BG1607" s="768"/>
      <c r="BH1607" s="772"/>
      <c r="BI1607" s="769"/>
      <c r="BJ1607" s="774" t="str">
        <f t="shared" si="309"/>
        <v/>
      </c>
      <c r="BK1607" s="757"/>
      <c r="BL1607" s="775"/>
      <c r="BM1607" s="776"/>
      <c r="BN1607" s="775"/>
      <c r="BO1607" s="777"/>
      <c r="BP1607" s="778" t="str">
        <f t="shared" si="310"/>
        <v/>
      </c>
      <c r="BQ1607" s="768"/>
      <c r="BR1607" s="772"/>
      <c r="BS1607" s="773"/>
    </row>
    <row r="1608" spans="23:71" x14ac:dyDescent="0.25">
      <c r="W1608" s="368" t="str">
        <f t="shared" si="303"/>
        <v>Sin</v>
      </c>
      <c r="X1608" s="768"/>
      <c r="Y1608" s="766"/>
      <c r="Z1608" s="769"/>
      <c r="AA1608" s="770"/>
      <c r="AB1608" s="766"/>
      <c r="AC1608" s="771"/>
      <c r="AD1608" s="368" t="str">
        <f t="shared" si="304"/>
        <v>Sin</v>
      </c>
      <c r="AE1608" s="768"/>
      <c r="AF1608" s="766"/>
      <c r="AG1608" s="769"/>
      <c r="AH1608" s="770"/>
      <c r="AI1608" s="766"/>
      <c r="AJ1608" s="771"/>
      <c r="AK1608" s="368" t="str">
        <f t="shared" si="305"/>
        <v>Sin</v>
      </c>
      <c r="AL1608" s="768"/>
      <c r="AM1608" s="766"/>
      <c r="AN1608" s="769"/>
      <c r="AO1608" s="770"/>
      <c r="AP1608" s="766"/>
      <c r="AQ1608" s="771"/>
      <c r="AR1608" s="368" t="str">
        <f t="shared" si="306"/>
        <v>Sin</v>
      </c>
      <c r="AS1608" s="768"/>
      <c r="AT1608" s="772"/>
      <c r="AU1608" s="769"/>
      <c r="AV1608" s="770"/>
      <c r="AW1608" s="766"/>
      <c r="AX1608" s="771"/>
      <c r="AY1608" s="368" t="str">
        <f t="shared" si="307"/>
        <v>Sin</v>
      </c>
      <c r="AZ1608" s="768"/>
      <c r="BA1608" s="772"/>
      <c r="BB1608" s="773"/>
      <c r="BC1608" s="765"/>
      <c r="BD1608" s="766"/>
      <c r="BE1608" s="771"/>
      <c r="BF1608" s="368" t="str">
        <f t="shared" si="308"/>
        <v>Sin</v>
      </c>
      <c r="BG1608" s="768"/>
      <c r="BH1608" s="772"/>
      <c r="BI1608" s="769"/>
      <c r="BJ1608" s="774" t="str">
        <f t="shared" si="309"/>
        <v/>
      </c>
      <c r="BK1608" s="757"/>
      <c r="BL1608" s="775"/>
      <c r="BM1608" s="776"/>
      <c r="BN1608" s="775"/>
      <c r="BO1608" s="777"/>
      <c r="BP1608" s="778" t="str">
        <f t="shared" si="310"/>
        <v/>
      </c>
      <c r="BQ1608" s="768"/>
      <c r="BR1608" s="772"/>
      <c r="BS1608" s="773"/>
    </row>
    <row r="1609" spans="23:71" x14ac:dyDescent="0.25">
      <c r="W1609" s="368" t="str">
        <f t="shared" si="303"/>
        <v>Sin</v>
      </c>
      <c r="X1609" s="768"/>
      <c r="Y1609" s="766"/>
      <c r="Z1609" s="769"/>
      <c r="AA1609" s="770"/>
      <c r="AB1609" s="766"/>
      <c r="AC1609" s="771"/>
      <c r="AD1609" s="368" t="str">
        <f t="shared" si="304"/>
        <v>Sin</v>
      </c>
      <c r="AE1609" s="768"/>
      <c r="AF1609" s="766"/>
      <c r="AG1609" s="769"/>
      <c r="AH1609" s="770"/>
      <c r="AI1609" s="766"/>
      <c r="AJ1609" s="771"/>
      <c r="AK1609" s="368" t="str">
        <f t="shared" si="305"/>
        <v>Sin</v>
      </c>
      <c r="AL1609" s="768"/>
      <c r="AM1609" s="766"/>
      <c r="AN1609" s="769"/>
      <c r="AO1609" s="770"/>
      <c r="AP1609" s="766"/>
      <c r="AQ1609" s="771"/>
      <c r="AR1609" s="368" t="str">
        <f t="shared" si="306"/>
        <v>Sin</v>
      </c>
      <c r="AS1609" s="768"/>
      <c r="AT1609" s="772"/>
      <c r="AU1609" s="769"/>
      <c r="AV1609" s="770"/>
      <c r="AW1609" s="766"/>
      <c r="AX1609" s="771"/>
      <c r="AY1609" s="368" t="str">
        <f t="shared" si="307"/>
        <v>Sin</v>
      </c>
      <c r="AZ1609" s="768"/>
      <c r="BA1609" s="772"/>
      <c r="BB1609" s="773"/>
      <c r="BC1609" s="765"/>
      <c r="BD1609" s="766"/>
      <c r="BE1609" s="771"/>
      <c r="BF1609" s="368" t="str">
        <f t="shared" si="308"/>
        <v>Sin</v>
      </c>
      <c r="BG1609" s="768"/>
      <c r="BH1609" s="772"/>
      <c r="BI1609" s="769"/>
      <c r="BJ1609" s="774" t="str">
        <f t="shared" si="309"/>
        <v/>
      </c>
      <c r="BK1609" s="757"/>
      <c r="BL1609" s="775"/>
      <c r="BM1609" s="776"/>
      <c r="BN1609" s="775"/>
      <c r="BO1609" s="777"/>
      <c r="BP1609" s="778" t="str">
        <f t="shared" si="310"/>
        <v/>
      </c>
      <c r="BQ1609" s="768"/>
      <c r="BR1609" s="772"/>
      <c r="BS1609" s="773"/>
    </row>
    <row r="1610" spans="23:71" x14ac:dyDescent="0.25">
      <c r="W1610" s="368" t="str">
        <f t="shared" si="303"/>
        <v>Sin</v>
      </c>
      <c r="X1610" s="768"/>
      <c r="Y1610" s="766"/>
      <c r="Z1610" s="769"/>
      <c r="AA1610" s="770"/>
      <c r="AB1610" s="766"/>
      <c r="AC1610" s="771"/>
      <c r="AD1610" s="368" t="str">
        <f t="shared" si="304"/>
        <v>Sin</v>
      </c>
      <c r="AE1610" s="768"/>
      <c r="AF1610" s="766"/>
      <c r="AG1610" s="769"/>
      <c r="AH1610" s="770"/>
      <c r="AI1610" s="766"/>
      <c r="AJ1610" s="771"/>
      <c r="AK1610" s="368" t="str">
        <f t="shared" si="305"/>
        <v>Sin</v>
      </c>
      <c r="AL1610" s="768"/>
      <c r="AM1610" s="766"/>
      <c r="AN1610" s="769"/>
      <c r="AO1610" s="770"/>
      <c r="AP1610" s="766"/>
      <c r="AQ1610" s="771"/>
      <c r="AR1610" s="368" t="str">
        <f t="shared" si="306"/>
        <v>Sin</v>
      </c>
      <c r="AS1610" s="768"/>
      <c r="AT1610" s="772"/>
      <c r="AU1610" s="769"/>
      <c r="AV1610" s="770"/>
      <c r="AW1610" s="766"/>
      <c r="AX1610" s="771"/>
      <c r="AY1610" s="368" t="str">
        <f t="shared" si="307"/>
        <v>Sin</v>
      </c>
      <c r="AZ1610" s="768"/>
      <c r="BA1610" s="772"/>
      <c r="BB1610" s="773"/>
      <c r="BC1610" s="765"/>
      <c r="BD1610" s="766"/>
      <c r="BE1610" s="771"/>
      <c r="BF1610" s="368" t="str">
        <f t="shared" si="308"/>
        <v>Sin</v>
      </c>
      <c r="BG1610" s="768"/>
      <c r="BH1610" s="772"/>
      <c r="BI1610" s="769"/>
      <c r="BJ1610" s="774" t="str">
        <f t="shared" si="309"/>
        <v/>
      </c>
      <c r="BK1610" s="757"/>
      <c r="BL1610" s="775"/>
      <c r="BM1610" s="776"/>
      <c r="BN1610" s="775"/>
      <c r="BO1610" s="777"/>
      <c r="BP1610" s="778" t="str">
        <f t="shared" si="310"/>
        <v/>
      </c>
      <c r="BQ1610" s="768"/>
      <c r="BR1610" s="772"/>
      <c r="BS1610" s="773"/>
    </row>
    <row r="1611" spans="23:71" x14ac:dyDescent="0.25">
      <c r="W1611" s="368" t="str">
        <f t="shared" si="303"/>
        <v>Sin</v>
      </c>
      <c r="X1611" s="768"/>
      <c r="Y1611" s="766"/>
      <c r="Z1611" s="769"/>
      <c r="AA1611" s="770"/>
      <c r="AB1611" s="766"/>
      <c r="AC1611" s="771"/>
      <c r="AD1611" s="368" t="str">
        <f t="shared" si="304"/>
        <v>Sin</v>
      </c>
      <c r="AE1611" s="768"/>
      <c r="AF1611" s="766"/>
      <c r="AG1611" s="769"/>
      <c r="AH1611" s="770"/>
      <c r="AI1611" s="766"/>
      <c r="AJ1611" s="771"/>
      <c r="AK1611" s="368" t="str">
        <f t="shared" si="305"/>
        <v>Sin</v>
      </c>
      <c r="AL1611" s="768"/>
      <c r="AM1611" s="766"/>
      <c r="AN1611" s="769"/>
      <c r="AO1611" s="770"/>
      <c r="AP1611" s="766"/>
      <c r="AQ1611" s="771"/>
      <c r="AR1611" s="368" t="str">
        <f t="shared" si="306"/>
        <v>Sin</v>
      </c>
      <c r="AS1611" s="768"/>
      <c r="AT1611" s="772"/>
      <c r="AU1611" s="769"/>
      <c r="AV1611" s="770"/>
      <c r="AW1611" s="766"/>
      <c r="AX1611" s="771"/>
      <c r="AY1611" s="368" t="str">
        <f t="shared" si="307"/>
        <v>Sin</v>
      </c>
      <c r="AZ1611" s="768"/>
      <c r="BA1611" s="772"/>
      <c r="BB1611" s="773"/>
      <c r="BC1611" s="765"/>
      <c r="BD1611" s="766"/>
      <c r="BE1611" s="771"/>
      <c r="BF1611" s="368" t="str">
        <f t="shared" si="308"/>
        <v>Sin</v>
      </c>
      <c r="BG1611" s="768"/>
      <c r="BH1611" s="772"/>
      <c r="BI1611" s="769"/>
      <c r="BJ1611" s="774" t="str">
        <f t="shared" si="309"/>
        <v/>
      </c>
      <c r="BK1611" s="757"/>
      <c r="BL1611" s="775"/>
      <c r="BM1611" s="776"/>
      <c r="BN1611" s="775"/>
      <c r="BO1611" s="777"/>
      <c r="BP1611" s="778" t="str">
        <f t="shared" si="310"/>
        <v/>
      </c>
      <c r="BQ1611" s="768"/>
      <c r="BR1611" s="772"/>
      <c r="BS1611" s="773"/>
    </row>
    <row r="1612" spans="23:71" x14ac:dyDescent="0.25">
      <c r="W1612" s="368" t="str">
        <f t="shared" si="303"/>
        <v>Sin</v>
      </c>
      <c r="X1612" s="768"/>
      <c r="Y1612" s="766"/>
      <c r="Z1612" s="769"/>
      <c r="AA1612" s="770"/>
      <c r="AB1612" s="766"/>
      <c r="AC1612" s="771"/>
      <c r="AD1612" s="368" t="str">
        <f t="shared" si="304"/>
        <v>Sin</v>
      </c>
      <c r="AE1612" s="768"/>
      <c r="AF1612" s="766"/>
      <c r="AG1612" s="769"/>
      <c r="AH1612" s="770"/>
      <c r="AI1612" s="766"/>
      <c r="AJ1612" s="771"/>
      <c r="AK1612" s="368" t="str">
        <f t="shared" si="305"/>
        <v>Sin</v>
      </c>
      <c r="AL1612" s="768"/>
      <c r="AM1612" s="766"/>
      <c r="AN1612" s="769"/>
      <c r="AO1612" s="770"/>
      <c r="AP1612" s="766"/>
      <c r="AQ1612" s="771"/>
      <c r="AR1612" s="368" t="str">
        <f t="shared" si="306"/>
        <v>Sin</v>
      </c>
      <c r="AS1612" s="768"/>
      <c r="AT1612" s="772"/>
      <c r="AU1612" s="769"/>
      <c r="AV1612" s="770"/>
      <c r="AW1612" s="766"/>
      <c r="AX1612" s="771"/>
      <c r="AY1612" s="368" t="str">
        <f t="shared" si="307"/>
        <v>Sin</v>
      </c>
      <c r="AZ1612" s="768"/>
      <c r="BA1612" s="772"/>
      <c r="BB1612" s="773"/>
      <c r="BC1612" s="765"/>
      <c r="BD1612" s="766"/>
      <c r="BE1612" s="771"/>
      <c r="BF1612" s="368" t="str">
        <f t="shared" si="308"/>
        <v>Sin</v>
      </c>
      <c r="BG1612" s="768"/>
      <c r="BH1612" s="772"/>
      <c r="BI1612" s="769"/>
      <c r="BJ1612" s="774" t="str">
        <f t="shared" si="309"/>
        <v/>
      </c>
      <c r="BK1612" s="757"/>
      <c r="BL1612" s="775"/>
      <c r="BM1612" s="776"/>
      <c r="BN1612" s="775"/>
      <c r="BO1612" s="777"/>
      <c r="BP1612" s="778" t="str">
        <f t="shared" si="310"/>
        <v/>
      </c>
      <c r="BQ1612" s="768"/>
      <c r="BR1612" s="772"/>
      <c r="BS1612" s="773"/>
    </row>
    <row r="1613" spans="23:71" x14ac:dyDescent="0.25">
      <c r="W1613" s="368" t="str">
        <f t="shared" si="303"/>
        <v>Sin</v>
      </c>
      <c r="X1613" s="768"/>
      <c r="Y1613" s="766"/>
      <c r="Z1613" s="769"/>
      <c r="AA1613" s="770"/>
      <c r="AB1613" s="766"/>
      <c r="AC1613" s="771"/>
      <c r="AD1613" s="368" t="str">
        <f t="shared" si="304"/>
        <v>Sin</v>
      </c>
      <c r="AE1613" s="768"/>
      <c r="AF1613" s="766"/>
      <c r="AG1613" s="769"/>
      <c r="AH1613" s="770"/>
      <c r="AI1613" s="766"/>
      <c r="AJ1613" s="771"/>
      <c r="AK1613" s="368" t="str">
        <f t="shared" si="305"/>
        <v>Sin</v>
      </c>
      <c r="AL1613" s="768"/>
      <c r="AM1613" s="766"/>
      <c r="AN1613" s="769"/>
      <c r="AO1613" s="770"/>
      <c r="AP1613" s="766"/>
      <c r="AQ1613" s="771"/>
      <c r="AR1613" s="368" t="str">
        <f t="shared" si="306"/>
        <v>Sin</v>
      </c>
      <c r="AS1613" s="768"/>
      <c r="AT1613" s="772"/>
      <c r="AU1613" s="769"/>
      <c r="AV1613" s="770"/>
      <c r="AW1613" s="766"/>
      <c r="AX1613" s="771"/>
      <c r="AY1613" s="368" t="str">
        <f t="shared" si="307"/>
        <v>Sin</v>
      </c>
      <c r="AZ1613" s="768"/>
      <c r="BA1613" s="772"/>
      <c r="BB1613" s="773"/>
      <c r="BC1613" s="765"/>
      <c r="BD1613" s="766"/>
      <c r="BE1613" s="771"/>
      <c r="BF1613" s="368" t="str">
        <f t="shared" si="308"/>
        <v>Sin</v>
      </c>
      <c r="BG1613" s="768"/>
      <c r="BH1613" s="772"/>
      <c r="BI1613" s="769"/>
      <c r="BJ1613" s="774" t="str">
        <f t="shared" si="309"/>
        <v/>
      </c>
      <c r="BK1613" s="757"/>
      <c r="BL1613" s="775"/>
      <c r="BM1613" s="776"/>
      <c r="BN1613" s="775"/>
      <c r="BO1613" s="777"/>
      <c r="BP1613" s="778" t="str">
        <f t="shared" si="310"/>
        <v/>
      </c>
      <c r="BQ1613" s="768"/>
      <c r="BR1613" s="772"/>
      <c r="BS1613" s="773"/>
    </row>
    <row r="1614" spans="23:71" x14ac:dyDescent="0.25">
      <c r="W1614" s="368" t="str">
        <f t="shared" si="303"/>
        <v>Sin</v>
      </c>
      <c r="X1614" s="768"/>
      <c r="Y1614" s="766"/>
      <c r="Z1614" s="769"/>
      <c r="AA1614" s="770"/>
      <c r="AB1614" s="766"/>
      <c r="AC1614" s="771"/>
      <c r="AD1614" s="368" t="str">
        <f t="shared" si="304"/>
        <v>Sin</v>
      </c>
      <c r="AE1614" s="768"/>
      <c r="AF1614" s="766"/>
      <c r="AG1614" s="769"/>
      <c r="AH1614" s="770"/>
      <c r="AI1614" s="766"/>
      <c r="AJ1614" s="771"/>
      <c r="AK1614" s="368" t="str">
        <f t="shared" si="305"/>
        <v>Sin</v>
      </c>
      <c r="AL1614" s="768"/>
      <c r="AM1614" s="766"/>
      <c r="AN1614" s="769"/>
      <c r="AO1614" s="770"/>
      <c r="AP1614" s="766"/>
      <c r="AQ1614" s="771"/>
      <c r="AR1614" s="368" t="str">
        <f t="shared" si="306"/>
        <v>Sin</v>
      </c>
      <c r="AS1614" s="768"/>
      <c r="AT1614" s="772"/>
      <c r="AU1614" s="769"/>
      <c r="AV1614" s="770"/>
      <c r="AW1614" s="766"/>
      <c r="AX1614" s="771"/>
      <c r="AY1614" s="368" t="str">
        <f t="shared" si="307"/>
        <v>Sin</v>
      </c>
      <c r="AZ1614" s="768"/>
      <c r="BA1614" s="772"/>
      <c r="BB1614" s="773"/>
      <c r="BC1614" s="765"/>
      <c r="BD1614" s="766"/>
      <c r="BE1614" s="771"/>
      <c r="BF1614" s="368" t="str">
        <f t="shared" si="308"/>
        <v>Sin</v>
      </c>
      <c r="BG1614" s="768"/>
      <c r="BH1614" s="772"/>
      <c r="BI1614" s="769"/>
      <c r="BJ1614" s="774" t="str">
        <f t="shared" si="309"/>
        <v/>
      </c>
      <c r="BK1614" s="757"/>
      <c r="BL1614" s="775"/>
      <c r="BM1614" s="776"/>
      <c r="BN1614" s="775"/>
      <c r="BO1614" s="777"/>
      <c r="BP1614" s="778" t="str">
        <f t="shared" si="310"/>
        <v/>
      </c>
      <c r="BQ1614" s="768"/>
      <c r="BR1614" s="772"/>
      <c r="BS1614" s="773"/>
    </row>
    <row r="1615" spans="23:71" x14ac:dyDescent="0.25">
      <c r="W1615" s="368" t="str">
        <f t="shared" si="303"/>
        <v>Sin</v>
      </c>
      <c r="X1615" s="768"/>
      <c r="Y1615" s="766"/>
      <c r="Z1615" s="769"/>
      <c r="AA1615" s="770"/>
      <c r="AB1615" s="766"/>
      <c r="AC1615" s="771"/>
      <c r="AD1615" s="368" t="str">
        <f t="shared" si="304"/>
        <v>Sin</v>
      </c>
      <c r="AE1615" s="768"/>
      <c r="AF1615" s="766"/>
      <c r="AG1615" s="769"/>
      <c r="AH1615" s="770"/>
      <c r="AI1615" s="766"/>
      <c r="AJ1615" s="771"/>
      <c r="AK1615" s="368" t="str">
        <f t="shared" si="305"/>
        <v>Sin</v>
      </c>
      <c r="AL1615" s="768"/>
      <c r="AM1615" s="766"/>
      <c r="AN1615" s="769"/>
      <c r="AO1615" s="770"/>
      <c r="AP1615" s="766"/>
      <c r="AQ1615" s="771"/>
      <c r="AR1615" s="368" t="str">
        <f t="shared" si="306"/>
        <v>Sin</v>
      </c>
      <c r="AS1615" s="768"/>
      <c r="AT1615" s="772"/>
      <c r="AU1615" s="769"/>
      <c r="AV1615" s="770"/>
      <c r="AW1615" s="766"/>
      <c r="AX1615" s="771"/>
      <c r="AY1615" s="368" t="str">
        <f t="shared" si="307"/>
        <v>Sin</v>
      </c>
      <c r="AZ1615" s="768"/>
      <c r="BA1615" s="772"/>
      <c r="BB1615" s="773"/>
      <c r="BC1615" s="765"/>
      <c r="BD1615" s="766"/>
      <c r="BE1615" s="771"/>
      <c r="BF1615" s="368" t="str">
        <f t="shared" si="308"/>
        <v>Sin</v>
      </c>
      <c r="BG1615" s="768"/>
      <c r="BH1615" s="772"/>
      <c r="BI1615" s="769"/>
      <c r="BJ1615" s="774" t="str">
        <f t="shared" si="309"/>
        <v/>
      </c>
      <c r="BK1615" s="757"/>
      <c r="BL1615" s="775"/>
      <c r="BM1615" s="776"/>
      <c r="BN1615" s="775"/>
      <c r="BO1615" s="777"/>
      <c r="BP1615" s="778" t="str">
        <f t="shared" si="310"/>
        <v/>
      </c>
      <c r="BQ1615" s="768"/>
      <c r="BR1615" s="772"/>
      <c r="BS1615" s="773"/>
    </row>
    <row r="1616" spans="23:71" x14ac:dyDescent="0.25">
      <c r="W1616" s="368" t="str">
        <f t="shared" si="303"/>
        <v>Sin</v>
      </c>
      <c r="X1616" s="768"/>
      <c r="Y1616" s="766"/>
      <c r="Z1616" s="769"/>
      <c r="AA1616" s="770"/>
      <c r="AB1616" s="766"/>
      <c r="AC1616" s="771"/>
      <c r="AD1616" s="368" t="str">
        <f t="shared" si="304"/>
        <v>Sin</v>
      </c>
      <c r="AE1616" s="768"/>
      <c r="AF1616" s="766"/>
      <c r="AG1616" s="769"/>
      <c r="AH1616" s="770"/>
      <c r="AI1616" s="766"/>
      <c r="AJ1616" s="771"/>
      <c r="AK1616" s="368" t="str">
        <f t="shared" si="305"/>
        <v>Sin</v>
      </c>
      <c r="AL1616" s="768"/>
      <c r="AM1616" s="766"/>
      <c r="AN1616" s="769"/>
      <c r="AO1616" s="770"/>
      <c r="AP1616" s="766"/>
      <c r="AQ1616" s="771"/>
      <c r="AR1616" s="368" t="str">
        <f t="shared" si="306"/>
        <v>Sin</v>
      </c>
      <c r="AS1616" s="768"/>
      <c r="AT1616" s="772"/>
      <c r="AU1616" s="769"/>
      <c r="AV1616" s="770"/>
      <c r="AW1616" s="766"/>
      <c r="AX1616" s="771"/>
      <c r="AY1616" s="368" t="str">
        <f t="shared" si="307"/>
        <v>Sin</v>
      </c>
      <c r="AZ1616" s="768"/>
      <c r="BA1616" s="772"/>
      <c r="BB1616" s="773"/>
      <c r="BC1616" s="765"/>
      <c r="BD1616" s="766"/>
      <c r="BE1616" s="771"/>
      <c r="BF1616" s="368" t="str">
        <f t="shared" si="308"/>
        <v>Sin</v>
      </c>
      <c r="BG1616" s="768"/>
      <c r="BH1616" s="772"/>
      <c r="BI1616" s="769"/>
      <c r="BJ1616" s="774" t="str">
        <f t="shared" si="309"/>
        <v/>
      </c>
      <c r="BK1616" s="757"/>
      <c r="BL1616" s="775"/>
      <c r="BM1616" s="776"/>
      <c r="BN1616" s="775"/>
      <c r="BO1616" s="777"/>
      <c r="BP1616" s="778" t="str">
        <f t="shared" si="310"/>
        <v/>
      </c>
      <c r="BQ1616" s="768"/>
      <c r="BR1616" s="772"/>
      <c r="BS1616" s="773"/>
    </row>
    <row r="1617" spans="23:71" x14ac:dyDescent="0.25">
      <c r="W1617" s="368" t="str">
        <f t="shared" si="303"/>
        <v>Sin</v>
      </c>
      <c r="X1617" s="768"/>
      <c r="Y1617" s="766"/>
      <c r="Z1617" s="769"/>
      <c r="AA1617" s="770"/>
      <c r="AB1617" s="766"/>
      <c r="AC1617" s="771"/>
      <c r="AD1617" s="368" t="str">
        <f t="shared" si="304"/>
        <v>Sin</v>
      </c>
      <c r="AE1617" s="768"/>
      <c r="AF1617" s="766"/>
      <c r="AG1617" s="769"/>
      <c r="AH1617" s="770"/>
      <c r="AI1617" s="766"/>
      <c r="AJ1617" s="771"/>
      <c r="AK1617" s="368" t="str">
        <f t="shared" si="305"/>
        <v>Sin</v>
      </c>
      <c r="AL1617" s="768"/>
      <c r="AM1617" s="766"/>
      <c r="AN1617" s="769"/>
      <c r="AO1617" s="770"/>
      <c r="AP1617" s="766"/>
      <c r="AQ1617" s="771"/>
      <c r="AR1617" s="368" t="str">
        <f t="shared" si="306"/>
        <v>Sin</v>
      </c>
      <c r="AS1617" s="768"/>
      <c r="AT1617" s="772"/>
      <c r="AU1617" s="769"/>
      <c r="AV1617" s="770"/>
      <c r="AW1617" s="766"/>
      <c r="AX1617" s="771"/>
      <c r="AY1617" s="368" t="str">
        <f t="shared" si="307"/>
        <v>Sin</v>
      </c>
      <c r="AZ1617" s="768"/>
      <c r="BA1617" s="772"/>
      <c r="BB1617" s="773"/>
      <c r="BC1617" s="765"/>
      <c r="BD1617" s="766"/>
      <c r="BE1617" s="771"/>
      <c r="BF1617" s="368" t="str">
        <f t="shared" si="308"/>
        <v>Sin</v>
      </c>
      <c r="BG1617" s="768"/>
      <c r="BH1617" s="772"/>
      <c r="BI1617" s="769"/>
      <c r="BJ1617" s="774" t="str">
        <f t="shared" si="309"/>
        <v/>
      </c>
      <c r="BK1617" s="757"/>
      <c r="BL1617" s="775"/>
      <c r="BM1617" s="776"/>
      <c r="BN1617" s="775"/>
      <c r="BO1617" s="777"/>
      <c r="BP1617" s="778" t="str">
        <f t="shared" si="310"/>
        <v/>
      </c>
      <c r="BQ1617" s="768"/>
      <c r="BR1617" s="772"/>
      <c r="BS1617" s="773"/>
    </row>
    <row r="1618" spans="23:71" x14ac:dyDescent="0.25">
      <c r="W1618" s="368" t="str">
        <f t="shared" si="303"/>
        <v>Sin</v>
      </c>
      <c r="X1618" s="768"/>
      <c r="Y1618" s="766"/>
      <c r="Z1618" s="769"/>
      <c r="AA1618" s="770"/>
      <c r="AB1618" s="766"/>
      <c r="AC1618" s="771"/>
      <c r="AD1618" s="368" t="str">
        <f t="shared" si="304"/>
        <v>Sin</v>
      </c>
      <c r="AE1618" s="768"/>
      <c r="AF1618" s="766"/>
      <c r="AG1618" s="769"/>
      <c r="AH1618" s="770"/>
      <c r="AI1618" s="766"/>
      <c r="AJ1618" s="771"/>
      <c r="AK1618" s="368" t="str">
        <f t="shared" si="305"/>
        <v>Sin</v>
      </c>
      <c r="AL1618" s="768"/>
      <c r="AM1618" s="766"/>
      <c r="AN1618" s="769"/>
      <c r="AO1618" s="770"/>
      <c r="AP1618" s="766"/>
      <c r="AQ1618" s="771"/>
      <c r="AR1618" s="368" t="str">
        <f t="shared" si="306"/>
        <v>Sin</v>
      </c>
      <c r="AS1618" s="768"/>
      <c r="AT1618" s="772"/>
      <c r="AU1618" s="769"/>
      <c r="AV1618" s="770"/>
      <c r="AW1618" s="766"/>
      <c r="AX1618" s="771"/>
      <c r="AY1618" s="368" t="str">
        <f t="shared" si="307"/>
        <v>Sin</v>
      </c>
      <c r="AZ1618" s="768"/>
      <c r="BA1618" s="772"/>
      <c r="BB1618" s="773"/>
      <c r="BC1618" s="765"/>
      <c r="BD1618" s="766"/>
      <c r="BE1618" s="771"/>
      <c r="BF1618" s="368" t="str">
        <f t="shared" si="308"/>
        <v>Sin</v>
      </c>
      <c r="BG1618" s="768"/>
      <c r="BH1618" s="772"/>
      <c r="BI1618" s="769"/>
      <c r="BJ1618" s="774" t="str">
        <f t="shared" si="309"/>
        <v/>
      </c>
      <c r="BK1618" s="757"/>
      <c r="BL1618" s="775"/>
      <c r="BM1618" s="776"/>
      <c r="BN1618" s="775"/>
      <c r="BO1618" s="777"/>
      <c r="BP1618" s="778" t="str">
        <f t="shared" si="310"/>
        <v/>
      </c>
      <c r="BQ1618" s="768"/>
      <c r="BR1618" s="772"/>
      <c r="BS1618" s="773"/>
    </row>
    <row r="1619" spans="23:71" x14ac:dyDescent="0.25">
      <c r="W1619" s="368" t="str">
        <f t="shared" si="303"/>
        <v>Sin</v>
      </c>
      <c r="X1619" s="768"/>
      <c r="Y1619" s="766"/>
      <c r="Z1619" s="769"/>
      <c r="AA1619" s="770"/>
      <c r="AB1619" s="766"/>
      <c r="AC1619" s="771"/>
      <c r="AD1619" s="368" t="str">
        <f t="shared" si="304"/>
        <v>Sin</v>
      </c>
      <c r="AE1619" s="768"/>
      <c r="AF1619" s="766"/>
      <c r="AG1619" s="769"/>
      <c r="AH1619" s="770"/>
      <c r="AI1619" s="766"/>
      <c r="AJ1619" s="771"/>
      <c r="AK1619" s="368" t="str">
        <f t="shared" si="305"/>
        <v>Sin</v>
      </c>
      <c r="AL1619" s="768"/>
      <c r="AM1619" s="766"/>
      <c r="AN1619" s="769"/>
      <c r="AO1619" s="770"/>
      <c r="AP1619" s="766"/>
      <c r="AQ1619" s="771"/>
      <c r="AR1619" s="368" t="str">
        <f t="shared" si="306"/>
        <v>Sin</v>
      </c>
      <c r="AS1619" s="768"/>
      <c r="AT1619" s="772"/>
      <c r="AU1619" s="769"/>
      <c r="AV1619" s="770"/>
      <c r="AW1619" s="766"/>
      <c r="AX1619" s="771"/>
      <c r="AY1619" s="368" t="str">
        <f t="shared" si="307"/>
        <v>Sin</v>
      </c>
      <c r="AZ1619" s="768"/>
      <c r="BA1619" s="772"/>
      <c r="BB1619" s="773"/>
      <c r="BC1619" s="765"/>
      <c r="BD1619" s="766"/>
      <c r="BE1619" s="771"/>
      <c r="BF1619" s="368" t="str">
        <f t="shared" si="308"/>
        <v>Sin</v>
      </c>
      <c r="BG1619" s="768"/>
      <c r="BH1619" s="772"/>
      <c r="BI1619" s="769"/>
      <c r="BJ1619" s="774" t="str">
        <f t="shared" si="309"/>
        <v/>
      </c>
      <c r="BK1619" s="757"/>
      <c r="BL1619" s="775"/>
      <c r="BM1619" s="776"/>
      <c r="BN1619" s="775"/>
      <c r="BO1619" s="777"/>
      <c r="BP1619" s="778" t="str">
        <f t="shared" si="310"/>
        <v/>
      </c>
      <c r="BQ1619" s="768"/>
      <c r="BR1619" s="772"/>
      <c r="BS1619" s="773"/>
    </row>
    <row r="1620" spans="23:71" x14ac:dyDescent="0.25">
      <c r="W1620" s="368" t="str">
        <f t="shared" si="303"/>
        <v>Sin</v>
      </c>
      <c r="X1620" s="768"/>
      <c r="Y1620" s="766"/>
      <c r="Z1620" s="769"/>
      <c r="AA1620" s="770"/>
      <c r="AB1620" s="766"/>
      <c r="AC1620" s="771"/>
      <c r="AD1620" s="368" t="str">
        <f t="shared" si="304"/>
        <v>Sin</v>
      </c>
      <c r="AE1620" s="768"/>
      <c r="AF1620" s="766"/>
      <c r="AG1620" s="769"/>
      <c r="AH1620" s="770"/>
      <c r="AI1620" s="766"/>
      <c r="AJ1620" s="771"/>
      <c r="AK1620" s="368" t="str">
        <f t="shared" si="305"/>
        <v>Sin</v>
      </c>
      <c r="AL1620" s="768"/>
      <c r="AM1620" s="766"/>
      <c r="AN1620" s="769"/>
      <c r="AO1620" s="770"/>
      <c r="AP1620" s="766"/>
      <c r="AQ1620" s="771"/>
      <c r="AR1620" s="368" t="str">
        <f t="shared" si="306"/>
        <v>Sin</v>
      </c>
      <c r="AS1620" s="768"/>
      <c r="AT1620" s="772"/>
      <c r="AU1620" s="769"/>
      <c r="AV1620" s="770"/>
      <c r="AW1620" s="766"/>
      <c r="AX1620" s="771"/>
      <c r="AY1620" s="368" t="str">
        <f t="shared" si="307"/>
        <v>Sin</v>
      </c>
      <c r="AZ1620" s="768"/>
      <c r="BA1620" s="772"/>
      <c r="BB1620" s="773"/>
      <c r="BC1620" s="765"/>
      <c r="BD1620" s="766"/>
      <c r="BE1620" s="771"/>
      <c r="BF1620" s="368" t="str">
        <f t="shared" si="308"/>
        <v>Sin</v>
      </c>
      <c r="BG1620" s="768"/>
      <c r="BH1620" s="772"/>
      <c r="BI1620" s="769"/>
      <c r="BJ1620" s="774" t="str">
        <f t="shared" si="309"/>
        <v/>
      </c>
      <c r="BK1620" s="757"/>
      <c r="BL1620" s="775"/>
      <c r="BM1620" s="776"/>
      <c r="BN1620" s="775"/>
      <c r="BO1620" s="777"/>
      <c r="BP1620" s="778" t="str">
        <f t="shared" si="310"/>
        <v/>
      </c>
      <c r="BQ1620" s="768"/>
      <c r="BR1620" s="772"/>
      <c r="BS1620" s="773"/>
    </row>
    <row r="1621" spans="23:71" x14ac:dyDescent="0.25">
      <c r="W1621" s="368" t="str">
        <f t="shared" si="303"/>
        <v>Sin</v>
      </c>
      <c r="X1621" s="768"/>
      <c r="Y1621" s="766"/>
      <c r="Z1621" s="769"/>
      <c r="AA1621" s="770"/>
      <c r="AB1621" s="766"/>
      <c r="AC1621" s="771"/>
      <c r="AD1621" s="368" t="str">
        <f t="shared" si="304"/>
        <v>Sin</v>
      </c>
      <c r="AE1621" s="768"/>
      <c r="AF1621" s="766"/>
      <c r="AG1621" s="769"/>
      <c r="AH1621" s="770"/>
      <c r="AI1621" s="766"/>
      <c r="AJ1621" s="771"/>
      <c r="AK1621" s="368" t="str">
        <f t="shared" si="305"/>
        <v>Sin</v>
      </c>
      <c r="AL1621" s="768"/>
      <c r="AM1621" s="766"/>
      <c r="AN1621" s="769"/>
      <c r="AO1621" s="770"/>
      <c r="AP1621" s="766"/>
      <c r="AQ1621" s="771"/>
      <c r="AR1621" s="368" t="str">
        <f t="shared" si="306"/>
        <v>Sin</v>
      </c>
      <c r="AS1621" s="768"/>
      <c r="AT1621" s="772"/>
      <c r="AU1621" s="769"/>
      <c r="AV1621" s="770"/>
      <c r="AW1621" s="766"/>
      <c r="AX1621" s="771"/>
      <c r="AY1621" s="368" t="str">
        <f t="shared" si="307"/>
        <v>Sin</v>
      </c>
      <c r="AZ1621" s="768"/>
      <c r="BA1621" s="772"/>
      <c r="BB1621" s="773"/>
      <c r="BC1621" s="765"/>
      <c r="BD1621" s="766"/>
      <c r="BE1621" s="771"/>
      <c r="BF1621" s="368" t="str">
        <f t="shared" si="308"/>
        <v>Sin</v>
      </c>
      <c r="BG1621" s="768"/>
      <c r="BH1621" s="772"/>
      <c r="BI1621" s="769"/>
      <c r="BJ1621" s="774" t="str">
        <f t="shared" si="309"/>
        <v/>
      </c>
      <c r="BK1621" s="757"/>
      <c r="BL1621" s="775"/>
      <c r="BM1621" s="776"/>
      <c r="BN1621" s="775"/>
      <c r="BO1621" s="777"/>
      <c r="BP1621" s="778" t="str">
        <f t="shared" si="310"/>
        <v/>
      </c>
      <c r="BQ1621" s="768"/>
      <c r="BR1621" s="772"/>
      <c r="BS1621" s="773"/>
    </row>
    <row r="1622" spans="23:71" x14ac:dyDescent="0.25">
      <c r="W1622" s="368" t="str">
        <f t="shared" si="303"/>
        <v>Sin</v>
      </c>
      <c r="X1622" s="768"/>
      <c r="Y1622" s="766"/>
      <c r="Z1622" s="769"/>
      <c r="AA1622" s="770"/>
      <c r="AB1622" s="766"/>
      <c r="AC1622" s="771"/>
      <c r="AD1622" s="368" t="str">
        <f t="shared" si="304"/>
        <v>Sin</v>
      </c>
      <c r="AE1622" s="768"/>
      <c r="AF1622" s="766"/>
      <c r="AG1622" s="769"/>
      <c r="AH1622" s="770"/>
      <c r="AI1622" s="766"/>
      <c r="AJ1622" s="771"/>
      <c r="AK1622" s="368" t="str">
        <f t="shared" si="305"/>
        <v>Sin</v>
      </c>
      <c r="AL1622" s="768"/>
      <c r="AM1622" s="766"/>
      <c r="AN1622" s="769"/>
      <c r="AO1622" s="770"/>
      <c r="AP1622" s="766"/>
      <c r="AQ1622" s="771"/>
      <c r="AR1622" s="368" t="str">
        <f t="shared" si="306"/>
        <v>Sin</v>
      </c>
      <c r="AS1622" s="768"/>
      <c r="AT1622" s="772"/>
      <c r="AU1622" s="769"/>
      <c r="AV1622" s="770"/>
      <c r="AW1622" s="766"/>
      <c r="AX1622" s="771"/>
      <c r="AY1622" s="368" t="str">
        <f t="shared" si="307"/>
        <v>Sin</v>
      </c>
      <c r="AZ1622" s="768"/>
      <c r="BA1622" s="772"/>
      <c r="BB1622" s="773"/>
      <c r="BC1622" s="765"/>
      <c r="BD1622" s="766"/>
      <c r="BE1622" s="771"/>
      <c r="BF1622" s="368" t="str">
        <f t="shared" si="308"/>
        <v>Sin</v>
      </c>
      <c r="BG1622" s="768"/>
      <c r="BH1622" s="772"/>
      <c r="BI1622" s="769"/>
      <c r="BJ1622" s="774" t="str">
        <f t="shared" si="309"/>
        <v/>
      </c>
      <c r="BK1622" s="757"/>
      <c r="BL1622" s="775"/>
      <c r="BM1622" s="776"/>
      <c r="BN1622" s="775"/>
      <c r="BO1622" s="777"/>
      <c r="BP1622" s="778" t="str">
        <f t="shared" si="310"/>
        <v/>
      </c>
      <c r="BQ1622" s="768"/>
      <c r="BR1622" s="772"/>
      <c r="BS1622" s="773"/>
    </row>
    <row r="1623" spans="23:71" x14ac:dyDescent="0.25">
      <c r="W1623" s="368" t="str">
        <f t="shared" si="303"/>
        <v>Sin</v>
      </c>
      <c r="X1623" s="768"/>
      <c r="Y1623" s="766"/>
      <c r="Z1623" s="769"/>
      <c r="AA1623" s="770"/>
      <c r="AB1623" s="766"/>
      <c r="AC1623" s="771"/>
      <c r="AD1623" s="368" t="str">
        <f t="shared" si="304"/>
        <v>Sin</v>
      </c>
      <c r="AE1623" s="768"/>
      <c r="AF1623" s="766"/>
      <c r="AG1623" s="769"/>
      <c r="AH1623" s="770"/>
      <c r="AI1623" s="766"/>
      <c r="AJ1623" s="771"/>
      <c r="AK1623" s="368" t="str">
        <f t="shared" si="305"/>
        <v>Sin</v>
      </c>
      <c r="AL1623" s="768"/>
      <c r="AM1623" s="766"/>
      <c r="AN1623" s="769"/>
      <c r="AO1623" s="770"/>
      <c r="AP1623" s="766"/>
      <c r="AQ1623" s="771"/>
      <c r="AR1623" s="368" t="str">
        <f t="shared" si="306"/>
        <v>Sin</v>
      </c>
      <c r="AS1623" s="768"/>
      <c r="AT1623" s="772"/>
      <c r="AU1623" s="769"/>
      <c r="AV1623" s="770"/>
      <c r="AW1623" s="766"/>
      <c r="AX1623" s="771"/>
      <c r="AY1623" s="368" t="str">
        <f t="shared" si="307"/>
        <v>Sin</v>
      </c>
      <c r="AZ1623" s="768"/>
      <c r="BA1623" s="772"/>
      <c r="BB1623" s="773"/>
      <c r="BC1623" s="765"/>
      <c r="BD1623" s="766"/>
      <c r="BE1623" s="771"/>
      <c r="BF1623" s="368" t="str">
        <f t="shared" si="308"/>
        <v>Sin</v>
      </c>
      <c r="BG1623" s="768"/>
      <c r="BH1623" s="772"/>
      <c r="BI1623" s="769"/>
      <c r="BJ1623" s="774" t="str">
        <f t="shared" si="309"/>
        <v/>
      </c>
      <c r="BK1623" s="757"/>
      <c r="BL1623" s="775"/>
      <c r="BM1623" s="776"/>
      <c r="BN1623" s="775"/>
      <c r="BO1623" s="777"/>
      <c r="BP1623" s="778" t="str">
        <f t="shared" si="310"/>
        <v/>
      </c>
      <c r="BQ1623" s="768"/>
      <c r="BR1623" s="772"/>
      <c r="BS1623" s="773"/>
    </row>
    <row r="1624" spans="23:71" x14ac:dyDescent="0.25">
      <c r="W1624" s="368" t="str">
        <f t="shared" si="303"/>
        <v>Sin</v>
      </c>
      <c r="X1624" s="768"/>
      <c r="Y1624" s="766"/>
      <c r="Z1624" s="769"/>
      <c r="AA1624" s="770"/>
      <c r="AB1624" s="766"/>
      <c r="AC1624" s="771"/>
      <c r="AD1624" s="368" t="str">
        <f t="shared" si="304"/>
        <v>Sin</v>
      </c>
      <c r="AE1624" s="768"/>
      <c r="AF1624" s="766"/>
      <c r="AG1624" s="769"/>
      <c r="AH1624" s="770"/>
      <c r="AI1624" s="766"/>
      <c r="AJ1624" s="771"/>
      <c r="AK1624" s="368" t="str">
        <f t="shared" si="305"/>
        <v>Sin</v>
      </c>
      <c r="AL1624" s="768"/>
      <c r="AM1624" s="766"/>
      <c r="AN1624" s="769"/>
      <c r="AO1624" s="770"/>
      <c r="AP1624" s="766"/>
      <c r="AQ1624" s="771"/>
      <c r="AR1624" s="368" t="str">
        <f t="shared" si="306"/>
        <v>Sin</v>
      </c>
      <c r="AS1624" s="768"/>
      <c r="AT1624" s="772"/>
      <c r="AU1624" s="769"/>
      <c r="AV1624" s="770"/>
      <c r="AW1624" s="766"/>
      <c r="AX1624" s="771"/>
      <c r="AY1624" s="368" t="str">
        <f t="shared" si="307"/>
        <v>Sin</v>
      </c>
      <c r="AZ1624" s="768"/>
      <c r="BA1624" s="772"/>
      <c r="BB1624" s="773"/>
      <c r="BC1624" s="765"/>
      <c r="BD1624" s="766"/>
      <c r="BE1624" s="771"/>
      <c r="BF1624" s="368" t="str">
        <f t="shared" si="308"/>
        <v>Sin</v>
      </c>
      <c r="BG1624" s="768"/>
      <c r="BH1624" s="772"/>
      <c r="BI1624" s="769"/>
      <c r="BJ1624" s="774" t="str">
        <f t="shared" si="309"/>
        <v/>
      </c>
      <c r="BK1624" s="757"/>
      <c r="BL1624" s="775"/>
      <c r="BM1624" s="776"/>
      <c r="BN1624" s="775"/>
      <c r="BO1624" s="777"/>
      <c r="BP1624" s="778" t="str">
        <f t="shared" si="310"/>
        <v/>
      </c>
      <c r="BQ1624" s="768"/>
      <c r="BR1624" s="772"/>
      <c r="BS1624" s="773"/>
    </row>
    <row r="1625" spans="23:71" x14ac:dyDescent="0.25">
      <c r="W1625" s="368" t="str">
        <f t="shared" si="303"/>
        <v>Sin</v>
      </c>
      <c r="X1625" s="768"/>
      <c r="Y1625" s="766"/>
      <c r="Z1625" s="769"/>
      <c r="AA1625" s="770"/>
      <c r="AB1625" s="766"/>
      <c r="AC1625" s="771"/>
      <c r="AD1625" s="368" t="str">
        <f t="shared" si="304"/>
        <v>Sin</v>
      </c>
      <c r="AE1625" s="768"/>
      <c r="AF1625" s="766"/>
      <c r="AG1625" s="769"/>
      <c r="AH1625" s="770"/>
      <c r="AI1625" s="766"/>
      <c r="AJ1625" s="771"/>
      <c r="AK1625" s="368" t="str">
        <f t="shared" si="305"/>
        <v>Sin</v>
      </c>
      <c r="AL1625" s="768"/>
      <c r="AM1625" s="766"/>
      <c r="AN1625" s="769"/>
      <c r="AO1625" s="770"/>
      <c r="AP1625" s="766"/>
      <c r="AQ1625" s="771"/>
      <c r="AR1625" s="368" t="str">
        <f t="shared" si="306"/>
        <v>Sin</v>
      </c>
      <c r="AS1625" s="768"/>
      <c r="AT1625" s="772"/>
      <c r="AU1625" s="769"/>
      <c r="AV1625" s="770"/>
      <c r="AW1625" s="766"/>
      <c r="AX1625" s="771"/>
      <c r="AY1625" s="368" t="str">
        <f t="shared" si="307"/>
        <v>Sin</v>
      </c>
      <c r="AZ1625" s="768"/>
      <c r="BA1625" s="772"/>
      <c r="BB1625" s="773"/>
      <c r="BC1625" s="765"/>
      <c r="BD1625" s="766"/>
      <c r="BE1625" s="771"/>
      <c r="BF1625" s="368" t="str">
        <f t="shared" si="308"/>
        <v>Sin</v>
      </c>
      <c r="BG1625" s="768"/>
      <c r="BH1625" s="772"/>
      <c r="BI1625" s="769"/>
      <c r="BJ1625" s="774" t="str">
        <f t="shared" si="309"/>
        <v/>
      </c>
      <c r="BK1625" s="757"/>
      <c r="BL1625" s="775"/>
      <c r="BM1625" s="776"/>
      <c r="BN1625" s="775"/>
      <c r="BO1625" s="777"/>
      <c r="BP1625" s="778" t="str">
        <f t="shared" si="310"/>
        <v/>
      </c>
      <c r="BQ1625" s="768"/>
      <c r="BR1625" s="772"/>
      <c r="BS1625" s="773"/>
    </row>
    <row r="1626" spans="23:71" x14ac:dyDescent="0.25">
      <c r="W1626" s="368" t="str">
        <f t="shared" si="303"/>
        <v>Sin</v>
      </c>
      <c r="X1626" s="768"/>
      <c r="Y1626" s="766"/>
      <c r="Z1626" s="769"/>
      <c r="AA1626" s="770"/>
      <c r="AB1626" s="766"/>
      <c r="AC1626" s="771"/>
      <c r="AD1626" s="368" t="str">
        <f t="shared" si="304"/>
        <v>Sin</v>
      </c>
      <c r="AE1626" s="768"/>
      <c r="AF1626" s="766"/>
      <c r="AG1626" s="769"/>
      <c r="AH1626" s="770"/>
      <c r="AI1626" s="766"/>
      <c r="AJ1626" s="771"/>
      <c r="AK1626" s="368" t="str">
        <f t="shared" si="305"/>
        <v>Sin</v>
      </c>
      <c r="AL1626" s="768"/>
      <c r="AM1626" s="766"/>
      <c r="AN1626" s="769"/>
      <c r="AO1626" s="770"/>
      <c r="AP1626" s="766"/>
      <c r="AQ1626" s="771"/>
      <c r="AR1626" s="368" t="str">
        <f t="shared" si="306"/>
        <v>Sin</v>
      </c>
      <c r="AS1626" s="768"/>
      <c r="AT1626" s="772"/>
      <c r="AU1626" s="769"/>
      <c r="AV1626" s="770"/>
      <c r="AW1626" s="766"/>
      <c r="AX1626" s="771"/>
      <c r="AY1626" s="368" t="str">
        <f t="shared" si="307"/>
        <v>Sin</v>
      </c>
      <c r="AZ1626" s="768"/>
      <c r="BA1626" s="772"/>
      <c r="BB1626" s="773"/>
      <c r="BC1626" s="765"/>
      <c r="BD1626" s="766"/>
      <c r="BE1626" s="771"/>
      <c r="BF1626" s="368" t="str">
        <f t="shared" si="308"/>
        <v>Sin</v>
      </c>
      <c r="BG1626" s="768"/>
      <c r="BH1626" s="772"/>
      <c r="BI1626" s="769"/>
      <c r="BJ1626" s="774" t="str">
        <f t="shared" si="309"/>
        <v/>
      </c>
      <c r="BK1626" s="757"/>
      <c r="BL1626" s="775"/>
      <c r="BM1626" s="776"/>
      <c r="BN1626" s="775"/>
      <c r="BO1626" s="777"/>
      <c r="BP1626" s="778" t="str">
        <f t="shared" si="310"/>
        <v/>
      </c>
      <c r="BQ1626" s="768"/>
      <c r="BR1626" s="772"/>
      <c r="BS1626" s="773"/>
    </row>
    <row r="1627" spans="23:71" x14ac:dyDescent="0.25">
      <c r="W1627" s="368" t="str">
        <f t="shared" si="303"/>
        <v>Sin</v>
      </c>
      <c r="X1627" s="768"/>
      <c r="Y1627" s="766"/>
      <c r="Z1627" s="769"/>
      <c r="AA1627" s="770"/>
      <c r="AB1627" s="766"/>
      <c r="AC1627" s="771"/>
      <c r="AD1627" s="368" t="str">
        <f t="shared" si="304"/>
        <v>Sin</v>
      </c>
      <c r="AE1627" s="768"/>
      <c r="AF1627" s="766"/>
      <c r="AG1627" s="769"/>
      <c r="AH1627" s="770"/>
      <c r="AI1627" s="766"/>
      <c r="AJ1627" s="771"/>
      <c r="AK1627" s="368" t="str">
        <f t="shared" si="305"/>
        <v>Sin</v>
      </c>
      <c r="AL1627" s="768"/>
      <c r="AM1627" s="766"/>
      <c r="AN1627" s="769"/>
      <c r="AO1627" s="770"/>
      <c r="AP1627" s="766"/>
      <c r="AQ1627" s="771"/>
      <c r="AR1627" s="368" t="str">
        <f t="shared" si="306"/>
        <v>Sin</v>
      </c>
      <c r="AS1627" s="768"/>
      <c r="AT1627" s="772"/>
      <c r="AU1627" s="769"/>
      <c r="AV1627" s="770"/>
      <c r="AW1627" s="766"/>
      <c r="AX1627" s="771"/>
      <c r="AY1627" s="368" t="str">
        <f t="shared" si="307"/>
        <v>Sin</v>
      </c>
      <c r="AZ1627" s="768"/>
      <c r="BA1627" s="772"/>
      <c r="BB1627" s="773"/>
      <c r="BC1627" s="765"/>
      <c r="BD1627" s="766"/>
      <c r="BE1627" s="771"/>
      <c r="BF1627" s="368" t="str">
        <f t="shared" si="308"/>
        <v>Sin</v>
      </c>
      <c r="BG1627" s="768"/>
      <c r="BH1627" s="772"/>
      <c r="BI1627" s="769"/>
      <c r="BJ1627" s="774" t="str">
        <f t="shared" si="309"/>
        <v/>
      </c>
      <c r="BK1627" s="757"/>
      <c r="BL1627" s="775"/>
      <c r="BM1627" s="776"/>
      <c r="BN1627" s="775"/>
      <c r="BO1627" s="777"/>
      <c r="BP1627" s="778" t="str">
        <f t="shared" si="310"/>
        <v/>
      </c>
      <c r="BQ1627" s="768"/>
      <c r="BR1627" s="772"/>
      <c r="BS1627" s="773"/>
    </row>
    <row r="1628" spans="23:71" x14ac:dyDescent="0.25">
      <c r="W1628" s="368" t="str">
        <f t="shared" si="303"/>
        <v>Sin</v>
      </c>
      <c r="X1628" s="768"/>
      <c r="Y1628" s="766"/>
      <c r="Z1628" s="769"/>
      <c r="AA1628" s="770"/>
      <c r="AB1628" s="766"/>
      <c r="AC1628" s="771"/>
      <c r="AD1628" s="368" t="str">
        <f t="shared" si="304"/>
        <v>Sin</v>
      </c>
      <c r="AE1628" s="768"/>
      <c r="AF1628" s="766"/>
      <c r="AG1628" s="769"/>
      <c r="AH1628" s="770"/>
      <c r="AI1628" s="766"/>
      <c r="AJ1628" s="771"/>
      <c r="AK1628" s="368" t="str">
        <f t="shared" si="305"/>
        <v>Sin</v>
      </c>
      <c r="AL1628" s="768"/>
      <c r="AM1628" s="766"/>
      <c r="AN1628" s="769"/>
      <c r="AO1628" s="770"/>
      <c r="AP1628" s="766"/>
      <c r="AQ1628" s="771"/>
      <c r="AR1628" s="368" t="str">
        <f t="shared" si="306"/>
        <v>Sin</v>
      </c>
      <c r="AS1628" s="768"/>
      <c r="AT1628" s="772"/>
      <c r="AU1628" s="769"/>
      <c r="AV1628" s="770"/>
      <c r="AW1628" s="766"/>
      <c r="AX1628" s="771"/>
      <c r="AY1628" s="368" t="str">
        <f t="shared" si="307"/>
        <v>Sin</v>
      </c>
      <c r="AZ1628" s="768"/>
      <c r="BA1628" s="772"/>
      <c r="BB1628" s="773"/>
      <c r="BC1628" s="765"/>
      <c r="BD1628" s="766"/>
      <c r="BE1628" s="771"/>
      <c r="BF1628" s="368" t="str">
        <f t="shared" si="308"/>
        <v>Sin</v>
      </c>
      <c r="BG1628" s="768"/>
      <c r="BH1628" s="772"/>
      <c r="BI1628" s="769"/>
      <c r="BJ1628" s="774" t="str">
        <f t="shared" si="309"/>
        <v/>
      </c>
      <c r="BK1628" s="757"/>
      <c r="BL1628" s="775"/>
      <c r="BM1628" s="776"/>
      <c r="BN1628" s="775"/>
      <c r="BO1628" s="777"/>
      <c r="BP1628" s="778" t="str">
        <f t="shared" si="310"/>
        <v/>
      </c>
      <c r="BQ1628" s="768"/>
      <c r="BR1628" s="772"/>
      <c r="BS1628" s="773"/>
    </row>
    <row r="1629" spans="23:71" x14ac:dyDescent="0.25">
      <c r="W1629" s="368" t="str">
        <f t="shared" si="303"/>
        <v>Sin</v>
      </c>
      <c r="X1629" s="768"/>
      <c r="Y1629" s="766"/>
      <c r="Z1629" s="769"/>
      <c r="AA1629" s="770"/>
      <c r="AB1629" s="766"/>
      <c r="AC1629" s="771"/>
      <c r="AD1629" s="368" t="str">
        <f t="shared" si="304"/>
        <v>Sin</v>
      </c>
      <c r="AE1629" s="768"/>
      <c r="AF1629" s="766"/>
      <c r="AG1629" s="769"/>
      <c r="AH1629" s="770"/>
      <c r="AI1629" s="766"/>
      <c r="AJ1629" s="771"/>
      <c r="AK1629" s="368" t="str">
        <f t="shared" si="305"/>
        <v>Sin</v>
      </c>
      <c r="AL1629" s="768"/>
      <c r="AM1629" s="766"/>
      <c r="AN1629" s="769"/>
      <c r="AO1629" s="770"/>
      <c r="AP1629" s="766"/>
      <c r="AQ1629" s="771"/>
      <c r="AR1629" s="368" t="str">
        <f t="shared" si="306"/>
        <v>Sin</v>
      </c>
      <c r="AS1629" s="768"/>
      <c r="AT1629" s="772"/>
      <c r="AU1629" s="769"/>
      <c r="AV1629" s="770"/>
      <c r="AW1629" s="766"/>
      <c r="AX1629" s="771"/>
      <c r="AY1629" s="368" t="str">
        <f t="shared" si="307"/>
        <v>Sin</v>
      </c>
      <c r="AZ1629" s="768"/>
      <c r="BA1629" s="772"/>
      <c r="BB1629" s="773"/>
      <c r="BC1629" s="765"/>
      <c r="BD1629" s="766"/>
      <c r="BE1629" s="771"/>
      <c r="BF1629" s="368" t="str">
        <f t="shared" si="308"/>
        <v>Sin</v>
      </c>
      <c r="BG1629" s="768"/>
      <c r="BH1629" s="772"/>
      <c r="BI1629" s="769"/>
      <c r="BJ1629" s="774" t="str">
        <f t="shared" si="309"/>
        <v/>
      </c>
      <c r="BK1629" s="757"/>
      <c r="BL1629" s="775"/>
      <c r="BM1629" s="776"/>
      <c r="BN1629" s="775"/>
      <c r="BO1629" s="777"/>
      <c r="BP1629" s="778" t="str">
        <f t="shared" si="310"/>
        <v/>
      </c>
      <c r="BQ1629" s="768"/>
      <c r="BR1629" s="772"/>
      <c r="BS1629" s="773"/>
    </row>
    <row r="1630" spans="23:71" x14ac:dyDescent="0.25">
      <c r="W1630" s="368" t="str">
        <f t="shared" si="303"/>
        <v>Sin</v>
      </c>
      <c r="X1630" s="768"/>
      <c r="Y1630" s="766"/>
      <c r="Z1630" s="769"/>
      <c r="AA1630" s="770"/>
      <c r="AB1630" s="766"/>
      <c r="AC1630" s="771"/>
      <c r="AD1630" s="368" t="str">
        <f t="shared" si="304"/>
        <v>Sin</v>
      </c>
      <c r="AE1630" s="768"/>
      <c r="AF1630" s="766"/>
      <c r="AG1630" s="769"/>
      <c r="AH1630" s="770"/>
      <c r="AI1630" s="766"/>
      <c r="AJ1630" s="771"/>
      <c r="AK1630" s="368" t="str">
        <f t="shared" si="305"/>
        <v>Sin</v>
      </c>
      <c r="AL1630" s="768"/>
      <c r="AM1630" s="766"/>
      <c r="AN1630" s="769"/>
      <c r="AO1630" s="770"/>
      <c r="AP1630" s="766"/>
      <c r="AQ1630" s="771"/>
      <c r="AR1630" s="368" t="str">
        <f t="shared" si="306"/>
        <v>Sin</v>
      </c>
      <c r="AS1630" s="768"/>
      <c r="AT1630" s="772"/>
      <c r="AU1630" s="769"/>
      <c r="AV1630" s="770"/>
      <c r="AW1630" s="766"/>
      <c r="AX1630" s="771"/>
      <c r="AY1630" s="368" t="str">
        <f t="shared" si="307"/>
        <v>Sin</v>
      </c>
      <c r="AZ1630" s="768"/>
      <c r="BA1630" s="772"/>
      <c r="BB1630" s="773"/>
      <c r="BC1630" s="765"/>
      <c r="BD1630" s="766"/>
      <c r="BE1630" s="771"/>
      <c r="BF1630" s="368" t="str">
        <f t="shared" si="308"/>
        <v>Sin</v>
      </c>
      <c r="BG1630" s="768"/>
      <c r="BH1630" s="772"/>
      <c r="BI1630" s="769"/>
      <c r="BJ1630" s="774" t="str">
        <f t="shared" si="309"/>
        <v/>
      </c>
      <c r="BK1630" s="757"/>
      <c r="BL1630" s="775"/>
      <c r="BM1630" s="776"/>
      <c r="BN1630" s="775"/>
      <c r="BO1630" s="777"/>
      <c r="BP1630" s="778" t="str">
        <f t="shared" si="310"/>
        <v/>
      </c>
      <c r="BQ1630" s="768"/>
      <c r="BR1630" s="772"/>
      <c r="BS1630" s="773"/>
    </row>
    <row r="1631" spans="23:71" x14ac:dyDescent="0.25">
      <c r="W1631" s="368" t="str">
        <f t="shared" si="303"/>
        <v>Sin</v>
      </c>
      <c r="X1631" s="768"/>
      <c r="Y1631" s="766"/>
      <c r="Z1631" s="769"/>
      <c r="AA1631" s="770"/>
      <c r="AB1631" s="766"/>
      <c r="AC1631" s="771"/>
      <c r="AD1631" s="368" t="str">
        <f t="shared" si="304"/>
        <v>Sin</v>
      </c>
      <c r="AE1631" s="768"/>
      <c r="AF1631" s="766"/>
      <c r="AG1631" s="769"/>
      <c r="AH1631" s="770"/>
      <c r="AI1631" s="766"/>
      <c r="AJ1631" s="771"/>
      <c r="AK1631" s="368" t="str">
        <f t="shared" si="305"/>
        <v>Sin</v>
      </c>
      <c r="AL1631" s="768"/>
      <c r="AM1631" s="766"/>
      <c r="AN1631" s="769"/>
      <c r="AO1631" s="770"/>
      <c r="AP1631" s="766"/>
      <c r="AQ1631" s="771"/>
      <c r="AR1631" s="368" t="str">
        <f t="shared" si="306"/>
        <v>Sin</v>
      </c>
      <c r="AS1631" s="768"/>
      <c r="AT1631" s="772"/>
      <c r="AU1631" s="769"/>
      <c r="AV1631" s="770"/>
      <c r="AW1631" s="766"/>
      <c r="AX1631" s="771"/>
      <c r="AY1631" s="368" t="str">
        <f t="shared" si="307"/>
        <v>Sin</v>
      </c>
      <c r="AZ1631" s="768"/>
      <c r="BA1631" s="772"/>
      <c r="BB1631" s="773"/>
      <c r="BC1631" s="765"/>
      <c r="BD1631" s="766"/>
      <c r="BE1631" s="771"/>
      <c r="BF1631" s="368" t="str">
        <f t="shared" si="308"/>
        <v>Sin</v>
      </c>
      <c r="BG1631" s="768"/>
      <c r="BH1631" s="772"/>
      <c r="BI1631" s="769"/>
      <c r="BJ1631" s="774" t="str">
        <f t="shared" si="309"/>
        <v/>
      </c>
      <c r="BK1631" s="757"/>
      <c r="BL1631" s="775"/>
      <c r="BM1631" s="776"/>
      <c r="BN1631" s="775"/>
      <c r="BO1631" s="777"/>
      <c r="BP1631" s="778" t="str">
        <f t="shared" si="310"/>
        <v/>
      </c>
      <c r="BQ1631" s="768"/>
      <c r="BR1631" s="772"/>
      <c r="BS1631" s="773"/>
    </row>
    <row r="1632" spans="23:71" x14ac:dyDescent="0.25">
      <c r="W1632" s="368" t="str">
        <f t="shared" si="303"/>
        <v>Sin</v>
      </c>
      <c r="X1632" s="768"/>
      <c r="Y1632" s="766"/>
      <c r="Z1632" s="769"/>
      <c r="AA1632" s="770"/>
      <c r="AB1632" s="766"/>
      <c r="AC1632" s="771"/>
      <c r="AD1632" s="368" t="str">
        <f t="shared" si="304"/>
        <v>Sin</v>
      </c>
      <c r="AE1632" s="768"/>
      <c r="AF1632" s="766"/>
      <c r="AG1632" s="769"/>
      <c r="AH1632" s="770"/>
      <c r="AI1632" s="766"/>
      <c r="AJ1632" s="771"/>
      <c r="AK1632" s="368" t="str">
        <f t="shared" si="305"/>
        <v>Sin</v>
      </c>
      <c r="AL1632" s="768"/>
      <c r="AM1632" s="766"/>
      <c r="AN1632" s="769"/>
      <c r="AO1632" s="770"/>
      <c r="AP1632" s="766"/>
      <c r="AQ1632" s="771"/>
      <c r="AR1632" s="368" t="str">
        <f t="shared" si="306"/>
        <v>Sin</v>
      </c>
      <c r="AS1632" s="768"/>
      <c r="AT1632" s="772"/>
      <c r="AU1632" s="769"/>
      <c r="AV1632" s="770"/>
      <c r="AW1632" s="766"/>
      <c r="AX1632" s="771"/>
      <c r="AY1632" s="368" t="str">
        <f t="shared" si="307"/>
        <v>Sin</v>
      </c>
      <c r="AZ1632" s="768"/>
      <c r="BA1632" s="772"/>
      <c r="BB1632" s="773"/>
      <c r="BC1632" s="765"/>
      <c r="BD1632" s="766"/>
      <c r="BE1632" s="771"/>
      <c r="BF1632" s="368" t="str">
        <f t="shared" si="308"/>
        <v>Sin</v>
      </c>
      <c r="BG1632" s="768"/>
      <c r="BH1632" s="772"/>
      <c r="BI1632" s="769"/>
      <c r="BJ1632" s="774" t="str">
        <f t="shared" si="309"/>
        <v/>
      </c>
      <c r="BK1632" s="757"/>
      <c r="BL1632" s="775"/>
      <c r="BM1632" s="776"/>
      <c r="BN1632" s="775"/>
      <c r="BO1632" s="777"/>
      <c r="BP1632" s="778" t="str">
        <f t="shared" si="310"/>
        <v/>
      </c>
      <c r="BQ1632" s="768"/>
      <c r="BR1632" s="772"/>
      <c r="BS1632" s="773"/>
    </row>
    <row r="1633" spans="23:71" x14ac:dyDescent="0.25">
      <c r="W1633" s="368" t="str">
        <f t="shared" si="303"/>
        <v>Sin</v>
      </c>
      <c r="X1633" s="768"/>
      <c r="Y1633" s="766"/>
      <c r="Z1633" s="769"/>
      <c r="AA1633" s="770"/>
      <c r="AB1633" s="766"/>
      <c r="AC1633" s="771"/>
      <c r="AD1633" s="368" t="str">
        <f t="shared" si="304"/>
        <v>Sin</v>
      </c>
      <c r="AE1633" s="768"/>
      <c r="AF1633" s="766"/>
      <c r="AG1633" s="769"/>
      <c r="AH1633" s="770"/>
      <c r="AI1633" s="766"/>
      <c r="AJ1633" s="771"/>
      <c r="AK1633" s="368" t="str">
        <f t="shared" si="305"/>
        <v>Sin</v>
      </c>
      <c r="AL1633" s="768"/>
      <c r="AM1633" s="766"/>
      <c r="AN1633" s="769"/>
      <c r="AO1633" s="770"/>
      <c r="AP1633" s="766"/>
      <c r="AQ1633" s="771"/>
      <c r="AR1633" s="368" t="str">
        <f t="shared" si="306"/>
        <v>Sin</v>
      </c>
      <c r="AS1633" s="768"/>
      <c r="AT1633" s="772"/>
      <c r="AU1633" s="769"/>
      <c r="AV1633" s="770"/>
      <c r="AW1633" s="766"/>
      <c r="AX1633" s="771"/>
      <c r="AY1633" s="368" t="str">
        <f t="shared" si="307"/>
        <v>Sin</v>
      </c>
      <c r="AZ1633" s="768"/>
      <c r="BA1633" s="772"/>
      <c r="BB1633" s="773"/>
      <c r="BC1633" s="765"/>
      <c r="BD1633" s="766"/>
      <c r="BE1633" s="771"/>
      <c r="BF1633" s="368" t="str">
        <f t="shared" si="308"/>
        <v>Sin</v>
      </c>
      <c r="BG1633" s="768"/>
      <c r="BH1633" s="772"/>
      <c r="BI1633" s="769"/>
      <c r="BJ1633" s="774" t="str">
        <f t="shared" si="309"/>
        <v/>
      </c>
      <c r="BK1633" s="757"/>
      <c r="BL1633" s="775"/>
      <c r="BM1633" s="776"/>
      <c r="BN1633" s="775"/>
      <c r="BO1633" s="777"/>
      <c r="BP1633" s="778" t="str">
        <f t="shared" si="310"/>
        <v/>
      </c>
      <c r="BQ1633" s="768"/>
      <c r="BR1633" s="772"/>
      <c r="BS1633" s="773"/>
    </row>
    <row r="1634" spans="23:71" x14ac:dyDescent="0.25">
      <c r="W1634" s="368" t="str">
        <f t="shared" si="303"/>
        <v>Sin</v>
      </c>
      <c r="X1634" s="768"/>
      <c r="Y1634" s="766"/>
      <c r="Z1634" s="769"/>
      <c r="AA1634" s="770"/>
      <c r="AB1634" s="766"/>
      <c r="AC1634" s="771"/>
      <c r="AD1634" s="368" t="str">
        <f t="shared" si="304"/>
        <v>Sin</v>
      </c>
      <c r="AE1634" s="768"/>
      <c r="AF1634" s="766"/>
      <c r="AG1634" s="769"/>
      <c r="AH1634" s="770"/>
      <c r="AI1634" s="766"/>
      <c r="AJ1634" s="771"/>
      <c r="AK1634" s="368" t="str">
        <f t="shared" si="305"/>
        <v>Sin</v>
      </c>
      <c r="AL1634" s="768"/>
      <c r="AM1634" s="766"/>
      <c r="AN1634" s="769"/>
      <c r="AO1634" s="770"/>
      <c r="AP1634" s="766"/>
      <c r="AQ1634" s="771"/>
      <c r="AR1634" s="368" t="str">
        <f t="shared" si="306"/>
        <v>Sin</v>
      </c>
      <c r="AS1634" s="768"/>
      <c r="AT1634" s="772"/>
      <c r="AU1634" s="769"/>
      <c r="AV1634" s="770"/>
      <c r="AW1634" s="766"/>
      <c r="AX1634" s="771"/>
      <c r="AY1634" s="368" t="str">
        <f t="shared" si="307"/>
        <v>Sin</v>
      </c>
      <c r="AZ1634" s="768"/>
      <c r="BA1634" s="772"/>
      <c r="BB1634" s="773"/>
      <c r="BC1634" s="765"/>
      <c r="BD1634" s="766"/>
      <c r="BE1634" s="771"/>
      <c r="BF1634" s="368" t="str">
        <f t="shared" si="308"/>
        <v>Sin</v>
      </c>
      <c r="BG1634" s="768"/>
      <c r="BH1634" s="772"/>
      <c r="BI1634" s="769"/>
      <c r="BJ1634" s="774" t="str">
        <f t="shared" si="309"/>
        <v/>
      </c>
      <c r="BK1634" s="757"/>
      <c r="BL1634" s="775"/>
      <c r="BM1634" s="776"/>
      <c r="BN1634" s="775"/>
      <c r="BO1634" s="777"/>
      <c r="BP1634" s="778" t="str">
        <f t="shared" si="310"/>
        <v/>
      </c>
      <c r="BQ1634" s="768"/>
      <c r="BR1634" s="772"/>
      <c r="BS1634" s="773"/>
    </row>
    <row r="1635" spans="23:71" x14ac:dyDescent="0.25">
      <c r="W1635" s="368" t="str">
        <f t="shared" si="303"/>
        <v>Sin</v>
      </c>
      <c r="X1635" s="768"/>
      <c r="Y1635" s="766"/>
      <c r="Z1635" s="769"/>
      <c r="AA1635" s="770"/>
      <c r="AB1635" s="766"/>
      <c r="AC1635" s="771"/>
      <c r="AD1635" s="368" t="str">
        <f t="shared" si="304"/>
        <v>Sin</v>
      </c>
      <c r="AE1635" s="768"/>
      <c r="AF1635" s="766"/>
      <c r="AG1635" s="769"/>
      <c r="AH1635" s="770"/>
      <c r="AI1635" s="766"/>
      <c r="AJ1635" s="771"/>
      <c r="AK1635" s="368" t="str">
        <f t="shared" si="305"/>
        <v>Sin</v>
      </c>
      <c r="AL1635" s="768"/>
      <c r="AM1635" s="766"/>
      <c r="AN1635" s="769"/>
      <c r="AO1635" s="770"/>
      <c r="AP1635" s="766"/>
      <c r="AQ1635" s="771"/>
      <c r="AR1635" s="368" t="str">
        <f t="shared" si="306"/>
        <v>Sin</v>
      </c>
      <c r="AS1635" s="768"/>
      <c r="AT1635" s="772"/>
      <c r="AU1635" s="769"/>
      <c r="AV1635" s="770"/>
      <c r="AW1635" s="766"/>
      <c r="AX1635" s="771"/>
      <c r="AY1635" s="368" t="str">
        <f t="shared" si="307"/>
        <v>Sin</v>
      </c>
      <c r="AZ1635" s="768"/>
      <c r="BA1635" s="772"/>
      <c r="BB1635" s="773"/>
      <c r="BC1635" s="765"/>
      <c r="BD1635" s="766"/>
      <c r="BE1635" s="771"/>
      <c r="BF1635" s="368" t="str">
        <f t="shared" si="308"/>
        <v>Sin</v>
      </c>
      <c r="BG1635" s="768"/>
      <c r="BH1635" s="772"/>
      <c r="BI1635" s="769"/>
      <c r="BJ1635" s="774" t="str">
        <f t="shared" si="309"/>
        <v/>
      </c>
      <c r="BK1635" s="757"/>
      <c r="BL1635" s="775"/>
      <c r="BM1635" s="776"/>
      <c r="BN1635" s="775"/>
      <c r="BO1635" s="777"/>
      <c r="BP1635" s="778" t="str">
        <f t="shared" si="310"/>
        <v/>
      </c>
      <c r="BQ1635" s="768"/>
      <c r="BR1635" s="772"/>
      <c r="BS1635" s="773"/>
    </row>
    <row r="1636" spans="23:71" x14ac:dyDescent="0.25">
      <c r="W1636" s="368" t="str">
        <f t="shared" si="303"/>
        <v>Sin</v>
      </c>
      <c r="X1636" s="768"/>
      <c r="Y1636" s="766"/>
      <c r="Z1636" s="769"/>
      <c r="AA1636" s="770"/>
      <c r="AB1636" s="766"/>
      <c r="AC1636" s="771"/>
      <c r="AD1636" s="368" t="str">
        <f t="shared" si="304"/>
        <v>Sin</v>
      </c>
      <c r="AE1636" s="768"/>
      <c r="AF1636" s="766"/>
      <c r="AG1636" s="769"/>
      <c r="AH1636" s="770"/>
      <c r="AI1636" s="766"/>
      <c r="AJ1636" s="771"/>
      <c r="AK1636" s="368" t="str">
        <f t="shared" si="305"/>
        <v>Sin</v>
      </c>
      <c r="AL1636" s="768"/>
      <c r="AM1636" s="766"/>
      <c r="AN1636" s="769"/>
      <c r="AO1636" s="770"/>
      <c r="AP1636" s="766"/>
      <c r="AQ1636" s="771"/>
      <c r="AR1636" s="368" t="str">
        <f t="shared" si="306"/>
        <v>Sin</v>
      </c>
      <c r="AS1636" s="768"/>
      <c r="AT1636" s="772"/>
      <c r="AU1636" s="769"/>
      <c r="AV1636" s="770"/>
      <c r="AW1636" s="766"/>
      <c r="AX1636" s="771"/>
      <c r="AY1636" s="368" t="str">
        <f t="shared" si="307"/>
        <v>Sin</v>
      </c>
      <c r="AZ1636" s="768"/>
      <c r="BA1636" s="772"/>
      <c r="BB1636" s="773"/>
      <c r="BC1636" s="765"/>
      <c r="BD1636" s="766"/>
      <c r="BE1636" s="771"/>
      <c r="BF1636" s="368" t="str">
        <f t="shared" si="308"/>
        <v>Sin</v>
      </c>
      <c r="BG1636" s="768"/>
      <c r="BH1636" s="772"/>
      <c r="BI1636" s="769"/>
      <c r="BJ1636" s="774" t="str">
        <f t="shared" si="309"/>
        <v/>
      </c>
      <c r="BK1636" s="757"/>
      <c r="BL1636" s="775"/>
      <c r="BM1636" s="776"/>
      <c r="BN1636" s="775"/>
      <c r="BO1636" s="777"/>
      <c r="BP1636" s="778" t="str">
        <f t="shared" si="310"/>
        <v/>
      </c>
      <c r="BQ1636" s="768"/>
      <c r="BR1636" s="772"/>
      <c r="BS1636" s="773"/>
    </row>
    <row r="1637" spans="23:71" x14ac:dyDescent="0.25">
      <c r="W1637" s="368" t="str">
        <f t="shared" si="303"/>
        <v>Sin</v>
      </c>
      <c r="X1637" s="768"/>
      <c r="Y1637" s="766"/>
      <c r="Z1637" s="769"/>
      <c r="AA1637" s="770"/>
      <c r="AB1637" s="766"/>
      <c r="AC1637" s="771"/>
      <c r="AD1637" s="368" t="str">
        <f t="shared" si="304"/>
        <v>Sin</v>
      </c>
      <c r="AE1637" s="768"/>
      <c r="AF1637" s="766"/>
      <c r="AG1637" s="769"/>
      <c r="AH1637" s="770"/>
      <c r="AI1637" s="766"/>
      <c r="AJ1637" s="771"/>
      <c r="AK1637" s="368" t="str">
        <f t="shared" si="305"/>
        <v>Sin</v>
      </c>
      <c r="AL1637" s="768"/>
      <c r="AM1637" s="766"/>
      <c r="AN1637" s="769"/>
      <c r="AO1637" s="770"/>
      <c r="AP1637" s="766"/>
      <c r="AQ1637" s="771"/>
      <c r="AR1637" s="368" t="str">
        <f t="shared" si="306"/>
        <v>Sin</v>
      </c>
      <c r="AS1637" s="768"/>
      <c r="AT1637" s="772"/>
      <c r="AU1637" s="769"/>
      <c r="AV1637" s="770"/>
      <c r="AW1637" s="766"/>
      <c r="AX1637" s="771"/>
      <c r="AY1637" s="368" t="str">
        <f t="shared" si="307"/>
        <v>Sin</v>
      </c>
      <c r="AZ1637" s="768"/>
      <c r="BA1637" s="772"/>
      <c r="BB1637" s="773"/>
      <c r="BC1637" s="765"/>
      <c r="BD1637" s="766"/>
      <c r="BE1637" s="771"/>
      <c r="BF1637" s="368" t="str">
        <f t="shared" si="308"/>
        <v>Sin</v>
      </c>
      <c r="BG1637" s="768"/>
      <c r="BH1637" s="772"/>
      <c r="BI1637" s="769"/>
      <c r="BJ1637" s="774" t="str">
        <f t="shared" si="309"/>
        <v/>
      </c>
      <c r="BK1637" s="757"/>
      <c r="BL1637" s="775"/>
      <c r="BM1637" s="776"/>
      <c r="BN1637" s="775"/>
      <c r="BO1637" s="777"/>
      <c r="BP1637" s="778" t="str">
        <f t="shared" si="310"/>
        <v/>
      </c>
      <c r="BQ1637" s="768"/>
      <c r="BR1637" s="772"/>
      <c r="BS1637" s="773"/>
    </row>
    <row r="1638" spans="23:71" x14ac:dyDescent="0.25">
      <c r="W1638" s="368" t="str">
        <f t="shared" si="303"/>
        <v>Sin</v>
      </c>
      <c r="X1638" s="768"/>
      <c r="Y1638" s="766"/>
      <c r="Z1638" s="769"/>
      <c r="AA1638" s="770"/>
      <c r="AB1638" s="766"/>
      <c r="AC1638" s="771"/>
      <c r="AD1638" s="368" t="str">
        <f t="shared" si="304"/>
        <v>Sin</v>
      </c>
      <c r="AE1638" s="768"/>
      <c r="AF1638" s="766"/>
      <c r="AG1638" s="769"/>
      <c r="AH1638" s="770"/>
      <c r="AI1638" s="766"/>
      <c r="AJ1638" s="771"/>
      <c r="AK1638" s="368" t="str">
        <f t="shared" si="305"/>
        <v>Sin</v>
      </c>
      <c r="AL1638" s="768"/>
      <c r="AM1638" s="766"/>
      <c r="AN1638" s="769"/>
      <c r="AO1638" s="770"/>
      <c r="AP1638" s="766"/>
      <c r="AQ1638" s="771"/>
      <c r="AR1638" s="368" t="str">
        <f t="shared" si="306"/>
        <v>Sin</v>
      </c>
      <c r="AS1638" s="768"/>
      <c r="AT1638" s="772"/>
      <c r="AU1638" s="769"/>
      <c r="AV1638" s="770"/>
      <c r="AW1638" s="766"/>
      <c r="AX1638" s="771"/>
      <c r="AY1638" s="368" t="str">
        <f t="shared" si="307"/>
        <v>Sin</v>
      </c>
      <c r="AZ1638" s="768"/>
      <c r="BA1638" s="772"/>
      <c r="BB1638" s="773"/>
      <c r="BC1638" s="765"/>
      <c r="BD1638" s="766"/>
      <c r="BE1638" s="771"/>
      <c r="BF1638" s="368" t="str">
        <f t="shared" si="308"/>
        <v>Sin</v>
      </c>
      <c r="BG1638" s="768"/>
      <c r="BH1638" s="772"/>
      <c r="BI1638" s="769"/>
      <c r="BJ1638" s="774" t="str">
        <f t="shared" si="309"/>
        <v/>
      </c>
      <c r="BK1638" s="757"/>
      <c r="BL1638" s="775"/>
      <c r="BM1638" s="776"/>
      <c r="BN1638" s="775"/>
      <c r="BO1638" s="777"/>
      <c r="BP1638" s="778" t="str">
        <f t="shared" si="310"/>
        <v/>
      </c>
      <c r="BQ1638" s="768"/>
      <c r="BR1638" s="772"/>
      <c r="BS1638" s="773"/>
    </row>
    <row r="1639" spans="23:71" x14ac:dyDescent="0.25">
      <c r="W1639" s="368" t="str">
        <f t="shared" si="303"/>
        <v>Sin</v>
      </c>
      <c r="X1639" s="768"/>
      <c r="Y1639" s="766"/>
      <c r="Z1639" s="769"/>
      <c r="AA1639" s="770"/>
      <c r="AB1639" s="766"/>
      <c r="AC1639" s="771"/>
      <c r="AD1639" s="368" t="str">
        <f t="shared" si="304"/>
        <v>Sin</v>
      </c>
      <c r="AE1639" s="768"/>
      <c r="AF1639" s="766"/>
      <c r="AG1639" s="769"/>
      <c r="AH1639" s="770"/>
      <c r="AI1639" s="766"/>
      <c r="AJ1639" s="771"/>
      <c r="AK1639" s="368" t="str">
        <f t="shared" si="305"/>
        <v>Sin</v>
      </c>
      <c r="AL1639" s="768"/>
      <c r="AM1639" s="766"/>
      <c r="AN1639" s="769"/>
      <c r="AO1639" s="770"/>
      <c r="AP1639" s="766"/>
      <c r="AQ1639" s="771"/>
      <c r="AR1639" s="368" t="str">
        <f t="shared" si="306"/>
        <v>Sin</v>
      </c>
      <c r="AS1639" s="768"/>
      <c r="AT1639" s="772"/>
      <c r="AU1639" s="769"/>
      <c r="AV1639" s="770"/>
      <c r="AW1639" s="766"/>
      <c r="AX1639" s="771"/>
      <c r="AY1639" s="368" t="str">
        <f t="shared" si="307"/>
        <v>Sin</v>
      </c>
      <c r="AZ1639" s="768"/>
      <c r="BA1639" s="772"/>
      <c r="BB1639" s="773"/>
      <c r="BC1639" s="765"/>
      <c r="BD1639" s="766"/>
      <c r="BE1639" s="771"/>
      <c r="BF1639" s="368" t="str">
        <f t="shared" si="308"/>
        <v>Sin</v>
      </c>
      <c r="BG1639" s="768"/>
      <c r="BH1639" s="772"/>
      <c r="BI1639" s="769"/>
      <c r="BJ1639" s="774" t="str">
        <f t="shared" si="309"/>
        <v/>
      </c>
      <c r="BK1639" s="757"/>
      <c r="BL1639" s="775"/>
      <c r="BM1639" s="776"/>
      <c r="BN1639" s="775"/>
      <c r="BO1639" s="777"/>
      <c r="BP1639" s="778" t="str">
        <f t="shared" si="310"/>
        <v/>
      </c>
      <c r="BQ1639" s="768"/>
      <c r="BR1639" s="772"/>
      <c r="BS1639" s="773"/>
    </row>
    <row r="1640" spans="23:71" x14ac:dyDescent="0.25">
      <c r="W1640" s="368" t="str">
        <f t="shared" si="303"/>
        <v>Sin</v>
      </c>
      <c r="X1640" s="768"/>
      <c r="Y1640" s="766"/>
      <c r="Z1640" s="769"/>
      <c r="AA1640" s="770"/>
      <c r="AB1640" s="766"/>
      <c r="AC1640" s="771"/>
      <c r="AD1640" s="368" t="str">
        <f t="shared" si="304"/>
        <v>Sin</v>
      </c>
      <c r="AE1640" s="768"/>
      <c r="AF1640" s="766"/>
      <c r="AG1640" s="769"/>
      <c r="AH1640" s="770"/>
      <c r="AI1640" s="766"/>
      <c r="AJ1640" s="771"/>
      <c r="AK1640" s="368" t="str">
        <f t="shared" si="305"/>
        <v>Sin</v>
      </c>
      <c r="AL1640" s="768"/>
      <c r="AM1640" s="766"/>
      <c r="AN1640" s="769"/>
      <c r="AO1640" s="770"/>
      <c r="AP1640" s="766"/>
      <c r="AQ1640" s="771"/>
      <c r="AR1640" s="368" t="str">
        <f t="shared" si="306"/>
        <v>Sin</v>
      </c>
      <c r="AS1640" s="768"/>
      <c r="AT1640" s="772"/>
      <c r="AU1640" s="769"/>
      <c r="AV1640" s="770"/>
      <c r="AW1640" s="766"/>
      <c r="AX1640" s="771"/>
      <c r="AY1640" s="368" t="str">
        <f t="shared" si="307"/>
        <v>Sin</v>
      </c>
      <c r="AZ1640" s="768"/>
      <c r="BA1640" s="772"/>
      <c r="BB1640" s="773"/>
      <c r="BC1640" s="765"/>
      <c r="BD1640" s="766"/>
      <c r="BE1640" s="771"/>
      <c r="BF1640" s="368" t="str">
        <f t="shared" si="308"/>
        <v>Sin</v>
      </c>
      <c r="BG1640" s="768"/>
      <c r="BH1640" s="772"/>
      <c r="BI1640" s="769"/>
      <c r="BJ1640" s="774" t="str">
        <f t="shared" si="309"/>
        <v/>
      </c>
      <c r="BK1640" s="757"/>
      <c r="BL1640" s="775"/>
      <c r="BM1640" s="776"/>
      <c r="BN1640" s="775"/>
      <c r="BO1640" s="777"/>
      <c r="BP1640" s="778" t="str">
        <f t="shared" si="310"/>
        <v/>
      </c>
      <c r="BQ1640" s="768"/>
      <c r="BR1640" s="772"/>
      <c r="BS1640" s="773"/>
    </row>
    <row r="1641" spans="23:71" x14ac:dyDescent="0.25">
      <c r="W1641" s="368" t="str">
        <f t="shared" si="303"/>
        <v>Sin</v>
      </c>
      <c r="X1641" s="768"/>
      <c r="Y1641" s="766"/>
      <c r="Z1641" s="769"/>
      <c r="AA1641" s="770"/>
      <c r="AB1641" s="766"/>
      <c r="AC1641" s="771"/>
      <c r="AD1641" s="368" t="str">
        <f t="shared" si="304"/>
        <v>Sin</v>
      </c>
      <c r="AE1641" s="768"/>
      <c r="AF1641" s="766"/>
      <c r="AG1641" s="769"/>
      <c r="AH1641" s="770"/>
      <c r="AI1641" s="766"/>
      <c r="AJ1641" s="771"/>
      <c r="AK1641" s="368" t="str">
        <f t="shared" si="305"/>
        <v>Sin</v>
      </c>
      <c r="AL1641" s="768"/>
      <c r="AM1641" s="766"/>
      <c r="AN1641" s="769"/>
      <c r="AO1641" s="770"/>
      <c r="AP1641" s="766"/>
      <c r="AQ1641" s="771"/>
      <c r="AR1641" s="368" t="str">
        <f t="shared" si="306"/>
        <v>Sin</v>
      </c>
      <c r="AS1641" s="768"/>
      <c r="AT1641" s="772"/>
      <c r="AU1641" s="769"/>
      <c r="AV1641" s="770"/>
      <c r="AW1641" s="766"/>
      <c r="AX1641" s="771"/>
      <c r="AY1641" s="368" t="str">
        <f t="shared" si="307"/>
        <v>Sin</v>
      </c>
      <c r="AZ1641" s="768"/>
      <c r="BA1641" s="772"/>
      <c r="BB1641" s="773"/>
      <c r="BC1641" s="765"/>
      <c r="BD1641" s="766"/>
      <c r="BE1641" s="771"/>
      <c r="BF1641" s="368" t="str">
        <f t="shared" si="308"/>
        <v>Sin</v>
      </c>
      <c r="BG1641" s="768"/>
      <c r="BH1641" s="772"/>
      <c r="BI1641" s="769"/>
      <c r="BJ1641" s="774" t="str">
        <f t="shared" si="309"/>
        <v/>
      </c>
      <c r="BK1641" s="757"/>
      <c r="BL1641" s="775"/>
      <c r="BM1641" s="776"/>
      <c r="BN1641" s="775"/>
      <c r="BO1641" s="777"/>
      <c r="BP1641" s="778" t="str">
        <f t="shared" si="310"/>
        <v/>
      </c>
      <c r="BQ1641" s="768"/>
      <c r="BR1641" s="772"/>
      <c r="BS1641" s="773"/>
    </row>
    <row r="1642" spans="23:71" x14ac:dyDescent="0.25">
      <c r="W1642" s="368" t="str">
        <f t="shared" si="303"/>
        <v>Sin</v>
      </c>
      <c r="X1642" s="768"/>
      <c r="Y1642" s="766"/>
      <c r="Z1642" s="769"/>
      <c r="AA1642" s="770"/>
      <c r="AB1642" s="766"/>
      <c r="AC1642" s="771"/>
      <c r="AD1642" s="368" t="str">
        <f t="shared" si="304"/>
        <v>Sin</v>
      </c>
      <c r="AE1642" s="768"/>
      <c r="AF1642" s="766"/>
      <c r="AG1642" s="769"/>
      <c r="AH1642" s="770"/>
      <c r="AI1642" s="766"/>
      <c r="AJ1642" s="771"/>
      <c r="AK1642" s="368" t="str">
        <f t="shared" si="305"/>
        <v>Sin</v>
      </c>
      <c r="AL1642" s="768"/>
      <c r="AM1642" s="766"/>
      <c r="AN1642" s="769"/>
      <c r="AO1642" s="770"/>
      <c r="AP1642" s="766"/>
      <c r="AQ1642" s="771"/>
      <c r="AR1642" s="368" t="str">
        <f t="shared" si="306"/>
        <v>Sin</v>
      </c>
      <c r="AS1642" s="768"/>
      <c r="AT1642" s="772"/>
      <c r="AU1642" s="769"/>
      <c r="AV1642" s="770"/>
      <c r="AW1642" s="766"/>
      <c r="AX1642" s="771"/>
      <c r="AY1642" s="368" t="str">
        <f t="shared" si="307"/>
        <v>Sin</v>
      </c>
      <c r="AZ1642" s="768"/>
      <c r="BA1642" s="772"/>
      <c r="BB1642" s="773"/>
      <c r="BC1642" s="765"/>
      <c r="BD1642" s="766"/>
      <c r="BE1642" s="771"/>
      <c r="BF1642" s="368" t="str">
        <f t="shared" si="308"/>
        <v>Sin</v>
      </c>
      <c r="BG1642" s="768"/>
      <c r="BH1642" s="772"/>
      <c r="BI1642" s="769"/>
      <c r="BJ1642" s="774" t="str">
        <f t="shared" si="309"/>
        <v/>
      </c>
      <c r="BK1642" s="757"/>
      <c r="BL1642" s="775"/>
      <c r="BM1642" s="776"/>
      <c r="BN1642" s="775"/>
      <c r="BO1642" s="777"/>
      <c r="BP1642" s="778" t="str">
        <f t="shared" si="310"/>
        <v/>
      </c>
      <c r="BQ1642" s="768"/>
      <c r="BR1642" s="772"/>
      <c r="BS1642" s="773"/>
    </row>
    <row r="1643" spans="23:71" x14ac:dyDescent="0.25">
      <c r="W1643" s="368" t="str">
        <f t="shared" si="303"/>
        <v>Sin</v>
      </c>
      <c r="X1643" s="768"/>
      <c r="Y1643" s="766"/>
      <c r="Z1643" s="769"/>
      <c r="AA1643" s="770"/>
      <c r="AB1643" s="766"/>
      <c r="AC1643" s="771"/>
      <c r="AD1643" s="368" t="str">
        <f t="shared" si="304"/>
        <v>Sin</v>
      </c>
      <c r="AE1643" s="768"/>
      <c r="AF1643" s="766"/>
      <c r="AG1643" s="769"/>
      <c r="AH1643" s="770"/>
      <c r="AI1643" s="766"/>
      <c r="AJ1643" s="771"/>
      <c r="AK1643" s="368" t="str">
        <f t="shared" si="305"/>
        <v>Sin</v>
      </c>
      <c r="AL1643" s="768"/>
      <c r="AM1643" s="766"/>
      <c r="AN1643" s="769"/>
      <c r="AO1643" s="770"/>
      <c r="AP1643" s="766"/>
      <c r="AQ1643" s="771"/>
      <c r="AR1643" s="368" t="str">
        <f t="shared" si="306"/>
        <v>Sin</v>
      </c>
      <c r="AS1643" s="768"/>
      <c r="AT1643" s="772"/>
      <c r="AU1643" s="769"/>
      <c r="AV1643" s="770"/>
      <c r="AW1643" s="766"/>
      <c r="AX1643" s="771"/>
      <c r="AY1643" s="368" t="str">
        <f t="shared" si="307"/>
        <v>Sin</v>
      </c>
      <c r="AZ1643" s="768"/>
      <c r="BA1643" s="772"/>
      <c r="BB1643" s="773"/>
      <c r="BC1643" s="765"/>
      <c r="BD1643" s="766"/>
      <c r="BE1643" s="771"/>
      <c r="BF1643" s="368" t="str">
        <f t="shared" si="308"/>
        <v>Sin</v>
      </c>
      <c r="BG1643" s="768"/>
      <c r="BH1643" s="772"/>
      <c r="BI1643" s="769"/>
      <c r="BJ1643" s="774" t="str">
        <f t="shared" si="309"/>
        <v/>
      </c>
      <c r="BK1643" s="757"/>
      <c r="BL1643" s="775"/>
      <c r="BM1643" s="776"/>
      <c r="BN1643" s="775"/>
      <c r="BO1643" s="777"/>
      <c r="BP1643" s="778" t="str">
        <f t="shared" si="310"/>
        <v/>
      </c>
      <c r="BQ1643" s="768"/>
      <c r="BR1643" s="772"/>
      <c r="BS1643" s="773"/>
    </row>
    <row r="1644" spans="23:71" x14ac:dyDescent="0.25">
      <c r="W1644" s="368" t="str">
        <f t="shared" si="303"/>
        <v>Sin</v>
      </c>
      <c r="X1644" s="768"/>
      <c r="Y1644" s="766"/>
      <c r="Z1644" s="769"/>
      <c r="AA1644" s="770"/>
      <c r="AB1644" s="766"/>
      <c r="AC1644" s="771"/>
      <c r="AD1644" s="368" t="str">
        <f t="shared" si="304"/>
        <v>Sin</v>
      </c>
      <c r="AE1644" s="768"/>
      <c r="AF1644" s="766"/>
      <c r="AG1644" s="769"/>
      <c r="AH1644" s="770"/>
      <c r="AI1644" s="766"/>
      <c r="AJ1644" s="771"/>
      <c r="AK1644" s="368" t="str">
        <f t="shared" si="305"/>
        <v>Sin</v>
      </c>
      <c r="AL1644" s="768"/>
      <c r="AM1644" s="766"/>
      <c r="AN1644" s="769"/>
      <c r="AO1644" s="770"/>
      <c r="AP1644" s="766"/>
      <c r="AQ1644" s="771"/>
      <c r="AR1644" s="368" t="str">
        <f t="shared" si="306"/>
        <v>Sin</v>
      </c>
      <c r="AS1644" s="768"/>
      <c r="AT1644" s="772"/>
      <c r="AU1644" s="769"/>
      <c r="AV1644" s="770"/>
      <c r="AW1644" s="766"/>
      <c r="AX1644" s="771"/>
      <c r="AY1644" s="368" t="str">
        <f t="shared" si="307"/>
        <v>Sin</v>
      </c>
      <c r="AZ1644" s="768"/>
      <c r="BA1644" s="772"/>
      <c r="BB1644" s="773"/>
      <c r="BC1644" s="765"/>
      <c r="BD1644" s="766"/>
      <c r="BE1644" s="771"/>
      <c r="BF1644" s="368" t="str">
        <f t="shared" si="308"/>
        <v>Sin</v>
      </c>
      <c r="BG1644" s="768"/>
      <c r="BH1644" s="772"/>
      <c r="BI1644" s="769"/>
      <c r="BJ1644" s="774" t="str">
        <f t="shared" si="309"/>
        <v/>
      </c>
      <c r="BK1644" s="757"/>
      <c r="BL1644" s="775"/>
      <c r="BM1644" s="776"/>
      <c r="BN1644" s="775"/>
      <c r="BO1644" s="777"/>
      <c r="BP1644" s="778" t="str">
        <f t="shared" si="310"/>
        <v/>
      </c>
      <c r="BQ1644" s="768"/>
      <c r="BR1644" s="772"/>
      <c r="BS1644" s="773"/>
    </row>
    <row r="1645" spans="23:71" x14ac:dyDescent="0.25">
      <c r="W1645" s="368" t="str">
        <f t="shared" si="303"/>
        <v>Sin</v>
      </c>
      <c r="X1645" s="768"/>
      <c r="Y1645" s="766"/>
      <c r="Z1645" s="769"/>
      <c r="AA1645" s="770"/>
      <c r="AB1645" s="766"/>
      <c r="AC1645" s="771"/>
      <c r="AD1645" s="368" t="str">
        <f t="shared" si="304"/>
        <v>Sin</v>
      </c>
      <c r="AE1645" s="768"/>
      <c r="AF1645" s="766"/>
      <c r="AG1645" s="769"/>
      <c r="AH1645" s="770"/>
      <c r="AI1645" s="766"/>
      <c r="AJ1645" s="771"/>
      <c r="AK1645" s="368" t="str">
        <f t="shared" si="305"/>
        <v>Sin</v>
      </c>
      <c r="AL1645" s="768"/>
      <c r="AM1645" s="766"/>
      <c r="AN1645" s="769"/>
      <c r="AO1645" s="770"/>
      <c r="AP1645" s="766"/>
      <c r="AQ1645" s="771"/>
      <c r="AR1645" s="368" t="str">
        <f t="shared" si="306"/>
        <v>Sin</v>
      </c>
      <c r="AS1645" s="768"/>
      <c r="AT1645" s="772"/>
      <c r="AU1645" s="769"/>
      <c r="AV1645" s="770"/>
      <c r="AW1645" s="766"/>
      <c r="AX1645" s="771"/>
      <c r="AY1645" s="368" t="str">
        <f t="shared" si="307"/>
        <v>Sin</v>
      </c>
      <c r="AZ1645" s="768"/>
      <c r="BA1645" s="772"/>
      <c r="BB1645" s="773"/>
      <c r="BC1645" s="765"/>
      <c r="BD1645" s="766"/>
      <c r="BE1645" s="771"/>
      <c r="BF1645" s="368" t="str">
        <f t="shared" si="308"/>
        <v>Sin</v>
      </c>
      <c r="BG1645" s="768"/>
      <c r="BH1645" s="772"/>
      <c r="BI1645" s="769"/>
      <c r="BJ1645" s="774" t="str">
        <f t="shared" si="309"/>
        <v/>
      </c>
      <c r="BK1645" s="757"/>
      <c r="BL1645" s="775"/>
      <c r="BM1645" s="776"/>
      <c r="BN1645" s="775"/>
      <c r="BO1645" s="777"/>
      <c r="BP1645" s="778" t="str">
        <f t="shared" si="310"/>
        <v/>
      </c>
      <c r="BQ1645" s="768"/>
      <c r="BR1645" s="772"/>
      <c r="BS1645" s="773"/>
    </row>
    <row r="1646" spans="23:71" x14ac:dyDescent="0.25">
      <c r="W1646" s="368" t="str">
        <f t="shared" si="303"/>
        <v>Sin</v>
      </c>
      <c r="X1646" s="768"/>
      <c r="Y1646" s="766"/>
      <c r="Z1646" s="769"/>
      <c r="AA1646" s="770"/>
      <c r="AB1646" s="766"/>
      <c r="AC1646" s="771"/>
      <c r="AD1646" s="368" t="str">
        <f t="shared" si="304"/>
        <v>Sin</v>
      </c>
      <c r="AE1646" s="768"/>
      <c r="AF1646" s="766"/>
      <c r="AG1646" s="769"/>
      <c r="AH1646" s="770"/>
      <c r="AI1646" s="766"/>
      <c r="AJ1646" s="771"/>
      <c r="AK1646" s="368" t="str">
        <f t="shared" si="305"/>
        <v>Sin</v>
      </c>
      <c r="AL1646" s="768"/>
      <c r="AM1646" s="766"/>
      <c r="AN1646" s="769"/>
      <c r="AO1646" s="770"/>
      <c r="AP1646" s="766"/>
      <c r="AQ1646" s="771"/>
      <c r="AR1646" s="368" t="str">
        <f t="shared" si="306"/>
        <v>Sin</v>
      </c>
      <c r="AS1646" s="768"/>
      <c r="AT1646" s="772"/>
      <c r="AU1646" s="769"/>
      <c r="AV1646" s="770"/>
      <c r="AW1646" s="766"/>
      <c r="AX1646" s="771"/>
      <c r="AY1646" s="368" t="str">
        <f t="shared" si="307"/>
        <v>Sin</v>
      </c>
      <c r="AZ1646" s="768"/>
      <c r="BA1646" s="772"/>
      <c r="BB1646" s="773"/>
      <c r="BC1646" s="765"/>
      <c r="BD1646" s="766"/>
      <c r="BE1646" s="771"/>
      <c r="BF1646" s="368" t="str">
        <f t="shared" si="308"/>
        <v>Sin</v>
      </c>
      <c r="BG1646" s="768"/>
      <c r="BH1646" s="772"/>
      <c r="BI1646" s="769"/>
      <c r="BJ1646" s="774" t="str">
        <f t="shared" si="309"/>
        <v/>
      </c>
      <c r="BK1646" s="757"/>
      <c r="BL1646" s="775"/>
      <c r="BM1646" s="776"/>
      <c r="BN1646" s="775"/>
      <c r="BO1646" s="777"/>
      <c r="BP1646" s="778" t="str">
        <f t="shared" si="310"/>
        <v/>
      </c>
      <c r="BQ1646" s="768"/>
      <c r="BR1646" s="772"/>
      <c r="BS1646" s="773"/>
    </row>
    <row r="1647" spans="23:71" x14ac:dyDescent="0.25">
      <c r="W1647" s="368" t="str">
        <f t="shared" ref="W1647:W1710" si="311">IF(T1647="","Sin",IF(T1647&gt;=$S1647,IF(V1647=100%,"OK","ROJO"),IF(V1647&lt;($T1647-$P1647)/($S1647-$P1647),"ROJO",IF(V1647=100%,"OK","AMARILLO"))))</f>
        <v>Sin</v>
      </c>
      <c r="X1647" s="768"/>
      <c r="Y1647" s="766"/>
      <c r="Z1647" s="769"/>
      <c r="AA1647" s="770"/>
      <c r="AB1647" s="766"/>
      <c r="AC1647" s="771"/>
      <c r="AD1647" s="368" t="str">
        <f t="shared" ref="AD1647:AD1710" si="312">IF(AA1647="","Sin",IF(AA1647&gt;=$S1647,IF(AC1647=100%,"OK","ROJO"),IF(AC1647&lt;($AA1647-$P1647)/($S1647-$P1647),"ROJO",IF(AC1647=100%,"OK","AMARILLO"))))</f>
        <v>Sin</v>
      </c>
      <c r="AE1647" s="768"/>
      <c r="AF1647" s="766"/>
      <c r="AG1647" s="769"/>
      <c r="AH1647" s="770"/>
      <c r="AI1647" s="766"/>
      <c r="AJ1647" s="771"/>
      <c r="AK1647" s="368" t="str">
        <f t="shared" ref="AK1647:AK1710" si="313">IF(AH1647="","Sin",IF(AH1647&gt;=$S1647,IF(AJ1647=100%,"OK","ROJO"),IF(AJ1647&lt;(AH1647-$P1647)/($S1647-$P1647),"ROJO",IF(AJ1647=100%,"OK","AMARILLO"))))</f>
        <v>Sin</v>
      </c>
      <c r="AL1647" s="768"/>
      <c r="AM1647" s="766"/>
      <c r="AN1647" s="769"/>
      <c r="AO1647" s="770"/>
      <c r="AP1647" s="766"/>
      <c r="AQ1647" s="771"/>
      <c r="AR1647" s="368" t="str">
        <f t="shared" ref="AR1647:AR1710" si="314">IF(AO1647="","Sin",IF(AO1647&gt;=$S1647,IF(AQ1647=100%,"OK","ROJO"),IF(AQ1647&lt;(AO1647-$P1647)/($S1647-$P1647),"ROJO",IF(AQ1647=100%,"OK","AMARILLO"))))</f>
        <v>Sin</v>
      </c>
      <c r="AS1647" s="768"/>
      <c r="AT1647" s="772"/>
      <c r="AU1647" s="769"/>
      <c r="AV1647" s="770"/>
      <c r="AW1647" s="766"/>
      <c r="AX1647" s="771"/>
      <c r="AY1647" s="368" t="str">
        <f t="shared" ref="AY1647:AY1710" si="315">IF(AV1647="","Sin",IF(AV1647&gt;=$S1647,IF(AX1647=100%,"OK","ROJO"),IF(AX1647&lt;(AV1647-$P1647)/($S1647-$P1647),"ROJO",IF(AX1647=100%,"OK","AMARILLO"))))</f>
        <v>Sin</v>
      </c>
      <c r="AZ1647" s="768"/>
      <c r="BA1647" s="772"/>
      <c r="BB1647" s="773"/>
      <c r="BC1647" s="765"/>
      <c r="BD1647" s="766"/>
      <c r="BE1647" s="771"/>
      <c r="BF1647" s="368" t="str">
        <f t="shared" ref="BF1647:BF1710" si="316">IF(BC1647="","Sin",IF(BC1647&gt;=$S1647,IF(BE1647=100%,"OK","ROJO"),IF(BE1647&lt;(BC1647-$P1647)/($S1647-$P1647),"ROJO",IF(BE1647=100%,"OK","AMARILLO"))))</f>
        <v>Sin</v>
      </c>
      <c r="BG1647" s="768"/>
      <c r="BH1647" s="772"/>
      <c r="BI1647" s="769"/>
      <c r="BJ1647" s="774" t="str">
        <f t="shared" ref="BJ1647:BJ1710" si="317">IF(E1647="","",IF(OR(V1647=100%,AC1647=100%,AJ1647=100%,AQ1647=100%,AX1647=100%,BE1647=100%),100%,IF(T1647="","Sin",MAX(V1647,AC1647,AJ1647,AQ1647,AX1647,BE1647))))</f>
        <v/>
      </c>
      <c r="BK1647" s="757"/>
      <c r="BL1647" s="775"/>
      <c r="BM1647" s="776"/>
      <c r="BN1647" s="775"/>
      <c r="BO1647" s="777"/>
      <c r="BP1647" s="778" t="str">
        <f t="shared" ref="BP1647:BP1710" si="318">IF(BJ1647=100%,IF(BM1647="SI",IF(BN1647="SI","Cerrada",IF(BN1647="NO","Inefectiva",IF(A1647="Auditoria Externa","Cumplida","Pendiente"))),"Cumplida"),"")</f>
        <v/>
      </c>
      <c r="BQ1647" s="768"/>
      <c r="BR1647" s="772"/>
      <c r="BS1647" s="773"/>
    </row>
    <row r="1648" spans="23:71" x14ac:dyDescent="0.25">
      <c r="W1648" s="368" t="str">
        <f t="shared" si="311"/>
        <v>Sin</v>
      </c>
      <c r="X1648" s="768"/>
      <c r="Y1648" s="766"/>
      <c r="Z1648" s="769"/>
      <c r="AA1648" s="770"/>
      <c r="AB1648" s="766"/>
      <c r="AC1648" s="771"/>
      <c r="AD1648" s="368" t="str">
        <f t="shared" si="312"/>
        <v>Sin</v>
      </c>
      <c r="AE1648" s="768"/>
      <c r="AF1648" s="766"/>
      <c r="AG1648" s="769"/>
      <c r="AH1648" s="770"/>
      <c r="AI1648" s="766"/>
      <c r="AJ1648" s="771"/>
      <c r="AK1648" s="368" t="str">
        <f t="shared" si="313"/>
        <v>Sin</v>
      </c>
      <c r="AL1648" s="768"/>
      <c r="AM1648" s="766"/>
      <c r="AN1648" s="769"/>
      <c r="AO1648" s="770"/>
      <c r="AP1648" s="766"/>
      <c r="AQ1648" s="771"/>
      <c r="AR1648" s="368" t="str">
        <f t="shared" si="314"/>
        <v>Sin</v>
      </c>
      <c r="AS1648" s="768"/>
      <c r="AT1648" s="772"/>
      <c r="AU1648" s="769"/>
      <c r="AV1648" s="770"/>
      <c r="AW1648" s="766"/>
      <c r="AX1648" s="771"/>
      <c r="AY1648" s="368" t="str">
        <f t="shared" si="315"/>
        <v>Sin</v>
      </c>
      <c r="AZ1648" s="768"/>
      <c r="BA1648" s="772"/>
      <c r="BB1648" s="773"/>
      <c r="BC1648" s="765"/>
      <c r="BD1648" s="766"/>
      <c r="BE1648" s="771"/>
      <c r="BF1648" s="368" t="str">
        <f t="shared" si="316"/>
        <v>Sin</v>
      </c>
      <c r="BG1648" s="768"/>
      <c r="BH1648" s="772"/>
      <c r="BI1648" s="769"/>
      <c r="BJ1648" s="774" t="str">
        <f t="shared" si="317"/>
        <v/>
      </c>
      <c r="BK1648" s="757"/>
      <c r="BL1648" s="775"/>
      <c r="BM1648" s="776"/>
      <c r="BN1648" s="775"/>
      <c r="BO1648" s="777"/>
      <c r="BP1648" s="778" t="str">
        <f t="shared" si="318"/>
        <v/>
      </c>
      <c r="BQ1648" s="768"/>
      <c r="BR1648" s="772"/>
      <c r="BS1648" s="773"/>
    </row>
    <row r="1649" spans="23:71" x14ac:dyDescent="0.25">
      <c r="W1649" s="368" t="str">
        <f t="shared" si="311"/>
        <v>Sin</v>
      </c>
      <c r="X1649" s="768"/>
      <c r="Y1649" s="766"/>
      <c r="Z1649" s="769"/>
      <c r="AA1649" s="770"/>
      <c r="AB1649" s="766"/>
      <c r="AC1649" s="771"/>
      <c r="AD1649" s="368" t="str">
        <f t="shared" si="312"/>
        <v>Sin</v>
      </c>
      <c r="AE1649" s="768"/>
      <c r="AF1649" s="766"/>
      <c r="AG1649" s="769"/>
      <c r="AH1649" s="770"/>
      <c r="AI1649" s="766"/>
      <c r="AJ1649" s="771"/>
      <c r="AK1649" s="368" t="str">
        <f t="shared" si="313"/>
        <v>Sin</v>
      </c>
      <c r="AL1649" s="768"/>
      <c r="AM1649" s="766"/>
      <c r="AN1649" s="769"/>
      <c r="AO1649" s="770"/>
      <c r="AP1649" s="766"/>
      <c r="AQ1649" s="771"/>
      <c r="AR1649" s="368" t="str">
        <f t="shared" si="314"/>
        <v>Sin</v>
      </c>
      <c r="AS1649" s="768"/>
      <c r="AT1649" s="772"/>
      <c r="AU1649" s="769"/>
      <c r="AV1649" s="770"/>
      <c r="AW1649" s="766"/>
      <c r="AX1649" s="771"/>
      <c r="AY1649" s="368" t="str">
        <f t="shared" si="315"/>
        <v>Sin</v>
      </c>
      <c r="AZ1649" s="768"/>
      <c r="BA1649" s="772"/>
      <c r="BB1649" s="773"/>
      <c r="BC1649" s="765"/>
      <c r="BD1649" s="766"/>
      <c r="BE1649" s="771"/>
      <c r="BF1649" s="368" t="str">
        <f t="shared" si="316"/>
        <v>Sin</v>
      </c>
      <c r="BG1649" s="768"/>
      <c r="BH1649" s="772"/>
      <c r="BI1649" s="769"/>
      <c r="BJ1649" s="774" t="str">
        <f t="shared" si="317"/>
        <v/>
      </c>
      <c r="BK1649" s="757"/>
      <c r="BL1649" s="775"/>
      <c r="BM1649" s="776"/>
      <c r="BN1649" s="775"/>
      <c r="BO1649" s="777"/>
      <c r="BP1649" s="778" t="str">
        <f t="shared" si="318"/>
        <v/>
      </c>
      <c r="BQ1649" s="768"/>
      <c r="BR1649" s="772"/>
      <c r="BS1649" s="773"/>
    </row>
    <row r="1650" spans="23:71" x14ac:dyDescent="0.25">
      <c r="W1650" s="368" t="str">
        <f t="shared" si="311"/>
        <v>Sin</v>
      </c>
      <c r="X1650" s="768"/>
      <c r="Y1650" s="766"/>
      <c r="Z1650" s="769"/>
      <c r="AA1650" s="770"/>
      <c r="AB1650" s="766"/>
      <c r="AC1650" s="771"/>
      <c r="AD1650" s="368" t="str">
        <f t="shared" si="312"/>
        <v>Sin</v>
      </c>
      <c r="AE1650" s="768"/>
      <c r="AF1650" s="766"/>
      <c r="AG1650" s="769"/>
      <c r="AH1650" s="770"/>
      <c r="AI1650" s="766"/>
      <c r="AJ1650" s="771"/>
      <c r="AK1650" s="368" t="str">
        <f t="shared" si="313"/>
        <v>Sin</v>
      </c>
      <c r="AL1650" s="768"/>
      <c r="AM1650" s="766"/>
      <c r="AN1650" s="769"/>
      <c r="AO1650" s="770"/>
      <c r="AP1650" s="766"/>
      <c r="AQ1650" s="771"/>
      <c r="AR1650" s="368" t="str">
        <f t="shared" si="314"/>
        <v>Sin</v>
      </c>
      <c r="AS1650" s="768"/>
      <c r="AT1650" s="772"/>
      <c r="AU1650" s="769"/>
      <c r="AV1650" s="770"/>
      <c r="AW1650" s="766"/>
      <c r="AX1650" s="771"/>
      <c r="AY1650" s="368" t="str">
        <f t="shared" si="315"/>
        <v>Sin</v>
      </c>
      <c r="AZ1650" s="768"/>
      <c r="BA1650" s="772"/>
      <c r="BB1650" s="773"/>
      <c r="BC1650" s="765"/>
      <c r="BD1650" s="766"/>
      <c r="BE1650" s="771"/>
      <c r="BF1650" s="368" t="str">
        <f t="shared" si="316"/>
        <v>Sin</v>
      </c>
      <c r="BG1650" s="768"/>
      <c r="BH1650" s="772"/>
      <c r="BI1650" s="769"/>
      <c r="BJ1650" s="774" t="str">
        <f t="shared" si="317"/>
        <v/>
      </c>
      <c r="BK1650" s="757"/>
      <c r="BL1650" s="775"/>
      <c r="BM1650" s="776"/>
      <c r="BN1650" s="775"/>
      <c r="BO1650" s="777"/>
      <c r="BP1650" s="778" t="str">
        <f t="shared" si="318"/>
        <v/>
      </c>
      <c r="BQ1650" s="768"/>
      <c r="BR1650" s="772"/>
      <c r="BS1650" s="773"/>
    </row>
    <row r="1651" spans="23:71" x14ac:dyDescent="0.25">
      <c r="W1651" s="368" t="str">
        <f t="shared" si="311"/>
        <v>Sin</v>
      </c>
      <c r="X1651" s="768"/>
      <c r="Y1651" s="766"/>
      <c r="Z1651" s="769"/>
      <c r="AA1651" s="770"/>
      <c r="AB1651" s="766"/>
      <c r="AC1651" s="771"/>
      <c r="AD1651" s="368" t="str">
        <f t="shared" si="312"/>
        <v>Sin</v>
      </c>
      <c r="AE1651" s="768"/>
      <c r="AF1651" s="766"/>
      <c r="AG1651" s="769"/>
      <c r="AH1651" s="770"/>
      <c r="AI1651" s="766"/>
      <c r="AJ1651" s="771"/>
      <c r="AK1651" s="368" t="str">
        <f t="shared" si="313"/>
        <v>Sin</v>
      </c>
      <c r="AL1651" s="768"/>
      <c r="AM1651" s="766"/>
      <c r="AN1651" s="769"/>
      <c r="AO1651" s="770"/>
      <c r="AP1651" s="766"/>
      <c r="AQ1651" s="771"/>
      <c r="AR1651" s="368" t="str">
        <f t="shared" si="314"/>
        <v>Sin</v>
      </c>
      <c r="AS1651" s="768"/>
      <c r="AT1651" s="772"/>
      <c r="AU1651" s="769"/>
      <c r="AV1651" s="770"/>
      <c r="AW1651" s="766"/>
      <c r="AX1651" s="771"/>
      <c r="AY1651" s="368" t="str">
        <f t="shared" si="315"/>
        <v>Sin</v>
      </c>
      <c r="AZ1651" s="768"/>
      <c r="BA1651" s="772"/>
      <c r="BB1651" s="773"/>
      <c r="BC1651" s="765"/>
      <c r="BD1651" s="766"/>
      <c r="BE1651" s="771"/>
      <c r="BF1651" s="368" t="str">
        <f t="shared" si="316"/>
        <v>Sin</v>
      </c>
      <c r="BG1651" s="768"/>
      <c r="BH1651" s="772"/>
      <c r="BI1651" s="769"/>
      <c r="BJ1651" s="774" t="str">
        <f t="shared" si="317"/>
        <v/>
      </c>
      <c r="BK1651" s="757"/>
      <c r="BL1651" s="775"/>
      <c r="BM1651" s="776"/>
      <c r="BN1651" s="775"/>
      <c r="BO1651" s="777"/>
      <c r="BP1651" s="778" t="str">
        <f t="shared" si="318"/>
        <v/>
      </c>
      <c r="BQ1651" s="768"/>
      <c r="BR1651" s="772"/>
      <c r="BS1651" s="773"/>
    </row>
    <row r="1652" spans="23:71" x14ac:dyDescent="0.25">
      <c r="W1652" s="368" t="str">
        <f t="shared" si="311"/>
        <v>Sin</v>
      </c>
      <c r="X1652" s="768"/>
      <c r="Y1652" s="766"/>
      <c r="Z1652" s="769"/>
      <c r="AA1652" s="770"/>
      <c r="AB1652" s="766"/>
      <c r="AC1652" s="771"/>
      <c r="AD1652" s="368" t="str">
        <f t="shared" si="312"/>
        <v>Sin</v>
      </c>
      <c r="AE1652" s="768"/>
      <c r="AF1652" s="766"/>
      <c r="AG1652" s="769"/>
      <c r="AH1652" s="770"/>
      <c r="AI1652" s="766"/>
      <c r="AJ1652" s="771"/>
      <c r="AK1652" s="368" t="str">
        <f t="shared" si="313"/>
        <v>Sin</v>
      </c>
      <c r="AL1652" s="768"/>
      <c r="AM1652" s="766"/>
      <c r="AN1652" s="769"/>
      <c r="AO1652" s="770"/>
      <c r="AP1652" s="766"/>
      <c r="AQ1652" s="771"/>
      <c r="AR1652" s="368" t="str">
        <f t="shared" si="314"/>
        <v>Sin</v>
      </c>
      <c r="AS1652" s="768"/>
      <c r="AT1652" s="772"/>
      <c r="AU1652" s="769"/>
      <c r="AV1652" s="770"/>
      <c r="AW1652" s="766"/>
      <c r="AX1652" s="771"/>
      <c r="AY1652" s="368" t="str">
        <f t="shared" si="315"/>
        <v>Sin</v>
      </c>
      <c r="AZ1652" s="768"/>
      <c r="BA1652" s="772"/>
      <c r="BB1652" s="773"/>
      <c r="BC1652" s="765"/>
      <c r="BD1652" s="766"/>
      <c r="BE1652" s="771"/>
      <c r="BF1652" s="368" t="str">
        <f t="shared" si="316"/>
        <v>Sin</v>
      </c>
      <c r="BG1652" s="768"/>
      <c r="BH1652" s="772"/>
      <c r="BI1652" s="769"/>
      <c r="BJ1652" s="774" t="str">
        <f t="shared" si="317"/>
        <v/>
      </c>
      <c r="BK1652" s="757"/>
      <c r="BL1652" s="775"/>
      <c r="BM1652" s="776"/>
      <c r="BN1652" s="775"/>
      <c r="BO1652" s="777"/>
      <c r="BP1652" s="778" t="str">
        <f t="shared" si="318"/>
        <v/>
      </c>
      <c r="BQ1652" s="768"/>
      <c r="BR1652" s="772"/>
      <c r="BS1652" s="773"/>
    </row>
    <row r="1653" spans="23:71" x14ac:dyDescent="0.25">
      <c r="W1653" s="368" t="str">
        <f t="shared" si="311"/>
        <v>Sin</v>
      </c>
      <c r="X1653" s="768"/>
      <c r="Y1653" s="766"/>
      <c r="Z1653" s="769"/>
      <c r="AA1653" s="770"/>
      <c r="AB1653" s="766"/>
      <c r="AC1653" s="771"/>
      <c r="AD1653" s="368" t="str">
        <f t="shared" si="312"/>
        <v>Sin</v>
      </c>
      <c r="AE1653" s="768"/>
      <c r="AF1653" s="766"/>
      <c r="AG1653" s="769"/>
      <c r="AH1653" s="770"/>
      <c r="AI1653" s="766"/>
      <c r="AJ1653" s="771"/>
      <c r="AK1653" s="368" t="str">
        <f t="shared" si="313"/>
        <v>Sin</v>
      </c>
      <c r="AL1653" s="768"/>
      <c r="AM1653" s="766"/>
      <c r="AN1653" s="769"/>
      <c r="AO1653" s="770"/>
      <c r="AP1653" s="766"/>
      <c r="AQ1653" s="771"/>
      <c r="AR1653" s="368" t="str">
        <f t="shared" si="314"/>
        <v>Sin</v>
      </c>
      <c r="AS1653" s="768"/>
      <c r="AT1653" s="772"/>
      <c r="AU1653" s="769"/>
      <c r="AV1653" s="770"/>
      <c r="AW1653" s="766"/>
      <c r="AX1653" s="771"/>
      <c r="AY1653" s="368" t="str">
        <f t="shared" si="315"/>
        <v>Sin</v>
      </c>
      <c r="AZ1653" s="768"/>
      <c r="BA1653" s="772"/>
      <c r="BB1653" s="773"/>
      <c r="BC1653" s="765"/>
      <c r="BD1653" s="766"/>
      <c r="BE1653" s="771"/>
      <c r="BF1653" s="368" t="str">
        <f t="shared" si="316"/>
        <v>Sin</v>
      </c>
      <c r="BG1653" s="768"/>
      <c r="BH1653" s="772"/>
      <c r="BI1653" s="769"/>
      <c r="BJ1653" s="774" t="str">
        <f t="shared" si="317"/>
        <v/>
      </c>
      <c r="BK1653" s="757"/>
      <c r="BL1653" s="775"/>
      <c r="BM1653" s="776"/>
      <c r="BN1653" s="775"/>
      <c r="BO1653" s="777"/>
      <c r="BP1653" s="778" t="str">
        <f t="shared" si="318"/>
        <v/>
      </c>
      <c r="BQ1653" s="768"/>
      <c r="BR1653" s="772"/>
      <c r="BS1653" s="773"/>
    </row>
    <row r="1654" spans="23:71" x14ac:dyDescent="0.25">
      <c r="W1654" s="368" t="str">
        <f t="shared" si="311"/>
        <v>Sin</v>
      </c>
      <c r="X1654" s="768"/>
      <c r="Y1654" s="766"/>
      <c r="Z1654" s="769"/>
      <c r="AA1654" s="770"/>
      <c r="AB1654" s="766"/>
      <c r="AC1654" s="771"/>
      <c r="AD1654" s="368" t="str">
        <f t="shared" si="312"/>
        <v>Sin</v>
      </c>
      <c r="AE1654" s="768"/>
      <c r="AF1654" s="766"/>
      <c r="AG1654" s="769"/>
      <c r="AH1654" s="770"/>
      <c r="AI1654" s="766"/>
      <c r="AJ1654" s="771"/>
      <c r="AK1654" s="368" t="str">
        <f t="shared" si="313"/>
        <v>Sin</v>
      </c>
      <c r="AL1654" s="768"/>
      <c r="AM1654" s="766"/>
      <c r="AN1654" s="769"/>
      <c r="AO1654" s="770"/>
      <c r="AP1654" s="766"/>
      <c r="AQ1654" s="771"/>
      <c r="AR1654" s="368" t="str">
        <f t="shared" si="314"/>
        <v>Sin</v>
      </c>
      <c r="AS1654" s="768"/>
      <c r="AT1654" s="772"/>
      <c r="AU1654" s="769"/>
      <c r="AV1654" s="770"/>
      <c r="AW1654" s="766"/>
      <c r="AX1654" s="771"/>
      <c r="AY1654" s="368" t="str">
        <f t="shared" si="315"/>
        <v>Sin</v>
      </c>
      <c r="AZ1654" s="768"/>
      <c r="BA1654" s="772"/>
      <c r="BB1654" s="773"/>
      <c r="BC1654" s="765"/>
      <c r="BD1654" s="766"/>
      <c r="BE1654" s="771"/>
      <c r="BF1654" s="368" t="str">
        <f t="shared" si="316"/>
        <v>Sin</v>
      </c>
      <c r="BG1654" s="768"/>
      <c r="BH1654" s="772"/>
      <c r="BI1654" s="769"/>
      <c r="BJ1654" s="774" t="str">
        <f t="shared" si="317"/>
        <v/>
      </c>
      <c r="BK1654" s="757"/>
      <c r="BL1654" s="775"/>
      <c r="BM1654" s="776"/>
      <c r="BN1654" s="775"/>
      <c r="BO1654" s="777"/>
      <c r="BP1654" s="778" t="str">
        <f t="shared" si="318"/>
        <v/>
      </c>
      <c r="BQ1654" s="768"/>
      <c r="BR1654" s="772"/>
      <c r="BS1654" s="773"/>
    </row>
    <row r="1655" spans="23:71" x14ac:dyDescent="0.25">
      <c r="W1655" s="368" t="str">
        <f t="shared" si="311"/>
        <v>Sin</v>
      </c>
      <c r="X1655" s="768"/>
      <c r="Y1655" s="766"/>
      <c r="Z1655" s="769"/>
      <c r="AA1655" s="770"/>
      <c r="AB1655" s="766"/>
      <c r="AC1655" s="771"/>
      <c r="AD1655" s="368" t="str">
        <f t="shared" si="312"/>
        <v>Sin</v>
      </c>
      <c r="AE1655" s="768"/>
      <c r="AF1655" s="766"/>
      <c r="AG1655" s="769"/>
      <c r="AH1655" s="770"/>
      <c r="AI1655" s="766"/>
      <c r="AJ1655" s="771"/>
      <c r="AK1655" s="368" t="str">
        <f t="shared" si="313"/>
        <v>Sin</v>
      </c>
      <c r="AL1655" s="768"/>
      <c r="AM1655" s="766"/>
      <c r="AN1655" s="769"/>
      <c r="AO1655" s="770"/>
      <c r="AP1655" s="766"/>
      <c r="AQ1655" s="771"/>
      <c r="AR1655" s="368" t="str">
        <f t="shared" si="314"/>
        <v>Sin</v>
      </c>
      <c r="AS1655" s="768"/>
      <c r="AT1655" s="772"/>
      <c r="AU1655" s="769"/>
      <c r="AV1655" s="770"/>
      <c r="AW1655" s="766"/>
      <c r="AX1655" s="771"/>
      <c r="AY1655" s="368" t="str">
        <f t="shared" si="315"/>
        <v>Sin</v>
      </c>
      <c r="AZ1655" s="768"/>
      <c r="BA1655" s="772"/>
      <c r="BB1655" s="773"/>
      <c r="BC1655" s="765"/>
      <c r="BD1655" s="766"/>
      <c r="BE1655" s="771"/>
      <c r="BF1655" s="368" t="str">
        <f t="shared" si="316"/>
        <v>Sin</v>
      </c>
      <c r="BG1655" s="768"/>
      <c r="BH1655" s="772"/>
      <c r="BI1655" s="769"/>
      <c r="BJ1655" s="774" t="str">
        <f t="shared" si="317"/>
        <v/>
      </c>
      <c r="BK1655" s="757"/>
      <c r="BL1655" s="775"/>
      <c r="BM1655" s="776"/>
      <c r="BN1655" s="775"/>
      <c r="BO1655" s="777"/>
      <c r="BP1655" s="778" t="str">
        <f t="shared" si="318"/>
        <v/>
      </c>
      <c r="BQ1655" s="768"/>
      <c r="BR1655" s="772"/>
      <c r="BS1655" s="773"/>
    </row>
    <row r="1656" spans="23:71" x14ac:dyDescent="0.25">
      <c r="W1656" s="368" t="str">
        <f t="shared" si="311"/>
        <v>Sin</v>
      </c>
      <c r="X1656" s="768"/>
      <c r="Y1656" s="766"/>
      <c r="Z1656" s="769"/>
      <c r="AA1656" s="770"/>
      <c r="AB1656" s="766"/>
      <c r="AC1656" s="771"/>
      <c r="AD1656" s="368" t="str">
        <f t="shared" si="312"/>
        <v>Sin</v>
      </c>
      <c r="AE1656" s="768"/>
      <c r="AF1656" s="766"/>
      <c r="AG1656" s="769"/>
      <c r="AH1656" s="770"/>
      <c r="AI1656" s="766"/>
      <c r="AJ1656" s="771"/>
      <c r="AK1656" s="368" t="str">
        <f t="shared" si="313"/>
        <v>Sin</v>
      </c>
      <c r="AL1656" s="768"/>
      <c r="AM1656" s="766"/>
      <c r="AN1656" s="769"/>
      <c r="AO1656" s="770"/>
      <c r="AP1656" s="766"/>
      <c r="AQ1656" s="771"/>
      <c r="AR1656" s="368" t="str">
        <f t="shared" si="314"/>
        <v>Sin</v>
      </c>
      <c r="AS1656" s="768"/>
      <c r="AT1656" s="772"/>
      <c r="AU1656" s="769"/>
      <c r="AV1656" s="770"/>
      <c r="AW1656" s="766"/>
      <c r="AX1656" s="771"/>
      <c r="AY1656" s="368" t="str">
        <f t="shared" si="315"/>
        <v>Sin</v>
      </c>
      <c r="AZ1656" s="768"/>
      <c r="BA1656" s="772"/>
      <c r="BB1656" s="773"/>
      <c r="BC1656" s="765"/>
      <c r="BD1656" s="766"/>
      <c r="BE1656" s="771"/>
      <c r="BF1656" s="368" t="str">
        <f t="shared" si="316"/>
        <v>Sin</v>
      </c>
      <c r="BG1656" s="768"/>
      <c r="BH1656" s="772"/>
      <c r="BI1656" s="769"/>
      <c r="BJ1656" s="774" t="str">
        <f t="shared" si="317"/>
        <v/>
      </c>
      <c r="BK1656" s="757"/>
      <c r="BL1656" s="775"/>
      <c r="BM1656" s="776"/>
      <c r="BN1656" s="775"/>
      <c r="BO1656" s="777"/>
      <c r="BP1656" s="778" t="str">
        <f t="shared" si="318"/>
        <v/>
      </c>
      <c r="BQ1656" s="768"/>
      <c r="BR1656" s="772"/>
      <c r="BS1656" s="773"/>
    </row>
    <row r="1657" spans="23:71" x14ac:dyDescent="0.25">
      <c r="W1657" s="368" t="str">
        <f t="shared" si="311"/>
        <v>Sin</v>
      </c>
      <c r="X1657" s="768"/>
      <c r="Y1657" s="766"/>
      <c r="Z1657" s="769"/>
      <c r="AA1657" s="770"/>
      <c r="AB1657" s="766"/>
      <c r="AC1657" s="771"/>
      <c r="AD1657" s="368" t="str">
        <f t="shared" si="312"/>
        <v>Sin</v>
      </c>
      <c r="AE1657" s="768"/>
      <c r="AF1657" s="766"/>
      <c r="AG1657" s="769"/>
      <c r="AH1657" s="770"/>
      <c r="AI1657" s="766"/>
      <c r="AJ1657" s="771"/>
      <c r="AK1657" s="368" t="str">
        <f t="shared" si="313"/>
        <v>Sin</v>
      </c>
      <c r="AL1657" s="768"/>
      <c r="AM1657" s="766"/>
      <c r="AN1657" s="769"/>
      <c r="AO1657" s="770"/>
      <c r="AP1657" s="766"/>
      <c r="AQ1657" s="771"/>
      <c r="AR1657" s="368" t="str">
        <f t="shared" si="314"/>
        <v>Sin</v>
      </c>
      <c r="AS1657" s="768"/>
      <c r="AT1657" s="772"/>
      <c r="AU1657" s="769"/>
      <c r="AV1657" s="770"/>
      <c r="AW1657" s="766"/>
      <c r="AX1657" s="771"/>
      <c r="AY1657" s="368" t="str">
        <f t="shared" si="315"/>
        <v>Sin</v>
      </c>
      <c r="AZ1657" s="768"/>
      <c r="BA1657" s="772"/>
      <c r="BB1657" s="773"/>
      <c r="BC1657" s="765"/>
      <c r="BD1657" s="766"/>
      <c r="BE1657" s="771"/>
      <c r="BF1657" s="368" t="str">
        <f t="shared" si="316"/>
        <v>Sin</v>
      </c>
      <c r="BG1657" s="768"/>
      <c r="BH1657" s="772"/>
      <c r="BI1657" s="769"/>
      <c r="BJ1657" s="774" t="str">
        <f t="shared" si="317"/>
        <v/>
      </c>
      <c r="BK1657" s="757"/>
      <c r="BL1657" s="775"/>
      <c r="BM1657" s="776"/>
      <c r="BN1657" s="775"/>
      <c r="BO1657" s="777"/>
      <c r="BP1657" s="778" t="str">
        <f t="shared" si="318"/>
        <v/>
      </c>
      <c r="BQ1657" s="768"/>
      <c r="BR1657" s="772"/>
      <c r="BS1657" s="773"/>
    </row>
    <row r="1658" spans="23:71" x14ac:dyDescent="0.25">
      <c r="W1658" s="368" t="str">
        <f t="shared" si="311"/>
        <v>Sin</v>
      </c>
      <c r="X1658" s="768"/>
      <c r="Y1658" s="766"/>
      <c r="Z1658" s="769"/>
      <c r="AA1658" s="770"/>
      <c r="AB1658" s="766"/>
      <c r="AC1658" s="771"/>
      <c r="AD1658" s="368" t="str">
        <f t="shared" si="312"/>
        <v>Sin</v>
      </c>
      <c r="AE1658" s="768"/>
      <c r="AF1658" s="766"/>
      <c r="AG1658" s="769"/>
      <c r="AH1658" s="770"/>
      <c r="AI1658" s="766"/>
      <c r="AJ1658" s="771"/>
      <c r="AK1658" s="368" t="str">
        <f t="shared" si="313"/>
        <v>Sin</v>
      </c>
      <c r="AL1658" s="768"/>
      <c r="AM1658" s="766"/>
      <c r="AN1658" s="769"/>
      <c r="AO1658" s="770"/>
      <c r="AP1658" s="766"/>
      <c r="AQ1658" s="771"/>
      <c r="AR1658" s="368" t="str">
        <f t="shared" si="314"/>
        <v>Sin</v>
      </c>
      <c r="AS1658" s="768"/>
      <c r="AT1658" s="772"/>
      <c r="AU1658" s="769"/>
      <c r="AV1658" s="770"/>
      <c r="AW1658" s="766"/>
      <c r="AX1658" s="771"/>
      <c r="AY1658" s="368" t="str">
        <f t="shared" si="315"/>
        <v>Sin</v>
      </c>
      <c r="AZ1658" s="768"/>
      <c r="BA1658" s="772"/>
      <c r="BB1658" s="773"/>
      <c r="BC1658" s="765"/>
      <c r="BD1658" s="766"/>
      <c r="BE1658" s="771"/>
      <c r="BF1658" s="368" t="str">
        <f t="shared" si="316"/>
        <v>Sin</v>
      </c>
      <c r="BG1658" s="768"/>
      <c r="BH1658" s="772"/>
      <c r="BI1658" s="769"/>
      <c r="BJ1658" s="774" t="str">
        <f t="shared" si="317"/>
        <v/>
      </c>
      <c r="BK1658" s="757"/>
      <c r="BL1658" s="775"/>
      <c r="BM1658" s="776"/>
      <c r="BN1658" s="775"/>
      <c r="BO1658" s="777"/>
      <c r="BP1658" s="778" t="str">
        <f t="shared" si="318"/>
        <v/>
      </c>
      <c r="BQ1658" s="768"/>
      <c r="BR1658" s="772"/>
      <c r="BS1658" s="773"/>
    </row>
    <row r="1659" spans="23:71" x14ac:dyDescent="0.25">
      <c r="W1659" s="368" t="str">
        <f t="shared" si="311"/>
        <v>Sin</v>
      </c>
      <c r="X1659" s="768"/>
      <c r="Y1659" s="766"/>
      <c r="Z1659" s="769"/>
      <c r="AA1659" s="770"/>
      <c r="AB1659" s="766"/>
      <c r="AC1659" s="771"/>
      <c r="AD1659" s="368" t="str">
        <f t="shared" si="312"/>
        <v>Sin</v>
      </c>
      <c r="AE1659" s="768"/>
      <c r="AF1659" s="766"/>
      <c r="AG1659" s="769"/>
      <c r="AH1659" s="770"/>
      <c r="AI1659" s="766"/>
      <c r="AJ1659" s="771"/>
      <c r="AK1659" s="368" t="str">
        <f t="shared" si="313"/>
        <v>Sin</v>
      </c>
      <c r="AL1659" s="768"/>
      <c r="AM1659" s="766"/>
      <c r="AN1659" s="769"/>
      <c r="AO1659" s="770"/>
      <c r="AP1659" s="766"/>
      <c r="AQ1659" s="771"/>
      <c r="AR1659" s="368" t="str">
        <f t="shared" si="314"/>
        <v>Sin</v>
      </c>
      <c r="AS1659" s="768"/>
      <c r="AT1659" s="772"/>
      <c r="AU1659" s="769"/>
      <c r="AV1659" s="770"/>
      <c r="AW1659" s="766"/>
      <c r="AX1659" s="771"/>
      <c r="AY1659" s="368" t="str">
        <f t="shared" si="315"/>
        <v>Sin</v>
      </c>
      <c r="AZ1659" s="768"/>
      <c r="BA1659" s="772"/>
      <c r="BB1659" s="773"/>
      <c r="BC1659" s="765"/>
      <c r="BD1659" s="766"/>
      <c r="BE1659" s="771"/>
      <c r="BF1659" s="368" t="str">
        <f t="shared" si="316"/>
        <v>Sin</v>
      </c>
      <c r="BG1659" s="768"/>
      <c r="BH1659" s="772"/>
      <c r="BI1659" s="769"/>
      <c r="BJ1659" s="774" t="str">
        <f t="shared" si="317"/>
        <v/>
      </c>
      <c r="BK1659" s="757"/>
      <c r="BL1659" s="775"/>
      <c r="BM1659" s="776"/>
      <c r="BN1659" s="775"/>
      <c r="BO1659" s="777"/>
      <c r="BP1659" s="778" t="str">
        <f t="shared" si="318"/>
        <v/>
      </c>
      <c r="BQ1659" s="768"/>
      <c r="BR1659" s="772"/>
      <c r="BS1659" s="773"/>
    </row>
    <row r="1660" spans="23:71" x14ac:dyDescent="0.25">
      <c r="W1660" s="368" t="str">
        <f t="shared" si="311"/>
        <v>Sin</v>
      </c>
      <c r="X1660" s="768"/>
      <c r="Y1660" s="766"/>
      <c r="Z1660" s="769"/>
      <c r="AA1660" s="770"/>
      <c r="AB1660" s="766"/>
      <c r="AC1660" s="771"/>
      <c r="AD1660" s="368" t="str">
        <f t="shared" si="312"/>
        <v>Sin</v>
      </c>
      <c r="AE1660" s="768"/>
      <c r="AF1660" s="766"/>
      <c r="AG1660" s="769"/>
      <c r="AH1660" s="770"/>
      <c r="AI1660" s="766"/>
      <c r="AJ1660" s="771"/>
      <c r="AK1660" s="368" t="str">
        <f t="shared" si="313"/>
        <v>Sin</v>
      </c>
      <c r="AL1660" s="768"/>
      <c r="AM1660" s="766"/>
      <c r="AN1660" s="769"/>
      <c r="AO1660" s="770"/>
      <c r="AP1660" s="766"/>
      <c r="AQ1660" s="771"/>
      <c r="AR1660" s="368" t="str">
        <f t="shared" si="314"/>
        <v>Sin</v>
      </c>
      <c r="AS1660" s="768"/>
      <c r="AT1660" s="772"/>
      <c r="AU1660" s="769"/>
      <c r="AV1660" s="770"/>
      <c r="AW1660" s="766"/>
      <c r="AX1660" s="771"/>
      <c r="AY1660" s="368" t="str">
        <f t="shared" si="315"/>
        <v>Sin</v>
      </c>
      <c r="AZ1660" s="768"/>
      <c r="BA1660" s="772"/>
      <c r="BB1660" s="773"/>
      <c r="BC1660" s="765"/>
      <c r="BD1660" s="766"/>
      <c r="BE1660" s="771"/>
      <c r="BF1660" s="368" t="str">
        <f t="shared" si="316"/>
        <v>Sin</v>
      </c>
      <c r="BG1660" s="768"/>
      <c r="BH1660" s="772"/>
      <c r="BI1660" s="769"/>
      <c r="BJ1660" s="774" t="str">
        <f t="shared" si="317"/>
        <v/>
      </c>
      <c r="BK1660" s="757"/>
      <c r="BL1660" s="775"/>
      <c r="BM1660" s="776"/>
      <c r="BN1660" s="775"/>
      <c r="BO1660" s="777"/>
      <c r="BP1660" s="778" t="str">
        <f t="shared" si="318"/>
        <v/>
      </c>
      <c r="BQ1660" s="768"/>
      <c r="BR1660" s="772"/>
      <c r="BS1660" s="773"/>
    </row>
    <row r="1661" spans="23:71" x14ac:dyDescent="0.25">
      <c r="W1661" s="368" t="str">
        <f t="shared" si="311"/>
        <v>Sin</v>
      </c>
      <c r="X1661" s="768"/>
      <c r="Y1661" s="766"/>
      <c r="Z1661" s="769"/>
      <c r="AA1661" s="770"/>
      <c r="AB1661" s="766"/>
      <c r="AC1661" s="771"/>
      <c r="AD1661" s="368" t="str">
        <f t="shared" si="312"/>
        <v>Sin</v>
      </c>
      <c r="AE1661" s="768"/>
      <c r="AF1661" s="766"/>
      <c r="AG1661" s="769"/>
      <c r="AH1661" s="770"/>
      <c r="AI1661" s="766"/>
      <c r="AJ1661" s="771"/>
      <c r="AK1661" s="368" t="str">
        <f t="shared" si="313"/>
        <v>Sin</v>
      </c>
      <c r="AL1661" s="768"/>
      <c r="AM1661" s="766"/>
      <c r="AN1661" s="769"/>
      <c r="AO1661" s="770"/>
      <c r="AP1661" s="766"/>
      <c r="AQ1661" s="771"/>
      <c r="AR1661" s="368" t="str">
        <f t="shared" si="314"/>
        <v>Sin</v>
      </c>
      <c r="AS1661" s="768"/>
      <c r="AT1661" s="772"/>
      <c r="AU1661" s="769"/>
      <c r="AV1661" s="770"/>
      <c r="AW1661" s="766"/>
      <c r="AX1661" s="771"/>
      <c r="AY1661" s="368" t="str">
        <f t="shared" si="315"/>
        <v>Sin</v>
      </c>
      <c r="AZ1661" s="768"/>
      <c r="BA1661" s="772"/>
      <c r="BB1661" s="773"/>
      <c r="BC1661" s="765"/>
      <c r="BD1661" s="766"/>
      <c r="BE1661" s="771"/>
      <c r="BF1661" s="368" t="str">
        <f t="shared" si="316"/>
        <v>Sin</v>
      </c>
      <c r="BG1661" s="768"/>
      <c r="BH1661" s="772"/>
      <c r="BI1661" s="769"/>
      <c r="BJ1661" s="774" t="str">
        <f t="shared" si="317"/>
        <v/>
      </c>
      <c r="BK1661" s="757"/>
      <c r="BL1661" s="775"/>
      <c r="BM1661" s="776"/>
      <c r="BN1661" s="775"/>
      <c r="BO1661" s="777"/>
      <c r="BP1661" s="778" t="str">
        <f t="shared" si="318"/>
        <v/>
      </c>
      <c r="BQ1661" s="768"/>
      <c r="BR1661" s="772"/>
      <c r="BS1661" s="773"/>
    </row>
    <row r="1662" spans="23:71" x14ac:dyDescent="0.25">
      <c r="W1662" s="368" t="str">
        <f t="shared" si="311"/>
        <v>Sin</v>
      </c>
      <c r="X1662" s="768"/>
      <c r="Y1662" s="766"/>
      <c r="Z1662" s="769"/>
      <c r="AA1662" s="770"/>
      <c r="AB1662" s="766"/>
      <c r="AC1662" s="771"/>
      <c r="AD1662" s="368" t="str">
        <f t="shared" si="312"/>
        <v>Sin</v>
      </c>
      <c r="AE1662" s="768"/>
      <c r="AF1662" s="766"/>
      <c r="AG1662" s="769"/>
      <c r="AH1662" s="770"/>
      <c r="AI1662" s="766"/>
      <c r="AJ1662" s="771"/>
      <c r="AK1662" s="368" t="str">
        <f t="shared" si="313"/>
        <v>Sin</v>
      </c>
      <c r="AL1662" s="768"/>
      <c r="AM1662" s="766"/>
      <c r="AN1662" s="769"/>
      <c r="AO1662" s="770"/>
      <c r="AP1662" s="766"/>
      <c r="AQ1662" s="771"/>
      <c r="AR1662" s="368" t="str">
        <f t="shared" si="314"/>
        <v>Sin</v>
      </c>
      <c r="AS1662" s="768"/>
      <c r="AT1662" s="772"/>
      <c r="AU1662" s="769"/>
      <c r="AV1662" s="770"/>
      <c r="AW1662" s="766"/>
      <c r="AX1662" s="771"/>
      <c r="AY1662" s="368" t="str">
        <f t="shared" si="315"/>
        <v>Sin</v>
      </c>
      <c r="AZ1662" s="768"/>
      <c r="BA1662" s="772"/>
      <c r="BB1662" s="773"/>
      <c r="BC1662" s="765"/>
      <c r="BD1662" s="766"/>
      <c r="BE1662" s="771"/>
      <c r="BF1662" s="368" t="str">
        <f t="shared" si="316"/>
        <v>Sin</v>
      </c>
      <c r="BG1662" s="768"/>
      <c r="BH1662" s="772"/>
      <c r="BI1662" s="769"/>
      <c r="BJ1662" s="774" t="str">
        <f t="shared" si="317"/>
        <v/>
      </c>
      <c r="BK1662" s="757"/>
      <c r="BL1662" s="775"/>
      <c r="BM1662" s="776"/>
      <c r="BN1662" s="775"/>
      <c r="BO1662" s="777"/>
      <c r="BP1662" s="778" t="str">
        <f t="shared" si="318"/>
        <v/>
      </c>
      <c r="BQ1662" s="768"/>
      <c r="BR1662" s="772"/>
      <c r="BS1662" s="773"/>
    </row>
    <row r="1663" spans="23:71" x14ac:dyDescent="0.25">
      <c r="W1663" s="368" t="str">
        <f t="shared" si="311"/>
        <v>Sin</v>
      </c>
      <c r="X1663" s="768"/>
      <c r="Y1663" s="766"/>
      <c r="Z1663" s="769"/>
      <c r="AA1663" s="770"/>
      <c r="AB1663" s="766"/>
      <c r="AC1663" s="771"/>
      <c r="AD1663" s="368" t="str">
        <f t="shared" si="312"/>
        <v>Sin</v>
      </c>
      <c r="AE1663" s="768"/>
      <c r="AF1663" s="766"/>
      <c r="AG1663" s="769"/>
      <c r="AH1663" s="770"/>
      <c r="AI1663" s="766"/>
      <c r="AJ1663" s="771"/>
      <c r="AK1663" s="368" t="str">
        <f t="shared" si="313"/>
        <v>Sin</v>
      </c>
      <c r="AL1663" s="768"/>
      <c r="AM1663" s="766"/>
      <c r="AN1663" s="769"/>
      <c r="AO1663" s="770"/>
      <c r="AP1663" s="766"/>
      <c r="AQ1663" s="771"/>
      <c r="AR1663" s="368" t="str">
        <f t="shared" si="314"/>
        <v>Sin</v>
      </c>
      <c r="AS1663" s="768"/>
      <c r="AT1663" s="772"/>
      <c r="AU1663" s="769"/>
      <c r="AV1663" s="770"/>
      <c r="AW1663" s="766"/>
      <c r="AX1663" s="771"/>
      <c r="AY1663" s="368" t="str">
        <f t="shared" si="315"/>
        <v>Sin</v>
      </c>
      <c r="AZ1663" s="768"/>
      <c r="BA1663" s="772"/>
      <c r="BB1663" s="773"/>
      <c r="BC1663" s="765"/>
      <c r="BD1663" s="766"/>
      <c r="BE1663" s="771"/>
      <c r="BF1663" s="368" t="str">
        <f t="shared" si="316"/>
        <v>Sin</v>
      </c>
      <c r="BG1663" s="768"/>
      <c r="BH1663" s="772"/>
      <c r="BI1663" s="769"/>
      <c r="BJ1663" s="774" t="str">
        <f t="shared" si="317"/>
        <v/>
      </c>
      <c r="BK1663" s="757"/>
      <c r="BL1663" s="775"/>
      <c r="BM1663" s="776"/>
      <c r="BN1663" s="775"/>
      <c r="BO1663" s="777"/>
      <c r="BP1663" s="778" t="str">
        <f t="shared" si="318"/>
        <v/>
      </c>
      <c r="BQ1663" s="768"/>
      <c r="BR1663" s="772"/>
      <c r="BS1663" s="773"/>
    </row>
    <row r="1664" spans="23:71" x14ac:dyDescent="0.25">
      <c r="W1664" s="368" t="str">
        <f t="shared" si="311"/>
        <v>Sin</v>
      </c>
      <c r="X1664" s="768"/>
      <c r="Y1664" s="766"/>
      <c r="Z1664" s="769"/>
      <c r="AA1664" s="770"/>
      <c r="AB1664" s="766"/>
      <c r="AC1664" s="771"/>
      <c r="AD1664" s="368" t="str">
        <f t="shared" si="312"/>
        <v>Sin</v>
      </c>
      <c r="AE1664" s="768"/>
      <c r="AF1664" s="766"/>
      <c r="AG1664" s="769"/>
      <c r="AH1664" s="770"/>
      <c r="AI1664" s="766"/>
      <c r="AJ1664" s="771"/>
      <c r="AK1664" s="368" t="str">
        <f t="shared" si="313"/>
        <v>Sin</v>
      </c>
      <c r="AL1664" s="768"/>
      <c r="AM1664" s="766"/>
      <c r="AN1664" s="769"/>
      <c r="AO1664" s="770"/>
      <c r="AP1664" s="766"/>
      <c r="AQ1664" s="771"/>
      <c r="AR1664" s="368" t="str">
        <f t="shared" si="314"/>
        <v>Sin</v>
      </c>
      <c r="AS1664" s="768"/>
      <c r="AT1664" s="772"/>
      <c r="AU1664" s="769"/>
      <c r="AV1664" s="770"/>
      <c r="AW1664" s="766"/>
      <c r="AX1664" s="771"/>
      <c r="AY1664" s="368" t="str">
        <f t="shared" si="315"/>
        <v>Sin</v>
      </c>
      <c r="AZ1664" s="768"/>
      <c r="BA1664" s="772"/>
      <c r="BB1664" s="773"/>
      <c r="BC1664" s="765"/>
      <c r="BD1664" s="766"/>
      <c r="BE1664" s="771"/>
      <c r="BF1664" s="368" t="str">
        <f t="shared" si="316"/>
        <v>Sin</v>
      </c>
      <c r="BG1664" s="768"/>
      <c r="BH1664" s="772"/>
      <c r="BI1664" s="769"/>
      <c r="BJ1664" s="774" t="str">
        <f t="shared" si="317"/>
        <v/>
      </c>
      <c r="BK1664" s="757"/>
      <c r="BL1664" s="775"/>
      <c r="BM1664" s="776"/>
      <c r="BN1664" s="775"/>
      <c r="BO1664" s="777"/>
      <c r="BP1664" s="778" t="str">
        <f t="shared" si="318"/>
        <v/>
      </c>
      <c r="BQ1664" s="768"/>
      <c r="BR1664" s="772"/>
      <c r="BS1664" s="773"/>
    </row>
    <row r="1665" spans="23:71" x14ac:dyDescent="0.25">
      <c r="W1665" s="368" t="str">
        <f t="shared" si="311"/>
        <v>Sin</v>
      </c>
      <c r="X1665" s="768"/>
      <c r="Y1665" s="766"/>
      <c r="Z1665" s="769"/>
      <c r="AA1665" s="770"/>
      <c r="AB1665" s="766"/>
      <c r="AC1665" s="771"/>
      <c r="AD1665" s="368" t="str">
        <f t="shared" si="312"/>
        <v>Sin</v>
      </c>
      <c r="AE1665" s="768"/>
      <c r="AF1665" s="766"/>
      <c r="AG1665" s="769"/>
      <c r="AH1665" s="770"/>
      <c r="AI1665" s="766"/>
      <c r="AJ1665" s="771"/>
      <c r="AK1665" s="368" t="str">
        <f t="shared" si="313"/>
        <v>Sin</v>
      </c>
      <c r="AL1665" s="768"/>
      <c r="AM1665" s="766"/>
      <c r="AN1665" s="769"/>
      <c r="AO1665" s="770"/>
      <c r="AP1665" s="766"/>
      <c r="AQ1665" s="771"/>
      <c r="AR1665" s="368" t="str">
        <f t="shared" si="314"/>
        <v>Sin</v>
      </c>
      <c r="AS1665" s="768"/>
      <c r="AT1665" s="772"/>
      <c r="AU1665" s="769"/>
      <c r="AV1665" s="770"/>
      <c r="AW1665" s="766"/>
      <c r="AX1665" s="771"/>
      <c r="AY1665" s="368" t="str">
        <f t="shared" si="315"/>
        <v>Sin</v>
      </c>
      <c r="AZ1665" s="768"/>
      <c r="BA1665" s="772"/>
      <c r="BB1665" s="773"/>
      <c r="BC1665" s="765"/>
      <c r="BD1665" s="766"/>
      <c r="BE1665" s="771"/>
      <c r="BF1665" s="368" t="str">
        <f t="shared" si="316"/>
        <v>Sin</v>
      </c>
      <c r="BG1665" s="768"/>
      <c r="BH1665" s="772"/>
      <c r="BI1665" s="769"/>
      <c r="BJ1665" s="774" t="str">
        <f t="shared" si="317"/>
        <v/>
      </c>
      <c r="BK1665" s="757"/>
      <c r="BL1665" s="775"/>
      <c r="BM1665" s="776"/>
      <c r="BN1665" s="775"/>
      <c r="BO1665" s="777"/>
      <c r="BP1665" s="778" t="str">
        <f t="shared" si="318"/>
        <v/>
      </c>
      <c r="BQ1665" s="768"/>
      <c r="BR1665" s="772"/>
      <c r="BS1665" s="773"/>
    </row>
    <row r="1666" spans="23:71" x14ac:dyDescent="0.25">
      <c r="W1666" s="368" t="str">
        <f t="shared" si="311"/>
        <v>Sin</v>
      </c>
      <c r="X1666" s="768"/>
      <c r="Y1666" s="766"/>
      <c r="Z1666" s="769"/>
      <c r="AA1666" s="770"/>
      <c r="AB1666" s="766"/>
      <c r="AC1666" s="771"/>
      <c r="AD1666" s="368" t="str">
        <f t="shared" si="312"/>
        <v>Sin</v>
      </c>
      <c r="AE1666" s="768"/>
      <c r="AF1666" s="766"/>
      <c r="AG1666" s="769"/>
      <c r="AH1666" s="770"/>
      <c r="AI1666" s="766"/>
      <c r="AJ1666" s="771"/>
      <c r="AK1666" s="368" t="str">
        <f t="shared" si="313"/>
        <v>Sin</v>
      </c>
      <c r="AL1666" s="768"/>
      <c r="AM1666" s="766"/>
      <c r="AN1666" s="769"/>
      <c r="AO1666" s="770"/>
      <c r="AP1666" s="766"/>
      <c r="AQ1666" s="771"/>
      <c r="AR1666" s="368" t="str">
        <f t="shared" si="314"/>
        <v>Sin</v>
      </c>
      <c r="AS1666" s="768"/>
      <c r="AT1666" s="772"/>
      <c r="AU1666" s="769"/>
      <c r="AV1666" s="770"/>
      <c r="AW1666" s="766"/>
      <c r="AX1666" s="771"/>
      <c r="AY1666" s="368" t="str">
        <f t="shared" si="315"/>
        <v>Sin</v>
      </c>
      <c r="AZ1666" s="768"/>
      <c r="BA1666" s="772"/>
      <c r="BB1666" s="773"/>
      <c r="BC1666" s="765"/>
      <c r="BD1666" s="766"/>
      <c r="BE1666" s="771"/>
      <c r="BF1666" s="368" t="str">
        <f t="shared" si="316"/>
        <v>Sin</v>
      </c>
      <c r="BG1666" s="768"/>
      <c r="BH1666" s="772"/>
      <c r="BI1666" s="769"/>
      <c r="BJ1666" s="774" t="str">
        <f t="shared" si="317"/>
        <v/>
      </c>
      <c r="BK1666" s="757"/>
      <c r="BL1666" s="775"/>
      <c r="BM1666" s="776"/>
      <c r="BN1666" s="775"/>
      <c r="BO1666" s="777"/>
      <c r="BP1666" s="778" t="str">
        <f t="shared" si="318"/>
        <v/>
      </c>
      <c r="BQ1666" s="768"/>
      <c r="BR1666" s="772"/>
      <c r="BS1666" s="773"/>
    </row>
    <row r="1667" spans="23:71" x14ac:dyDescent="0.25">
      <c r="W1667" s="368" t="str">
        <f t="shared" si="311"/>
        <v>Sin</v>
      </c>
      <c r="X1667" s="768"/>
      <c r="Y1667" s="766"/>
      <c r="Z1667" s="769"/>
      <c r="AA1667" s="770"/>
      <c r="AB1667" s="766"/>
      <c r="AC1667" s="771"/>
      <c r="AD1667" s="368" t="str">
        <f t="shared" si="312"/>
        <v>Sin</v>
      </c>
      <c r="AE1667" s="768"/>
      <c r="AF1667" s="766"/>
      <c r="AG1667" s="769"/>
      <c r="AH1667" s="770"/>
      <c r="AI1667" s="766"/>
      <c r="AJ1667" s="771"/>
      <c r="AK1667" s="368" t="str">
        <f t="shared" si="313"/>
        <v>Sin</v>
      </c>
      <c r="AL1667" s="768"/>
      <c r="AM1667" s="766"/>
      <c r="AN1667" s="769"/>
      <c r="AO1667" s="770"/>
      <c r="AP1667" s="766"/>
      <c r="AQ1667" s="771"/>
      <c r="AR1667" s="368" t="str">
        <f t="shared" si="314"/>
        <v>Sin</v>
      </c>
      <c r="AS1667" s="768"/>
      <c r="AT1667" s="772"/>
      <c r="AU1667" s="769"/>
      <c r="AV1667" s="770"/>
      <c r="AW1667" s="766"/>
      <c r="AX1667" s="771"/>
      <c r="AY1667" s="368" t="str">
        <f t="shared" si="315"/>
        <v>Sin</v>
      </c>
      <c r="AZ1667" s="768"/>
      <c r="BA1667" s="772"/>
      <c r="BB1667" s="773"/>
      <c r="BC1667" s="765"/>
      <c r="BD1667" s="766"/>
      <c r="BE1667" s="771"/>
      <c r="BF1667" s="368" t="str">
        <f t="shared" si="316"/>
        <v>Sin</v>
      </c>
      <c r="BG1667" s="768"/>
      <c r="BH1667" s="772"/>
      <c r="BI1667" s="769"/>
      <c r="BJ1667" s="774" t="str">
        <f t="shared" si="317"/>
        <v/>
      </c>
      <c r="BK1667" s="757"/>
      <c r="BL1667" s="775"/>
      <c r="BM1667" s="776"/>
      <c r="BN1667" s="775"/>
      <c r="BO1667" s="777"/>
      <c r="BP1667" s="778" t="str">
        <f t="shared" si="318"/>
        <v/>
      </c>
      <c r="BQ1667" s="768"/>
      <c r="BR1667" s="772"/>
      <c r="BS1667" s="773"/>
    </row>
    <row r="1668" spans="23:71" x14ac:dyDescent="0.25">
      <c r="W1668" s="368" t="str">
        <f t="shared" si="311"/>
        <v>Sin</v>
      </c>
      <c r="X1668" s="768"/>
      <c r="Y1668" s="766"/>
      <c r="Z1668" s="769"/>
      <c r="AA1668" s="770"/>
      <c r="AB1668" s="766"/>
      <c r="AC1668" s="771"/>
      <c r="AD1668" s="368" t="str">
        <f t="shared" si="312"/>
        <v>Sin</v>
      </c>
      <c r="AE1668" s="768"/>
      <c r="AF1668" s="766"/>
      <c r="AG1668" s="769"/>
      <c r="AH1668" s="770"/>
      <c r="AI1668" s="766"/>
      <c r="AJ1668" s="771"/>
      <c r="AK1668" s="368" t="str">
        <f t="shared" si="313"/>
        <v>Sin</v>
      </c>
      <c r="AL1668" s="768"/>
      <c r="AM1668" s="766"/>
      <c r="AN1668" s="769"/>
      <c r="AO1668" s="770"/>
      <c r="AP1668" s="766"/>
      <c r="AQ1668" s="771"/>
      <c r="AR1668" s="368" t="str">
        <f t="shared" si="314"/>
        <v>Sin</v>
      </c>
      <c r="AS1668" s="768"/>
      <c r="AT1668" s="772"/>
      <c r="AU1668" s="769"/>
      <c r="AV1668" s="770"/>
      <c r="AW1668" s="766"/>
      <c r="AX1668" s="771"/>
      <c r="AY1668" s="368" t="str">
        <f t="shared" si="315"/>
        <v>Sin</v>
      </c>
      <c r="AZ1668" s="768"/>
      <c r="BA1668" s="772"/>
      <c r="BB1668" s="773"/>
      <c r="BC1668" s="765"/>
      <c r="BD1668" s="766"/>
      <c r="BE1668" s="771"/>
      <c r="BF1668" s="368" t="str">
        <f t="shared" si="316"/>
        <v>Sin</v>
      </c>
      <c r="BG1668" s="768"/>
      <c r="BH1668" s="772"/>
      <c r="BI1668" s="769"/>
      <c r="BJ1668" s="774" t="str">
        <f t="shared" si="317"/>
        <v/>
      </c>
      <c r="BK1668" s="757"/>
      <c r="BL1668" s="775"/>
      <c r="BM1668" s="776"/>
      <c r="BN1668" s="775"/>
      <c r="BO1668" s="777"/>
      <c r="BP1668" s="778" t="str">
        <f t="shared" si="318"/>
        <v/>
      </c>
      <c r="BQ1668" s="768"/>
      <c r="BR1668" s="772"/>
      <c r="BS1668" s="773"/>
    </row>
    <row r="1669" spans="23:71" x14ac:dyDescent="0.25">
      <c r="W1669" s="368" t="str">
        <f t="shared" si="311"/>
        <v>Sin</v>
      </c>
      <c r="X1669" s="768"/>
      <c r="Y1669" s="766"/>
      <c r="Z1669" s="769"/>
      <c r="AA1669" s="770"/>
      <c r="AB1669" s="766"/>
      <c r="AC1669" s="771"/>
      <c r="AD1669" s="368" t="str">
        <f t="shared" si="312"/>
        <v>Sin</v>
      </c>
      <c r="AE1669" s="768"/>
      <c r="AF1669" s="766"/>
      <c r="AG1669" s="769"/>
      <c r="AH1669" s="770"/>
      <c r="AI1669" s="766"/>
      <c r="AJ1669" s="771"/>
      <c r="AK1669" s="368" t="str">
        <f t="shared" si="313"/>
        <v>Sin</v>
      </c>
      <c r="AL1669" s="768"/>
      <c r="AM1669" s="766"/>
      <c r="AN1669" s="769"/>
      <c r="AO1669" s="770"/>
      <c r="AP1669" s="766"/>
      <c r="AQ1669" s="771"/>
      <c r="AR1669" s="368" t="str">
        <f t="shared" si="314"/>
        <v>Sin</v>
      </c>
      <c r="AS1669" s="768"/>
      <c r="AT1669" s="772"/>
      <c r="AU1669" s="769"/>
      <c r="AV1669" s="770"/>
      <c r="AW1669" s="766"/>
      <c r="AX1669" s="771"/>
      <c r="AY1669" s="368" t="str">
        <f t="shared" si="315"/>
        <v>Sin</v>
      </c>
      <c r="AZ1669" s="768"/>
      <c r="BA1669" s="772"/>
      <c r="BB1669" s="773"/>
      <c r="BC1669" s="765"/>
      <c r="BD1669" s="766"/>
      <c r="BE1669" s="771"/>
      <c r="BF1669" s="368" t="str">
        <f t="shared" si="316"/>
        <v>Sin</v>
      </c>
      <c r="BG1669" s="768"/>
      <c r="BH1669" s="772"/>
      <c r="BI1669" s="769"/>
      <c r="BJ1669" s="774" t="str">
        <f t="shared" si="317"/>
        <v/>
      </c>
      <c r="BK1669" s="757"/>
      <c r="BL1669" s="775"/>
      <c r="BM1669" s="776"/>
      <c r="BN1669" s="775"/>
      <c r="BO1669" s="777"/>
      <c r="BP1669" s="778" t="str">
        <f t="shared" si="318"/>
        <v/>
      </c>
      <c r="BQ1669" s="768"/>
      <c r="BR1669" s="772"/>
      <c r="BS1669" s="773"/>
    </row>
    <row r="1670" spans="23:71" x14ac:dyDescent="0.25">
      <c r="W1670" s="368" t="str">
        <f t="shared" si="311"/>
        <v>Sin</v>
      </c>
      <c r="X1670" s="768"/>
      <c r="Y1670" s="766"/>
      <c r="Z1670" s="769"/>
      <c r="AA1670" s="770"/>
      <c r="AB1670" s="766"/>
      <c r="AC1670" s="771"/>
      <c r="AD1670" s="368" t="str">
        <f t="shared" si="312"/>
        <v>Sin</v>
      </c>
      <c r="AE1670" s="768"/>
      <c r="AF1670" s="766"/>
      <c r="AG1670" s="769"/>
      <c r="AH1670" s="770"/>
      <c r="AI1670" s="766"/>
      <c r="AJ1670" s="771"/>
      <c r="AK1670" s="368" t="str">
        <f t="shared" si="313"/>
        <v>Sin</v>
      </c>
      <c r="AL1670" s="768"/>
      <c r="AM1670" s="766"/>
      <c r="AN1670" s="769"/>
      <c r="AO1670" s="770"/>
      <c r="AP1670" s="766"/>
      <c r="AQ1670" s="771"/>
      <c r="AR1670" s="368" t="str">
        <f t="shared" si="314"/>
        <v>Sin</v>
      </c>
      <c r="AS1670" s="768"/>
      <c r="AT1670" s="772"/>
      <c r="AU1670" s="769"/>
      <c r="AV1670" s="770"/>
      <c r="AW1670" s="766"/>
      <c r="AX1670" s="771"/>
      <c r="AY1670" s="368" t="str">
        <f t="shared" si="315"/>
        <v>Sin</v>
      </c>
      <c r="AZ1670" s="768"/>
      <c r="BA1670" s="772"/>
      <c r="BB1670" s="773"/>
      <c r="BC1670" s="765"/>
      <c r="BD1670" s="766"/>
      <c r="BE1670" s="771"/>
      <c r="BF1670" s="368" t="str">
        <f t="shared" si="316"/>
        <v>Sin</v>
      </c>
      <c r="BG1670" s="768"/>
      <c r="BH1670" s="772"/>
      <c r="BI1670" s="769"/>
      <c r="BJ1670" s="774" t="str">
        <f t="shared" si="317"/>
        <v/>
      </c>
      <c r="BK1670" s="757"/>
      <c r="BL1670" s="775"/>
      <c r="BM1670" s="776"/>
      <c r="BN1670" s="775"/>
      <c r="BO1670" s="777"/>
      <c r="BP1670" s="778" t="str">
        <f t="shared" si="318"/>
        <v/>
      </c>
      <c r="BQ1670" s="768"/>
      <c r="BR1670" s="772"/>
      <c r="BS1670" s="773"/>
    </row>
    <row r="1671" spans="23:71" x14ac:dyDescent="0.25">
      <c r="W1671" s="368" t="str">
        <f t="shared" si="311"/>
        <v>Sin</v>
      </c>
      <c r="X1671" s="768"/>
      <c r="Y1671" s="766"/>
      <c r="Z1671" s="769"/>
      <c r="AA1671" s="770"/>
      <c r="AB1671" s="766"/>
      <c r="AC1671" s="771"/>
      <c r="AD1671" s="368" t="str">
        <f t="shared" si="312"/>
        <v>Sin</v>
      </c>
      <c r="AE1671" s="768"/>
      <c r="AF1671" s="766"/>
      <c r="AG1671" s="769"/>
      <c r="AH1671" s="770"/>
      <c r="AI1671" s="766"/>
      <c r="AJ1671" s="771"/>
      <c r="AK1671" s="368" t="str">
        <f t="shared" si="313"/>
        <v>Sin</v>
      </c>
      <c r="AL1671" s="768"/>
      <c r="AM1671" s="766"/>
      <c r="AN1671" s="769"/>
      <c r="AO1671" s="770"/>
      <c r="AP1671" s="766"/>
      <c r="AQ1671" s="771"/>
      <c r="AR1671" s="368" t="str">
        <f t="shared" si="314"/>
        <v>Sin</v>
      </c>
      <c r="AS1671" s="768"/>
      <c r="AT1671" s="772"/>
      <c r="AU1671" s="769"/>
      <c r="AV1671" s="770"/>
      <c r="AW1671" s="766"/>
      <c r="AX1671" s="771"/>
      <c r="AY1671" s="368" t="str">
        <f t="shared" si="315"/>
        <v>Sin</v>
      </c>
      <c r="AZ1671" s="768"/>
      <c r="BA1671" s="772"/>
      <c r="BB1671" s="773"/>
      <c r="BC1671" s="765"/>
      <c r="BD1671" s="766"/>
      <c r="BE1671" s="771"/>
      <c r="BF1671" s="368" t="str">
        <f t="shared" si="316"/>
        <v>Sin</v>
      </c>
      <c r="BG1671" s="768"/>
      <c r="BH1671" s="772"/>
      <c r="BI1671" s="769"/>
      <c r="BJ1671" s="774" t="str">
        <f t="shared" si="317"/>
        <v/>
      </c>
      <c r="BK1671" s="757"/>
      <c r="BL1671" s="775"/>
      <c r="BM1671" s="776"/>
      <c r="BN1671" s="775"/>
      <c r="BO1671" s="777"/>
      <c r="BP1671" s="778" t="str">
        <f t="shared" si="318"/>
        <v/>
      </c>
      <c r="BQ1671" s="768"/>
      <c r="BR1671" s="772"/>
      <c r="BS1671" s="773"/>
    </row>
    <row r="1672" spans="23:71" x14ac:dyDescent="0.25">
      <c r="W1672" s="368" t="str">
        <f t="shared" si="311"/>
        <v>Sin</v>
      </c>
      <c r="X1672" s="768"/>
      <c r="Y1672" s="766"/>
      <c r="Z1672" s="769"/>
      <c r="AA1672" s="770"/>
      <c r="AB1672" s="766"/>
      <c r="AC1672" s="771"/>
      <c r="AD1672" s="368" t="str">
        <f t="shared" si="312"/>
        <v>Sin</v>
      </c>
      <c r="AE1672" s="768"/>
      <c r="AF1672" s="766"/>
      <c r="AG1672" s="769"/>
      <c r="AH1672" s="770"/>
      <c r="AI1672" s="766"/>
      <c r="AJ1672" s="771"/>
      <c r="AK1672" s="368" t="str">
        <f t="shared" si="313"/>
        <v>Sin</v>
      </c>
      <c r="AL1672" s="768"/>
      <c r="AM1672" s="766"/>
      <c r="AN1672" s="769"/>
      <c r="AO1672" s="770"/>
      <c r="AP1672" s="766"/>
      <c r="AQ1672" s="771"/>
      <c r="AR1672" s="368" t="str">
        <f t="shared" si="314"/>
        <v>Sin</v>
      </c>
      <c r="AS1672" s="768"/>
      <c r="AT1672" s="772"/>
      <c r="AU1672" s="769"/>
      <c r="AV1672" s="770"/>
      <c r="AW1672" s="766"/>
      <c r="AX1672" s="771"/>
      <c r="AY1672" s="368" t="str">
        <f t="shared" si="315"/>
        <v>Sin</v>
      </c>
      <c r="AZ1672" s="768"/>
      <c r="BA1672" s="772"/>
      <c r="BB1672" s="773"/>
      <c r="BC1672" s="765"/>
      <c r="BD1672" s="766"/>
      <c r="BE1672" s="771"/>
      <c r="BF1672" s="368" t="str">
        <f t="shared" si="316"/>
        <v>Sin</v>
      </c>
      <c r="BG1672" s="768"/>
      <c r="BH1672" s="772"/>
      <c r="BI1672" s="769"/>
      <c r="BJ1672" s="774" t="str">
        <f t="shared" si="317"/>
        <v/>
      </c>
      <c r="BK1672" s="757"/>
      <c r="BL1672" s="775"/>
      <c r="BM1672" s="776"/>
      <c r="BN1672" s="775"/>
      <c r="BO1672" s="777"/>
      <c r="BP1672" s="778" t="str">
        <f t="shared" si="318"/>
        <v/>
      </c>
      <c r="BQ1672" s="768"/>
      <c r="BR1672" s="772"/>
      <c r="BS1672" s="773"/>
    </row>
    <row r="1673" spans="23:71" x14ac:dyDescent="0.25">
      <c r="W1673" s="368" t="str">
        <f t="shared" si="311"/>
        <v>Sin</v>
      </c>
      <c r="X1673" s="768"/>
      <c r="Y1673" s="766"/>
      <c r="Z1673" s="769"/>
      <c r="AA1673" s="770"/>
      <c r="AB1673" s="766"/>
      <c r="AC1673" s="771"/>
      <c r="AD1673" s="368" t="str">
        <f t="shared" si="312"/>
        <v>Sin</v>
      </c>
      <c r="AE1673" s="768"/>
      <c r="AF1673" s="766"/>
      <c r="AG1673" s="769"/>
      <c r="AH1673" s="770"/>
      <c r="AI1673" s="766"/>
      <c r="AJ1673" s="771"/>
      <c r="AK1673" s="368" t="str">
        <f t="shared" si="313"/>
        <v>Sin</v>
      </c>
      <c r="AL1673" s="768"/>
      <c r="AM1673" s="766"/>
      <c r="AN1673" s="769"/>
      <c r="AO1673" s="770"/>
      <c r="AP1673" s="766"/>
      <c r="AQ1673" s="771"/>
      <c r="AR1673" s="368" t="str">
        <f t="shared" si="314"/>
        <v>Sin</v>
      </c>
      <c r="AS1673" s="768"/>
      <c r="AT1673" s="772"/>
      <c r="AU1673" s="769"/>
      <c r="AV1673" s="770"/>
      <c r="AW1673" s="766"/>
      <c r="AX1673" s="771"/>
      <c r="AY1673" s="368" t="str">
        <f t="shared" si="315"/>
        <v>Sin</v>
      </c>
      <c r="AZ1673" s="768"/>
      <c r="BA1673" s="772"/>
      <c r="BB1673" s="773"/>
      <c r="BC1673" s="765"/>
      <c r="BD1673" s="766"/>
      <c r="BE1673" s="771"/>
      <c r="BF1673" s="368" t="str">
        <f t="shared" si="316"/>
        <v>Sin</v>
      </c>
      <c r="BG1673" s="768"/>
      <c r="BH1673" s="772"/>
      <c r="BI1673" s="769"/>
      <c r="BJ1673" s="774" t="str">
        <f t="shared" si="317"/>
        <v/>
      </c>
      <c r="BK1673" s="757"/>
      <c r="BL1673" s="775"/>
      <c r="BM1673" s="776"/>
      <c r="BN1673" s="775"/>
      <c r="BO1673" s="777"/>
      <c r="BP1673" s="778" t="str">
        <f t="shared" si="318"/>
        <v/>
      </c>
      <c r="BQ1673" s="768"/>
      <c r="BR1673" s="772"/>
      <c r="BS1673" s="773"/>
    </row>
    <row r="1674" spans="23:71" x14ac:dyDescent="0.25">
      <c r="W1674" s="368" t="str">
        <f t="shared" si="311"/>
        <v>Sin</v>
      </c>
      <c r="X1674" s="768"/>
      <c r="Y1674" s="766"/>
      <c r="Z1674" s="769"/>
      <c r="AA1674" s="770"/>
      <c r="AB1674" s="766"/>
      <c r="AC1674" s="771"/>
      <c r="AD1674" s="368" t="str">
        <f t="shared" si="312"/>
        <v>Sin</v>
      </c>
      <c r="AE1674" s="768"/>
      <c r="AF1674" s="766"/>
      <c r="AG1674" s="769"/>
      <c r="AH1674" s="770"/>
      <c r="AI1674" s="766"/>
      <c r="AJ1674" s="771"/>
      <c r="AK1674" s="368" t="str">
        <f t="shared" si="313"/>
        <v>Sin</v>
      </c>
      <c r="AL1674" s="768"/>
      <c r="AM1674" s="766"/>
      <c r="AN1674" s="769"/>
      <c r="AO1674" s="770"/>
      <c r="AP1674" s="766"/>
      <c r="AQ1674" s="771"/>
      <c r="AR1674" s="368" t="str">
        <f t="shared" si="314"/>
        <v>Sin</v>
      </c>
      <c r="AS1674" s="768"/>
      <c r="AT1674" s="772"/>
      <c r="AU1674" s="769"/>
      <c r="AV1674" s="770"/>
      <c r="AW1674" s="766"/>
      <c r="AX1674" s="771"/>
      <c r="AY1674" s="368" t="str">
        <f t="shared" si="315"/>
        <v>Sin</v>
      </c>
      <c r="AZ1674" s="768"/>
      <c r="BA1674" s="772"/>
      <c r="BB1674" s="773"/>
      <c r="BC1674" s="765"/>
      <c r="BD1674" s="766"/>
      <c r="BE1674" s="771"/>
      <c r="BF1674" s="368" t="str">
        <f t="shared" si="316"/>
        <v>Sin</v>
      </c>
      <c r="BG1674" s="768"/>
      <c r="BH1674" s="772"/>
      <c r="BI1674" s="769"/>
      <c r="BJ1674" s="774" t="str">
        <f t="shared" si="317"/>
        <v/>
      </c>
      <c r="BK1674" s="757"/>
      <c r="BL1674" s="775"/>
      <c r="BM1674" s="776"/>
      <c r="BN1674" s="775"/>
      <c r="BO1674" s="777"/>
      <c r="BP1674" s="778" t="str">
        <f t="shared" si="318"/>
        <v/>
      </c>
      <c r="BQ1674" s="768"/>
      <c r="BR1674" s="772"/>
      <c r="BS1674" s="773"/>
    </row>
    <row r="1675" spans="23:71" x14ac:dyDescent="0.25">
      <c r="W1675" s="368" t="str">
        <f t="shared" si="311"/>
        <v>Sin</v>
      </c>
      <c r="X1675" s="768"/>
      <c r="Y1675" s="766"/>
      <c r="Z1675" s="769"/>
      <c r="AA1675" s="770"/>
      <c r="AB1675" s="766"/>
      <c r="AC1675" s="771"/>
      <c r="AD1675" s="368" t="str">
        <f t="shared" si="312"/>
        <v>Sin</v>
      </c>
      <c r="AE1675" s="768"/>
      <c r="AF1675" s="766"/>
      <c r="AG1675" s="769"/>
      <c r="AH1675" s="770"/>
      <c r="AI1675" s="766"/>
      <c r="AJ1675" s="771"/>
      <c r="AK1675" s="368" t="str">
        <f t="shared" si="313"/>
        <v>Sin</v>
      </c>
      <c r="AL1675" s="768"/>
      <c r="AM1675" s="766"/>
      <c r="AN1675" s="769"/>
      <c r="AO1675" s="770"/>
      <c r="AP1675" s="766"/>
      <c r="AQ1675" s="771"/>
      <c r="AR1675" s="368" t="str">
        <f t="shared" si="314"/>
        <v>Sin</v>
      </c>
      <c r="AS1675" s="768"/>
      <c r="AT1675" s="772"/>
      <c r="AU1675" s="769"/>
      <c r="AV1675" s="770"/>
      <c r="AW1675" s="766"/>
      <c r="AX1675" s="771"/>
      <c r="AY1675" s="368" t="str">
        <f t="shared" si="315"/>
        <v>Sin</v>
      </c>
      <c r="AZ1675" s="768"/>
      <c r="BA1675" s="772"/>
      <c r="BB1675" s="773"/>
      <c r="BC1675" s="765"/>
      <c r="BD1675" s="766"/>
      <c r="BE1675" s="771"/>
      <c r="BF1675" s="368" t="str">
        <f t="shared" si="316"/>
        <v>Sin</v>
      </c>
      <c r="BG1675" s="768"/>
      <c r="BH1675" s="772"/>
      <c r="BI1675" s="769"/>
      <c r="BJ1675" s="774" t="str">
        <f t="shared" si="317"/>
        <v/>
      </c>
      <c r="BK1675" s="757"/>
      <c r="BL1675" s="775"/>
      <c r="BM1675" s="776"/>
      <c r="BN1675" s="775"/>
      <c r="BO1675" s="777"/>
      <c r="BP1675" s="778" t="str">
        <f t="shared" si="318"/>
        <v/>
      </c>
      <c r="BQ1675" s="768"/>
      <c r="BR1675" s="772"/>
      <c r="BS1675" s="773"/>
    </row>
    <row r="1676" spans="23:71" x14ac:dyDescent="0.25">
      <c r="W1676" s="368" t="str">
        <f t="shared" si="311"/>
        <v>Sin</v>
      </c>
      <c r="X1676" s="768"/>
      <c r="Y1676" s="766"/>
      <c r="Z1676" s="769"/>
      <c r="AA1676" s="770"/>
      <c r="AB1676" s="766"/>
      <c r="AC1676" s="771"/>
      <c r="AD1676" s="368" t="str">
        <f t="shared" si="312"/>
        <v>Sin</v>
      </c>
      <c r="AE1676" s="768"/>
      <c r="AF1676" s="766"/>
      <c r="AG1676" s="769"/>
      <c r="AH1676" s="770"/>
      <c r="AI1676" s="766"/>
      <c r="AJ1676" s="771"/>
      <c r="AK1676" s="368" t="str">
        <f t="shared" si="313"/>
        <v>Sin</v>
      </c>
      <c r="AL1676" s="768"/>
      <c r="AM1676" s="766"/>
      <c r="AN1676" s="769"/>
      <c r="AO1676" s="770"/>
      <c r="AP1676" s="766"/>
      <c r="AQ1676" s="771"/>
      <c r="AR1676" s="368" t="str">
        <f t="shared" si="314"/>
        <v>Sin</v>
      </c>
      <c r="AS1676" s="768"/>
      <c r="AT1676" s="772"/>
      <c r="AU1676" s="769"/>
      <c r="AV1676" s="770"/>
      <c r="AW1676" s="766"/>
      <c r="AX1676" s="771"/>
      <c r="AY1676" s="368" t="str">
        <f t="shared" si="315"/>
        <v>Sin</v>
      </c>
      <c r="AZ1676" s="768"/>
      <c r="BA1676" s="772"/>
      <c r="BB1676" s="773"/>
      <c r="BC1676" s="765"/>
      <c r="BD1676" s="766"/>
      <c r="BE1676" s="771"/>
      <c r="BF1676" s="368" t="str">
        <f t="shared" si="316"/>
        <v>Sin</v>
      </c>
      <c r="BG1676" s="768"/>
      <c r="BH1676" s="772"/>
      <c r="BI1676" s="769"/>
      <c r="BJ1676" s="774" t="str">
        <f t="shared" si="317"/>
        <v/>
      </c>
      <c r="BK1676" s="757"/>
      <c r="BL1676" s="775"/>
      <c r="BM1676" s="776"/>
      <c r="BN1676" s="775"/>
      <c r="BO1676" s="777"/>
      <c r="BP1676" s="778" t="str">
        <f t="shared" si="318"/>
        <v/>
      </c>
      <c r="BQ1676" s="768"/>
      <c r="BR1676" s="772"/>
      <c r="BS1676" s="773"/>
    </row>
    <row r="1677" spans="23:71" x14ac:dyDescent="0.25">
      <c r="W1677" s="368" t="str">
        <f t="shared" si="311"/>
        <v>Sin</v>
      </c>
      <c r="X1677" s="768"/>
      <c r="Y1677" s="766"/>
      <c r="Z1677" s="769"/>
      <c r="AA1677" s="770"/>
      <c r="AB1677" s="766"/>
      <c r="AC1677" s="771"/>
      <c r="AD1677" s="368" t="str">
        <f t="shared" si="312"/>
        <v>Sin</v>
      </c>
      <c r="AE1677" s="768"/>
      <c r="AF1677" s="766"/>
      <c r="AG1677" s="769"/>
      <c r="AH1677" s="770"/>
      <c r="AI1677" s="766"/>
      <c r="AJ1677" s="771"/>
      <c r="AK1677" s="368" t="str">
        <f t="shared" si="313"/>
        <v>Sin</v>
      </c>
      <c r="AL1677" s="768"/>
      <c r="AM1677" s="766"/>
      <c r="AN1677" s="769"/>
      <c r="AO1677" s="770"/>
      <c r="AP1677" s="766"/>
      <c r="AQ1677" s="771"/>
      <c r="AR1677" s="368" t="str">
        <f t="shared" si="314"/>
        <v>Sin</v>
      </c>
      <c r="AS1677" s="768"/>
      <c r="AT1677" s="772"/>
      <c r="AU1677" s="769"/>
      <c r="AV1677" s="770"/>
      <c r="AW1677" s="766"/>
      <c r="AX1677" s="771"/>
      <c r="AY1677" s="368" t="str">
        <f t="shared" si="315"/>
        <v>Sin</v>
      </c>
      <c r="AZ1677" s="768"/>
      <c r="BA1677" s="772"/>
      <c r="BB1677" s="773"/>
      <c r="BC1677" s="765"/>
      <c r="BD1677" s="766"/>
      <c r="BE1677" s="771"/>
      <c r="BF1677" s="368" t="str">
        <f t="shared" si="316"/>
        <v>Sin</v>
      </c>
      <c r="BG1677" s="768"/>
      <c r="BH1677" s="772"/>
      <c r="BI1677" s="769"/>
      <c r="BJ1677" s="774" t="str">
        <f t="shared" si="317"/>
        <v/>
      </c>
      <c r="BK1677" s="757"/>
      <c r="BL1677" s="775"/>
      <c r="BM1677" s="776"/>
      <c r="BN1677" s="775"/>
      <c r="BO1677" s="777"/>
      <c r="BP1677" s="778" t="str">
        <f t="shared" si="318"/>
        <v/>
      </c>
      <c r="BQ1677" s="768"/>
      <c r="BR1677" s="772"/>
      <c r="BS1677" s="773"/>
    </row>
    <row r="1678" spans="23:71" x14ac:dyDescent="0.25">
      <c r="W1678" s="368" t="str">
        <f t="shared" si="311"/>
        <v>Sin</v>
      </c>
      <c r="X1678" s="768"/>
      <c r="Y1678" s="766"/>
      <c r="Z1678" s="769"/>
      <c r="AA1678" s="770"/>
      <c r="AB1678" s="766"/>
      <c r="AC1678" s="771"/>
      <c r="AD1678" s="368" t="str">
        <f t="shared" si="312"/>
        <v>Sin</v>
      </c>
      <c r="AE1678" s="768"/>
      <c r="AF1678" s="766"/>
      <c r="AG1678" s="769"/>
      <c r="AH1678" s="770"/>
      <c r="AI1678" s="766"/>
      <c r="AJ1678" s="771"/>
      <c r="AK1678" s="368" t="str">
        <f t="shared" si="313"/>
        <v>Sin</v>
      </c>
      <c r="AL1678" s="768"/>
      <c r="AM1678" s="766"/>
      <c r="AN1678" s="769"/>
      <c r="AO1678" s="770"/>
      <c r="AP1678" s="766"/>
      <c r="AQ1678" s="771"/>
      <c r="AR1678" s="368" t="str">
        <f t="shared" si="314"/>
        <v>Sin</v>
      </c>
      <c r="AS1678" s="768"/>
      <c r="AT1678" s="772"/>
      <c r="AU1678" s="769"/>
      <c r="AV1678" s="770"/>
      <c r="AW1678" s="766"/>
      <c r="AX1678" s="771"/>
      <c r="AY1678" s="368" t="str">
        <f t="shared" si="315"/>
        <v>Sin</v>
      </c>
      <c r="AZ1678" s="768"/>
      <c r="BA1678" s="772"/>
      <c r="BB1678" s="773"/>
      <c r="BC1678" s="765"/>
      <c r="BD1678" s="766"/>
      <c r="BE1678" s="771"/>
      <c r="BF1678" s="368" t="str">
        <f t="shared" si="316"/>
        <v>Sin</v>
      </c>
      <c r="BG1678" s="768"/>
      <c r="BH1678" s="772"/>
      <c r="BI1678" s="769"/>
      <c r="BJ1678" s="774" t="str">
        <f t="shared" si="317"/>
        <v/>
      </c>
      <c r="BK1678" s="757"/>
      <c r="BL1678" s="775"/>
      <c r="BM1678" s="776"/>
      <c r="BN1678" s="775"/>
      <c r="BO1678" s="777"/>
      <c r="BP1678" s="778" t="str">
        <f t="shared" si="318"/>
        <v/>
      </c>
      <c r="BQ1678" s="768"/>
      <c r="BR1678" s="772"/>
      <c r="BS1678" s="773"/>
    </row>
    <row r="1679" spans="23:71" x14ac:dyDescent="0.25">
      <c r="W1679" s="368" t="str">
        <f t="shared" si="311"/>
        <v>Sin</v>
      </c>
      <c r="X1679" s="768"/>
      <c r="Y1679" s="766"/>
      <c r="Z1679" s="769"/>
      <c r="AA1679" s="770"/>
      <c r="AB1679" s="766"/>
      <c r="AC1679" s="771"/>
      <c r="AD1679" s="368" t="str">
        <f t="shared" si="312"/>
        <v>Sin</v>
      </c>
      <c r="AE1679" s="768"/>
      <c r="AF1679" s="766"/>
      <c r="AG1679" s="769"/>
      <c r="AH1679" s="770"/>
      <c r="AI1679" s="766"/>
      <c r="AJ1679" s="771"/>
      <c r="AK1679" s="368" t="str">
        <f t="shared" si="313"/>
        <v>Sin</v>
      </c>
      <c r="AL1679" s="768"/>
      <c r="AM1679" s="766"/>
      <c r="AN1679" s="769"/>
      <c r="AO1679" s="770"/>
      <c r="AP1679" s="766"/>
      <c r="AQ1679" s="771"/>
      <c r="AR1679" s="368" t="str">
        <f t="shared" si="314"/>
        <v>Sin</v>
      </c>
      <c r="AS1679" s="768"/>
      <c r="AT1679" s="772"/>
      <c r="AU1679" s="769"/>
      <c r="AV1679" s="770"/>
      <c r="AW1679" s="766"/>
      <c r="AX1679" s="771"/>
      <c r="AY1679" s="368" t="str">
        <f t="shared" si="315"/>
        <v>Sin</v>
      </c>
      <c r="AZ1679" s="768"/>
      <c r="BA1679" s="772"/>
      <c r="BB1679" s="773"/>
      <c r="BC1679" s="765"/>
      <c r="BD1679" s="766"/>
      <c r="BE1679" s="771"/>
      <c r="BF1679" s="368" t="str">
        <f t="shared" si="316"/>
        <v>Sin</v>
      </c>
      <c r="BG1679" s="768"/>
      <c r="BH1679" s="772"/>
      <c r="BI1679" s="769"/>
      <c r="BJ1679" s="774" t="str">
        <f t="shared" si="317"/>
        <v/>
      </c>
      <c r="BK1679" s="757"/>
      <c r="BL1679" s="775"/>
      <c r="BM1679" s="776"/>
      <c r="BN1679" s="775"/>
      <c r="BO1679" s="777"/>
      <c r="BP1679" s="778" t="str">
        <f t="shared" si="318"/>
        <v/>
      </c>
      <c r="BQ1679" s="768"/>
      <c r="BR1679" s="772"/>
      <c r="BS1679" s="773"/>
    </row>
    <row r="1680" spans="23:71" x14ac:dyDescent="0.25">
      <c r="W1680" s="368" t="str">
        <f t="shared" si="311"/>
        <v>Sin</v>
      </c>
      <c r="X1680" s="768"/>
      <c r="Y1680" s="766"/>
      <c r="Z1680" s="769"/>
      <c r="AA1680" s="770"/>
      <c r="AB1680" s="766"/>
      <c r="AC1680" s="771"/>
      <c r="AD1680" s="368" t="str">
        <f t="shared" si="312"/>
        <v>Sin</v>
      </c>
      <c r="AE1680" s="768"/>
      <c r="AF1680" s="766"/>
      <c r="AG1680" s="769"/>
      <c r="AH1680" s="770"/>
      <c r="AI1680" s="766"/>
      <c r="AJ1680" s="771"/>
      <c r="AK1680" s="368" t="str">
        <f t="shared" si="313"/>
        <v>Sin</v>
      </c>
      <c r="AL1680" s="768"/>
      <c r="AM1680" s="766"/>
      <c r="AN1680" s="769"/>
      <c r="AO1680" s="770"/>
      <c r="AP1680" s="766"/>
      <c r="AQ1680" s="771"/>
      <c r="AR1680" s="368" t="str">
        <f t="shared" si="314"/>
        <v>Sin</v>
      </c>
      <c r="AS1680" s="768"/>
      <c r="AT1680" s="772"/>
      <c r="AU1680" s="769"/>
      <c r="AV1680" s="770"/>
      <c r="AW1680" s="766"/>
      <c r="AX1680" s="771"/>
      <c r="AY1680" s="368" t="str">
        <f t="shared" si="315"/>
        <v>Sin</v>
      </c>
      <c r="AZ1680" s="768"/>
      <c r="BA1680" s="772"/>
      <c r="BB1680" s="773"/>
      <c r="BC1680" s="765"/>
      <c r="BD1680" s="766"/>
      <c r="BE1680" s="771"/>
      <c r="BF1680" s="368" t="str">
        <f t="shared" si="316"/>
        <v>Sin</v>
      </c>
      <c r="BG1680" s="768"/>
      <c r="BH1680" s="772"/>
      <c r="BI1680" s="769"/>
      <c r="BJ1680" s="774" t="str">
        <f t="shared" si="317"/>
        <v/>
      </c>
      <c r="BK1680" s="757"/>
      <c r="BL1680" s="775"/>
      <c r="BM1680" s="776"/>
      <c r="BN1680" s="775"/>
      <c r="BO1680" s="777"/>
      <c r="BP1680" s="778" t="str">
        <f t="shared" si="318"/>
        <v/>
      </c>
      <c r="BQ1680" s="768"/>
      <c r="BR1680" s="772"/>
      <c r="BS1680" s="773"/>
    </row>
    <row r="1681" spans="23:71" x14ac:dyDescent="0.25">
      <c r="W1681" s="368" t="str">
        <f t="shared" si="311"/>
        <v>Sin</v>
      </c>
      <c r="X1681" s="768"/>
      <c r="Y1681" s="766"/>
      <c r="Z1681" s="769"/>
      <c r="AA1681" s="770"/>
      <c r="AB1681" s="766"/>
      <c r="AC1681" s="771"/>
      <c r="AD1681" s="368" t="str">
        <f t="shared" si="312"/>
        <v>Sin</v>
      </c>
      <c r="AE1681" s="768"/>
      <c r="AF1681" s="766"/>
      <c r="AG1681" s="769"/>
      <c r="AH1681" s="770"/>
      <c r="AI1681" s="766"/>
      <c r="AJ1681" s="771"/>
      <c r="AK1681" s="368" t="str">
        <f t="shared" si="313"/>
        <v>Sin</v>
      </c>
      <c r="AL1681" s="768"/>
      <c r="AM1681" s="766"/>
      <c r="AN1681" s="769"/>
      <c r="AO1681" s="770"/>
      <c r="AP1681" s="766"/>
      <c r="AQ1681" s="771"/>
      <c r="AR1681" s="368" t="str">
        <f t="shared" si="314"/>
        <v>Sin</v>
      </c>
      <c r="AS1681" s="768"/>
      <c r="AT1681" s="772"/>
      <c r="AU1681" s="769"/>
      <c r="AV1681" s="770"/>
      <c r="AW1681" s="766"/>
      <c r="AX1681" s="771"/>
      <c r="AY1681" s="368" t="str">
        <f t="shared" si="315"/>
        <v>Sin</v>
      </c>
      <c r="AZ1681" s="768"/>
      <c r="BA1681" s="772"/>
      <c r="BB1681" s="773"/>
      <c r="BC1681" s="765"/>
      <c r="BD1681" s="766"/>
      <c r="BE1681" s="771"/>
      <c r="BF1681" s="368" t="str">
        <f t="shared" si="316"/>
        <v>Sin</v>
      </c>
      <c r="BG1681" s="768"/>
      <c r="BH1681" s="772"/>
      <c r="BI1681" s="769"/>
      <c r="BJ1681" s="774" t="str">
        <f t="shared" si="317"/>
        <v/>
      </c>
      <c r="BK1681" s="757"/>
      <c r="BL1681" s="775"/>
      <c r="BM1681" s="776"/>
      <c r="BN1681" s="775"/>
      <c r="BO1681" s="777"/>
      <c r="BP1681" s="778" t="str">
        <f t="shared" si="318"/>
        <v/>
      </c>
      <c r="BQ1681" s="768"/>
      <c r="BR1681" s="772"/>
      <c r="BS1681" s="773"/>
    </row>
    <row r="1682" spans="23:71" x14ac:dyDescent="0.25">
      <c r="W1682" s="368" t="str">
        <f t="shared" si="311"/>
        <v>Sin</v>
      </c>
      <c r="X1682" s="768"/>
      <c r="Y1682" s="766"/>
      <c r="Z1682" s="769"/>
      <c r="AA1682" s="770"/>
      <c r="AB1682" s="766"/>
      <c r="AC1682" s="771"/>
      <c r="AD1682" s="368" t="str">
        <f t="shared" si="312"/>
        <v>Sin</v>
      </c>
      <c r="AE1682" s="768"/>
      <c r="AF1682" s="766"/>
      <c r="AG1682" s="769"/>
      <c r="AH1682" s="770"/>
      <c r="AI1682" s="766"/>
      <c r="AJ1682" s="771"/>
      <c r="AK1682" s="368" t="str">
        <f t="shared" si="313"/>
        <v>Sin</v>
      </c>
      <c r="AL1682" s="768"/>
      <c r="AM1682" s="766"/>
      <c r="AN1682" s="769"/>
      <c r="AO1682" s="770"/>
      <c r="AP1682" s="766"/>
      <c r="AQ1682" s="771"/>
      <c r="AR1682" s="368" t="str">
        <f t="shared" si="314"/>
        <v>Sin</v>
      </c>
      <c r="AS1682" s="768"/>
      <c r="AT1682" s="772"/>
      <c r="AU1682" s="769"/>
      <c r="AV1682" s="770"/>
      <c r="AW1682" s="766"/>
      <c r="AX1682" s="771"/>
      <c r="AY1682" s="368" t="str">
        <f t="shared" si="315"/>
        <v>Sin</v>
      </c>
      <c r="AZ1682" s="768"/>
      <c r="BA1682" s="772"/>
      <c r="BB1682" s="773"/>
      <c r="BC1682" s="765"/>
      <c r="BD1682" s="766"/>
      <c r="BE1682" s="771"/>
      <c r="BF1682" s="368" t="str">
        <f t="shared" si="316"/>
        <v>Sin</v>
      </c>
      <c r="BG1682" s="768"/>
      <c r="BH1682" s="772"/>
      <c r="BI1682" s="769"/>
      <c r="BJ1682" s="774" t="str">
        <f t="shared" si="317"/>
        <v/>
      </c>
      <c r="BK1682" s="757"/>
      <c r="BL1682" s="775"/>
      <c r="BM1682" s="776"/>
      <c r="BN1682" s="775"/>
      <c r="BO1682" s="777"/>
      <c r="BP1682" s="778" t="str">
        <f t="shared" si="318"/>
        <v/>
      </c>
      <c r="BQ1682" s="768"/>
      <c r="BR1682" s="772"/>
      <c r="BS1682" s="773"/>
    </row>
    <row r="1683" spans="23:71" x14ac:dyDescent="0.25">
      <c r="W1683" s="368" t="str">
        <f t="shared" si="311"/>
        <v>Sin</v>
      </c>
      <c r="X1683" s="768"/>
      <c r="Y1683" s="766"/>
      <c r="Z1683" s="769"/>
      <c r="AA1683" s="770"/>
      <c r="AB1683" s="766"/>
      <c r="AC1683" s="771"/>
      <c r="AD1683" s="368" t="str">
        <f t="shared" si="312"/>
        <v>Sin</v>
      </c>
      <c r="AE1683" s="768"/>
      <c r="AF1683" s="766"/>
      <c r="AG1683" s="769"/>
      <c r="AH1683" s="770"/>
      <c r="AI1683" s="766"/>
      <c r="AJ1683" s="771"/>
      <c r="AK1683" s="368" t="str">
        <f t="shared" si="313"/>
        <v>Sin</v>
      </c>
      <c r="AL1683" s="768"/>
      <c r="AM1683" s="766"/>
      <c r="AN1683" s="769"/>
      <c r="AO1683" s="770"/>
      <c r="AP1683" s="766"/>
      <c r="AQ1683" s="771"/>
      <c r="AR1683" s="368" t="str">
        <f t="shared" si="314"/>
        <v>Sin</v>
      </c>
      <c r="AS1683" s="768"/>
      <c r="AT1683" s="772"/>
      <c r="AU1683" s="769"/>
      <c r="AV1683" s="770"/>
      <c r="AW1683" s="766"/>
      <c r="AX1683" s="771"/>
      <c r="AY1683" s="368" t="str">
        <f t="shared" si="315"/>
        <v>Sin</v>
      </c>
      <c r="AZ1683" s="768"/>
      <c r="BA1683" s="772"/>
      <c r="BB1683" s="773"/>
      <c r="BC1683" s="765"/>
      <c r="BD1683" s="766"/>
      <c r="BE1683" s="771"/>
      <c r="BF1683" s="368" t="str">
        <f t="shared" si="316"/>
        <v>Sin</v>
      </c>
      <c r="BG1683" s="768"/>
      <c r="BH1683" s="772"/>
      <c r="BI1683" s="769"/>
      <c r="BJ1683" s="774" t="str">
        <f t="shared" si="317"/>
        <v/>
      </c>
      <c r="BK1683" s="757"/>
      <c r="BL1683" s="775"/>
      <c r="BM1683" s="776"/>
      <c r="BN1683" s="775"/>
      <c r="BO1683" s="777"/>
      <c r="BP1683" s="778" t="str">
        <f t="shared" si="318"/>
        <v/>
      </c>
      <c r="BQ1683" s="768"/>
      <c r="BR1683" s="772"/>
      <c r="BS1683" s="773"/>
    </row>
    <row r="1684" spans="23:71" x14ac:dyDescent="0.25">
      <c r="W1684" s="368" t="str">
        <f t="shared" si="311"/>
        <v>Sin</v>
      </c>
      <c r="X1684" s="768"/>
      <c r="Y1684" s="766"/>
      <c r="Z1684" s="769"/>
      <c r="AA1684" s="770"/>
      <c r="AB1684" s="766"/>
      <c r="AC1684" s="771"/>
      <c r="AD1684" s="368" t="str">
        <f t="shared" si="312"/>
        <v>Sin</v>
      </c>
      <c r="AE1684" s="768"/>
      <c r="AF1684" s="766"/>
      <c r="AG1684" s="769"/>
      <c r="AH1684" s="770"/>
      <c r="AI1684" s="766"/>
      <c r="AJ1684" s="771"/>
      <c r="AK1684" s="368" t="str">
        <f t="shared" si="313"/>
        <v>Sin</v>
      </c>
      <c r="AL1684" s="768"/>
      <c r="AM1684" s="766"/>
      <c r="AN1684" s="769"/>
      <c r="AO1684" s="770"/>
      <c r="AP1684" s="766"/>
      <c r="AQ1684" s="771"/>
      <c r="AR1684" s="368" t="str">
        <f t="shared" si="314"/>
        <v>Sin</v>
      </c>
      <c r="AS1684" s="768"/>
      <c r="AT1684" s="772"/>
      <c r="AU1684" s="769"/>
      <c r="AV1684" s="770"/>
      <c r="AW1684" s="766"/>
      <c r="AX1684" s="771"/>
      <c r="AY1684" s="368" t="str">
        <f t="shared" si="315"/>
        <v>Sin</v>
      </c>
      <c r="AZ1684" s="768"/>
      <c r="BA1684" s="772"/>
      <c r="BB1684" s="773"/>
      <c r="BC1684" s="765"/>
      <c r="BD1684" s="766"/>
      <c r="BE1684" s="771"/>
      <c r="BF1684" s="368" t="str">
        <f t="shared" si="316"/>
        <v>Sin</v>
      </c>
      <c r="BG1684" s="768"/>
      <c r="BH1684" s="772"/>
      <c r="BI1684" s="769"/>
      <c r="BJ1684" s="774" t="str">
        <f t="shared" si="317"/>
        <v/>
      </c>
      <c r="BK1684" s="757"/>
      <c r="BL1684" s="775"/>
      <c r="BM1684" s="776"/>
      <c r="BN1684" s="775"/>
      <c r="BO1684" s="777"/>
      <c r="BP1684" s="778" t="str">
        <f t="shared" si="318"/>
        <v/>
      </c>
      <c r="BQ1684" s="768"/>
      <c r="BR1684" s="772"/>
      <c r="BS1684" s="773"/>
    </row>
    <row r="1685" spans="23:71" x14ac:dyDescent="0.25">
      <c r="W1685" s="368" t="str">
        <f t="shared" si="311"/>
        <v>Sin</v>
      </c>
      <c r="X1685" s="768"/>
      <c r="Y1685" s="766"/>
      <c r="Z1685" s="769"/>
      <c r="AA1685" s="770"/>
      <c r="AB1685" s="766"/>
      <c r="AC1685" s="771"/>
      <c r="AD1685" s="368" t="str">
        <f t="shared" si="312"/>
        <v>Sin</v>
      </c>
      <c r="AE1685" s="768"/>
      <c r="AF1685" s="766"/>
      <c r="AG1685" s="769"/>
      <c r="AH1685" s="770"/>
      <c r="AI1685" s="766"/>
      <c r="AJ1685" s="771"/>
      <c r="AK1685" s="368" t="str">
        <f t="shared" si="313"/>
        <v>Sin</v>
      </c>
      <c r="AL1685" s="768"/>
      <c r="AM1685" s="766"/>
      <c r="AN1685" s="769"/>
      <c r="AO1685" s="770"/>
      <c r="AP1685" s="766"/>
      <c r="AQ1685" s="771"/>
      <c r="AR1685" s="368" t="str">
        <f t="shared" si="314"/>
        <v>Sin</v>
      </c>
      <c r="AS1685" s="768"/>
      <c r="AT1685" s="772"/>
      <c r="AU1685" s="769"/>
      <c r="AV1685" s="770"/>
      <c r="AW1685" s="766"/>
      <c r="AX1685" s="771"/>
      <c r="AY1685" s="368" t="str">
        <f t="shared" si="315"/>
        <v>Sin</v>
      </c>
      <c r="AZ1685" s="768"/>
      <c r="BA1685" s="772"/>
      <c r="BB1685" s="773"/>
      <c r="BC1685" s="765"/>
      <c r="BD1685" s="766"/>
      <c r="BE1685" s="771"/>
      <c r="BF1685" s="368" t="str">
        <f t="shared" si="316"/>
        <v>Sin</v>
      </c>
      <c r="BG1685" s="768"/>
      <c r="BH1685" s="772"/>
      <c r="BI1685" s="769"/>
      <c r="BJ1685" s="774" t="str">
        <f t="shared" si="317"/>
        <v/>
      </c>
      <c r="BK1685" s="757"/>
      <c r="BL1685" s="775"/>
      <c r="BM1685" s="776"/>
      <c r="BN1685" s="775"/>
      <c r="BO1685" s="777"/>
      <c r="BP1685" s="778" t="str">
        <f t="shared" si="318"/>
        <v/>
      </c>
      <c r="BQ1685" s="768"/>
      <c r="BR1685" s="772"/>
      <c r="BS1685" s="773"/>
    </row>
    <row r="1686" spans="23:71" x14ac:dyDescent="0.25">
      <c r="W1686" s="368" t="str">
        <f t="shared" si="311"/>
        <v>Sin</v>
      </c>
      <c r="X1686" s="768"/>
      <c r="Y1686" s="766"/>
      <c r="Z1686" s="769"/>
      <c r="AA1686" s="770"/>
      <c r="AB1686" s="766"/>
      <c r="AC1686" s="771"/>
      <c r="AD1686" s="368" t="str">
        <f t="shared" si="312"/>
        <v>Sin</v>
      </c>
      <c r="AE1686" s="768"/>
      <c r="AF1686" s="766"/>
      <c r="AG1686" s="769"/>
      <c r="AH1686" s="770"/>
      <c r="AI1686" s="766"/>
      <c r="AJ1686" s="771"/>
      <c r="AK1686" s="368" t="str">
        <f t="shared" si="313"/>
        <v>Sin</v>
      </c>
      <c r="AL1686" s="768"/>
      <c r="AM1686" s="766"/>
      <c r="AN1686" s="769"/>
      <c r="AO1686" s="770"/>
      <c r="AP1686" s="766"/>
      <c r="AQ1686" s="771"/>
      <c r="AR1686" s="368" t="str">
        <f t="shared" si="314"/>
        <v>Sin</v>
      </c>
      <c r="AS1686" s="768"/>
      <c r="AT1686" s="772"/>
      <c r="AU1686" s="769"/>
      <c r="AV1686" s="770"/>
      <c r="AW1686" s="766"/>
      <c r="AX1686" s="771"/>
      <c r="AY1686" s="368" t="str">
        <f t="shared" si="315"/>
        <v>Sin</v>
      </c>
      <c r="AZ1686" s="768"/>
      <c r="BA1686" s="772"/>
      <c r="BB1686" s="773"/>
      <c r="BC1686" s="765"/>
      <c r="BD1686" s="766"/>
      <c r="BE1686" s="771"/>
      <c r="BF1686" s="368" t="str">
        <f t="shared" si="316"/>
        <v>Sin</v>
      </c>
      <c r="BG1686" s="768"/>
      <c r="BH1686" s="772"/>
      <c r="BI1686" s="769"/>
      <c r="BJ1686" s="774" t="str">
        <f t="shared" si="317"/>
        <v/>
      </c>
      <c r="BK1686" s="757"/>
      <c r="BL1686" s="775"/>
      <c r="BM1686" s="776"/>
      <c r="BN1686" s="775"/>
      <c r="BO1686" s="777"/>
      <c r="BP1686" s="778" t="str">
        <f t="shared" si="318"/>
        <v/>
      </c>
      <c r="BQ1686" s="768"/>
      <c r="BR1686" s="772"/>
      <c r="BS1686" s="773"/>
    </row>
    <row r="1687" spans="23:71" x14ac:dyDescent="0.25">
      <c r="W1687" s="368" t="str">
        <f t="shared" si="311"/>
        <v>Sin</v>
      </c>
      <c r="X1687" s="768"/>
      <c r="Y1687" s="766"/>
      <c r="Z1687" s="769"/>
      <c r="AA1687" s="770"/>
      <c r="AB1687" s="766"/>
      <c r="AC1687" s="771"/>
      <c r="AD1687" s="368" t="str">
        <f t="shared" si="312"/>
        <v>Sin</v>
      </c>
      <c r="AE1687" s="768"/>
      <c r="AF1687" s="766"/>
      <c r="AG1687" s="769"/>
      <c r="AH1687" s="770"/>
      <c r="AI1687" s="766"/>
      <c r="AJ1687" s="771"/>
      <c r="AK1687" s="368" t="str">
        <f t="shared" si="313"/>
        <v>Sin</v>
      </c>
      <c r="AL1687" s="768"/>
      <c r="AM1687" s="766"/>
      <c r="AN1687" s="769"/>
      <c r="AO1687" s="770"/>
      <c r="AP1687" s="766"/>
      <c r="AQ1687" s="771"/>
      <c r="AR1687" s="368" t="str">
        <f t="shared" si="314"/>
        <v>Sin</v>
      </c>
      <c r="AS1687" s="768"/>
      <c r="AT1687" s="772"/>
      <c r="AU1687" s="769"/>
      <c r="AV1687" s="770"/>
      <c r="AW1687" s="766"/>
      <c r="AX1687" s="771"/>
      <c r="AY1687" s="368" t="str">
        <f t="shared" si="315"/>
        <v>Sin</v>
      </c>
      <c r="AZ1687" s="768"/>
      <c r="BA1687" s="772"/>
      <c r="BB1687" s="773"/>
      <c r="BC1687" s="765"/>
      <c r="BD1687" s="766"/>
      <c r="BE1687" s="771"/>
      <c r="BF1687" s="368" t="str">
        <f t="shared" si="316"/>
        <v>Sin</v>
      </c>
      <c r="BG1687" s="768"/>
      <c r="BH1687" s="772"/>
      <c r="BI1687" s="769"/>
      <c r="BJ1687" s="774" t="str">
        <f t="shared" si="317"/>
        <v/>
      </c>
      <c r="BK1687" s="757"/>
      <c r="BL1687" s="775"/>
      <c r="BM1687" s="776"/>
      <c r="BN1687" s="775"/>
      <c r="BO1687" s="777"/>
      <c r="BP1687" s="778" t="str">
        <f t="shared" si="318"/>
        <v/>
      </c>
      <c r="BQ1687" s="768"/>
      <c r="BR1687" s="772"/>
      <c r="BS1687" s="773"/>
    </row>
    <row r="1688" spans="23:71" x14ac:dyDescent="0.25">
      <c r="W1688" s="368" t="str">
        <f t="shared" si="311"/>
        <v>Sin</v>
      </c>
      <c r="X1688" s="768"/>
      <c r="Y1688" s="766"/>
      <c r="Z1688" s="769"/>
      <c r="AA1688" s="770"/>
      <c r="AB1688" s="766"/>
      <c r="AC1688" s="771"/>
      <c r="AD1688" s="368" t="str">
        <f t="shared" si="312"/>
        <v>Sin</v>
      </c>
      <c r="AE1688" s="768"/>
      <c r="AF1688" s="766"/>
      <c r="AG1688" s="769"/>
      <c r="AH1688" s="770"/>
      <c r="AI1688" s="766"/>
      <c r="AJ1688" s="771"/>
      <c r="AK1688" s="368" t="str">
        <f t="shared" si="313"/>
        <v>Sin</v>
      </c>
      <c r="AL1688" s="768"/>
      <c r="AM1688" s="766"/>
      <c r="AN1688" s="769"/>
      <c r="AO1688" s="770"/>
      <c r="AP1688" s="766"/>
      <c r="AQ1688" s="771"/>
      <c r="AR1688" s="368" t="str">
        <f t="shared" si="314"/>
        <v>Sin</v>
      </c>
      <c r="AS1688" s="768"/>
      <c r="AT1688" s="772"/>
      <c r="AU1688" s="769"/>
      <c r="AV1688" s="770"/>
      <c r="AW1688" s="766"/>
      <c r="AX1688" s="771"/>
      <c r="AY1688" s="368" t="str">
        <f t="shared" si="315"/>
        <v>Sin</v>
      </c>
      <c r="AZ1688" s="768"/>
      <c r="BA1688" s="772"/>
      <c r="BB1688" s="773"/>
      <c r="BC1688" s="765"/>
      <c r="BD1688" s="766"/>
      <c r="BE1688" s="771"/>
      <c r="BF1688" s="368" t="str">
        <f t="shared" si="316"/>
        <v>Sin</v>
      </c>
      <c r="BG1688" s="768"/>
      <c r="BH1688" s="772"/>
      <c r="BI1688" s="769"/>
      <c r="BJ1688" s="774" t="str">
        <f t="shared" si="317"/>
        <v/>
      </c>
      <c r="BK1688" s="757"/>
      <c r="BL1688" s="775"/>
      <c r="BM1688" s="776"/>
      <c r="BN1688" s="775"/>
      <c r="BO1688" s="777"/>
      <c r="BP1688" s="778" t="str">
        <f t="shared" si="318"/>
        <v/>
      </c>
      <c r="BQ1688" s="768"/>
      <c r="BR1688" s="772"/>
      <c r="BS1688" s="773"/>
    </row>
    <row r="1689" spans="23:71" x14ac:dyDescent="0.25">
      <c r="W1689" s="368" t="str">
        <f t="shared" si="311"/>
        <v>Sin</v>
      </c>
      <c r="X1689" s="768"/>
      <c r="Y1689" s="766"/>
      <c r="Z1689" s="769"/>
      <c r="AA1689" s="770"/>
      <c r="AB1689" s="766"/>
      <c r="AC1689" s="771"/>
      <c r="AD1689" s="368" t="str">
        <f t="shared" si="312"/>
        <v>Sin</v>
      </c>
      <c r="AE1689" s="768"/>
      <c r="AF1689" s="766"/>
      <c r="AG1689" s="769"/>
      <c r="AH1689" s="770"/>
      <c r="AI1689" s="766"/>
      <c r="AJ1689" s="771"/>
      <c r="AK1689" s="368" t="str">
        <f t="shared" si="313"/>
        <v>Sin</v>
      </c>
      <c r="AL1689" s="768"/>
      <c r="AM1689" s="766"/>
      <c r="AN1689" s="769"/>
      <c r="AO1689" s="770"/>
      <c r="AP1689" s="766"/>
      <c r="AQ1689" s="771"/>
      <c r="AR1689" s="368" t="str">
        <f t="shared" si="314"/>
        <v>Sin</v>
      </c>
      <c r="AS1689" s="768"/>
      <c r="AT1689" s="772"/>
      <c r="AU1689" s="769"/>
      <c r="AV1689" s="770"/>
      <c r="AW1689" s="766"/>
      <c r="AX1689" s="771"/>
      <c r="AY1689" s="368" t="str">
        <f t="shared" si="315"/>
        <v>Sin</v>
      </c>
      <c r="AZ1689" s="768"/>
      <c r="BA1689" s="772"/>
      <c r="BB1689" s="773"/>
      <c r="BC1689" s="765"/>
      <c r="BD1689" s="766"/>
      <c r="BE1689" s="771"/>
      <c r="BF1689" s="368" t="str">
        <f t="shared" si="316"/>
        <v>Sin</v>
      </c>
      <c r="BG1689" s="768"/>
      <c r="BH1689" s="772"/>
      <c r="BI1689" s="769"/>
      <c r="BJ1689" s="774" t="str">
        <f t="shared" si="317"/>
        <v/>
      </c>
      <c r="BK1689" s="757"/>
      <c r="BL1689" s="775"/>
      <c r="BM1689" s="776"/>
      <c r="BN1689" s="775"/>
      <c r="BO1689" s="777"/>
      <c r="BP1689" s="778" t="str">
        <f t="shared" si="318"/>
        <v/>
      </c>
      <c r="BQ1689" s="768"/>
      <c r="BR1689" s="772"/>
      <c r="BS1689" s="773"/>
    </row>
    <row r="1690" spans="23:71" x14ac:dyDescent="0.25">
      <c r="W1690" s="368" t="str">
        <f t="shared" si="311"/>
        <v>Sin</v>
      </c>
      <c r="X1690" s="768"/>
      <c r="Y1690" s="766"/>
      <c r="Z1690" s="769"/>
      <c r="AA1690" s="770"/>
      <c r="AB1690" s="766"/>
      <c r="AC1690" s="771"/>
      <c r="AD1690" s="368" t="str">
        <f t="shared" si="312"/>
        <v>Sin</v>
      </c>
      <c r="AE1690" s="768"/>
      <c r="AF1690" s="766"/>
      <c r="AG1690" s="769"/>
      <c r="AH1690" s="770"/>
      <c r="AI1690" s="766"/>
      <c r="AJ1690" s="771"/>
      <c r="AK1690" s="368" t="str">
        <f t="shared" si="313"/>
        <v>Sin</v>
      </c>
      <c r="AL1690" s="768"/>
      <c r="AM1690" s="766"/>
      <c r="AN1690" s="769"/>
      <c r="AO1690" s="770"/>
      <c r="AP1690" s="766"/>
      <c r="AQ1690" s="771"/>
      <c r="AR1690" s="368" t="str">
        <f t="shared" si="314"/>
        <v>Sin</v>
      </c>
      <c r="AS1690" s="768"/>
      <c r="AT1690" s="772"/>
      <c r="AU1690" s="769"/>
      <c r="AV1690" s="770"/>
      <c r="AW1690" s="766"/>
      <c r="AX1690" s="771"/>
      <c r="AY1690" s="368" t="str">
        <f t="shared" si="315"/>
        <v>Sin</v>
      </c>
      <c r="AZ1690" s="768"/>
      <c r="BA1690" s="772"/>
      <c r="BB1690" s="773"/>
      <c r="BC1690" s="765"/>
      <c r="BD1690" s="766"/>
      <c r="BE1690" s="771"/>
      <c r="BF1690" s="368" t="str">
        <f t="shared" si="316"/>
        <v>Sin</v>
      </c>
      <c r="BG1690" s="768"/>
      <c r="BH1690" s="772"/>
      <c r="BI1690" s="769"/>
      <c r="BJ1690" s="774" t="str">
        <f t="shared" si="317"/>
        <v/>
      </c>
      <c r="BK1690" s="757"/>
      <c r="BL1690" s="775"/>
      <c r="BM1690" s="776"/>
      <c r="BN1690" s="775"/>
      <c r="BO1690" s="777"/>
      <c r="BP1690" s="778" t="str">
        <f t="shared" si="318"/>
        <v/>
      </c>
      <c r="BQ1690" s="768"/>
      <c r="BR1690" s="772"/>
      <c r="BS1690" s="773"/>
    </row>
    <row r="1691" spans="23:71" x14ac:dyDescent="0.25">
      <c r="W1691" s="368" t="str">
        <f t="shared" si="311"/>
        <v>Sin</v>
      </c>
      <c r="X1691" s="768"/>
      <c r="Y1691" s="766"/>
      <c r="Z1691" s="769"/>
      <c r="AA1691" s="770"/>
      <c r="AB1691" s="766"/>
      <c r="AC1691" s="771"/>
      <c r="AD1691" s="368" t="str">
        <f t="shared" si="312"/>
        <v>Sin</v>
      </c>
      <c r="AE1691" s="768"/>
      <c r="AF1691" s="766"/>
      <c r="AG1691" s="769"/>
      <c r="AH1691" s="770"/>
      <c r="AI1691" s="766"/>
      <c r="AJ1691" s="771"/>
      <c r="AK1691" s="368" t="str">
        <f t="shared" si="313"/>
        <v>Sin</v>
      </c>
      <c r="AL1691" s="768"/>
      <c r="AM1691" s="766"/>
      <c r="AN1691" s="769"/>
      <c r="AO1691" s="770"/>
      <c r="AP1691" s="766"/>
      <c r="AQ1691" s="771"/>
      <c r="AR1691" s="368" t="str">
        <f t="shared" si="314"/>
        <v>Sin</v>
      </c>
      <c r="AS1691" s="768"/>
      <c r="AT1691" s="772"/>
      <c r="AU1691" s="769"/>
      <c r="AV1691" s="770"/>
      <c r="AW1691" s="766"/>
      <c r="AX1691" s="771"/>
      <c r="AY1691" s="368" t="str">
        <f t="shared" si="315"/>
        <v>Sin</v>
      </c>
      <c r="AZ1691" s="768"/>
      <c r="BA1691" s="772"/>
      <c r="BB1691" s="773"/>
      <c r="BC1691" s="765"/>
      <c r="BD1691" s="766"/>
      <c r="BE1691" s="771"/>
      <c r="BF1691" s="368" t="str">
        <f t="shared" si="316"/>
        <v>Sin</v>
      </c>
      <c r="BG1691" s="768"/>
      <c r="BH1691" s="772"/>
      <c r="BI1691" s="769"/>
      <c r="BJ1691" s="774" t="str">
        <f t="shared" si="317"/>
        <v/>
      </c>
      <c r="BK1691" s="757"/>
      <c r="BL1691" s="775"/>
      <c r="BM1691" s="776"/>
      <c r="BN1691" s="775"/>
      <c r="BO1691" s="777"/>
      <c r="BP1691" s="778" t="str">
        <f t="shared" si="318"/>
        <v/>
      </c>
      <c r="BQ1691" s="768"/>
      <c r="BR1691" s="772"/>
      <c r="BS1691" s="773"/>
    </row>
    <row r="1692" spans="23:71" x14ac:dyDescent="0.25">
      <c r="W1692" s="368" t="str">
        <f t="shared" si="311"/>
        <v>Sin</v>
      </c>
      <c r="X1692" s="768"/>
      <c r="Y1692" s="766"/>
      <c r="Z1692" s="769"/>
      <c r="AA1692" s="770"/>
      <c r="AB1692" s="766"/>
      <c r="AC1692" s="771"/>
      <c r="AD1692" s="368" t="str">
        <f t="shared" si="312"/>
        <v>Sin</v>
      </c>
      <c r="AE1692" s="768"/>
      <c r="AF1692" s="766"/>
      <c r="AG1692" s="769"/>
      <c r="AH1692" s="770"/>
      <c r="AI1692" s="766"/>
      <c r="AJ1692" s="771"/>
      <c r="AK1692" s="368" t="str">
        <f t="shared" si="313"/>
        <v>Sin</v>
      </c>
      <c r="AL1692" s="768"/>
      <c r="AM1692" s="766"/>
      <c r="AN1692" s="769"/>
      <c r="AO1692" s="770"/>
      <c r="AP1692" s="766"/>
      <c r="AQ1692" s="771"/>
      <c r="AR1692" s="368" t="str">
        <f t="shared" si="314"/>
        <v>Sin</v>
      </c>
      <c r="AS1692" s="768"/>
      <c r="AT1692" s="772"/>
      <c r="AU1692" s="769"/>
      <c r="AV1692" s="770"/>
      <c r="AW1692" s="766"/>
      <c r="AX1692" s="771"/>
      <c r="AY1692" s="368" t="str">
        <f t="shared" si="315"/>
        <v>Sin</v>
      </c>
      <c r="AZ1692" s="768"/>
      <c r="BA1692" s="772"/>
      <c r="BB1692" s="773"/>
      <c r="BC1692" s="765"/>
      <c r="BD1692" s="766"/>
      <c r="BE1692" s="771"/>
      <c r="BF1692" s="368" t="str">
        <f t="shared" si="316"/>
        <v>Sin</v>
      </c>
      <c r="BG1692" s="768"/>
      <c r="BH1692" s="772"/>
      <c r="BI1692" s="769"/>
      <c r="BJ1692" s="774" t="str">
        <f t="shared" si="317"/>
        <v/>
      </c>
      <c r="BK1692" s="757"/>
      <c r="BL1692" s="775"/>
      <c r="BM1692" s="776"/>
      <c r="BN1692" s="775"/>
      <c r="BO1692" s="777"/>
      <c r="BP1692" s="778" t="str">
        <f t="shared" si="318"/>
        <v/>
      </c>
      <c r="BQ1692" s="768"/>
      <c r="BR1692" s="772"/>
      <c r="BS1692" s="773"/>
    </row>
    <row r="1693" spans="23:71" x14ac:dyDescent="0.25">
      <c r="W1693" s="368" t="str">
        <f t="shared" si="311"/>
        <v>Sin</v>
      </c>
      <c r="X1693" s="768"/>
      <c r="Y1693" s="766"/>
      <c r="Z1693" s="769"/>
      <c r="AA1693" s="770"/>
      <c r="AB1693" s="766"/>
      <c r="AC1693" s="771"/>
      <c r="AD1693" s="368" t="str">
        <f t="shared" si="312"/>
        <v>Sin</v>
      </c>
      <c r="AE1693" s="768"/>
      <c r="AF1693" s="766"/>
      <c r="AG1693" s="769"/>
      <c r="AH1693" s="770"/>
      <c r="AI1693" s="766"/>
      <c r="AJ1693" s="771"/>
      <c r="AK1693" s="368" t="str">
        <f t="shared" si="313"/>
        <v>Sin</v>
      </c>
      <c r="AL1693" s="768"/>
      <c r="AM1693" s="766"/>
      <c r="AN1693" s="769"/>
      <c r="AO1693" s="770"/>
      <c r="AP1693" s="766"/>
      <c r="AQ1693" s="771"/>
      <c r="AR1693" s="368" t="str">
        <f t="shared" si="314"/>
        <v>Sin</v>
      </c>
      <c r="AS1693" s="768"/>
      <c r="AT1693" s="772"/>
      <c r="AU1693" s="769"/>
      <c r="AV1693" s="770"/>
      <c r="AW1693" s="766"/>
      <c r="AX1693" s="771"/>
      <c r="AY1693" s="368" t="str">
        <f t="shared" si="315"/>
        <v>Sin</v>
      </c>
      <c r="AZ1693" s="768"/>
      <c r="BA1693" s="772"/>
      <c r="BB1693" s="773"/>
      <c r="BC1693" s="765"/>
      <c r="BD1693" s="766"/>
      <c r="BE1693" s="771"/>
      <c r="BF1693" s="368" t="str">
        <f t="shared" si="316"/>
        <v>Sin</v>
      </c>
      <c r="BG1693" s="768"/>
      <c r="BH1693" s="772"/>
      <c r="BI1693" s="769"/>
      <c r="BJ1693" s="774" t="str">
        <f t="shared" si="317"/>
        <v/>
      </c>
      <c r="BK1693" s="757"/>
      <c r="BL1693" s="775"/>
      <c r="BM1693" s="776"/>
      <c r="BN1693" s="775"/>
      <c r="BO1693" s="777"/>
      <c r="BP1693" s="778" t="str">
        <f t="shared" si="318"/>
        <v/>
      </c>
      <c r="BQ1693" s="768"/>
      <c r="BR1693" s="772"/>
      <c r="BS1693" s="773"/>
    </row>
    <row r="1694" spans="23:71" x14ac:dyDescent="0.25">
      <c r="W1694" s="368" t="str">
        <f t="shared" si="311"/>
        <v>Sin</v>
      </c>
      <c r="X1694" s="768"/>
      <c r="Y1694" s="766"/>
      <c r="Z1694" s="769"/>
      <c r="AA1694" s="770"/>
      <c r="AB1694" s="766"/>
      <c r="AC1694" s="771"/>
      <c r="AD1694" s="368" t="str">
        <f t="shared" si="312"/>
        <v>Sin</v>
      </c>
      <c r="AE1694" s="768"/>
      <c r="AF1694" s="766"/>
      <c r="AG1694" s="769"/>
      <c r="AH1694" s="770"/>
      <c r="AI1694" s="766"/>
      <c r="AJ1694" s="771"/>
      <c r="AK1694" s="368" t="str">
        <f t="shared" si="313"/>
        <v>Sin</v>
      </c>
      <c r="AL1694" s="768"/>
      <c r="AM1694" s="766"/>
      <c r="AN1694" s="769"/>
      <c r="AO1694" s="770"/>
      <c r="AP1694" s="766"/>
      <c r="AQ1694" s="771"/>
      <c r="AR1694" s="368" t="str">
        <f t="shared" si="314"/>
        <v>Sin</v>
      </c>
      <c r="AS1694" s="768"/>
      <c r="AT1694" s="772"/>
      <c r="AU1694" s="769"/>
      <c r="AV1694" s="770"/>
      <c r="AW1694" s="766"/>
      <c r="AX1694" s="771"/>
      <c r="AY1694" s="368" t="str">
        <f t="shared" si="315"/>
        <v>Sin</v>
      </c>
      <c r="AZ1694" s="768"/>
      <c r="BA1694" s="772"/>
      <c r="BB1694" s="773"/>
      <c r="BC1694" s="765"/>
      <c r="BD1694" s="766"/>
      <c r="BE1694" s="771"/>
      <c r="BF1694" s="368" t="str">
        <f t="shared" si="316"/>
        <v>Sin</v>
      </c>
      <c r="BG1694" s="768"/>
      <c r="BH1694" s="772"/>
      <c r="BI1694" s="769"/>
      <c r="BJ1694" s="774" t="str">
        <f t="shared" si="317"/>
        <v/>
      </c>
      <c r="BK1694" s="757"/>
      <c r="BL1694" s="775"/>
      <c r="BM1694" s="776"/>
      <c r="BN1694" s="775"/>
      <c r="BO1694" s="777"/>
      <c r="BP1694" s="778" t="str">
        <f t="shared" si="318"/>
        <v/>
      </c>
      <c r="BQ1694" s="768"/>
      <c r="BR1694" s="772"/>
      <c r="BS1694" s="773"/>
    </row>
    <row r="1695" spans="23:71" x14ac:dyDescent="0.25">
      <c r="W1695" s="368" t="str">
        <f t="shared" si="311"/>
        <v>Sin</v>
      </c>
      <c r="X1695" s="768"/>
      <c r="Y1695" s="766"/>
      <c r="Z1695" s="769"/>
      <c r="AA1695" s="770"/>
      <c r="AB1695" s="766"/>
      <c r="AC1695" s="771"/>
      <c r="AD1695" s="368" t="str">
        <f t="shared" si="312"/>
        <v>Sin</v>
      </c>
      <c r="AE1695" s="768"/>
      <c r="AF1695" s="766"/>
      <c r="AG1695" s="769"/>
      <c r="AH1695" s="770"/>
      <c r="AI1695" s="766"/>
      <c r="AJ1695" s="771"/>
      <c r="AK1695" s="368" t="str">
        <f t="shared" si="313"/>
        <v>Sin</v>
      </c>
      <c r="AL1695" s="768"/>
      <c r="AM1695" s="766"/>
      <c r="AN1695" s="769"/>
      <c r="AO1695" s="770"/>
      <c r="AP1695" s="766"/>
      <c r="AQ1695" s="771"/>
      <c r="AR1695" s="368" t="str">
        <f t="shared" si="314"/>
        <v>Sin</v>
      </c>
      <c r="AS1695" s="768"/>
      <c r="AT1695" s="772"/>
      <c r="AU1695" s="769"/>
      <c r="AV1695" s="770"/>
      <c r="AW1695" s="766"/>
      <c r="AX1695" s="771"/>
      <c r="AY1695" s="368" t="str">
        <f t="shared" si="315"/>
        <v>Sin</v>
      </c>
      <c r="AZ1695" s="768"/>
      <c r="BA1695" s="772"/>
      <c r="BB1695" s="773"/>
      <c r="BC1695" s="765"/>
      <c r="BD1695" s="766"/>
      <c r="BE1695" s="771"/>
      <c r="BF1695" s="368" t="str">
        <f t="shared" si="316"/>
        <v>Sin</v>
      </c>
      <c r="BG1695" s="768"/>
      <c r="BH1695" s="772"/>
      <c r="BI1695" s="769"/>
      <c r="BJ1695" s="774" t="str">
        <f t="shared" si="317"/>
        <v/>
      </c>
      <c r="BK1695" s="757"/>
      <c r="BL1695" s="775"/>
      <c r="BM1695" s="776"/>
      <c r="BN1695" s="775"/>
      <c r="BO1695" s="777"/>
      <c r="BP1695" s="778" t="str">
        <f t="shared" si="318"/>
        <v/>
      </c>
      <c r="BQ1695" s="768"/>
      <c r="BR1695" s="772"/>
      <c r="BS1695" s="773"/>
    </row>
    <row r="1696" spans="23:71" x14ac:dyDescent="0.25">
      <c r="W1696" s="368" t="str">
        <f t="shared" si="311"/>
        <v>Sin</v>
      </c>
      <c r="X1696" s="768"/>
      <c r="Y1696" s="766"/>
      <c r="Z1696" s="769"/>
      <c r="AA1696" s="770"/>
      <c r="AB1696" s="766"/>
      <c r="AC1696" s="771"/>
      <c r="AD1696" s="368" t="str">
        <f t="shared" si="312"/>
        <v>Sin</v>
      </c>
      <c r="AE1696" s="768"/>
      <c r="AF1696" s="766"/>
      <c r="AG1696" s="769"/>
      <c r="AH1696" s="770"/>
      <c r="AI1696" s="766"/>
      <c r="AJ1696" s="771"/>
      <c r="AK1696" s="368" t="str">
        <f t="shared" si="313"/>
        <v>Sin</v>
      </c>
      <c r="AL1696" s="768"/>
      <c r="AM1696" s="766"/>
      <c r="AN1696" s="769"/>
      <c r="AO1696" s="770"/>
      <c r="AP1696" s="766"/>
      <c r="AQ1696" s="771"/>
      <c r="AR1696" s="368" t="str">
        <f t="shared" si="314"/>
        <v>Sin</v>
      </c>
      <c r="AS1696" s="768"/>
      <c r="AT1696" s="772"/>
      <c r="AU1696" s="769"/>
      <c r="AV1696" s="770"/>
      <c r="AW1696" s="766"/>
      <c r="AX1696" s="771"/>
      <c r="AY1696" s="368" t="str">
        <f t="shared" si="315"/>
        <v>Sin</v>
      </c>
      <c r="AZ1696" s="768"/>
      <c r="BA1696" s="772"/>
      <c r="BB1696" s="773"/>
      <c r="BC1696" s="765"/>
      <c r="BD1696" s="766"/>
      <c r="BE1696" s="771"/>
      <c r="BF1696" s="368" t="str">
        <f t="shared" si="316"/>
        <v>Sin</v>
      </c>
      <c r="BG1696" s="768"/>
      <c r="BH1696" s="772"/>
      <c r="BI1696" s="769"/>
      <c r="BJ1696" s="774" t="str">
        <f t="shared" si="317"/>
        <v/>
      </c>
      <c r="BK1696" s="757"/>
      <c r="BL1696" s="775"/>
      <c r="BM1696" s="776"/>
      <c r="BN1696" s="775"/>
      <c r="BO1696" s="777"/>
      <c r="BP1696" s="778" t="str">
        <f t="shared" si="318"/>
        <v/>
      </c>
      <c r="BQ1696" s="768"/>
      <c r="BR1696" s="772"/>
      <c r="BS1696" s="773"/>
    </row>
    <row r="1697" spans="23:71" x14ac:dyDescent="0.25">
      <c r="W1697" s="368" t="str">
        <f t="shared" si="311"/>
        <v>Sin</v>
      </c>
      <c r="X1697" s="768"/>
      <c r="Y1697" s="766"/>
      <c r="Z1697" s="769"/>
      <c r="AA1697" s="770"/>
      <c r="AB1697" s="766"/>
      <c r="AC1697" s="771"/>
      <c r="AD1697" s="368" t="str">
        <f t="shared" si="312"/>
        <v>Sin</v>
      </c>
      <c r="AE1697" s="768"/>
      <c r="AF1697" s="766"/>
      <c r="AG1697" s="769"/>
      <c r="AH1697" s="770"/>
      <c r="AI1697" s="766"/>
      <c r="AJ1697" s="771"/>
      <c r="AK1697" s="368" t="str">
        <f t="shared" si="313"/>
        <v>Sin</v>
      </c>
      <c r="AL1697" s="768"/>
      <c r="AM1697" s="766"/>
      <c r="AN1697" s="769"/>
      <c r="AO1697" s="770"/>
      <c r="AP1697" s="766"/>
      <c r="AQ1697" s="771"/>
      <c r="AR1697" s="368" t="str">
        <f t="shared" si="314"/>
        <v>Sin</v>
      </c>
      <c r="AS1697" s="768"/>
      <c r="AT1697" s="772"/>
      <c r="AU1697" s="769"/>
      <c r="AV1697" s="770"/>
      <c r="AW1697" s="766"/>
      <c r="AX1697" s="771"/>
      <c r="AY1697" s="368" t="str">
        <f t="shared" si="315"/>
        <v>Sin</v>
      </c>
      <c r="AZ1697" s="768"/>
      <c r="BA1697" s="772"/>
      <c r="BB1697" s="773"/>
      <c r="BC1697" s="765"/>
      <c r="BD1697" s="766"/>
      <c r="BE1697" s="771"/>
      <c r="BF1697" s="368" t="str">
        <f t="shared" si="316"/>
        <v>Sin</v>
      </c>
      <c r="BG1697" s="768"/>
      <c r="BH1697" s="772"/>
      <c r="BI1697" s="769"/>
      <c r="BJ1697" s="774" t="str">
        <f t="shared" si="317"/>
        <v/>
      </c>
      <c r="BK1697" s="757"/>
      <c r="BL1697" s="775"/>
      <c r="BM1697" s="776"/>
      <c r="BN1697" s="775"/>
      <c r="BO1697" s="777"/>
      <c r="BP1697" s="778" t="str">
        <f t="shared" si="318"/>
        <v/>
      </c>
      <c r="BQ1697" s="768"/>
      <c r="BR1697" s="772"/>
      <c r="BS1697" s="773"/>
    </row>
    <row r="1698" spans="23:71" x14ac:dyDescent="0.25">
      <c r="W1698" s="368" t="str">
        <f t="shared" si="311"/>
        <v>Sin</v>
      </c>
      <c r="X1698" s="768"/>
      <c r="Y1698" s="766"/>
      <c r="Z1698" s="769"/>
      <c r="AA1698" s="770"/>
      <c r="AB1698" s="766"/>
      <c r="AC1698" s="771"/>
      <c r="AD1698" s="368" t="str">
        <f t="shared" si="312"/>
        <v>Sin</v>
      </c>
      <c r="AE1698" s="768"/>
      <c r="AF1698" s="766"/>
      <c r="AG1698" s="769"/>
      <c r="AH1698" s="770"/>
      <c r="AI1698" s="766"/>
      <c r="AJ1698" s="771"/>
      <c r="AK1698" s="368" t="str">
        <f t="shared" si="313"/>
        <v>Sin</v>
      </c>
      <c r="AL1698" s="768"/>
      <c r="AM1698" s="766"/>
      <c r="AN1698" s="769"/>
      <c r="AO1698" s="770"/>
      <c r="AP1698" s="766"/>
      <c r="AQ1698" s="771"/>
      <c r="AR1698" s="368" t="str">
        <f t="shared" si="314"/>
        <v>Sin</v>
      </c>
      <c r="AS1698" s="768"/>
      <c r="AT1698" s="772"/>
      <c r="AU1698" s="769"/>
      <c r="AV1698" s="770"/>
      <c r="AW1698" s="766"/>
      <c r="AX1698" s="771"/>
      <c r="AY1698" s="368" t="str">
        <f t="shared" si="315"/>
        <v>Sin</v>
      </c>
      <c r="AZ1698" s="768"/>
      <c r="BA1698" s="772"/>
      <c r="BB1698" s="773"/>
      <c r="BC1698" s="765"/>
      <c r="BD1698" s="766"/>
      <c r="BE1698" s="771"/>
      <c r="BF1698" s="368" t="str">
        <f t="shared" si="316"/>
        <v>Sin</v>
      </c>
      <c r="BG1698" s="768"/>
      <c r="BH1698" s="772"/>
      <c r="BI1698" s="769"/>
      <c r="BJ1698" s="774" t="str">
        <f t="shared" si="317"/>
        <v/>
      </c>
      <c r="BK1698" s="757"/>
      <c r="BL1698" s="775"/>
      <c r="BM1698" s="776"/>
      <c r="BN1698" s="775"/>
      <c r="BO1698" s="777"/>
      <c r="BP1698" s="778" t="str">
        <f t="shared" si="318"/>
        <v/>
      </c>
      <c r="BQ1698" s="768"/>
      <c r="BR1698" s="772"/>
      <c r="BS1698" s="773"/>
    </row>
    <row r="1699" spans="23:71" x14ac:dyDescent="0.25">
      <c r="W1699" s="368" t="str">
        <f t="shared" si="311"/>
        <v>Sin</v>
      </c>
      <c r="X1699" s="768"/>
      <c r="Y1699" s="766"/>
      <c r="Z1699" s="769"/>
      <c r="AA1699" s="770"/>
      <c r="AB1699" s="766"/>
      <c r="AC1699" s="771"/>
      <c r="AD1699" s="368" t="str">
        <f t="shared" si="312"/>
        <v>Sin</v>
      </c>
      <c r="AE1699" s="768"/>
      <c r="AF1699" s="766"/>
      <c r="AG1699" s="769"/>
      <c r="AH1699" s="770"/>
      <c r="AI1699" s="766"/>
      <c r="AJ1699" s="771"/>
      <c r="AK1699" s="368" t="str">
        <f t="shared" si="313"/>
        <v>Sin</v>
      </c>
      <c r="AL1699" s="768"/>
      <c r="AM1699" s="766"/>
      <c r="AN1699" s="769"/>
      <c r="AO1699" s="770"/>
      <c r="AP1699" s="766"/>
      <c r="AQ1699" s="771"/>
      <c r="AR1699" s="368" t="str">
        <f t="shared" si="314"/>
        <v>Sin</v>
      </c>
      <c r="AS1699" s="768"/>
      <c r="AT1699" s="772"/>
      <c r="AU1699" s="769"/>
      <c r="AV1699" s="770"/>
      <c r="AW1699" s="766"/>
      <c r="AX1699" s="771"/>
      <c r="AY1699" s="368" t="str">
        <f t="shared" si="315"/>
        <v>Sin</v>
      </c>
      <c r="AZ1699" s="768"/>
      <c r="BA1699" s="772"/>
      <c r="BB1699" s="773"/>
      <c r="BC1699" s="765"/>
      <c r="BD1699" s="766"/>
      <c r="BE1699" s="771"/>
      <c r="BF1699" s="368" t="str">
        <f t="shared" si="316"/>
        <v>Sin</v>
      </c>
      <c r="BG1699" s="768"/>
      <c r="BH1699" s="772"/>
      <c r="BI1699" s="769"/>
      <c r="BJ1699" s="774" t="str">
        <f t="shared" si="317"/>
        <v/>
      </c>
      <c r="BK1699" s="757"/>
      <c r="BL1699" s="775"/>
      <c r="BM1699" s="776"/>
      <c r="BN1699" s="775"/>
      <c r="BO1699" s="777"/>
      <c r="BP1699" s="778" t="str">
        <f t="shared" si="318"/>
        <v/>
      </c>
      <c r="BQ1699" s="768"/>
      <c r="BR1699" s="772"/>
      <c r="BS1699" s="773"/>
    </row>
    <row r="1700" spans="23:71" x14ac:dyDescent="0.25">
      <c r="W1700" s="368" t="str">
        <f t="shared" si="311"/>
        <v>Sin</v>
      </c>
      <c r="X1700" s="768"/>
      <c r="Y1700" s="766"/>
      <c r="Z1700" s="769"/>
      <c r="AA1700" s="770"/>
      <c r="AB1700" s="766"/>
      <c r="AC1700" s="771"/>
      <c r="AD1700" s="368" t="str">
        <f t="shared" si="312"/>
        <v>Sin</v>
      </c>
      <c r="AE1700" s="768"/>
      <c r="AF1700" s="766"/>
      <c r="AG1700" s="769"/>
      <c r="AH1700" s="770"/>
      <c r="AI1700" s="766"/>
      <c r="AJ1700" s="771"/>
      <c r="AK1700" s="368" t="str">
        <f t="shared" si="313"/>
        <v>Sin</v>
      </c>
      <c r="AL1700" s="768"/>
      <c r="AM1700" s="766"/>
      <c r="AN1700" s="769"/>
      <c r="AO1700" s="770"/>
      <c r="AP1700" s="766"/>
      <c r="AQ1700" s="771"/>
      <c r="AR1700" s="368" t="str">
        <f t="shared" si="314"/>
        <v>Sin</v>
      </c>
      <c r="AS1700" s="768"/>
      <c r="AT1700" s="772"/>
      <c r="AU1700" s="769"/>
      <c r="AV1700" s="770"/>
      <c r="AW1700" s="766"/>
      <c r="AX1700" s="771"/>
      <c r="AY1700" s="368" t="str">
        <f t="shared" si="315"/>
        <v>Sin</v>
      </c>
      <c r="AZ1700" s="768"/>
      <c r="BA1700" s="772"/>
      <c r="BB1700" s="773"/>
      <c r="BC1700" s="765"/>
      <c r="BD1700" s="766"/>
      <c r="BE1700" s="771"/>
      <c r="BF1700" s="368" t="str">
        <f t="shared" si="316"/>
        <v>Sin</v>
      </c>
      <c r="BG1700" s="768"/>
      <c r="BH1700" s="772"/>
      <c r="BI1700" s="769"/>
      <c r="BJ1700" s="774" t="str">
        <f t="shared" si="317"/>
        <v/>
      </c>
      <c r="BK1700" s="757"/>
      <c r="BL1700" s="775"/>
      <c r="BM1700" s="776"/>
      <c r="BN1700" s="775"/>
      <c r="BO1700" s="777"/>
      <c r="BP1700" s="778" t="str">
        <f t="shared" si="318"/>
        <v/>
      </c>
      <c r="BQ1700" s="768"/>
      <c r="BR1700" s="772"/>
      <c r="BS1700" s="773"/>
    </row>
    <row r="1701" spans="23:71" x14ac:dyDescent="0.25">
      <c r="W1701" s="368" t="str">
        <f t="shared" si="311"/>
        <v>Sin</v>
      </c>
      <c r="X1701" s="768"/>
      <c r="Y1701" s="766"/>
      <c r="Z1701" s="769"/>
      <c r="AA1701" s="770"/>
      <c r="AB1701" s="766"/>
      <c r="AC1701" s="771"/>
      <c r="AD1701" s="368" t="str">
        <f t="shared" si="312"/>
        <v>Sin</v>
      </c>
      <c r="AE1701" s="768"/>
      <c r="AF1701" s="766"/>
      <c r="AG1701" s="769"/>
      <c r="AH1701" s="770"/>
      <c r="AI1701" s="766"/>
      <c r="AJ1701" s="771"/>
      <c r="AK1701" s="368" t="str">
        <f t="shared" si="313"/>
        <v>Sin</v>
      </c>
      <c r="AL1701" s="768"/>
      <c r="AM1701" s="766"/>
      <c r="AN1701" s="769"/>
      <c r="AO1701" s="770"/>
      <c r="AP1701" s="766"/>
      <c r="AQ1701" s="771"/>
      <c r="AR1701" s="368" t="str">
        <f t="shared" si="314"/>
        <v>Sin</v>
      </c>
      <c r="AS1701" s="768"/>
      <c r="AT1701" s="772"/>
      <c r="AU1701" s="769"/>
      <c r="AV1701" s="770"/>
      <c r="AW1701" s="766"/>
      <c r="AX1701" s="771"/>
      <c r="AY1701" s="368" t="str">
        <f t="shared" si="315"/>
        <v>Sin</v>
      </c>
      <c r="AZ1701" s="768"/>
      <c r="BA1701" s="772"/>
      <c r="BB1701" s="773"/>
      <c r="BC1701" s="765"/>
      <c r="BD1701" s="766"/>
      <c r="BE1701" s="771"/>
      <c r="BF1701" s="368" t="str">
        <f t="shared" si="316"/>
        <v>Sin</v>
      </c>
      <c r="BG1701" s="768"/>
      <c r="BH1701" s="772"/>
      <c r="BI1701" s="769"/>
      <c r="BJ1701" s="774" t="str">
        <f t="shared" si="317"/>
        <v/>
      </c>
      <c r="BK1701" s="757"/>
      <c r="BL1701" s="775"/>
      <c r="BM1701" s="776"/>
      <c r="BN1701" s="775"/>
      <c r="BO1701" s="777"/>
      <c r="BP1701" s="778" t="str">
        <f t="shared" si="318"/>
        <v/>
      </c>
      <c r="BQ1701" s="768"/>
      <c r="BR1701" s="772"/>
      <c r="BS1701" s="773"/>
    </row>
    <row r="1702" spans="23:71" x14ac:dyDescent="0.25">
      <c r="W1702" s="368" t="str">
        <f t="shared" si="311"/>
        <v>Sin</v>
      </c>
      <c r="X1702" s="768"/>
      <c r="Y1702" s="766"/>
      <c r="Z1702" s="769"/>
      <c r="AA1702" s="770"/>
      <c r="AB1702" s="766"/>
      <c r="AC1702" s="771"/>
      <c r="AD1702" s="368" t="str">
        <f t="shared" si="312"/>
        <v>Sin</v>
      </c>
      <c r="AE1702" s="768"/>
      <c r="AF1702" s="766"/>
      <c r="AG1702" s="769"/>
      <c r="AH1702" s="770"/>
      <c r="AI1702" s="766"/>
      <c r="AJ1702" s="771"/>
      <c r="AK1702" s="368" t="str">
        <f t="shared" si="313"/>
        <v>Sin</v>
      </c>
      <c r="AL1702" s="768"/>
      <c r="AM1702" s="766"/>
      <c r="AN1702" s="769"/>
      <c r="AO1702" s="770"/>
      <c r="AP1702" s="766"/>
      <c r="AQ1702" s="771"/>
      <c r="AR1702" s="368" t="str">
        <f t="shared" si="314"/>
        <v>Sin</v>
      </c>
      <c r="AS1702" s="768"/>
      <c r="AT1702" s="772"/>
      <c r="AU1702" s="769"/>
      <c r="AV1702" s="770"/>
      <c r="AW1702" s="766"/>
      <c r="AX1702" s="771"/>
      <c r="AY1702" s="368" t="str">
        <f t="shared" si="315"/>
        <v>Sin</v>
      </c>
      <c r="AZ1702" s="768"/>
      <c r="BA1702" s="772"/>
      <c r="BB1702" s="773"/>
      <c r="BC1702" s="765"/>
      <c r="BD1702" s="766"/>
      <c r="BE1702" s="771"/>
      <c r="BF1702" s="368" t="str">
        <f t="shared" si="316"/>
        <v>Sin</v>
      </c>
      <c r="BG1702" s="768"/>
      <c r="BH1702" s="772"/>
      <c r="BI1702" s="769"/>
      <c r="BJ1702" s="774" t="str">
        <f t="shared" si="317"/>
        <v/>
      </c>
      <c r="BK1702" s="757"/>
      <c r="BL1702" s="775"/>
      <c r="BM1702" s="776"/>
      <c r="BN1702" s="775"/>
      <c r="BO1702" s="777"/>
      <c r="BP1702" s="778" t="str">
        <f t="shared" si="318"/>
        <v/>
      </c>
      <c r="BQ1702" s="768"/>
      <c r="BR1702" s="772"/>
      <c r="BS1702" s="773"/>
    </row>
    <row r="1703" spans="23:71" x14ac:dyDescent="0.25">
      <c r="W1703" s="368" t="str">
        <f t="shared" si="311"/>
        <v>Sin</v>
      </c>
      <c r="X1703" s="768"/>
      <c r="Y1703" s="766"/>
      <c r="Z1703" s="769"/>
      <c r="AA1703" s="770"/>
      <c r="AB1703" s="766"/>
      <c r="AC1703" s="771"/>
      <c r="AD1703" s="368" t="str">
        <f t="shared" si="312"/>
        <v>Sin</v>
      </c>
      <c r="AE1703" s="768"/>
      <c r="AF1703" s="766"/>
      <c r="AG1703" s="769"/>
      <c r="AH1703" s="770"/>
      <c r="AI1703" s="766"/>
      <c r="AJ1703" s="771"/>
      <c r="AK1703" s="368" t="str">
        <f t="shared" si="313"/>
        <v>Sin</v>
      </c>
      <c r="AL1703" s="768"/>
      <c r="AM1703" s="766"/>
      <c r="AN1703" s="769"/>
      <c r="AO1703" s="770"/>
      <c r="AP1703" s="766"/>
      <c r="AQ1703" s="771"/>
      <c r="AR1703" s="368" t="str">
        <f t="shared" si="314"/>
        <v>Sin</v>
      </c>
      <c r="AS1703" s="768"/>
      <c r="AT1703" s="772"/>
      <c r="AU1703" s="769"/>
      <c r="AV1703" s="770"/>
      <c r="AW1703" s="766"/>
      <c r="AX1703" s="771"/>
      <c r="AY1703" s="368" t="str">
        <f t="shared" si="315"/>
        <v>Sin</v>
      </c>
      <c r="AZ1703" s="768"/>
      <c r="BA1703" s="772"/>
      <c r="BB1703" s="773"/>
      <c r="BC1703" s="765"/>
      <c r="BD1703" s="766"/>
      <c r="BE1703" s="771"/>
      <c r="BF1703" s="368" t="str">
        <f t="shared" si="316"/>
        <v>Sin</v>
      </c>
      <c r="BG1703" s="768"/>
      <c r="BH1703" s="772"/>
      <c r="BI1703" s="769"/>
      <c r="BJ1703" s="774" t="str">
        <f t="shared" si="317"/>
        <v/>
      </c>
      <c r="BK1703" s="757"/>
      <c r="BL1703" s="775"/>
      <c r="BM1703" s="776"/>
      <c r="BN1703" s="775"/>
      <c r="BO1703" s="777"/>
      <c r="BP1703" s="778" t="str">
        <f t="shared" si="318"/>
        <v/>
      </c>
      <c r="BQ1703" s="768"/>
      <c r="BR1703" s="772"/>
      <c r="BS1703" s="773"/>
    </row>
    <row r="1704" spans="23:71" x14ac:dyDescent="0.25">
      <c r="W1704" s="368" t="str">
        <f t="shared" si="311"/>
        <v>Sin</v>
      </c>
      <c r="X1704" s="768"/>
      <c r="Y1704" s="766"/>
      <c r="Z1704" s="769"/>
      <c r="AA1704" s="770"/>
      <c r="AB1704" s="766"/>
      <c r="AC1704" s="771"/>
      <c r="AD1704" s="368" t="str">
        <f t="shared" si="312"/>
        <v>Sin</v>
      </c>
      <c r="AE1704" s="768"/>
      <c r="AF1704" s="766"/>
      <c r="AG1704" s="769"/>
      <c r="AH1704" s="770"/>
      <c r="AI1704" s="766"/>
      <c r="AJ1704" s="771"/>
      <c r="AK1704" s="368" t="str">
        <f t="shared" si="313"/>
        <v>Sin</v>
      </c>
      <c r="AL1704" s="768"/>
      <c r="AM1704" s="766"/>
      <c r="AN1704" s="769"/>
      <c r="AO1704" s="770"/>
      <c r="AP1704" s="766"/>
      <c r="AQ1704" s="771"/>
      <c r="AR1704" s="368" t="str">
        <f t="shared" si="314"/>
        <v>Sin</v>
      </c>
      <c r="AS1704" s="768"/>
      <c r="AT1704" s="772"/>
      <c r="AU1704" s="769"/>
      <c r="AV1704" s="770"/>
      <c r="AW1704" s="766"/>
      <c r="AX1704" s="771"/>
      <c r="AY1704" s="368" t="str">
        <f t="shared" si="315"/>
        <v>Sin</v>
      </c>
      <c r="AZ1704" s="768"/>
      <c r="BA1704" s="772"/>
      <c r="BB1704" s="773"/>
      <c r="BC1704" s="765"/>
      <c r="BD1704" s="766"/>
      <c r="BE1704" s="771"/>
      <c r="BF1704" s="368" t="str">
        <f t="shared" si="316"/>
        <v>Sin</v>
      </c>
      <c r="BG1704" s="768"/>
      <c r="BH1704" s="772"/>
      <c r="BI1704" s="769"/>
      <c r="BJ1704" s="774" t="str">
        <f t="shared" si="317"/>
        <v/>
      </c>
      <c r="BK1704" s="757"/>
      <c r="BL1704" s="775"/>
      <c r="BM1704" s="776"/>
      <c r="BN1704" s="775"/>
      <c r="BO1704" s="777"/>
      <c r="BP1704" s="778" t="str">
        <f t="shared" si="318"/>
        <v/>
      </c>
      <c r="BQ1704" s="768"/>
      <c r="BR1704" s="772"/>
      <c r="BS1704" s="773"/>
    </row>
    <row r="1705" spans="23:71" x14ac:dyDescent="0.25">
      <c r="W1705" s="368" t="str">
        <f t="shared" si="311"/>
        <v>Sin</v>
      </c>
      <c r="X1705" s="768"/>
      <c r="Y1705" s="766"/>
      <c r="Z1705" s="769"/>
      <c r="AA1705" s="770"/>
      <c r="AB1705" s="766"/>
      <c r="AC1705" s="771"/>
      <c r="AD1705" s="368" t="str">
        <f t="shared" si="312"/>
        <v>Sin</v>
      </c>
      <c r="AE1705" s="768"/>
      <c r="AF1705" s="766"/>
      <c r="AG1705" s="769"/>
      <c r="AH1705" s="770"/>
      <c r="AI1705" s="766"/>
      <c r="AJ1705" s="771"/>
      <c r="AK1705" s="368" t="str">
        <f t="shared" si="313"/>
        <v>Sin</v>
      </c>
      <c r="AL1705" s="768"/>
      <c r="AM1705" s="766"/>
      <c r="AN1705" s="769"/>
      <c r="AO1705" s="770"/>
      <c r="AP1705" s="766"/>
      <c r="AQ1705" s="771"/>
      <c r="AR1705" s="368" t="str">
        <f t="shared" si="314"/>
        <v>Sin</v>
      </c>
      <c r="AS1705" s="768"/>
      <c r="AT1705" s="772"/>
      <c r="AU1705" s="769"/>
      <c r="AV1705" s="770"/>
      <c r="AW1705" s="766"/>
      <c r="AX1705" s="771"/>
      <c r="AY1705" s="368" t="str">
        <f t="shared" si="315"/>
        <v>Sin</v>
      </c>
      <c r="AZ1705" s="768"/>
      <c r="BA1705" s="772"/>
      <c r="BB1705" s="773"/>
      <c r="BC1705" s="765"/>
      <c r="BD1705" s="766"/>
      <c r="BE1705" s="771"/>
      <c r="BF1705" s="368" t="str">
        <f t="shared" si="316"/>
        <v>Sin</v>
      </c>
      <c r="BG1705" s="768"/>
      <c r="BH1705" s="772"/>
      <c r="BI1705" s="769"/>
      <c r="BJ1705" s="774" t="str">
        <f t="shared" si="317"/>
        <v/>
      </c>
      <c r="BK1705" s="757"/>
      <c r="BL1705" s="775"/>
      <c r="BM1705" s="776"/>
      <c r="BN1705" s="775"/>
      <c r="BO1705" s="777"/>
      <c r="BP1705" s="778" t="str">
        <f t="shared" si="318"/>
        <v/>
      </c>
      <c r="BQ1705" s="768"/>
      <c r="BR1705" s="772"/>
      <c r="BS1705" s="773"/>
    </row>
    <row r="1706" spans="23:71" x14ac:dyDescent="0.25">
      <c r="W1706" s="368" t="str">
        <f t="shared" si="311"/>
        <v>Sin</v>
      </c>
      <c r="X1706" s="768"/>
      <c r="Y1706" s="766"/>
      <c r="Z1706" s="769"/>
      <c r="AA1706" s="770"/>
      <c r="AB1706" s="766"/>
      <c r="AC1706" s="771"/>
      <c r="AD1706" s="368" t="str">
        <f t="shared" si="312"/>
        <v>Sin</v>
      </c>
      <c r="AE1706" s="768"/>
      <c r="AF1706" s="766"/>
      <c r="AG1706" s="769"/>
      <c r="AH1706" s="770"/>
      <c r="AI1706" s="766"/>
      <c r="AJ1706" s="771"/>
      <c r="AK1706" s="368" t="str">
        <f t="shared" si="313"/>
        <v>Sin</v>
      </c>
      <c r="AL1706" s="768"/>
      <c r="AM1706" s="766"/>
      <c r="AN1706" s="769"/>
      <c r="AO1706" s="770"/>
      <c r="AP1706" s="766"/>
      <c r="AQ1706" s="771"/>
      <c r="AR1706" s="368" t="str">
        <f t="shared" si="314"/>
        <v>Sin</v>
      </c>
      <c r="AS1706" s="768"/>
      <c r="AT1706" s="772"/>
      <c r="AU1706" s="769"/>
      <c r="AV1706" s="770"/>
      <c r="AW1706" s="766"/>
      <c r="AX1706" s="771"/>
      <c r="AY1706" s="368" t="str">
        <f t="shared" si="315"/>
        <v>Sin</v>
      </c>
      <c r="AZ1706" s="768"/>
      <c r="BA1706" s="772"/>
      <c r="BB1706" s="773"/>
      <c r="BC1706" s="765"/>
      <c r="BD1706" s="766"/>
      <c r="BE1706" s="771"/>
      <c r="BF1706" s="368" t="str">
        <f t="shared" si="316"/>
        <v>Sin</v>
      </c>
      <c r="BG1706" s="768"/>
      <c r="BH1706" s="772"/>
      <c r="BI1706" s="769"/>
      <c r="BJ1706" s="774" t="str">
        <f t="shared" si="317"/>
        <v/>
      </c>
      <c r="BK1706" s="757"/>
      <c r="BL1706" s="775"/>
      <c r="BM1706" s="776"/>
      <c r="BN1706" s="775"/>
      <c r="BO1706" s="777"/>
      <c r="BP1706" s="778" t="str">
        <f t="shared" si="318"/>
        <v/>
      </c>
      <c r="BQ1706" s="768"/>
      <c r="BR1706" s="772"/>
      <c r="BS1706" s="773"/>
    </row>
    <row r="1707" spans="23:71" x14ac:dyDescent="0.25">
      <c r="W1707" s="368" t="str">
        <f t="shared" si="311"/>
        <v>Sin</v>
      </c>
      <c r="X1707" s="768"/>
      <c r="Y1707" s="766"/>
      <c r="Z1707" s="769"/>
      <c r="AA1707" s="770"/>
      <c r="AB1707" s="766"/>
      <c r="AC1707" s="771"/>
      <c r="AD1707" s="368" t="str">
        <f t="shared" si="312"/>
        <v>Sin</v>
      </c>
      <c r="AE1707" s="768"/>
      <c r="AF1707" s="766"/>
      <c r="AG1707" s="769"/>
      <c r="AH1707" s="770"/>
      <c r="AI1707" s="766"/>
      <c r="AJ1707" s="771"/>
      <c r="AK1707" s="368" t="str">
        <f t="shared" si="313"/>
        <v>Sin</v>
      </c>
      <c r="AL1707" s="768"/>
      <c r="AM1707" s="766"/>
      <c r="AN1707" s="769"/>
      <c r="AO1707" s="770"/>
      <c r="AP1707" s="766"/>
      <c r="AQ1707" s="771"/>
      <c r="AR1707" s="368" t="str">
        <f t="shared" si="314"/>
        <v>Sin</v>
      </c>
      <c r="AS1707" s="768"/>
      <c r="AT1707" s="772"/>
      <c r="AU1707" s="769"/>
      <c r="AV1707" s="770"/>
      <c r="AW1707" s="766"/>
      <c r="AX1707" s="771"/>
      <c r="AY1707" s="368" t="str">
        <f t="shared" si="315"/>
        <v>Sin</v>
      </c>
      <c r="AZ1707" s="768"/>
      <c r="BA1707" s="772"/>
      <c r="BB1707" s="773"/>
      <c r="BC1707" s="765"/>
      <c r="BD1707" s="766"/>
      <c r="BE1707" s="771"/>
      <c r="BF1707" s="368" t="str">
        <f t="shared" si="316"/>
        <v>Sin</v>
      </c>
      <c r="BG1707" s="768"/>
      <c r="BH1707" s="772"/>
      <c r="BI1707" s="769"/>
      <c r="BJ1707" s="774" t="str">
        <f t="shared" si="317"/>
        <v/>
      </c>
      <c r="BK1707" s="757"/>
      <c r="BL1707" s="775"/>
      <c r="BM1707" s="776"/>
      <c r="BN1707" s="775"/>
      <c r="BO1707" s="777"/>
      <c r="BP1707" s="778" t="str">
        <f t="shared" si="318"/>
        <v/>
      </c>
      <c r="BQ1707" s="768"/>
      <c r="BR1707" s="772"/>
      <c r="BS1707" s="773"/>
    </row>
    <row r="1708" spans="23:71" x14ac:dyDescent="0.25">
      <c r="W1708" s="368" t="str">
        <f t="shared" si="311"/>
        <v>Sin</v>
      </c>
      <c r="X1708" s="768"/>
      <c r="Y1708" s="766"/>
      <c r="Z1708" s="769"/>
      <c r="AA1708" s="770"/>
      <c r="AB1708" s="766"/>
      <c r="AC1708" s="771"/>
      <c r="AD1708" s="368" t="str">
        <f t="shared" si="312"/>
        <v>Sin</v>
      </c>
      <c r="AE1708" s="768"/>
      <c r="AF1708" s="766"/>
      <c r="AG1708" s="769"/>
      <c r="AH1708" s="770"/>
      <c r="AI1708" s="766"/>
      <c r="AJ1708" s="771"/>
      <c r="AK1708" s="368" t="str">
        <f t="shared" si="313"/>
        <v>Sin</v>
      </c>
      <c r="AL1708" s="768"/>
      <c r="AM1708" s="766"/>
      <c r="AN1708" s="769"/>
      <c r="AO1708" s="770"/>
      <c r="AP1708" s="766"/>
      <c r="AQ1708" s="771"/>
      <c r="AR1708" s="368" t="str">
        <f t="shared" si="314"/>
        <v>Sin</v>
      </c>
      <c r="AS1708" s="768"/>
      <c r="AT1708" s="772"/>
      <c r="AU1708" s="769"/>
      <c r="AV1708" s="770"/>
      <c r="AW1708" s="766"/>
      <c r="AX1708" s="771"/>
      <c r="AY1708" s="368" t="str">
        <f t="shared" si="315"/>
        <v>Sin</v>
      </c>
      <c r="AZ1708" s="768"/>
      <c r="BA1708" s="772"/>
      <c r="BB1708" s="773"/>
      <c r="BC1708" s="765"/>
      <c r="BD1708" s="766"/>
      <c r="BE1708" s="771"/>
      <c r="BF1708" s="368" t="str">
        <f t="shared" si="316"/>
        <v>Sin</v>
      </c>
      <c r="BG1708" s="768"/>
      <c r="BH1708" s="772"/>
      <c r="BI1708" s="769"/>
      <c r="BJ1708" s="774" t="str">
        <f t="shared" si="317"/>
        <v/>
      </c>
      <c r="BK1708" s="757"/>
      <c r="BL1708" s="775"/>
      <c r="BM1708" s="776"/>
      <c r="BN1708" s="775"/>
      <c r="BO1708" s="777"/>
      <c r="BP1708" s="778" t="str">
        <f t="shared" si="318"/>
        <v/>
      </c>
      <c r="BQ1708" s="768"/>
      <c r="BR1708" s="772"/>
      <c r="BS1708" s="773"/>
    </row>
    <row r="1709" spans="23:71" x14ac:dyDescent="0.25">
      <c r="W1709" s="368" t="str">
        <f t="shared" si="311"/>
        <v>Sin</v>
      </c>
      <c r="X1709" s="768"/>
      <c r="Y1709" s="766"/>
      <c r="Z1709" s="769"/>
      <c r="AA1709" s="770"/>
      <c r="AB1709" s="766"/>
      <c r="AC1709" s="771"/>
      <c r="AD1709" s="368" t="str">
        <f t="shared" si="312"/>
        <v>Sin</v>
      </c>
      <c r="AE1709" s="768"/>
      <c r="AF1709" s="766"/>
      <c r="AG1709" s="769"/>
      <c r="AH1709" s="770"/>
      <c r="AI1709" s="766"/>
      <c r="AJ1709" s="771"/>
      <c r="AK1709" s="368" t="str">
        <f t="shared" si="313"/>
        <v>Sin</v>
      </c>
      <c r="AL1709" s="768"/>
      <c r="AM1709" s="766"/>
      <c r="AN1709" s="769"/>
      <c r="AO1709" s="770"/>
      <c r="AP1709" s="766"/>
      <c r="AQ1709" s="771"/>
      <c r="AR1709" s="368" t="str">
        <f t="shared" si="314"/>
        <v>Sin</v>
      </c>
      <c r="AS1709" s="768"/>
      <c r="AT1709" s="772"/>
      <c r="AU1709" s="769"/>
      <c r="AV1709" s="770"/>
      <c r="AW1709" s="766"/>
      <c r="AX1709" s="771"/>
      <c r="AY1709" s="368" t="str">
        <f t="shared" si="315"/>
        <v>Sin</v>
      </c>
      <c r="AZ1709" s="768"/>
      <c r="BA1709" s="772"/>
      <c r="BB1709" s="773"/>
      <c r="BC1709" s="765"/>
      <c r="BD1709" s="766"/>
      <c r="BE1709" s="771"/>
      <c r="BF1709" s="368" t="str">
        <f t="shared" si="316"/>
        <v>Sin</v>
      </c>
      <c r="BG1709" s="768"/>
      <c r="BH1709" s="772"/>
      <c r="BI1709" s="769"/>
      <c r="BJ1709" s="774" t="str">
        <f t="shared" si="317"/>
        <v/>
      </c>
      <c r="BK1709" s="757"/>
      <c r="BL1709" s="775"/>
      <c r="BM1709" s="776"/>
      <c r="BN1709" s="775"/>
      <c r="BO1709" s="777"/>
      <c r="BP1709" s="778" t="str">
        <f t="shared" si="318"/>
        <v/>
      </c>
      <c r="BQ1709" s="768"/>
      <c r="BR1709" s="772"/>
      <c r="BS1709" s="773"/>
    </row>
    <row r="1710" spans="23:71" x14ac:dyDescent="0.25">
      <c r="W1710" s="368" t="str">
        <f t="shared" si="311"/>
        <v>Sin</v>
      </c>
      <c r="X1710" s="768"/>
      <c r="Y1710" s="766"/>
      <c r="Z1710" s="769"/>
      <c r="AA1710" s="770"/>
      <c r="AB1710" s="766"/>
      <c r="AC1710" s="771"/>
      <c r="AD1710" s="368" t="str">
        <f t="shared" si="312"/>
        <v>Sin</v>
      </c>
      <c r="AE1710" s="768"/>
      <c r="AF1710" s="766"/>
      <c r="AG1710" s="769"/>
      <c r="AH1710" s="770"/>
      <c r="AI1710" s="766"/>
      <c r="AJ1710" s="771"/>
      <c r="AK1710" s="368" t="str">
        <f t="shared" si="313"/>
        <v>Sin</v>
      </c>
      <c r="AL1710" s="768"/>
      <c r="AM1710" s="766"/>
      <c r="AN1710" s="769"/>
      <c r="AO1710" s="770"/>
      <c r="AP1710" s="766"/>
      <c r="AQ1710" s="771"/>
      <c r="AR1710" s="368" t="str">
        <f t="shared" si="314"/>
        <v>Sin</v>
      </c>
      <c r="AS1710" s="768"/>
      <c r="AT1710" s="772"/>
      <c r="AU1710" s="769"/>
      <c r="AV1710" s="770"/>
      <c r="AW1710" s="766"/>
      <c r="AX1710" s="771"/>
      <c r="AY1710" s="368" t="str">
        <f t="shared" si="315"/>
        <v>Sin</v>
      </c>
      <c r="AZ1710" s="768"/>
      <c r="BA1710" s="772"/>
      <c r="BB1710" s="773"/>
      <c r="BC1710" s="765"/>
      <c r="BD1710" s="766"/>
      <c r="BE1710" s="771"/>
      <c r="BF1710" s="368" t="str">
        <f t="shared" si="316"/>
        <v>Sin</v>
      </c>
      <c r="BG1710" s="768"/>
      <c r="BH1710" s="772"/>
      <c r="BI1710" s="769"/>
      <c r="BJ1710" s="774" t="str">
        <f t="shared" si="317"/>
        <v/>
      </c>
      <c r="BK1710" s="757"/>
      <c r="BL1710" s="775"/>
      <c r="BM1710" s="776"/>
      <c r="BN1710" s="775"/>
      <c r="BO1710" s="777"/>
      <c r="BP1710" s="778" t="str">
        <f t="shared" si="318"/>
        <v/>
      </c>
      <c r="BQ1710" s="768"/>
      <c r="BR1710" s="772"/>
      <c r="BS1710" s="773"/>
    </row>
    <row r="1711" spans="23:71" x14ac:dyDescent="0.25">
      <c r="W1711" s="368" t="str">
        <f t="shared" ref="W1711:W1717" si="319">IF(T1711="","Sin",IF(T1711&gt;=$S1711,IF(V1711=100%,"OK","ROJO"),IF(V1711&lt;($T1711-$P1711)/($S1711-$P1711),"ROJO",IF(V1711=100%,"OK","AMARILLO"))))</f>
        <v>Sin</v>
      </c>
      <c r="X1711" s="768"/>
      <c r="Y1711" s="766"/>
      <c r="Z1711" s="769"/>
      <c r="AA1711" s="770"/>
      <c r="AB1711" s="766"/>
      <c r="AC1711" s="771"/>
      <c r="AD1711" s="368" t="str">
        <f t="shared" ref="AD1711:AD1717" si="320">IF(AA1711="","Sin",IF(AA1711&gt;=$S1711,IF(AC1711=100%,"OK","ROJO"),IF(AC1711&lt;($AA1711-$P1711)/($S1711-$P1711),"ROJO",IF(AC1711=100%,"OK","AMARILLO"))))</f>
        <v>Sin</v>
      </c>
      <c r="AE1711" s="768"/>
      <c r="AF1711" s="766"/>
      <c r="AG1711" s="769"/>
      <c r="AH1711" s="770"/>
      <c r="AI1711" s="766"/>
      <c r="AJ1711" s="771"/>
      <c r="AK1711" s="368" t="str">
        <f t="shared" ref="AK1711:AK1717" si="321">IF(AH1711="","Sin",IF(AH1711&gt;=$S1711,IF(AJ1711=100%,"OK","ROJO"),IF(AJ1711&lt;(AH1711-$P1711)/($S1711-$P1711),"ROJO",IF(AJ1711=100%,"OK","AMARILLO"))))</f>
        <v>Sin</v>
      </c>
      <c r="AL1711" s="768"/>
      <c r="AM1711" s="766"/>
      <c r="AN1711" s="769"/>
      <c r="AO1711" s="770"/>
      <c r="AP1711" s="766"/>
      <c r="AQ1711" s="771"/>
      <c r="AR1711" s="368" t="str">
        <f t="shared" ref="AR1711:AR1717" si="322">IF(AO1711="","Sin",IF(AO1711&gt;=$S1711,IF(AQ1711=100%,"OK","ROJO"),IF(AQ1711&lt;(AO1711-$P1711)/($S1711-$P1711),"ROJO",IF(AQ1711=100%,"OK","AMARILLO"))))</f>
        <v>Sin</v>
      </c>
      <c r="AS1711" s="768"/>
      <c r="AT1711" s="772"/>
      <c r="AU1711" s="769"/>
      <c r="AV1711" s="770"/>
      <c r="AW1711" s="766"/>
      <c r="AX1711" s="771"/>
      <c r="AY1711" s="368" t="str">
        <f t="shared" ref="AY1711:AY1717" si="323">IF(AV1711="","Sin",IF(AV1711&gt;=$S1711,IF(AX1711=100%,"OK","ROJO"),IF(AX1711&lt;(AV1711-$P1711)/($S1711-$P1711),"ROJO",IF(AX1711=100%,"OK","AMARILLO"))))</f>
        <v>Sin</v>
      </c>
      <c r="AZ1711" s="768"/>
      <c r="BA1711" s="772"/>
      <c r="BB1711" s="773"/>
      <c r="BC1711" s="765"/>
      <c r="BD1711" s="766"/>
      <c r="BE1711" s="771"/>
      <c r="BF1711" s="368" t="str">
        <f t="shared" ref="BF1711:BF1717" si="324">IF(BC1711="","Sin",IF(BC1711&gt;=$S1711,IF(BE1711=100%,"OK","ROJO"),IF(BE1711&lt;(BC1711-$P1711)/($S1711-$P1711),"ROJO",IF(BE1711=100%,"OK","AMARILLO"))))</f>
        <v>Sin</v>
      </c>
      <c r="BG1711" s="768"/>
      <c r="BH1711" s="772"/>
      <c r="BI1711" s="769"/>
      <c r="BJ1711" s="774" t="str">
        <f t="shared" ref="BJ1711:BJ1717" si="325">IF(E1711="","",IF(OR(V1711=100%,AC1711=100%,AJ1711=100%,AQ1711=100%,AX1711=100%,BE1711=100%),100%,IF(T1711="","Sin",MAX(V1711,AC1711,AJ1711,AQ1711,AX1711,BE1711))))</f>
        <v/>
      </c>
      <c r="BK1711" s="757"/>
      <c r="BL1711" s="775"/>
      <c r="BM1711" s="776"/>
      <c r="BN1711" s="775"/>
      <c r="BO1711" s="777"/>
      <c r="BP1711" s="778" t="str">
        <f t="shared" ref="BP1711:BP1717" si="326">IF(BJ1711=100%,IF(BM1711="SI",IF(BN1711="SI","Cerrada",IF(BN1711="NO","Inefectiva",IF(A1711="Auditoria Externa","Cumplida","Pendiente"))),"Cumplida"),"")</f>
        <v/>
      </c>
      <c r="BQ1711" s="768"/>
      <c r="BR1711" s="772"/>
      <c r="BS1711" s="773"/>
    </row>
    <row r="1712" spans="23:71" x14ac:dyDescent="0.25">
      <c r="W1712" s="368" t="str">
        <f t="shared" si="319"/>
        <v>Sin</v>
      </c>
      <c r="X1712" s="768"/>
      <c r="Y1712" s="766"/>
      <c r="Z1712" s="769"/>
      <c r="AA1712" s="770"/>
      <c r="AB1712" s="766"/>
      <c r="AC1712" s="771"/>
      <c r="AD1712" s="368" t="str">
        <f t="shared" si="320"/>
        <v>Sin</v>
      </c>
      <c r="AE1712" s="768"/>
      <c r="AF1712" s="766"/>
      <c r="AG1712" s="769"/>
      <c r="AH1712" s="770"/>
      <c r="AI1712" s="766"/>
      <c r="AJ1712" s="771"/>
      <c r="AK1712" s="368" t="str">
        <f t="shared" si="321"/>
        <v>Sin</v>
      </c>
      <c r="AL1712" s="768"/>
      <c r="AM1712" s="766"/>
      <c r="AN1712" s="769"/>
      <c r="AO1712" s="770"/>
      <c r="AP1712" s="766"/>
      <c r="AQ1712" s="771"/>
      <c r="AR1712" s="368" t="str">
        <f t="shared" si="322"/>
        <v>Sin</v>
      </c>
      <c r="AS1712" s="768"/>
      <c r="AT1712" s="772"/>
      <c r="AU1712" s="769"/>
      <c r="AV1712" s="770"/>
      <c r="AW1712" s="766"/>
      <c r="AX1712" s="771"/>
      <c r="AY1712" s="368" t="str">
        <f t="shared" si="323"/>
        <v>Sin</v>
      </c>
      <c r="AZ1712" s="768"/>
      <c r="BA1712" s="772"/>
      <c r="BB1712" s="773"/>
      <c r="BC1712" s="765"/>
      <c r="BD1712" s="766"/>
      <c r="BE1712" s="771"/>
      <c r="BF1712" s="368" t="str">
        <f t="shared" si="324"/>
        <v>Sin</v>
      </c>
      <c r="BG1712" s="768"/>
      <c r="BH1712" s="772"/>
      <c r="BI1712" s="769"/>
      <c r="BJ1712" s="774" t="str">
        <f t="shared" si="325"/>
        <v/>
      </c>
      <c r="BK1712" s="757"/>
      <c r="BL1712" s="775"/>
      <c r="BM1712" s="776"/>
      <c r="BN1712" s="775"/>
      <c r="BO1712" s="777"/>
      <c r="BP1712" s="778" t="str">
        <f t="shared" si="326"/>
        <v/>
      </c>
      <c r="BQ1712" s="768"/>
      <c r="BR1712" s="772"/>
      <c r="BS1712" s="773"/>
    </row>
    <row r="1713" spans="23:71" x14ac:dyDescent="0.25">
      <c r="W1713" s="368" t="str">
        <f t="shared" si="319"/>
        <v>Sin</v>
      </c>
      <c r="X1713" s="768"/>
      <c r="Y1713" s="766"/>
      <c r="Z1713" s="769"/>
      <c r="AA1713" s="770"/>
      <c r="AB1713" s="766"/>
      <c r="AC1713" s="771"/>
      <c r="AD1713" s="368" t="str">
        <f t="shared" si="320"/>
        <v>Sin</v>
      </c>
      <c r="AE1713" s="768"/>
      <c r="AF1713" s="766"/>
      <c r="AG1713" s="769"/>
      <c r="AH1713" s="770"/>
      <c r="AI1713" s="766"/>
      <c r="AJ1713" s="771"/>
      <c r="AK1713" s="368" t="str">
        <f t="shared" si="321"/>
        <v>Sin</v>
      </c>
      <c r="AL1713" s="768"/>
      <c r="AM1713" s="766"/>
      <c r="AN1713" s="769"/>
      <c r="AO1713" s="770"/>
      <c r="AP1713" s="766"/>
      <c r="AQ1713" s="771"/>
      <c r="AR1713" s="368" t="str">
        <f t="shared" si="322"/>
        <v>Sin</v>
      </c>
      <c r="AS1713" s="768"/>
      <c r="AT1713" s="772"/>
      <c r="AU1713" s="769"/>
      <c r="AV1713" s="770"/>
      <c r="AW1713" s="766"/>
      <c r="AX1713" s="771"/>
      <c r="AY1713" s="368" t="str">
        <f t="shared" si="323"/>
        <v>Sin</v>
      </c>
      <c r="AZ1713" s="768"/>
      <c r="BA1713" s="772"/>
      <c r="BB1713" s="773"/>
      <c r="BC1713" s="765"/>
      <c r="BD1713" s="766"/>
      <c r="BE1713" s="771"/>
      <c r="BF1713" s="368" t="str">
        <f t="shared" si="324"/>
        <v>Sin</v>
      </c>
      <c r="BG1713" s="768"/>
      <c r="BH1713" s="772"/>
      <c r="BI1713" s="769"/>
      <c r="BJ1713" s="774" t="str">
        <f t="shared" si="325"/>
        <v/>
      </c>
      <c r="BK1713" s="757"/>
      <c r="BL1713" s="775"/>
      <c r="BM1713" s="776"/>
      <c r="BN1713" s="775"/>
      <c r="BO1713" s="777"/>
      <c r="BP1713" s="778" t="str">
        <f t="shared" si="326"/>
        <v/>
      </c>
      <c r="BQ1713" s="768"/>
      <c r="BR1713" s="772"/>
      <c r="BS1713" s="773"/>
    </row>
    <row r="1714" spans="23:71" x14ac:dyDescent="0.25">
      <c r="W1714" s="368" t="str">
        <f t="shared" si="319"/>
        <v>Sin</v>
      </c>
      <c r="X1714" s="768"/>
      <c r="Y1714" s="766"/>
      <c r="Z1714" s="769"/>
      <c r="AA1714" s="770"/>
      <c r="AB1714" s="766"/>
      <c r="AC1714" s="771"/>
      <c r="AD1714" s="368" t="str">
        <f t="shared" si="320"/>
        <v>Sin</v>
      </c>
      <c r="AE1714" s="768"/>
      <c r="AF1714" s="766"/>
      <c r="AG1714" s="769"/>
      <c r="AH1714" s="770"/>
      <c r="AI1714" s="766"/>
      <c r="AJ1714" s="771"/>
      <c r="AK1714" s="368" t="str">
        <f t="shared" si="321"/>
        <v>Sin</v>
      </c>
      <c r="AL1714" s="768"/>
      <c r="AM1714" s="766"/>
      <c r="AN1714" s="769"/>
      <c r="AO1714" s="770"/>
      <c r="AP1714" s="766"/>
      <c r="AQ1714" s="771"/>
      <c r="AR1714" s="368" t="str">
        <f t="shared" si="322"/>
        <v>Sin</v>
      </c>
      <c r="AS1714" s="768"/>
      <c r="AT1714" s="772"/>
      <c r="AU1714" s="769"/>
      <c r="AV1714" s="770"/>
      <c r="AW1714" s="766"/>
      <c r="AX1714" s="771"/>
      <c r="AY1714" s="368" t="str">
        <f t="shared" si="323"/>
        <v>Sin</v>
      </c>
      <c r="AZ1714" s="768"/>
      <c r="BA1714" s="772"/>
      <c r="BB1714" s="773"/>
      <c r="BC1714" s="765"/>
      <c r="BD1714" s="766"/>
      <c r="BE1714" s="771"/>
      <c r="BF1714" s="368" t="str">
        <f t="shared" si="324"/>
        <v>Sin</v>
      </c>
      <c r="BG1714" s="768"/>
      <c r="BH1714" s="772"/>
      <c r="BI1714" s="769"/>
      <c r="BJ1714" s="774" t="str">
        <f t="shared" si="325"/>
        <v/>
      </c>
      <c r="BK1714" s="757"/>
      <c r="BL1714" s="775"/>
      <c r="BM1714" s="776"/>
      <c r="BN1714" s="775"/>
      <c r="BO1714" s="777"/>
      <c r="BP1714" s="778" t="str">
        <f t="shared" si="326"/>
        <v/>
      </c>
      <c r="BQ1714" s="768"/>
      <c r="BR1714" s="772"/>
      <c r="BS1714" s="773"/>
    </row>
    <row r="1715" spans="23:71" x14ac:dyDescent="0.25">
      <c r="W1715" s="368" t="str">
        <f t="shared" si="319"/>
        <v>Sin</v>
      </c>
      <c r="X1715" s="768"/>
      <c r="Y1715" s="766"/>
      <c r="Z1715" s="769"/>
      <c r="AA1715" s="770"/>
      <c r="AB1715" s="766"/>
      <c r="AC1715" s="771"/>
      <c r="AD1715" s="368" t="str">
        <f t="shared" si="320"/>
        <v>Sin</v>
      </c>
      <c r="AE1715" s="768"/>
      <c r="AF1715" s="766"/>
      <c r="AG1715" s="769"/>
      <c r="AH1715" s="770"/>
      <c r="AI1715" s="766"/>
      <c r="AJ1715" s="771"/>
      <c r="AK1715" s="368" t="str">
        <f t="shared" si="321"/>
        <v>Sin</v>
      </c>
      <c r="AL1715" s="768"/>
      <c r="AM1715" s="766"/>
      <c r="AN1715" s="769"/>
      <c r="AO1715" s="770"/>
      <c r="AP1715" s="766"/>
      <c r="AQ1715" s="771"/>
      <c r="AR1715" s="368" t="str">
        <f t="shared" si="322"/>
        <v>Sin</v>
      </c>
      <c r="AS1715" s="768"/>
      <c r="AT1715" s="772"/>
      <c r="AU1715" s="769"/>
      <c r="AV1715" s="770"/>
      <c r="AW1715" s="766"/>
      <c r="AX1715" s="771"/>
      <c r="AY1715" s="368" t="str">
        <f t="shared" si="323"/>
        <v>Sin</v>
      </c>
      <c r="AZ1715" s="768"/>
      <c r="BA1715" s="772"/>
      <c r="BB1715" s="773"/>
      <c r="BC1715" s="765"/>
      <c r="BD1715" s="766"/>
      <c r="BE1715" s="771"/>
      <c r="BF1715" s="368" t="str">
        <f t="shared" si="324"/>
        <v>Sin</v>
      </c>
      <c r="BG1715" s="768"/>
      <c r="BH1715" s="772"/>
      <c r="BI1715" s="769"/>
      <c r="BJ1715" s="774" t="str">
        <f t="shared" si="325"/>
        <v/>
      </c>
      <c r="BK1715" s="757"/>
      <c r="BL1715" s="775"/>
      <c r="BM1715" s="776"/>
      <c r="BN1715" s="775"/>
      <c r="BO1715" s="777"/>
      <c r="BP1715" s="778" t="str">
        <f t="shared" si="326"/>
        <v/>
      </c>
      <c r="BQ1715" s="768"/>
      <c r="BR1715" s="772"/>
      <c r="BS1715" s="773"/>
    </row>
    <row r="1716" spans="23:71" x14ac:dyDescent="0.25">
      <c r="W1716" s="368" t="str">
        <f t="shared" si="319"/>
        <v>Sin</v>
      </c>
      <c r="X1716" s="768"/>
      <c r="Y1716" s="766"/>
      <c r="Z1716" s="769"/>
      <c r="AA1716" s="770"/>
      <c r="AB1716" s="766"/>
      <c r="AC1716" s="771"/>
      <c r="AD1716" s="368" t="str">
        <f t="shared" si="320"/>
        <v>Sin</v>
      </c>
      <c r="AE1716" s="768"/>
      <c r="AF1716" s="766"/>
      <c r="AG1716" s="769"/>
      <c r="AH1716" s="770"/>
      <c r="AI1716" s="766"/>
      <c r="AJ1716" s="771"/>
      <c r="AK1716" s="368" t="str">
        <f t="shared" si="321"/>
        <v>Sin</v>
      </c>
      <c r="AL1716" s="768"/>
      <c r="AM1716" s="766"/>
      <c r="AN1716" s="769"/>
      <c r="AO1716" s="770"/>
      <c r="AP1716" s="766"/>
      <c r="AQ1716" s="771"/>
      <c r="AR1716" s="368" t="str">
        <f t="shared" si="322"/>
        <v>Sin</v>
      </c>
      <c r="AS1716" s="768"/>
      <c r="AT1716" s="772"/>
      <c r="AU1716" s="769"/>
      <c r="AV1716" s="770"/>
      <c r="AW1716" s="766"/>
      <c r="AX1716" s="771"/>
      <c r="AY1716" s="368" t="str">
        <f t="shared" si="323"/>
        <v>Sin</v>
      </c>
      <c r="AZ1716" s="768"/>
      <c r="BA1716" s="772"/>
      <c r="BB1716" s="773"/>
      <c r="BC1716" s="765"/>
      <c r="BD1716" s="766"/>
      <c r="BE1716" s="771"/>
      <c r="BF1716" s="368" t="str">
        <f t="shared" si="324"/>
        <v>Sin</v>
      </c>
      <c r="BG1716" s="768"/>
      <c r="BH1716" s="772"/>
      <c r="BI1716" s="769"/>
      <c r="BJ1716" s="774" t="str">
        <f t="shared" si="325"/>
        <v/>
      </c>
      <c r="BK1716" s="757"/>
      <c r="BL1716" s="775"/>
      <c r="BM1716" s="776"/>
      <c r="BN1716" s="775"/>
      <c r="BO1716" s="777"/>
      <c r="BP1716" s="778" t="str">
        <f t="shared" si="326"/>
        <v/>
      </c>
      <c r="BQ1716" s="768"/>
      <c r="BR1716" s="772"/>
      <c r="BS1716" s="773"/>
    </row>
    <row r="1717" spans="23:71" x14ac:dyDescent="0.25">
      <c r="W1717" s="368" t="str">
        <f t="shared" si="319"/>
        <v>Sin</v>
      </c>
      <c r="X1717" s="768"/>
      <c r="Y1717" s="766"/>
      <c r="Z1717" s="769"/>
      <c r="AA1717" s="770"/>
      <c r="AB1717" s="766"/>
      <c r="AC1717" s="771"/>
      <c r="AD1717" s="368" t="str">
        <f t="shared" si="320"/>
        <v>Sin</v>
      </c>
      <c r="AE1717" s="768"/>
      <c r="AF1717" s="766"/>
      <c r="AG1717" s="769"/>
      <c r="AH1717" s="770"/>
      <c r="AI1717" s="766"/>
      <c r="AJ1717" s="771"/>
      <c r="AK1717" s="368" t="str">
        <f t="shared" si="321"/>
        <v>Sin</v>
      </c>
      <c r="AL1717" s="768"/>
      <c r="AM1717" s="766"/>
      <c r="AN1717" s="769"/>
      <c r="AO1717" s="770"/>
      <c r="AP1717" s="766"/>
      <c r="AQ1717" s="771"/>
      <c r="AR1717" s="368" t="str">
        <f t="shared" si="322"/>
        <v>Sin</v>
      </c>
      <c r="AS1717" s="768"/>
      <c r="AT1717" s="772"/>
      <c r="AU1717" s="769"/>
      <c r="AV1717" s="770"/>
      <c r="AW1717" s="766"/>
      <c r="AX1717" s="771"/>
      <c r="AY1717" s="368" t="str">
        <f t="shared" si="323"/>
        <v>Sin</v>
      </c>
      <c r="AZ1717" s="768"/>
      <c r="BA1717" s="772"/>
      <c r="BB1717" s="773"/>
      <c r="BC1717" s="765"/>
      <c r="BD1717" s="766"/>
      <c r="BE1717" s="771"/>
      <c r="BF1717" s="368" t="str">
        <f t="shared" si="324"/>
        <v>Sin</v>
      </c>
      <c r="BG1717" s="768"/>
      <c r="BH1717" s="772"/>
      <c r="BI1717" s="769"/>
      <c r="BJ1717" s="774" t="str">
        <f t="shared" si="325"/>
        <v/>
      </c>
      <c r="BK1717" s="757"/>
      <c r="BL1717" s="775"/>
      <c r="BM1717" s="776"/>
      <c r="BN1717" s="775"/>
      <c r="BO1717" s="777"/>
      <c r="BP1717" s="778" t="str">
        <f t="shared" si="326"/>
        <v/>
      </c>
      <c r="BQ1717" s="768"/>
      <c r="BR1717" s="772"/>
      <c r="BS1717" s="773"/>
    </row>
  </sheetData>
  <sheetProtection formatCells="0" formatColumns="0" insertRows="0" insertHyperlinks="0" deleteRows="0" autoFilter="0"/>
  <autoFilter ref="A9:BS1717">
    <sortState ref="A785:BS848">
      <sortCondition ref="B9:B849"/>
    </sortState>
  </autoFilter>
  <customSheetViews>
    <customSheetView guid="{0A229139-5AFE-4830-A194-6A378C480A31}" showPageBreaks="1" printArea="1" filter="1" showAutoFilter="1" hiddenRows="1" hiddenColumns="1" topLeftCell="B354">
      <selection activeCell="C1" sqref="C1:BP4"/>
      <colBreaks count="1" manualBreakCount="1">
        <brk id="22" max="1048575" man="1"/>
      </colBreaks>
      <pageMargins left="0.23622047244094491" right="0.31496062992125984" top="0.9055118110236221" bottom="0.27559055118110237" header="0" footer="0"/>
      <printOptions horizontalCentered="1"/>
      <pageSetup paperSize="9" scale="50" orientation="landscape" r:id="rId1"/>
      <headerFooter alignWithMargins="0">
        <oddHeader xml:space="preserve">&amp;C&amp;"Arial,Negrita"INSTRUMENTO ACCIONES DE MEJORA PROCESO DIRECCIONAMIENTO DE LOS SERVICIOS SOCIALES  </oddHeader>
      </headerFooter>
      <autoFilter ref="A9:BS843">
        <filterColumn colId="0">
          <filters>
            <filter val="Auditoria Interna"/>
          </filters>
        </filterColumn>
        <sortState ref="A785:BS848">
          <sortCondition ref="B9:B849"/>
        </sortState>
      </autoFilter>
    </customSheetView>
  </customSheetViews>
  <mergeCells count="22">
    <mergeCell ref="B8:E8"/>
    <mergeCell ref="F8:O8"/>
    <mergeCell ref="P8:S8"/>
    <mergeCell ref="T8:W8"/>
    <mergeCell ref="X8:Z8"/>
    <mergeCell ref="C1:BP4"/>
    <mergeCell ref="BQ1:BS1"/>
    <mergeCell ref="BQ2:BS2"/>
    <mergeCell ref="BQ3:BS3"/>
    <mergeCell ref="BQ4:BS4"/>
    <mergeCell ref="BM8:BS8"/>
    <mergeCell ref="AA8:AD8"/>
    <mergeCell ref="AE8:AG8"/>
    <mergeCell ref="AH8:AK8"/>
    <mergeCell ref="AL8:AN8"/>
    <mergeCell ref="AO8:AR8"/>
    <mergeCell ref="AS8:AU8"/>
    <mergeCell ref="AV8:AY8"/>
    <mergeCell ref="AZ8:BB8"/>
    <mergeCell ref="BC8:BF8"/>
    <mergeCell ref="BG8:BI8"/>
    <mergeCell ref="BK8:BL8"/>
  </mergeCells>
  <conditionalFormatting sqref="W9 BF69:BF70 W69:W70 AR45:AR47 AK45:AK47 AD45:AD47 AY45:AY47 W74 BF74 BB74 AT74 AR74:AR77 AK74:AK77 AD74:AD77 AY74:AY77 AR69:AR71 AK69:AK71 AD69:AD71 AY69:AY71 BF556:BF558 AY556:AY558 AR556:AR558 AK556:AK558 AD556:AD558">
    <cfRule type="cellIs" dxfId="9838" priority="45764" stopIfTrue="1" operator="equal">
      <formula>"ROJO"</formula>
    </cfRule>
    <cfRule type="cellIs" dxfId="9837" priority="45765" stopIfTrue="1" operator="equal">
      <formula>"AMARILLO"</formula>
    </cfRule>
    <cfRule type="cellIs" dxfId="9836" priority="45766" stopIfTrue="1" operator="equal">
      <formula>"OK"</formula>
    </cfRule>
  </conditionalFormatting>
  <conditionalFormatting sqref="AK9">
    <cfRule type="cellIs" dxfId="9835" priority="45761" stopIfTrue="1" operator="equal">
      <formula>"ROJO"</formula>
    </cfRule>
    <cfRule type="cellIs" dxfId="9834" priority="45762" stopIfTrue="1" operator="equal">
      <formula>"AMARILLO"</formula>
    </cfRule>
    <cfRule type="cellIs" dxfId="9833" priority="45763" stopIfTrue="1" operator="equal">
      <formula>"OK"</formula>
    </cfRule>
  </conditionalFormatting>
  <conditionalFormatting sqref="AR9">
    <cfRule type="cellIs" dxfId="9832" priority="45758" stopIfTrue="1" operator="equal">
      <formula>"ROJO"</formula>
    </cfRule>
    <cfRule type="cellIs" dxfId="9831" priority="45759" stopIfTrue="1" operator="equal">
      <formula>"AMARILLO"</formula>
    </cfRule>
    <cfRule type="cellIs" dxfId="9830" priority="45760" stopIfTrue="1" operator="equal">
      <formula>"OK"</formula>
    </cfRule>
  </conditionalFormatting>
  <conditionalFormatting sqref="AY9">
    <cfRule type="cellIs" dxfId="9829" priority="45755" stopIfTrue="1" operator="equal">
      <formula>"ROJO"</formula>
    </cfRule>
    <cfRule type="cellIs" dxfId="9828" priority="45756" stopIfTrue="1" operator="equal">
      <formula>"AMARILLO"</formula>
    </cfRule>
    <cfRule type="cellIs" dxfId="9827" priority="45757" stopIfTrue="1" operator="equal">
      <formula>"OK"</formula>
    </cfRule>
  </conditionalFormatting>
  <conditionalFormatting sqref="BF9">
    <cfRule type="cellIs" dxfId="9826" priority="45752" stopIfTrue="1" operator="equal">
      <formula>"ROJO"</formula>
    </cfRule>
    <cfRule type="cellIs" dxfId="9825" priority="45753" stopIfTrue="1" operator="equal">
      <formula>"AMARILLO"</formula>
    </cfRule>
    <cfRule type="cellIs" dxfId="9824" priority="45754" stopIfTrue="1" operator="equal">
      <formula>"OK"</formula>
    </cfRule>
  </conditionalFormatting>
  <conditionalFormatting sqref="W7">
    <cfRule type="cellIs" dxfId="9823" priority="45749" stopIfTrue="1" operator="equal">
      <formula>"ROJO"</formula>
    </cfRule>
    <cfRule type="cellIs" dxfId="9822" priority="45750" stopIfTrue="1" operator="equal">
      <formula>"AMARILLO"</formula>
    </cfRule>
    <cfRule type="cellIs" dxfId="9821" priority="45751" stopIfTrue="1" operator="equal">
      <formula>"OK"</formula>
    </cfRule>
  </conditionalFormatting>
  <conditionalFormatting sqref="BJ7 BJ69:BJ70 BJ74 BJ556:BJ558">
    <cfRule type="cellIs" dxfId="9820" priority="45748" stopIfTrue="1" operator="equal">
      <formula>1</formula>
    </cfRule>
  </conditionalFormatting>
  <conditionalFormatting sqref="BJ7 BJ69:BJ70 BJ74 BJ556:BJ558">
    <cfRule type="cellIs" dxfId="9819" priority="45746" operator="between">
      <formula>0</formula>
      <formula>0.99</formula>
    </cfRule>
    <cfRule type="cellIs" dxfId="9818" priority="45747" operator="equal">
      <formula>"Sin"</formula>
    </cfRule>
  </conditionalFormatting>
  <conditionalFormatting sqref="AD7">
    <cfRule type="cellIs" dxfId="9817" priority="45743" stopIfTrue="1" operator="equal">
      <formula>"ROJO"</formula>
    </cfRule>
    <cfRule type="cellIs" dxfId="9816" priority="45744" stopIfTrue="1" operator="equal">
      <formula>"AMARILLO"</formula>
    </cfRule>
    <cfRule type="cellIs" dxfId="9815" priority="45745" stopIfTrue="1" operator="equal">
      <formula>"OK"</formula>
    </cfRule>
  </conditionalFormatting>
  <conditionalFormatting sqref="AK7">
    <cfRule type="cellIs" dxfId="9814" priority="45740" stopIfTrue="1" operator="equal">
      <formula>"ROJO"</formula>
    </cfRule>
    <cfRule type="cellIs" dxfId="9813" priority="45741" stopIfTrue="1" operator="equal">
      <formula>"AMARILLO"</formula>
    </cfRule>
    <cfRule type="cellIs" dxfId="9812" priority="45742" stopIfTrue="1" operator="equal">
      <formula>"OK"</formula>
    </cfRule>
  </conditionalFormatting>
  <conditionalFormatting sqref="AR7">
    <cfRule type="cellIs" dxfId="9811" priority="45737" stopIfTrue="1" operator="equal">
      <formula>"ROJO"</formula>
    </cfRule>
    <cfRule type="cellIs" dxfId="9810" priority="45738" stopIfTrue="1" operator="equal">
      <formula>"AMARILLO"</formula>
    </cfRule>
    <cfRule type="cellIs" dxfId="9809" priority="45739" stopIfTrue="1" operator="equal">
      <formula>"OK"</formula>
    </cfRule>
  </conditionalFormatting>
  <conditionalFormatting sqref="AY7">
    <cfRule type="cellIs" dxfId="9808" priority="45734" stopIfTrue="1" operator="equal">
      <formula>"ROJO"</formula>
    </cfRule>
    <cfRule type="cellIs" dxfId="9807" priority="45735" stopIfTrue="1" operator="equal">
      <formula>"AMARILLO"</formula>
    </cfRule>
    <cfRule type="cellIs" dxfId="9806" priority="45736" stopIfTrue="1" operator="equal">
      <formula>"OK"</formula>
    </cfRule>
  </conditionalFormatting>
  <conditionalFormatting sqref="BF7">
    <cfRule type="cellIs" dxfId="9805" priority="45731" stopIfTrue="1" operator="equal">
      <formula>"ROJO"</formula>
    </cfRule>
    <cfRule type="cellIs" dxfId="9804" priority="45732" stopIfTrue="1" operator="equal">
      <formula>"AMARILLO"</formula>
    </cfRule>
    <cfRule type="cellIs" dxfId="9803" priority="45733" stopIfTrue="1" operator="equal">
      <formula>"OK"</formula>
    </cfRule>
  </conditionalFormatting>
  <conditionalFormatting sqref="BP7 BP70">
    <cfRule type="cellIs" dxfId="9802" priority="45728" operator="equal">
      <formula>"INEFECTIVA"</formula>
    </cfRule>
    <cfRule type="cellIs" dxfId="9801" priority="45729" operator="equal">
      <formula>"CUMPLIDA"</formula>
    </cfRule>
    <cfRule type="containsText" dxfId="9800" priority="45730" operator="containsText" text="CERRADA">
      <formula>NOT(ISERROR(SEARCH("CERRADA",BP7)))</formula>
    </cfRule>
  </conditionalFormatting>
  <conditionalFormatting sqref="BP7 BP70">
    <cfRule type="cellIs" dxfId="9799" priority="45727" operator="equal">
      <formula>"INCUMPLIDA"</formula>
    </cfRule>
  </conditionalFormatting>
  <conditionalFormatting sqref="BP7 BP70">
    <cfRule type="cellIs" dxfId="9798" priority="45726" operator="equal">
      <formula>"Pendiente"</formula>
    </cfRule>
  </conditionalFormatting>
  <conditionalFormatting sqref="AD9">
    <cfRule type="cellIs" dxfId="9797" priority="45723" stopIfTrue="1" operator="equal">
      <formula>"ROJO"</formula>
    </cfRule>
    <cfRule type="cellIs" dxfId="9796" priority="45724" stopIfTrue="1" operator="equal">
      <formula>"AMARILLO"</formula>
    </cfRule>
    <cfRule type="cellIs" dxfId="9795" priority="45725" stopIfTrue="1" operator="equal">
      <formula>"OK"</formula>
    </cfRule>
  </conditionalFormatting>
  <conditionalFormatting sqref="AE70 AS70">
    <cfRule type="cellIs" dxfId="9794" priority="45696" stopIfTrue="1" operator="equal">
      <formula>"ROJO"</formula>
    </cfRule>
    <cfRule type="cellIs" dxfId="9793" priority="45697" stopIfTrue="1" operator="equal">
      <formula>"AMARILLO"</formula>
    </cfRule>
    <cfRule type="cellIs" dxfId="9792" priority="45698" stopIfTrue="1" operator="equal">
      <formula>"OK"</formula>
    </cfRule>
  </conditionalFormatting>
  <conditionalFormatting sqref="X70 AL70">
    <cfRule type="cellIs" dxfId="9791" priority="45693" stopIfTrue="1" operator="equal">
      <formula>"ROJO"</formula>
    </cfRule>
    <cfRule type="cellIs" dxfId="9790" priority="45694" stopIfTrue="1" operator="equal">
      <formula>"AMARILLO"</formula>
    </cfRule>
    <cfRule type="cellIs" dxfId="9789" priority="45695" stopIfTrue="1" operator="equal">
      <formula>"OK"</formula>
    </cfRule>
  </conditionalFormatting>
  <conditionalFormatting sqref="BF45:BF47">
    <cfRule type="cellIs" dxfId="9788" priority="45165" stopIfTrue="1" operator="equal">
      <formula>"ROJO"</formula>
    </cfRule>
    <cfRule type="cellIs" dxfId="9787" priority="45166" stopIfTrue="1" operator="equal">
      <formula>"AMARILLO"</formula>
    </cfRule>
    <cfRule type="cellIs" dxfId="9786" priority="45167" stopIfTrue="1" operator="equal">
      <formula>"OK"</formula>
    </cfRule>
  </conditionalFormatting>
  <conditionalFormatting sqref="X69">
    <cfRule type="cellIs" dxfId="9785" priority="45666" stopIfTrue="1" operator="equal">
      <formula>"ROJO"</formula>
    </cfRule>
    <cfRule type="cellIs" dxfId="9784" priority="45667" stopIfTrue="1" operator="equal">
      <formula>"AMARILLO"</formula>
    </cfRule>
    <cfRule type="cellIs" dxfId="9783" priority="45668" stopIfTrue="1" operator="equal">
      <formula>"OK"</formula>
    </cfRule>
  </conditionalFormatting>
  <conditionalFormatting sqref="BR45:BR47 BB45:BB47 AT45:AT47">
    <cfRule type="cellIs" dxfId="9782" priority="45210" stopIfTrue="1" operator="equal">
      <formula>"ROJO"</formula>
    </cfRule>
    <cfRule type="cellIs" dxfId="9781" priority="45211" stopIfTrue="1" operator="equal">
      <formula>"AMARILLO"</formula>
    </cfRule>
    <cfRule type="cellIs" dxfId="9780" priority="45212" stopIfTrue="1" operator="equal">
      <formula>"OK"</formula>
    </cfRule>
  </conditionalFormatting>
  <conditionalFormatting sqref="W45:W47">
    <cfRule type="cellIs" dxfId="9779" priority="45180" stopIfTrue="1" operator="equal">
      <formula>"ROJO"</formula>
    </cfRule>
    <cfRule type="cellIs" dxfId="9778" priority="45181" stopIfTrue="1" operator="equal">
      <formula>"AMARILLO"</formula>
    </cfRule>
    <cfRule type="cellIs" dxfId="9777" priority="45182" stopIfTrue="1" operator="equal">
      <formula>"OK"</formula>
    </cfRule>
  </conditionalFormatting>
  <conditionalFormatting sqref="BJ45:BJ47">
    <cfRule type="cellIs" dxfId="9776" priority="45164" stopIfTrue="1" operator="equal">
      <formula>1</formula>
    </cfRule>
  </conditionalFormatting>
  <conditionalFormatting sqref="BJ45:BJ47">
    <cfRule type="cellIs" dxfId="9775" priority="45162" operator="between">
      <formula>0</formula>
      <formula>0.99</formula>
    </cfRule>
    <cfRule type="cellIs" dxfId="9774" priority="45163" operator="equal">
      <formula>"Sin"</formula>
    </cfRule>
  </conditionalFormatting>
  <conditionalFormatting sqref="BP45:BP47">
    <cfRule type="cellIs" dxfId="9773" priority="45159" operator="equal">
      <formula>"INEFECTIVA"</formula>
    </cfRule>
    <cfRule type="cellIs" dxfId="9772" priority="45160" operator="equal">
      <formula>"CUMPLIDA"</formula>
    </cfRule>
    <cfRule type="containsText" dxfId="9771" priority="45161" operator="containsText" text="CERRADA">
      <formula>NOT(ISERROR(SEARCH("CERRADA",BP45)))</formula>
    </cfRule>
  </conditionalFormatting>
  <conditionalFormatting sqref="BP45:BP47">
    <cfRule type="cellIs" dxfId="9770" priority="45158" operator="equal">
      <formula>"INCUMPLIDA"</formula>
    </cfRule>
  </conditionalFormatting>
  <conditionalFormatting sqref="BP45:BP47">
    <cfRule type="cellIs" dxfId="9769" priority="45157" operator="equal">
      <formula>"Pendiente"</formula>
    </cfRule>
  </conditionalFormatting>
  <conditionalFormatting sqref="BP69">
    <cfRule type="cellIs" dxfId="9768" priority="37680" operator="equal">
      <formula>"INEFECTIVA"</formula>
    </cfRule>
    <cfRule type="cellIs" dxfId="9767" priority="37681" operator="equal">
      <formula>"CUMPLIDA"</formula>
    </cfRule>
    <cfRule type="containsText" dxfId="9766" priority="37682" operator="containsText" text="CERRADA">
      <formula>NOT(ISERROR(SEARCH("CERRADA",BP69)))</formula>
    </cfRule>
  </conditionalFormatting>
  <conditionalFormatting sqref="BP69">
    <cfRule type="cellIs" dxfId="9765" priority="37679" operator="equal">
      <formula>"INCUMPLIDA"</formula>
    </cfRule>
  </conditionalFormatting>
  <conditionalFormatting sqref="BP69">
    <cfRule type="cellIs" dxfId="9764" priority="37678" operator="equal">
      <formula>"Pendiente"</formula>
    </cfRule>
  </conditionalFormatting>
  <conditionalFormatting sqref="BR57 BB57 AT57">
    <cfRule type="cellIs" dxfId="9763" priority="29270" stopIfTrue="1" operator="equal">
      <formula>"ROJO"</formula>
    </cfRule>
    <cfRule type="cellIs" dxfId="9762" priority="29271" stopIfTrue="1" operator="equal">
      <formula>"AMARILLO"</formula>
    </cfRule>
    <cfRule type="cellIs" dxfId="9761" priority="29272" stopIfTrue="1" operator="equal">
      <formula>"OK"</formula>
    </cfRule>
  </conditionalFormatting>
  <conditionalFormatting sqref="W57">
    <cfRule type="cellIs" dxfId="9760" priority="29267" stopIfTrue="1" operator="equal">
      <formula>"ROJO"</formula>
    </cfRule>
    <cfRule type="cellIs" dxfId="9759" priority="29268" stopIfTrue="1" operator="equal">
      <formula>"AMARILLO"</formula>
    </cfRule>
    <cfRule type="cellIs" dxfId="9758" priority="29269" stopIfTrue="1" operator="equal">
      <formula>"OK"</formula>
    </cfRule>
  </conditionalFormatting>
  <conditionalFormatting sqref="BF57">
    <cfRule type="cellIs" dxfId="9757" priority="29264" stopIfTrue="1" operator="equal">
      <formula>"ROJO"</formula>
    </cfRule>
    <cfRule type="cellIs" dxfId="9756" priority="29265" stopIfTrue="1" operator="equal">
      <formula>"AMARILLO"</formula>
    </cfRule>
    <cfRule type="cellIs" dxfId="9755" priority="29266" stopIfTrue="1" operator="equal">
      <formula>"OK"</formula>
    </cfRule>
  </conditionalFormatting>
  <conditionalFormatting sqref="W66">
    <cfRule type="cellIs" dxfId="9754" priority="29235" stopIfTrue="1" operator="equal">
      <formula>"ROJO"</formula>
    </cfRule>
    <cfRule type="cellIs" dxfId="9753" priority="29236" stopIfTrue="1" operator="equal">
      <formula>"AMARILLO"</formula>
    </cfRule>
    <cfRule type="cellIs" dxfId="9752" priority="29237" stopIfTrue="1" operator="equal">
      <formula>"OK"</formula>
    </cfRule>
  </conditionalFormatting>
  <conditionalFormatting sqref="BR55:BR56 BB55:BB56 AT55:AT56">
    <cfRule type="cellIs" dxfId="9751" priority="29287" stopIfTrue="1" operator="equal">
      <formula>"ROJO"</formula>
    </cfRule>
    <cfRule type="cellIs" dxfId="9750" priority="29288" stopIfTrue="1" operator="equal">
      <formula>"AMARILLO"</formula>
    </cfRule>
    <cfRule type="cellIs" dxfId="9749" priority="29289" stopIfTrue="1" operator="equal">
      <formula>"OK"</formula>
    </cfRule>
  </conditionalFormatting>
  <conditionalFormatting sqref="W55:W56">
    <cfRule type="cellIs" dxfId="9748" priority="29284" stopIfTrue="1" operator="equal">
      <formula>"ROJO"</formula>
    </cfRule>
    <cfRule type="cellIs" dxfId="9747" priority="29285" stopIfTrue="1" operator="equal">
      <formula>"AMARILLO"</formula>
    </cfRule>
    <cfRule type="cellIs" dxfId="9746" priority="29286" stopIfTrue="1" operator="equal">
      <formula>"OK"</formula>
    </cfRule>
  </conditionalFormatting>
  <conditionalFormatting sqref="AL53 AS53 X53">
    <cfRule type="cellIs" dxfId="9745" priority="29290" stopIfTrue="1" operator="equal">
      <formula>"ROJO"</formula>
    </cfRule>
    <cfRule type="cellIs" dxfId="9744" priority="29291" stopIfTrue="1" operator="equal">
      <formula>"AMARILLO"</formula>
    </cfRule>
    <cfRule type="cellIs" dxfId="9743" priority="29292" stopIfTrue="1" operator="equal">
      <formula>"OK"</formula>
    </cfRule>
  </conditionalFormatting>
  <conditionalFormatting sqref="BP53">
    <cfRule type="cellIs" dxfId="9742" priority="29295" operator="equal">
      <formula>"INEFECTIVA"</formula>
    </cfRule>
    <cfRule type="cellIs" dxfId="9741" priority="29296" operator="equal">
      <formula>"CUMPLIDA"</formula>
    </cfRule>
    <cfRule type="containsText" dxfId="9740" priority="29297" operator="containsText" text="CERRADA">
      <formula>NOT(ISERROR(SEARCH("CERRADA",BP53)))</formula>
    </cfRule>
  </conditionalFormatting>
  <conditionalFormatting sqref="BP53">
    <cfRule type="cellIs" dxfId="9739" priority="29294" operator="equal">
      <formula>"INCUMPLIDA"</formula>
    </cfRule>
  </conditionalFormatting>
  <conditionalFormatting sqref="BP53">
    <cfRule type="cellIs" dxfId="9738" priority="29293" operator="equal">
      <formula>"Pendiente"</formula>
    </cfRule>
  </conditionalFormatting>
  <conditionalFormatting sqref="W71">
    <cfRule type="cellIs" dxfId="9737" priority="29112" stopIfTrue="1" operator="equal">
      <formula>"ROJO"</formula>
    </cfRule>
    <cfRule type="cellIs" dxfId="9736" priority="29113" stopIfTrue="1" operator="equal">
      <formula>"AMARILLO"</formula>
    </cfRule>
    <cfRule type="cellIs" dxfId="9735" priority="29114" stopIfTrue="1" operator="equal">
      <formula>"OK"</formula>
    </cfRule>
  </conditionalFormatting>
  <conditionalFormatting sqref="BF55:BF56">
    <cfRule type="cellIs" dxfId="9734" priority="29281" stopIfTrue="1" operator="equal">
      <formula>"ROJO"</formula>
    </cfRule>
    <cfRule type="cellIs" dxfId="9733" priority="29282" stopIfTrue="1" operator="equal">
      <formula>"AMARILLO"</formula>
    </cfRule>
    <cfRule type="cellIs" dxfId="9732" priority="29283" stopIfTrue="1" operator="equal">
      <formula>"OK"</formula>
    </cfRule>
  </conditionalFormatting>
  <conditionalFormatting sqref="BP55:BP56">
    <cfRule type="cellIs" dxfId="9731" priority="29275" operator="equal">
      <formula>"INEFECTIVA"</formula>
    </cfRule>
    <cfRule type="cellIs" dxfId="9730" priority="29276" operator="equal">
      <formula>"CUMPLIDA"</formula>
    </cfRule>
    <cfRule type="containsText" dxfId="9729" priority="29277" operator="containsText" text="CERRADA">
      <formula>NOT(ISERROR(SEARCH("CERRADA",BP55)))</formula>
    </cfRule>
  </conditionalFormatting>
  <conditionalFormatting sqref="BP55:BP56">
    <cfRule type="cellIs" dxfId="9728" priority="29274" operator="equal">
      <formula>"INCUMPLIDA"</formula>
    </cfRule>
  </conditionalFormatting>
  <conditionalFormatting sqref="BP55:BP56">
    <cfRule type="cellIs" dxfId="9727" priority="29273" operator="equal">
      <formula>"Pendiente"</formula>
    </cfRule>
  </conditionalFormatting>
  <conditionalFormatting sqref="AR66 AK66 AD66 AY66">
    <cfRule type="cellIs" dxfId="9726" priority="29253" stopIfTrue="1" operator="equal">
      <formula>"ROJO"</formula>
    </cfRule>
    <cfRule type="cellIs" dxfId="9725" priority="29254" stopIfTrue="1" operator="equal">
      <formula>"AMARILLO"</formula>
    </cfRule>
    <cfRule type="cellIs" dxfId="9724" priority="29255" stopIfTrue="1" operator="equal">
      <formula>"OK"</formula>
    </cfRule>
  </conditionalFormatting>
  <conditionalFormatting sqref="BR66 BB66 AT66">
    <cfRule type="cellIs" dxfId="9723" priority="29238" stopIfTrue="1" operator="equal">
      <formula>"ROJO"</formula>
    </cfRule>
    <cfRule type="cellIs" dxfId="9722" priority="29239" stopIfTrue="1" operator="equal">
      <formula>"AMARILLO"</formula>
    </cfRule>
    <cfRule type="cellIs" dxfId="9721" priority="29240" stopIfTrue="1" operator="equal">
      <formula>"OK"</formula>
    </cfRule>
  </conditionalFormatting>
  <conditionalFormatting sqref="BF66">
    <cfRule type="cellIs" dxfId="9720" priority="29232" stopIfTrue="1" operator="equal">
      <formula>"ROJO"</formula>
    </cfRule>
    <cfRule type="cellIs" dxfId="9719" priority="29233" stopIfTrue="1" operator="equal">
      <formula>"AMARILLO"</formula>
    </cfRule>
    <cfRule type="cellIs" dxfId="9718" priority="29234" stopIfTrue="1" operator="equal">
      <formula>"OK"</formula>
    </cfRule>
  </conditionalFormatting>
  <conditionalFormatting sqref="BJ67">
    <cfRule type="cellIs" dxfId="9717" priority="29137" stopIfTrue="1" operator="equal">
      <formula>1</formula>
    </cfRule>
  </conditionalFormatting>
  <conditionalFormatting sqref="BJ67">
    <cfRule type="cellIs" dxfId="9716" priority="29135" operator="between">
      <formula>0</formula>
      <formula>0.99</formula>
    </cfRule>
    <cfRule type="cellIs" dxfId="9715" priority="29136" operator="equal">
      <formula>"Sin"</formula>
    </cfRule>
  </conditionalFormatting>
  <conditionalFormatting sqref="AT71">
    <cfRule type="cellIs" dxfId="9714" priority="29098" stopIfTrue="1" operator="equal">
      <formula>"ROJO"</formula>
    </cfRule>
    <cfRule type="cellIs" dxfId="9713" priority="29099" stopIfTrue="1" operator="equal">
      <formula>"AMARILLO"</formula>
    </cfRule>
    <cfRule type="cellIs" dxfId="9712" priority="29100" stopIfTrue="1" operator="equal">
      <formula>"OK"</formula>
    </cfRule>
  </conditionalFormatting>
  <conditionalFormatting sqref="BJ93 BJ96:BJ97">
    <cfRule type="cellIs" dxfId="9711" priority="28896" stopIfTrue="1" operator="equal">
      <formula>1</formula>
    </cfRule>
  </conditionalFormatting>
  <conditionalFormatting sqref="BJ93 BJ96:BJ97">
    <cfRule type="cellIs" dxfId="9710" priority="28894" operator="between">
      <formula>0</formula>
      <formula>0.99</formula>
    </cfRule>
    <cfRule type="cellIs" dxfId="9709" priority="28895" operator="equal">
      <formula>"Sin"</formula>
    </cfRule>
  </conditionalFormatting>
  <conditionalFormatting sqref="BP93 BP96:BP97">
    <cfRule type="cellIs" dxfId="9708" priority="28891" operator="equal">
      <formula>"INEFECTIVA"</formula>
    </cfRule>
    <cfRule type="cellIs" dxfId="9707" priority="28892" operator="equal">
      <formula>"CUMPLIDA"</formula>
    </cfRule>
    <cfRule type="containsText" dxfId="9706" priority="28893" operator="containsText" text="CERRADA">
      <formula>NOT(ISERROR(SEARCH("CERRADA",BP93)))</formula>
    </cfRule>
  </conditionalFormatting>
  <conditionalFormatting sqref="BP93 BP96:BP97">
    <cfRule type="cellIs" dxfId="9705" priority="28890" operator="equal">
      <formula>"INCUMPLIDA"</formula>
    </cfRule>
  </conditionalFormatting>
  <conditionalFormatting sqref="BP93 BP96:BP97">
    <cfRule type="cellIs" dxfId="9704" priority="28889" operator="equal">
      <formula>"Pendiente"</formula>
    </cfRule>
  </conditionalFormatting>
  <conditionalFormatting sqref="BF75 W75">
    <cfRule type="cellIs" dxfId="9703" priority="28998" stopIfTrue="1" operator="equal">
      <formula>"ROJO"</formula>
    </cfRule>
    <cfRule type="cellIs" dxfId="9702" priority="28999" stopIfTrue="1" operator="equal">
      <formula>"AMARILLO"</formula>
    </cfRule>
    <cfRule type="cellIs" dxfId="9701" priority="29000" stopIfTrue="1" operator="equal">
      <formula>"OK"</formula>
    </cfRule>
  </conditionalFormatting>
  <conditionalFormatting sqref="AT96 BB96 BR96">
    <cfRule type="cellIs" dxfId="9700" priority="28906" stopIfTrue="1" operator="equal">
      <formula>"ROJO"</formula>
    </cfRule>
    <cfRule type="cellIs" dxfId="9699" priority="28907" stopIfTrue="1" operator="equal">
      <formula>"AMARILLO"</formula>
    </cfRule>
    <cfRule type="cellIs" dxfId="9698" priority="28908" stopIfTrue="1" operator="equal">
      <formula>"OK"</formula>
    </cfRule>
  </conditionalFormatting>
  <conditionalFormatting sqref="BR93 BB93 AT93">
    <cfRule type="cellIs" dxfId="9697" priority="28903" stopIfTrue="1" operator="equal">
      <formula>"ROJO"</formula>
    </cfRule>
    <cfRule type="cellIs" dxfId="9696" priority="28904" stopIfTrue="1" operator="equal">
      <formula>"AMARILLO"</formula>
    </cfRule>
    <cfRule type="cellIs" dxfId="9695" priority="28905" stopIfTrue="1" operator="equal">
      <formula>"OK"</formula>
    </cfRule>
  </conditionalFormatting>
  <conditionalFormatting sqref="U75">
    <cfRule type="cellIs" dxfId="9694" priority="28981" stopIfTrue="1" operator="equal">
      <formula>"ROJO"</formula>
    </cfRule>
    <cfRule type="cellIs" dxfId="9693" priority="28982" stopIfTrue="1" operator="equal">
      <formula>"AMARILLO"</formula>
    </cfRule>
    <cfRule type="cellIs" dxfId="9692" priority="28983" stopIfTrue="1" operator="equal">
      <formula>"OK"</formula>
    </cfRule>
  </conditionalFormatting>
  <conditionalFormatting sqref="BF76:BF77 W76:W77">
    <cfRule type="cellIs" dxfId="9691" priority="28955" stopIfTrue="1" operator="equal">
      <formula>"ROJO"</formula>
    </cfRule>
    <cfRule type="cellIs" dxfId="9690" priority="28956" stopIfTrue="1" operator="equal">
      <formula>"AMARILLO"</formula>
    </cfRule>
    <cfRule type="cellIs" dxfId="9689" priority="28957" stopIfTrue="1" operator="equal">
      <formula>"OK"</formula>
    </cfRule>
  </conditionalFormatting>
  <conditionalFormatting sqref="BF93 BF96:BF97">
    <cfRule type="cellIs" dxfId="9688" priority="28897" stopIfTrue="1" operator="equal">
      <formula>"ROJO"</formula>
    </cfRule>
    <cfRule type="cellIs" dxfId="9687" priority="28898" stopIfTrue="1" operator="equal">
      <formula>"AMARILLO"</formula>
    </cfRule>
    <cfRule type="cellIs" dxfId="9686" priority="28899" stopIfTrue="1" operator="equal">
      <formula>"OK"</formula>
    </cfRule>
  </conditionalFormatting>
  <conditionalFormatting sqref="X94">
    <cfRule type="cellIs" dxfId="9685" priority="28869" stopIfTrue="1" operator="equal">
      <formula>"ROJO"</formula>
    </cfRule>
    <cfRule type="cellIs" dxfId="9684" priority="28870" stopIfTrue="1" operator="equal">
      <formula>"AMARILLO"</formula>
    </cfRule>
    <cfRule type="cellIs" dxfId="9683" priority="28871" stopIfTrue="1" operator="equal">
      <formula>"OK"</formula>
    </cfRule>
  </conditionalFormatting>
  <conditionalFormatting sqref="W93 W96:W97">
    <cfRule type="cellIs" dxfId="9682" priority="28900" stopIfTrue="1" operator="equal">
      <formula>"ROJO"</formula>
    </cfRule>
    <cfRule type="cellIs" dxfId="9681" priority="28901" stopIfTrue="1" operator="equal">
      <formula>"AMARILLO"</formula>
    </cfRule>
    <cfRule type="cellIs" dxfId="9680" priority="28902" stopIfTrue="1" operator="equal">
      <formula>"OK"</formula>
    </cfRule>
  </conditionalFormatting>
  <conditionalFormatting sqref="AY184:AY188 AD184:AD188 AK184:AK188 AR184:AR188 AY182 AD182 AK182 AR182">
    <cfRule type="cellIs" dxfId="9679" priority="28866" stopIfTrue="1" operator="equal">
      <formula>"ROJO"</formula>
    </cfRule>
    <cfRule type="cellIs" dxfId="9678" priority="28867" stopIfTrue="1" operator="equal">
      <formula>"AMARILLO"</formula>
    </cfRule>
    <cfRule type="cellIs" dxfId="9677" priority="28868" stopIfTrue="1" operator="equal">
      <formula>"OK"</formula>
    </cfRule>
  </conditionalFormatting>
  <conditionalFormatting sqref="BF182 W182">
    <cfRule type="cellIs" dxfId="9676" priority="28754" stopIfTrue="1" operator="equal">
      <formula>"ROJO"</formula>
    </cfRule>
    <cfRule type="cellIs" dxfId="9675" priority="28755" stopIfTrue="1" operator="equal">
      <formula>"AMARILLO"</formula>
    </cfRule>
    <cfRule type="cellIs" dxfId="9674" priority="28756" stopIfTrue="1" operator="equal">
      <formula>"OK"</formula>
    </cfRule>
  </conditionalFormatting>
  <conditionalFormatting sqref="AE95 AS95">
    <cfRule type="cellIs" dxfId="9673" priority="28875" stopIfTrue="1" operator="equal">
      <formula>"ROJO"</formula>
    </cfRule>
    <cfRule type="cellIs" dxfId="9672" priority="28876" stopIfTrue="1" operator="equal">
      <formula>"AMARILLO"</formula>
    </cfRule>
    <cfRule type="cellIs" dxfId="9671" priority="28877" stopIfTrue="1" operator="equal">
      <formula>"OK"</formula>
    </cfRule>
  </conditionalFormatting>
  <conditionalFormatting sqref="AR93:AR97 AK93:AK97 AD93:AD97 AY93:AY97">
    <cfRule type="cellIs" dxfId="9670" priority="28915" stopIfTrue="1" operator="equal">
      <formula>"ROJO"</formula>
    </cfRule>
    <cfRule type="cellIs" dxfId="9669" priority="28916" stopIfTrue="1" operator="equal">
      <formula>"AMARILLO"</formula>
    </cfRule>
    <cfRule type="cellIs" dxfId="9668" priority="28917" stopIfTrue="1" operator="equal">
      <formula>"OK"</formula>
    </cfRule>
  </conditionalFormatting>
  <conditionalFormatting sqref="X95 AL95">
    <cfRule type="cellIs" dxfId="9667" priority="28872" stopIfTrue="1" operator="equal">
      <formula>"ROJO"</formula>
    </cfRule>
    <cfRule type="cellIs" dxfId="9666" priority="28873" stopIfTrue="1" operator="equal">
      <formula>"AMARILLO"</formula>
    </cfRule>
    <cfRule type="cellIs" dxfId="9665" priority="28874" stopIfTrue="1" operator="equal">
      <formula>"OK"</formula>
    </cfRule>
  </conditionalFormatting>
  <conditionalFormatting sqref="BF94:BF95 W94:W95">
    <cfRule type="cellIs" dxfId="9664" priority="28886" stopIfTrue="1" operator="equal">
      <formula>"ROJO"</formula>
    </cfRule>
    <cfRule type="cellIs" dxfId="9663" priority="28887" stopIfTrue="1" operator="equal">
      <formula>"AMARILLO"</formula>
    </cfRule>
    <cfRule type="cellIs" dxfId="9662" priority="28888" stopIfTrue="1" operator="equal">
      <formula>"OK"</formula>
    </cfRule>
  </conditionalFormatting>
  <conditionalFormatting sqref="BJ94:BJ95">
    <cfRule type="cellIs" dxfId="9661" priority="28885" stopIfTrue="1" operator="equal">
      <formula>1</formula>
    </cfRule>
  </conditionalFormatting>
  <conditionalFormatting sqref="BJ94:BJ95">
    <cfRule type="cellIs" dxfId="9660" priority="28883" operator="between">
      <formula>0</formula>
      <formula>0.99</formula>
    </cfRule>
    <cfRule type="cellIs" dxfId="9659" priority="28884" operator="equal">
      <formula>"Sin"</formula>
    </cfRule>
  </conditionalFormatting>
  <conditionalFormatting sqref="BP94:BP95">
    <cfRule type="cellIs" dxfId="9658" priority="28880" operator="equal">
      <formula>"INEFECTIVA"</formula>
    </cfRule>
    <cfRule type="cellIs" dxfId="9657" priority="28881" operator="equal">
      <formula>"CUMPLIDA"</formula>
    </cfRule>
    <cfRule type="containsText" dxfId="9656" priority="28882" operator="containsText" text="CERRADA">
      <formula>NOT(ISERROR(SEARCH("CERRADA",BP94)))</formula>
    </cfRule>
  </conditionalFormatting>
  <conditionalFormatting sqref="BP94:BP95">
    <cfRule type="cellIs" dxfId="9655" priority="28879" operator="equal">
      <formula>"INCUMPLIDA"</formula>
    </cfRule>
  </conditionalFormatting>
  <conditionalFormatting sqref="BP94:BP95">
    <cfRule type="cellIs" dxfId="9654" priority="28878" operator="equal">
      <formula>"Pendiente"</formula>
    </cfRule>
  </conditionalFormatting>
  <conditionalFormatting sqref="BR14 BB14 AT14">
    <cfRule type="cellIs" dxfId="9653" priority="29368" stopIfTrue="1" operator="equal">
      <formula>"ROJO"</formula>
    </cfRule>
    <cfRule type="cellIs" dxfId="9652" priority="29369" stopIfTrue="1" operator="equal">
      <formula>"AMARILLO"</formula>
    </cfRule>
    <cfRule type="cellIs" dxfId="9651" priority="29370" stopIfTrue="1" operator="equal">
      <formula>"OK"</formula>
    </cfRule>
  </conditionalFormatting>
  <conditionalFormatting sqref="BF14">
    <cfRule type="cellIs" dxfId="9650" priority="29365" stopIfTrue="1" operator="equal">
      <formula>"ROJO"</formula>
    </cfRule>
    <cfRule type="cellIs" dxfId="9649" priority="29366" stopIfTrue="1" operator="equal">
      <formula>"AMARILLO"</formula>
    </cfRule>
    <cfRule type="cellIs" dxfId="9648" priority="29367" stopIfTrue="1" operator="equal">
      <formula>"OK"</formula>
    </cfRule>
  </conditionalFormatting>
  <conditionalFormatting sqref="BF50:BF52">
    <cfRule type="cellIs" dxfId="9647" priority="29306" stopIfTrue="1" operator="equal">
      <formula>"ROJO"</formula>
    </cfRule>
    <cfRule type="cellIs" dxfId="9646" priority="29307" stopIfTrue="1" operator="equal">
      <formula>"AMARILLO"</formula>
    </cfRule>
    <cfRule type="cellIs" dxfId="9645" priority="29308" stopIfTrue="1" operator="equal">
      <formula>"OK"</formula>
    </cfRule>
  </conditionalFormatting>
  <conditionalFormatting sqref="BR49 BB49 AT49">
    <cfRule type="cellIs" dxfId="9644" priority="29329" stopIfTrue="1" operator="equal">
      <formula>"ROJO"</formula>
    </cfRule>
    <cfRule type="cellIs" dxfId="9643" priority="29330" stopIfTrue="1" operator="equal">
      <formula>"AMARILLO"</formula>
    </cfRule>
    <cfRule type="cellIs" dxfId="9642" priority="29331" stopIfTrue="1" operator="equal">
      <formula>"OK"</formula>
    </cfRule>
  </conditionalFormatting>
  <conditionalFormatting sqref="AT51 BB51">
    <cfRule type="cellIs" dxfId="9641" priority="29312" stopIfTrue="1" operator="equal">
      <formula>"ROJO"</formula>
    </cfRule>
    <cfRule type="cellIs" dxfId="9640" priority="29313" stopIfTrue="1" operator="equal">
      <formula>"AMARILLO"</formula>
    </cfRule>
    <cfRule type="cellIs" dxfId="9639" priority="29314" stopIfTrue="1" operator="equal">
      <formula>"OK"</formula>
    </cfRule>
  </conditionalFormatting>
  <conditionalFormatting sqref="AY68 AD68 AK68 AR68">
    <cfRule type="cellIs" dxfId="9638" priority="29209" stopIfTrue="1" operator="equal">
      <formula>"ROJO"</formula>
    </cfRule>
    <cfRule type="cellIs" dxfId="9637" priority="29210" stopIfTrue="1" operator="equal">
      <formula>"AMARILLO"</formula>
    </cfRule>
    <cfRule type="cellIs" dxfId="9636" priority="29211" stopIfTrue="1" operator="equal">
      <formula>"OK"</formula>
    </cfRule>
  </conditionalFormatting>
  <conditionalFormatting sqref="W68">
    <cfRule type="cellIs" dxfId="9635" priority="29206" stopIfTrue="1" operator="equal">
      <formula>"ROJO"</formula>
    </cfRule>
    <cfRule type="cellIs" dxfId="9634" priority="29207" stopIfTrue="1" operator="equal">
      <formula>"AMARILLO"</formula>
    </cfRule>
    <cfRule type="cellIs" dxfId="9633" priority="29208" stopIfTrue="1" operator="equal">
      <formula>"OK"</formula>
    </cfRule>
  </conditionalFormatting>
  <conditionalFormatting sqref="BJ66">
    <cfRule type="cellIs" dxfId="9632" priority="29231" stopIfTrue="1" operator="equal">
      <formula>1</formula>
    </cfRule>
  </conditionalFormatting>
  <conditionalFormatting sqref="BJ66">
    <cfRule type="cellIs" dxfId="9631" priority="29229" operator="between">
      <formula>0</formula>
      <formula>0.99</formula>
    </cfRule>
    <cfRule type="cellIs" dxfId="9630" priority="29230" operator="equal">
      <formula>"Sin"</formula>
    </cfRule>
  </conditionalFormatting>
  <conditionalFormatting sqref="AY67 AD67 AK67 AR67">
    <cfRule type="cellIs" dxfId="9629" priority="29152" stopIfTrue="1" operator="equal">
      <formula>"ROJO"</formula>
    </cfRule>
    <cfRule type="cellIs" dxfId="9628" priority="29153" stopIfTrue="1" operator="equal">
      <formula>"AMARILLO"</formula>
    </cfRule>
    <cfRule type="cellIs" dxfId="9627" priority="29154" stopIfTrue="1" operator="equal">
      <formula>"OK"</formula>
    </cfRule>
  </conditionalFormatting>
  <conditionalFormatting sqref="AT67 BB67 BR67">
    <cfRule type="cellIs" dxfId="9626" priority="29149" stopIfTrue="1" operator="equal">
      <formula>"ROJO"</formula>
    </cfRule>
    <cfRule type="cellIs" dxfId="9625" priority="29150" stopIfTrue="1" operator="equal">
      <formula>"AMARILLO"</formula>
    </cfRule>
    <cfRule type="cellIs" dxfId="9624" priority="29151" stopIfTrue="1" operator="equal">
      <formula>"OK"</formula>
    </cfRule>
  </conditionalFormatting>
  <conditionalFormatting sqref="BF71">
    <cfRule type="cellIs" dxfId="9623" priority="29109" stopIfTrue="1" operator="equal">
      <formula>"ROJO"</formula>
    </cfRule>
    <cfRule type="cellIs" dxfId="9622" priority="29110" stopIfTrue="1" operator="equal">
      <formula>"AMARILLO"</formula>
    </cfRule>
    <cfRule type="cellIs" dxfId="9621" priority="29111" stopIfTrue="1" operator="equal">
      <formula>"OK"</formula>
    </cfRule>
  </conditionalFormatting>
  <conditionalFormatting sqref="BP74">
    <cfRule type="cellIs" dxfId="9620" priority="29043" operator="equal">
      <formula>"INEFECTIVA"</formula>
    </cfRule>
    <cfRule type="cellIs" dxfId="9619" priority="29044" operator="equal">
      <formula>"CUMPLIDA"</formula>
    </cfRule>
    <cfRule type="containsText" dxfId="9618" priority="29045" operator="containsText" text="CERRADA">
      <formula>NOT(ISERROR(SEARCH("CERRADA",BP74)))</formula>
    </cfRule>
  </conditionalFormatting>
  <conditionalFormatting sqref="BP74">
    <cfRule type="cellIs" dxfId="9617" priority="29042" operator="equal">
      <formula>"INCUMPLIDA"</formula>
    </cfRule>
  </conditionalFormatting>
  <conditionalFormatting sqref="BP74">
    <cfRule type="cellIs" dxfId="9616" priority="29041" operator="equal">
      <formula>"Pendiente"</formula>
    </cfRule>
  </conditionalFormatting>
  <conditionalFormatting sqref="BJ182">
    <cfRule type="cellIs" dxfId="9615" priority="28753" stopIfTrue="1" operator="equal">
      <formula>1</formula>
    </cfRule>
  </conditionalFormatting>
  <conditionalFormatting sqref="BJ182">
    <cfRule type="cellIs" dxfId="9614" priority="28751" operator="between">
      <formula>0</formula>
      <formula>0.99</formula>
    </cfRule>
    <cfRule type="cellIs" dxfId="9613" priority="28752" operator="equal">
      <formula>"Sin"</formula>
    </cfRule>
  </conditionalFormatting>
  <conditionalFormatting sqref="BP76:BP77">
    <cfRule type="cellIs" dxfId="9612" priority="28947" operator="equal">
      <formula>"Pendiente"</formula>
    </cfRule>
  </conditionalFormatting>
  <conditionalFormatting sqref="BJ76:BJ77">
    <cfRule type="cellIs" dxfId="9611" priority="28954" stopIfTrue="1" operator="equal">
      <formula>1</formula>
    </cfRule>
  </conditionalFormatting>
  <conditionalFormatting sqref="BJ76:BJ77">
    <cfRule type="cellIs" dxfId="9610" priority="28952" operator="between">
      <formula>0</formula>
      <formula>0.99</formula>
    </cfRule>
    <cfRule type="cellIs" dxfId="9609" priority="28953" operator="equal">
      <formula>"Sin"</formula>
    </cfRule>
  </conditionalFormatting>
  <conditionalFormatting sqref="BP76:BP77">
    <cfRule type="cellIs" dxfId="9608" priority="28949" operator="equal">
      <formula>"INEFECTIVA"</formula>
    </cfRule>
    <cfRule type="cellIs" dxfId="9607" priority="28950" operator="equal">
      <formula>"CUMPLIDA"</formula>
    </cfRule>
    <cfRule type="containsText" dxfId="9606" priority="28951" operator="containsText" text="CERRADA">
      <formula>NOT(ISERROR(SEARCH("CERRADA",BP76)))</formula>
    </cfRule>
  </conditionalFormatting>
  <conditionalFormatting sqref="BP76:BP77">
    <cfRule type="cellIs" dxfId="9605" priority="28948" operator="equal">
      <formula>"INCUMPLIDA"</formula>
    </cfRule>
  </conditionalFormatting>
  <conditionalFormatting sqref="BJ50:BJ52">
    <cfRule type="cellIs" dxfId="9604" priority="29305" stopIfTrue="1" operator="equal">
      <formula>1</formula>
    </cfRule>
  </conditionalFormatting>
  <conditionalFormatting sqref="BJ50:BJ52">
    <cfRule type="cellIs" dxfId="9603" priority="29303" operator="between">
      <formula>0</formula>
      <formula>0.99</formula>
    </cfRule>
    <cfRule type="cellIs" dxfId="9602" priority="29304" operator="equal">
      <formula>"Sin"</formula>
    </cfRule>
  </conditionalFormatting>
  <conditionalFormatting sqref="BP50:BP52">
    <cfRule type="cellIs" dxfId="9601" priority="29300" operator="equal">
      <formula>"INEFECTIVA"</formula>
    </cfRule>
    <cfRule type="cellIs" dxfId="9600" priority="29301" operator="equal">
      <formula>"CUMPLIDA"</formula>
    </cfRule>
    <cfRule type="containsText" dxfId="9599" priority="29302" operator="containsText" text="CERRADA">
      <formula>NOT(ISERROR(SEARCH("CERRADA",BP50)))</formula>
    </cfRule>
  </conditionalFormatting>
  <conditionalFormatting sqref="BP50:BP52">
    <cfRule type="cellIs" dxfId="9598" priority="29299" operator="equal">
      <formula>"INCUMPLIDA"</formula>
    </cfRule>
  </conditionalFormatting>
  <conditionalFormatting sqref="BP50:BP52">
    <cfRule type="cellIs" dxfId="9597" priority="29298" operator="equal">
      <formula>"Pendiente"</formula>
    </cfRule>
  </conditionalFormatting>
  <conditionalFormatting sqref="W54">
    <cfRule type="cellIs" dxfId="9596" priority="29326" stopIfTrue="1" operator="equal">
      <formula>"ROJO"</formula>
    </cfRule>
    <cfRule type="cellIs" dxfId="9595" priority="29327" stopIfTrue="1" operator="equal">
      <formula>"AMARILLO"</formula>
    </cfRule>
    <cfRule type="cellIs" dxfId="9594" priority="29328" stopIfTrue="1" operator="equal">
      <formula>"OK"</formula>
    </cfRule>
  </conditionalFormatting>
  <conditionalFormatting sqref="W50:W52">
    <cfRule type="cellIs" dxfId="9593" priority="29309" stopIfTrue="1" operator="equal">
      <formula>"ROJO"</formula>
    </cfRule>
    <cfRule type="cellIs" dxfId="9592" priority="29310" stopIfTrue="1" operator="equal">
      <formula>"AMARILLO"</formula>
    </cfRule>
    <cfRule type="cellIs" dxfId="9591" priority="29311" stopIfTrue="1" operator="equal">
      <formula>"OK"</formula>
    </cfRule>
  </conditionalFormatting>
  <conditionalFormatting sqref="BF68">
    <cfRule type="cellIs" dxfId="9590" priority="29203" stopIfTrue="1" operator="equal">
      <formula>"ROJO"</formula>
    </cfRule>
    <cfRule type="cellIs" dxfId="9589" priority="29204" stopIfTrue="1" operator="equal">
      <formula>"AMARILLO"</formula>
    </cfRule>
    <cfRule type="cellIs" dxfId="9588" priority="29205" stopIfTrue="1" operator="equal">
      <formula>"OK"</formula>
    </cfRule>
  </conditionalFormatting>
  <conditionalFormatting sqref="AR10:AR11 AK10:AK11 AD10:AD11 AY10:AY11">
    <cfRule type="cellIs" dxfId="9587" priority="29498" stopIfTrue="1" operator="equal">
      <formula>"ROJO"</formula>
    </cfRule>
    <cfRule type="cellIs" dxfId="9586" priority="29499" stopIfTrue="1" operator="equal">
      <formula>"AMARILLO"</formula>
    </cfRule>
    <cfRule type="cellIs" dxfId="9585" priority="29500" stopIfTrue="1" operator="equal">
      <formula>"OK"</formula>
    </cfRule>
  </conditionalFormatting>
  <conditionalFormatting sqref="BF10:BF11">
    <cfRule type="cellIs" dxfId="9584" priority="29473" stopIfTrue="1" operator="equal">
      <formula>"ROJO"</formula>
    </cfRule>
    <cfRule type="cellIs" dxfId="9583" priority="29474" stopIfTrue="1" operator="equal">
      <formula>"AMARILLO"</formula>
    </cfRule>
    <cfRule type="cellIs" dxfId="9582" priority="29475" stopIfTrue="1" operator="equal">
      <formula>"OK"</formula>
    </cfRule>
  </conditionalFormatting>
  <conditionalFormatting sqref="BI10">
    <cfRule type="cellIs" dxfId="9581" priority="29495" operator="equal">
      <formula>"INEFECTIVA"</formula>
    </cfRule>
    <cfRule type="cellIs" dxfId="9580" priority="29496" operator="equal">
      <formula>"CUMPLIDA"</formula>
    </cfRule>
    <cfRule type="containsText" dxfId="9579" priority="29497" operator="containsText" text="CERRADA">
      <formula>NOT(ISERROR(SEARCH("CERRADA",BI10)))</formula>
    </cfRule>
  </conditionalFormatting>
  <conditionalFormatting sqref="BI10">
    <cfRule type="cellIs" dxfId="9578" priority="29494" operator="equal">
      <formula>"INCUMPLIDA"</formula>
    </cfRule>
  </conditionalFormatting>
  <conditionalFormatting sqref="BI10">
    <cfRule type="cellIs" dxfId="9577" priority="29493" operator="equal">
      <formula>"Pendiente"</formula>
    </cfRule>
  </conditionalFormatting>
  <conditionalFormatting sqref="BI11">
    <cfRule type="cellIs" dxfId="9576" priority="29490" operator="equal">
      <formula>"INEFECTIVA"</formula>
    </cfRule>
    <cfRule type="cellIs" dxfId="9575" priority="29491" operator="equal">
      <formula>"CUMPLIDA"</formula>
    </cfRule>
    <cfRule type="containsText" dxfId="9574" priority="29492" operator="containsText" text="CERRADA">
      <formula>NOT(ISERROR(SEARCH("CERRADA",BI11)))</formula>
    </cfRule>
  </conditionalFormatting>
  <conditionalFormatting sqref="BI11">
    <cfRule type="cellIs" dxfId="9573" priority="29489" operator="equal">
      <formula>"INCUMPLIDA"</formula>
    </cfRule>
  </conditionalFormatting>
  <conditionalFormatting sqref="BI11">
    <cfRule type="cellIs" dxfId="9572" priority="29488" operator="equal">
      <formula>"Pendiente"</formula>
    </cfRule>
  </conditionalFormatting>
  <conditionalFormatting sqref="AM11 AU11 BK11">
    <cfRule type="cellIs" dxfId="9571" priority="29485" stopIfTrue="1" operator="equal">
      <formula>"ROJO"</formula>
    </cfRule>
    <cfRule type="cellIs" dxfId="9570" priority="29486" stopIfTrue="1" operator="equal">
      <formula>"AMARILLO"</formula>
    </cfRule>
    <cfRule type="cellIs" dxfId="9569" priority="29487" stopIfTrue="1" operator="equal">
      <formula>"OK"</formula>
    </cfRule>
  </conditionalFormatting>
  <conditionalFormatting sqref="W11">
    <cfRule type="cellIs" dxfId="9568" priority="29482" stopIfTrue="1" operator="equal">
      <formula>"ROJO"</formula>
    </cfRule>
    <cfRule type="cellIs" dxfId="9567" priority="29483" stopIfTrue="1" operator="equal">
      <formula>"AMARILLO"</formula>
    </cfRule>
    <cfRule type="cellIs" dxfId="9566" priority="29484" stopIfTrue="1" operator="equal">
      <formula>"OK"</formula>
    </cfRule>
  </conditionalFormatting>
  <conditionalFormatting sqref="W10">
    <cfRule type="cellIs" dxfId="9565" priority="29479" stopIfTrue="1" operator="equal">
      <formula>"ROJO"</formula>
    </cfRule>
    <cfRule type="cellIs" dxfId="9564" priority="29480" stopIfTrue="1" operator="equal">
      <formula>"AMARILLO"</formula>
    </cfRule>
    <cfRule type="cellIs" dxfId="9563" priority="29481" stopIfTrue="1" operator="equal">
      <formula>"OK"</formula>
    </cfRule>
  </conditionalFormatting>
  <conditionalFormatting sqref="BJ10:BJ11">
    <cfRule type="cellIs" dxfId="9562" priority="29478" stopIfTrue="1" operator="equal">
      <formula>1</formula>
    </cfRule>
  </conditionalFormatting>
  <conditionalFormatting sqref="BJ10:BJ11">
    <cfRule type="cellIs" dxfId="9561" priority="29476" operator="between">
      <formula>0</formula>
      <formula>0.99</formula>
    </cfRule>
    <cfRule type="cellIs" dxfId="9560" priority="29477" operator="equal">
      <formula>"Sin"</formula>
    </cfRule>
  </conditionalFormatting>
  <conditionalFormatting sqref="BP10:BP11">
    <cfRule type="cellIs" dxfId="9559" priority="29470" operator="equal">
      <formula>"INEFECTIVA"</formula>
    </cfRule>
    <cfRule type="cellIs" dxfId="9558" priority="29471" operator="equal">
      <formula>"CUMPLIDA"</formula>
    </cfRule>
    <cfRule type="containsText" dxfId="9557" priority="29472" operator="containsText" text="CERRADA">
      <formula>NOT(ISERROR(SEARCH("CERRADA",BP10)))</formula>
    </cfRule>
  </conditionalFormatting>
  <conditionalFormatting sqref="BP10:BP11">
    <cfRule type="cellIs" dxfId="9556" priority="29469" operator="equal">
      <formula>"INCUMPLIDA"</formula>
    </cfRule>
  </conditionalFormatting>
  <conditionalFormatting sqref="BP10:BP11">
    <cfRule type="cellIs" dxfId="9555" priority="29468" operator="equal">
      <formula>"Pendiente"</formula>
    </cfRule>
  </conditionalFormatting>
  <conditionalFormatting sqref="AR12:AR13 AK12:AK13 AD12:AD13 AY12:AY13">
    <cfRule type="cellIs" dxfId="9554" priority="29439" stopIfTrue="1" operator="equal">
      <formula>"ROJO"</formula>
    </cfRule>
    <cfRule type="cellIs" dxfId="9553" priority="29440" stopIfTrue="1" operator="equal">
      <formula>"AMARILLO"</formula>
    </cfRule>
    <cfRule type="cellIs" dxfId="9552" priority="29441" stopIfTrue="1" operator="equal">
      <formula>"OK"</formula>
    </cfRule>
  </conditionalFormatting>
  <conditionalFormatting sqref="W12">
    <cfRule type="cellIs" dxfId="9551" priority="29436" stopIfTrue="1" operator="equal">
      <formula>"ROJO"</formula>
    </cfRule>
    <cfRule type="cellIs" dxfId="9550" priority="29437" stopIfTrue="1" operator="equal">
      <formula>"AMARILLO"</formula>
    </cfRule>
    <cfRule type="cellIs" dxfId="9549" priority="29438" stopIfTrue="1" operator="equal">
      <formula>"OK"</formula>
    </cfRule>
  </conditionalFormatting>
  <conditionalFormatting sqref="AE13">
    <cfRule type="cellIs" dxfId="9548" priority="29425" stopIfTrue="1" operator="equal">
      <formula>"ROJO"</formula>
    </cfRule>
    <cfRule type="cellIs" dxfId="9547" priority="29426" stopIfTrue="1" operator="equal">
      <formula>"AMARILLO"</formula>
    </cfRule>
    <cfRule type="cellIs" dxfId="9546" priority="29427" stopIfTrue="1" operator="equal">
      <formula>"OK"</formula>
    </cfRule>
  </conditionalFormatting>
  <conditionalFormatting sqref="BI12">
    <cfRule type="cellIs" dxfId="9545" priority="29433" operator="equal">
      <formula>"INEFECTIVA"</formula>
    </cfRule>
    <cfRule type="cellIs" dxfId="9544" priority="29434" operator="equal">
      <formula>"CUMPLIDA"</formula>
    </cfRule>
    <cfRule type="containsText" dxfId="9543" priority="29435" operator="containsText" text="CERRADA">
      <formula>NOT(ISERROR(SEARCH("CERRADA",BI12)))</formula>
    </cfRule>
  </conditionalFormatting>
  <conditionalFormatting sqref="BI12">
    <cfRule type="cellIs" dxfId="9542" priority="29432" operator="equal">
      <formula>"INCUMPLIDA"</formula>
    </cfRule>
  </conditionalFormatting>
  <conditionalFormatting sqref="BI12">
    <cfRule type="cellIs" dxfId="9541" priority="29431" operator="equal">
      <formula>"Pendiente"</formula>
    </cfRule>
  </conditionalFormatting>
  <conditionalFormatting sqref="AU13 AM13">
    <cfRule type="cellIs" dxfId="9540" priority="29428" stopIfTrue="1" operator="equal">
      <formula>"ROJO"</formula>
    </cfRule>
    <cfRule type="cellIs" dxfId="9539" priority="29429" stopIfTrue="1" operator="equal">
      <formula>"AMARILLO"</formula>
    </cfRule>
    <cfRule type="cellIs" dxfId="9538" priority="29430" stopIfTrue="1" operator="equal">
      <formula>"OK"</formula>
    </cfRule>
  </conditionalFormatting>
  <conditionalFormatting sqref="BI13">
    <cfRule type="cellIs" dxfId="9537" priority="29422" operator="equal">
      <formula>"INEFECTIVA"</formula>
    </cfRule>
    <cfRule type="cellIs" dxfId="9536" priority="29423" operator="equal">
      <formula>"CUMPLIDA"</formula>
    </cfRule>
    <cfRule type="containsText" dxfId="9535" priority="29424" operator="containsText" text="CERRADA">
      <formula>NOT(ISERROR(SEARCH("CERRADA",BI13)))</formula>
    </cfRule>
  </conditionalFormatting>
  <conditionalFormatting sqref="BI13">
    <cfRule type="cellIs" dxfId="9534" priority="29421" operator="equal">
      <formula>"INCUMPLIDA"</formula>
    </cfRule>
  </conditionalFormatting>
  <conditionalFormatting sqref="BI13">
    <cfRule type="cellIs" dxfId="9533" priority="29420" operator="equal">
      <formula>"Pendiente"</formula>
    </cfRule>
  </conditionalFormatting>
  <conditionalFormatting sqref="W13">
    <cfRule type="cellIs" dxfId="9532" priority="29417" stopIfTrue="1" operator="equal">
      <formula>"ROJO"</formula>
    </cfRule>
    <cfRule type="cellIs" dxfId="9531" priority="29418" stopIfTrue="1" operator="equal">
      <formula>"AMARILLO"</formula>
    </cfRule>
    <cfRule type="cellIs" dxfId="9530" priority="29419" stopIfTrue="1" operator="equal">
      <formula>"OK"</formula>
    </cfRule>
  </conditionalFormatting>
  <conditionalFormatting sqref="BJ12:BJ13">
    <cfRule type="cellIs" dxfId="9529" priority="29416" stopIfTrue="1" operator="equal">
      <formula>1</formula>
    </cfRule>
  </conditionalFormatting>
  <conditionalFormatting sqref="BJ12:BJ13">
    <cfRule type="cellIs" dxfId="9528" priority="29414" operator="between">
      <formula>0</formula>
      <formula>0.99</formula>
    </cfRule>
    <cfRule type="cellIs" dxfId="9527" priority="29415" operator="equal">
      <formula>"Sin"</formula>
    </cfRule>
  </conditionalFormatting>
  <conditionalFormatting sqref="BF12:BF13">
    <cfRule type="cellIs" dxfId="9526" priority="29411" stopIfTrue="1" operator="equal">
      <formula>"ROJO"</formula>
    </cfRule>
    <cfRule type="cellIs" dxfId="9525" priority="29412" stopIfTrue="1" operator="equal">
      <formula>"AMARILLO"</formula>
    </cfRule>
    <cfRule type="cellIs" dxfId="9524" priority="29413" stopIfTrue="1" operator="equal">
      <formula>"OK"</formula>
    </cfRule>
  </conditionalFormatting>
  <conditionalFormatting sqref="BP12:BP13">
    <cfRule type="cellIs" dxfId="9523" priority="29408" operator="equal">
      <formula>"INEFECTIVA"</formula>
    </cfRule>
    <cfRule type="cellIs" dxfId="9522" priority="29409" operator="equal">
      <formula>"CUMPLIDA"</formula>
    </cfRule>
    <cfRule type="containsText" dxfId="9521" priority="29410" operator="containsText" text="CERRADA">
      <formula>NOT(ISERROR(SEARCH("CERRADA",BP12)))</formula>
    </cfRule>
  </conditionalFormatting>
  <conditionalFormatting sqref="BP12:BP13">
    <cfRule type="cellIs" dxfId="9520" priority="29407" operator="equal">
      <formula>"INCUMPLIDA"</formula>
    </cfRule>
  </conditionalFormatting>
  <conditionalFormatting sqref="BP12:BP13">
    <cfRule type="cellIs" dxfId="9519" priority="29406" operator="equal">
      <formula>"Pendiente"</formula>
    </cfRule>
  </conditionalFormatting>
  <conditionalFormatting sqref="AR14 AK14 AD14 AY14">
    <cfRule type="cellIs" dxfId="9518" priority="29377" stopIfTrue="1" operator="equal">
      <formula>"ROJO"</formula>
    </cfRule>
    <cfRule type="cellIs" dxfId="9517" priority="29378" stopIfTrue="1" operator="equal">
      <formula>"AMARILLO"</formula>
    </cfRule>
    <cfRule type="cellIs" dxfId="9516" priority="29379" stopIfTrue="1" operator="equal">
      <formula>"OK"</formula>
    </cfRule>
  </conditionalFormatting>
  <conditionalFormatting sqref="W14">
    <cfRule type="cellIs" dxfId="9515" priority="29374" stopIfTrue="1" operator="equal">
      <formula>"ROJO"</formula>
    </cfRule>
    <cfRule type="cellIs" dxfId="9514" priority="29375" stopIfTrue="1" operator="equal">
      <formula>"AMARILLO"</formula>
    </cfRule>
    <cfRule type="cellIs" dxfId="9513" priority="29376" stopIfTrue="1" operator="equal">
      <formula>"OK"</formula>
    </cfRule>
  </conditionalFormatting>
  <conditionalFormatting sqref="BJ14">
    <cfRule type="cellIs" dxfId="9512" priority="29373" stopIfTrue="1" operator="equal">
      <formula>1</formula>
    </cfRule>
  </conditionalFormatting>
  <conditionalFormatting sqref="BJ14">
    <cfRule type="cellIs" dxfId="9511" priority="29371" operator="between">
      <formula>0</formula>
      <formula>0.99</formula>
    </cfRule>
    <cfRule type="cellIs" dxfId="9510" priority="29372" operator="equal">
      <formula>"Sin"</formula>
    </cfRule>
  </conditionalFormatting>
  <conditionalFormatting sqref="BP14">
    <cfRule type="cellIs" dxfId="9509" priority="29362" operator="equal">
      <formula>"INEFECTIVA"</formula>
    </cfRule>
    <cfRule type="cellIs" dxfId="9508" priority="29363" operator="equal">
      <formula>"CUMPLIDA"</formula>
    </cfRule>
    <cfRule type="containsText" dxfId="9507" priority="29364" operator="containsText" text="CERRADA">
      <formula>NOT(ISERROR(SEARCH("CERRADA",BP14)))</formula>
    </cfRule>
  </conditionalFormatting>
  <conditionalFormatting sqref="BP14">
    <cfRule type="cellIs" dxfId="9506" priority="29361" operator="equal">
      <formula>"INCUMPLIDA"</formula>
    </cfRule>
  </conditionalFormatting>
  <conditionalFormatting sqref="BP14">
    <cfRule type="cellIs" dxfId="9505" priority="29360" operator="equal">
      <formula>"Pendiente"</formula>
    </cfRule>
  </conditionalFormatting>
  <conditionalFormatting sqref="W49 BF49 W53 BF53 AR49:AR57 AK49:AK57 AD49:AD57 AY49:AY57">
    <cfRule type="cellIs" dxfId="9504" priority="29340" stopIfTrue="1" operator="equal">
      <formula>"ROJO"</formula>
    </cfRule>
    <cfRule type="cellIs" dxfId="9503" priority="29341" stopIfTrue="1" operator="equal">
      <formula>"AMARILLO"</formula>
    </cfRule>
    <cfRule type="cellIs" dxfId="9502" priority="29342" stopIfTrue="1" operator="equal">
      <formula>"OK"</formula>
    </cfRule>
  </conditionalFormatting>
  <conditionalFormatting sqref="BJ49 BJ53">
    <cfRule type="cellIs" dxfId="9501" priority="29339" stopIfTrue="1" operator="equal">
      <formula>1</formula>
    </cfRule>
  </conditionalFormatting>
  <conditionalFormatting sqref="BJ49 BJ53">
    <cfRule type="cellIs" dxfId="9500" priority="29337" operator="between">
      <formula>0</formula>
      <formula>0.99</formula>
    </cfRule>
    <cfRule type="cellIs" dxfId="9499" priority="29338" operator="equal">
      <formula>"Sin"</formula>
    </cfRule>
  </conditionalFormatting>
  <conditionalFormatting sqref="BP49">
    <cfRule type="cellIs" dxfId="9498" priority="29334" operator="equal">
      <formula>"INEFECTIVA"</formula>
    </cfRule>
    <cfRule type="cellIs" dxfId="9497" priority="29335" operator="equal">
      <formula>"CUMPLIDA"</formula>
    </cfRule>
    <cfRule type="containsText" dxfId="9496" priority="29336" operator="containsText" text="CERRADA">
      <formula>NOT(ISERROR(SEARCH("CERRADA",BP49)))</formula>
    </cfRule>
  </conditionalFormatting>
  <conditionalFormatting sqref="BP49">
    <cfRule type="cellIs" dxfId="9495" priority="29333" operator="equal">
      <formula>"INCUMPLIDA"</formula>
    </cfRule>
  </conditionalFormatting>
  <conditionalFormatting sqref="BP49">
    <cfRule type="cellIs" dxfId="9494" priority="29332" operator="equal">
      <formula>"Pendiente"</formula>
    </cfRule>
  </conditionalFormatting>
  <conditionalFormatting sqref="BF54">
    <cfRule type="cellIs" dxfId="9493" priority="29323" stopIfTrue="1" operator="equal">
      <formula>"ROJO"</formula>
    </cfRule>
    <cfRule type="cellIs" dxfId="9492" priority="29324" stopIfTrue="1" operator="equal">
      <formula>"AMARILLO"</formula>
    </cfRule>
    <cfRule type="cellIs" dxfId="9491" priority="29325" stopIfTrue="1" operator="equal">
      <formula>"OK"</formula>
    </cfRule>
  </conditionalFormatting>
  <conditionalFormatting sqref="BJ54">
    <cfRule type="cellIs" dxfId="9490" priority="29322" stopIfTrue="1" operator="equal">
      <formula>1</formula>
    </cfRule>
  </conditionalFormatting>
  <conditionalFormatting sqref="BJ54">
    <cfRule type="cellIs" dxfId="9489" priority="29320" operator="between">
      <formula>0</formula>
      <formula>0.99</formula>
    </cfRule>
    <cfRule type="cellIs" dxfId="9488" priority="29321" operator="equal">
      <formula>"Sin"</formula>
    </cfRule>
  </conditionalFormatting>
  <conditionalFormatting sqref="BP54">
    <cfRule type="cellIs" dxfId="9487" priority="29317" operator="equal">
      <formula>"INEFECTIVA"</formula>
    </cfRule>
    <cfRule type="cellIs" dxfId="9486" priority="29318" operator="equal">
      <formula>"CUMPLIDA"</formula>
    </cfRule>
    <cfRule type="containsText" dxfId="9485" priority="29319" operator="containsText" text="CERRADA">
      <formula>NOT(ISERROR(SEARCH("CERRADA",BP54)))</formula>
    </cfRule>
  </conditionalFormatting>
  <conditionalFormatting sqref="BP54">
    <cfRule type="cellIs" dxfId="9484" priority="29316" operator="equal">
      <formula>"INCUMPLIDA"</formula>
    </cfRule>
  </conditionalFormatting>
  <conditionalFormatting sqref="BP54">
    <cfRule type="cellIs" dxfId="9483" priority="29315" operator="equal">
      <formula>"Pendiente"</formula>
    </cfRule>
  </conditionalFormatting>
  <conditionalFormatting sqref="BP57">
    <cfRule type="cellIs" dxfId="9482" priority="29258" operator="equal">
      <formula>"INEFECTIVA"</formula>
    </cfRule>
    <cfRule type="cellIs" dxfId="9481" priority="29259" operator="equal">
      <formula>"CUMPLIDA"</formula>
    </cfRule>
    <cfRule type="containsText" dxfId="9480" priority="29260" operator="containsText" text="CERRADA">
      <formula>NOT(ISERROR(SEARCH("CERRADA",BP57)))</formula>
    </cfRule>
  </conditionalFormatting>
  <conditionalFormatting sqref="BP57">
    <cfRule type="cellIs" dxfId="9479" priority="29257" operator="equal">
      <formula>"INCUMPLIDA"</formula>
    </cfRule>
  </conditionalFormatting>
  <conditionalFormatting sqref="BP57">
    <cfRule type="cellIs" dxfId="9478" priority="29256" operator="equal">
      <formula>"Pendiente"</formula>
    </cfRule>
  </conditionalFormatting>
  <conditionalFormatting sqref="BJ55:BJ56">
    <cfRule type="cellIs" dxfId="9477" priority="29280" stopIfTrue="1" operator="equal">
      <formula>1</formula>
    </cfRule>
  </conditionalFormatting>
  <conditionalFormatting sqref="BJ55:BJ56">
    <cfRule type="cellIs" dxfId="9476" priority="29278" operator="between">
      <formula>0</formula>
      <formula>0.99</formula>
    </cfRule>
    <cfRule type="cellIs" dxfId="9475" priority="29279" operator="equal">
      <formula>"Sin"</formula>
    </cfRule>
  </conditionalFormatting>
  <conditionalFormatting sqref="BJ57">
    <cfRule type="cellIs" dxfId="9474" priority="29263" stopIfTrue="1" operator="equal">
      <formula>1</formula>
    </cfRule>
  </conditionalFormatting>
  <conditionalFormatting sqref="BJ57">
    <cfRule type="cellIs" dxfId="9473" priority="29261" operator="between">
      <formula>0</formula>
      <formula>0.99</formula>
    </cfRule>
    <cfRule type="cellIs" dxfId="9472" priority="29262" operator="equal">
      <formula>"Sin"</formula>
    </cfRule>
  </conditionalFormatting>
  <conditionalFormatting sqref="W67">
    <cfRule type="cellIs" dxfId="9471" priority="29146" stopIfTrue="1" operator="equal">
      <formula>"ROJO"</formula>
    </cfRule>
    <cfRule type="cellIs" dxfId="9470" priority="29147" stopIfTrue="1" operator="equal">
      <formula>"AMARILLO"</formula>
    </cfRule>
    <cfRule type="cellIs" dxfId="9469" priority="29148" stopIfTrue="1" operator="equal">
      <formula>"OK"</formula>
    </cfRule>
  </conditionalFormatting>
  <conditionalFormatting sqref="BF67">
    <cfRule type="cellIs" dxfId="9468" priority="29143" stopIfTrue="1" operator="equal">
      <formula>"ROJO"</formula>
    </cfRule>
    <cfRule type="cellIs" dxfId="9467" priority="29144" stopIfTrue="1" operator="equal">
      <formula>"AMARILLO"</formula>
    </cfRule>
    <cfRule type="cellIs" dxfId="9466" priority="29145" stopIfTrue="1" operator="equal">
      <formula>"OK"</formula>
    </cfRule>
  </conditionalFormatting>
  <conditionalFormatting sqref="BP66">
    <cfRule type="cellIs" dxfId="9465" priority="29214" operator="equal">
      <formula>"INEFECTIVA"</formula>
    </cfRule>
    <cfRule type="cellIs" dxfId="9464" priority="29215" operator="equal">
      <formula>"CUMPLIDA"</formula>
    </cfRule>
    <cfRule type="containsText" dxfId="9463" priority="29216" operator="containsText" text="CERRADA">
      <formula>NOT(ISERROR(SEARCH("CERRADA",BP66)))</formula>
    </cfRule>
  </conditionalFormatting>
  <conditionalFormatting sqref="BP66">
    <cfRule type="cellIs" dxfId="9462" priority="29213" operator="equal">
      <formula>"INCUMPLIDA"</formula>
    </cfRule>
  </conditionalFormatting>
  <conditionalFormatting sqref="BP66">
    <cfRule type="cellIs" dxfId="9461" priority="29212" operator="equal">
      <formula>"Pendiente"</formula>
    </cfRule>
  </conditionalFormatting>
  <conditionalFormatting sqref="BJ68">
    <cfRule type="cellIs" dxfId="9460" priority="29202" stopIfTrue="1" operator="equal">
      <formula>1</formula>
    </cfRule>
  </conditionalFormatting>
  <conditionalFormatting sqref="BJ68">
    <cfRule type="cellIs" dxfId="9459" priority="29200" operator="between">
      <formula>0</formula>
      <formula>0.99</formula>
    </cfRule>
    <cfRule type="cellIs" dxfId="9458" priority="29201" operator="equal">
      <formula>"Sin"</formula>
    </cfRule>
  </conditionalFormatting>
  <conditionalFormatting sqref="BP68">
    <cfRule type="cellIs" dxfId="9457" priority="29197" operator="equal">
      <formula>"INEFECTIVA"</formula>
    </cfRule>
    <cfRule type="cellIs" dxfId="9456" priority="29198" operator="equal">
      <formula>"CUMPLIDA"</formula>
    </cfRule>
    <cfRule type="containsText" dxfId="9455" priority="29199" operator="containsText" text="CERRADA">
      <formula>NOT(ISERROR(SEARCH("CERRADA",BP68)))</formula>
    </cfRule>
  </conditionalFormatting>
  <conditionalFormatting sqref="BP68">
    <cfRule type="cellIs" dxfId="9454" priority="29196" operator="equal">
      <formula>"INCUMPLIDA"</formula>
    </cfRule>
  </conditionalFormatting>
  <conditionalFormatting sqref="BP68">
    <cfRule type="cellIs" dxfId="9453" priority="29195" operator="equal">
      <formula>"Pendiente"</formula>
    </cfRule>
  </conditionalFormatting>
  <conditionalFormatting sqref="BP67">
    <cfRule type="cellIs" dxfId="9452" priority="29140" operator="equal">
      <formula>"INEFECTIVA"</formula>
    </cfRule>
    <cfRule type="cellIs" dxfId="9451" priority="29141" operator="equal">
      <formula>"CUMPLIDA"</formula>
    </cfRule>
    <cfRule type="containsText" dxfId="9450" priority="29142" operator="containsText" text="CERRADA">
      <formula>NOT(ISERROR(SEARCH("CERRADA",BP67)))</formula>
    </cfRule>
  </conditionalFormatting>
  <conditionalFormatting sqref="BP67">
    <cfRule type="cellIs" dxfId="9449" priority="29139" operator="equal">
      <formula>"INCUMPLIDA"</formula>
    </cfRule>
  </conditionalFormatting>
  <conditionalFormatting sqref="BP67">
    <cfRule type="cellIs" dxfId="9448" priority="29138" operator="equal">
      <formula>"Pendiente"</formula>
    </cfRule>
  </conditionalFormatting>
  <conditionalFormatting sqref="X77">
    <cfRule type="cellIs" dxfId="9447" priority="28941" stopIfTrue="1" operator="equal">
      <formula>"ROJO"</formula>
    </cfRule>
    <cfRule type="cellIs" dxfId="9446" priority="28942" stopIfTrue="1" operator="equal">
      <formula>"AMARILLO"</formula>
    </cfRule>
    <cfRule type="cellIs" dxfId="9445" priority="28943" stopIfTrue="1" operator="equal">
      <formula>"OK"</formula>
    </cfRule>
  </conditionalFormatting>
  <conditionalFormatting sqref="BJ71">
    <cfRule type="cellIs" dxfId="9444" priority="29108" stopIfTrue="1" operator="equal">
      <formula>1</formula>
    </cfRule>
  </conditionalFormatting>
  <conditionalFormatting sqref="BJ71">
    <cfRule type="cellIs" dxfId="9443" priority="29106" operator="between">
      <formula>0</formula>
      <formula>0.99</formula>
    </cfRule>
    <cfRule type="cellIs" dxfId="9442" priority="29107" operator="equal">
      <formula>"Sin"</formula>
    </cfRule>
  </conditionalFormatting>
  <conditionalFormatting sqref="BP71">
    <cfRule type="cellIs" dxfId="9441" priority="29103" operator="equal">
      <formula>"INEFECTIVA"</formula>
    </cfRule>
    <cfRule type="cellIs" dxfId="9440" priority="29104" operator="equal">
      <formula>"CUMPLIDA"</formula>
    </cfRule>
    <cfRule type="containsText" dxfId="9439" priority="29105" operator="containsText" text="CERRADA">
      <formula>NOT(ISERROR(SEARCH("CERRADA",BP71)))</formula>
    </cfRule>
  </conditionalFormatting>
  <conditionalFormatting sqref="BP71">
    <cfRule type="cellIs" dxfId="9438" priority="29102" operator="equal">
      <formula>"INCUMPLIDA"</formula>
    </cfRule>
  </conditionalFormatting>
  <conditionalFormatting sqref="BP71">
    <cfRule type="cellIs" dxfId="9437" priority="29101" operator="equal">
      <formula>"Pendiente"</formula>
    </cfRule>
  </conditionalFormatting>
  <conditionalFormatting sqref="BR74">
    <cfRule type="cellIs" dxfId="9436" priority="29055" stopIfTrue="1" operator="equal">
      <formula>"ROJO"</formula>
    </cfRule>
    <cfRule type="cellIs" dxfId="9435" priority="29056" stopIfTrue="1" operator="equal">
      <formula>"AMARILLO"</formula>
    </cfRule>
    <cfRule type="cellIs" dxfId="9434" priority="29057" stopIfTrue="1" operator="equal">
      <formula>"OK"</formula>
    </cfRule>
  </conditionalFormatting>
  <conditionalFormatting sqref="BJ75">
    <cfRule type="cellIs" dxfId="9433" priority="28997" stopIfTrue="1" operator="equal">
      <formula>1</formula>
    </cfRule>
  </conditionalFormatting>
  <conditionalFormatting sqref="BJ75">
    <cfRule type="cellIs" dxfId="9432" priority="28995" operator="between">
      <formula>0</formula>
      <formula>0.99</formula>
    </cfRule>
    <cfRule type="cellIs" dxfId="9431" priority="28996" operator="equal">
      <formula>"Sin"</formula>
    </cfRule>
  </conditionalFormatting>
  <conditionalFormatting sqref="BP75">
    <cfRule type="cellIs" dxfId="9430" priority="28992" operator="equal">
      <formula>"INEFECTIVA"</formula>
    </cfRule>
    <cfRule type="cellIs" dxfId="9429" priority="28993" operator="equal">
      <formula>"CUMPLIDA"</formula>
    </cfRule>
    <cfRule type="containsText" dxfId="9428" priority="28994" operator="containsText" text="CERRADA">
      <formula>NOT(ISERROR(SEARCH("CERRADA",BP75)))</formula>
    </cfRule>
  </conditionalFormatting>
  <conditionalFormatting sqref="BP75">
    <cfRule type="cellIs" dxfId="9427" priority="28991" operator="equal">
      <formula>"INCUMPLIDA"</formula>
    </cfRule>
  </conditionalFormatting>
  <conditionalFormatting sqref="BP75">
    <cfRule type="cellIs" dxfId="9426" priority="28990" operator="equal">
      <formula>"Pendiente"</formula>
    </cfRule>
  </conditionalFormatting>
  <conditionalFormatting sqref="BF184:BF187">
    <cfRule type="cellIs" dxfId="9425" priority="28573" stopIfTrue="1" operator="equal">
      <formula>"ROJO"</formula>
    </cfRule>
    <cfRule type="cellIs" dxfId="9424" priority="28574" stopIfTrue="1" operator="equal">
      <formula>"AMARILLO"</formula>
    </cfRule>
    <cfRule type="cellIs" dxfId="9423" priority="28575" stopIfTrue="1" operator="equal">
      <formula>"OK"</formula>
    </cfRule>
  </conditionalFormatting>
  <conditionalFormatting sqref="BJ184:BJ187">
    <cfRule type="cellIs" dxfId="9422" priority="28572" stopIfTrue="1" operator="equal">
      <formula>1</formula>
    </cfRule>
  </conditionalFormatting>
  <conditionalFormatting sqref="BJ184:BJ187">
    <cfRule type="cellIs" dxfId="9421" priority="28570" operator="between">
      <formula>0</formula>
      <formula>0.99</formula>
    </cfRule>
    <cfRule type="cellIs" dxfId="9420" priority="28571" operator="equal">
      <formula>"Sin"</formula>
    </cfRule>
  </conditionalFormatting>
  <conditionalFormatting sqref="BP184:BP187">
    <cfRule type="cellIs" dxfId="9419" priority="28567" operator="equal">
      <formula>"INEFECTIVA"</formula>
    </cfRule>
    <cfRule type="cellIs" dxfId="9418" priority="28568" operator="equal">
      <formula>"CUMPLIDA"</formula>
    </cfRule>
    <cfRule type="containsText" dxfId="9417" priority="28569" operator="containsText" text="CERRADA">
      <formula>NOT(ISERROR(SEARCH("CERRADA",BP184)))</formula>
    </cfRule>
  </conditionalFormatting>
  <conditionalFormatting sqref="BP184:BP187">
    <cfRule type="cellIs" dxfId="9416" priority="28566" operator="equal">
      <formula>"INCUMPLIDA"</formula>
    </cfRule>
  </conditionalFormatting>
  <conditionalFormatting sqref="BP184:BP187">
    <cfRule type="cellIs" dxfId="9415" priority="28565" operator="equal">
      <formula>"Pendiente"</formula>
    </cfRule>
  </conditionalFormatting>
  <conditionalFormatting sqref="BF188 W188">
    <cfRule type="cellIs" dxfId="9414" priority="28562" stopIfTrue="1" operator="equal">
      <formula>"ROJO"</formula>
    </cfRule>
    <cfRule type="cellIs" dxfId="9413" priority="28563" stopIfTrue="1" operator="equal">
      <formula>"AMARILLO"</formula>
    </cfRule>
    <cfRule type="cellIs" dxfId="9412" priority="28564" stopIfTrue="1" operator="equal">
      <formula>"OK"</formula>
    </cfRule>
  </conditionalFormatting>
  <conditionalFormatting sqref="W184:W187">
    <cfRule type="cellIs" dxfId="9411" priority="28576" stopIfTrue="1" operator="equal">
      <formula>"ROJO"</formula>
    </cfRule>
    <cfRule type="cellIs" dxfId="9410" priority="28577" stopIfTrue="1" operator="equal">
      <formula>"AMARILLO"</formula>
    </cfRule>
    <cfRule type="cellIs" dxfId="9409" priority="28578" stopIfTrue="1" operator="equal">
      <formula>"OK"</formula>
    </cfRule>
  </conditionalFormatting>
  <conditionalFormatting sqref="AL185 AS185 X185">
    <cfRule type="cellIs" dxfId="9408" priority="28579" stopIfTrue="1" operator="equal">
      <formula>"ROJO"</formula>
    </cfRule>
    <cfRule type="cellIs" dxfId="9407" priority="28580" stopIfTrue="1" operator="equal">
      <formula>"AMARILLO"</formula>
    </cfRule>
    <cfRule type="cellIs" dxfId="9406" priority="28581" stopIfTrue="1" operator="equal">
      <formula>"OK"</formula>
    </cfRule>
  </conditionalFormatting>
  <conditionalFormatting sqref="AS182">
    <cfRule type="cellIs" dxfId="9405" priority="28748" stopIfTrue="1" operator="equal">
      <formula>"ROJO"</formula>
    </cfRule>
    <cfRule type="cellIs" dxfId="9404" priority="28749" stopIfTrue="1" operator="equal">
      <formula>"AMARILLO"</formula>
    </cfRule>
    <cfRule type="cellIs" dxfId="9403" priority="28750" stopIfTrue="1" operator="equal">
      <formula>"OK"</formula>
    </cfRule>
  </conditionalFormatting>
  <conditionalFormatting sqref="AL182 AE182">
    <cfRule type="cellIs" dxfId="9402" priority="28745" stopIfTrue="1" operator="equal">
      <formula>"ROJO"</formula>
    </cfRule>
    <cfRule type="cellIs" dxfId="9401" priority="28746" stopIfTrue="1" operator="equal">
      <formula>"AMARILLO"</formula>
    </cfRule>
    <cfRule type="cellIs" dxfId="9400" priority="28747" stopIfTrue="1" operator="equal">
      <formula>"OK"</formula>
    </cfRule>
  </conditionalFormatting>
  <conditionalFormatting sqref="X182">
    <cfRule type="cellIs" dxfId="9399" priority="28742" stopIfTrue="1" operator="equal">
      <formula>"ROJO"</formula>
    </cfRule>
    <cfRule type="cellIs" dxfId="9398" priority="28743" stopIfTrue="1" operator="equal">
      <formula>"AMARILLO"</formula>
    </cfRule>
    <cfRule type="cellIs" dxfId="9397" priority="28744" stopIfTrue="1" operator="equal">
      <formula>"OK"</formula>
    </cfRule>
  </conditionalFormatting>
  <conditionalFormatting sqref="BP182">
    <cfRule type="cellIs" dxfId="9396" priority="28739" operator="equal">
      <formula>"INEFECTIVA"</formula>
    </cfRule>
    <cfRule type="cellIs" dxfId="9395" priority="28740" operator="equal">
      <formula>"CUMPLIDA"</formula>
    </cfRule>
    <cfRule type="containsText" dxfId="9394" priority="28741" operator="containsText" text="CERRADA">
      <formula>NOT(ISERROR(SEARCH("CERRADA",BP182)))</formula>
    </cfRule>
  </conditionalFormatting>
  <conditionalFormatting sqref="BP182">
    <cfRule type="cellIs" dxfId="9393" priority="28738" operator="equal">
      <formula>"INCUMPLIDA"</formula>
    </cfRule>
  </conditionalFormatting>
  <conditionalFormatting sqref="BP182">
    <cfRule type="cellIs" dxfId="9392" priority="28737" operator="equal">
      <formula>"Pendiente"</formula>
    </cfRule>
  </conditionalFormatting>
  <conditionalFormatting sqref="BJ188">
    <cfRule type="cellIs" dxfId="9391" priority="28561" stopIfTrue="1" operator="equal">
      <formula>1</formula>
    </cfRule>
  </conditionalFormatting>
  <conditionalFormatting sqref="BJ188">
    <cfRule type="cellIs" dxfId="9390" priority="28559" operator="between">
      <formula>0</formula>
      <formula>0.99</formula>
    </cfRule>
    <cfRule type="cellIs" dxfId="9389" priority="28560" operator="equal">
      <formula>"Sin"</formula>
    </cfRule>
  </conditionalFormatting>
  <conditionalFormatting sqref="BP188">
    <cfRule type="cellIs" dxfId="9388" priority="28556" operator="equal">
      <formula>"INEFECTIVA"</formula>
    </cfRule>
    <cfRule type="cellIs" dxfId="9387" priority="28557" operator="equal">
      <formula>"CUMPLIDA"</formula>
    </cfRule>
    <cfRule type="containsText" dxfId="9386" priority="28558" operator="containsText" text="CERRADA">
      <formula>NOT(ISERROR(SEARCH("CERRADA",BP188)))</formula>
    </cfRule>
  </conditionalFormatting>
  <conditionalFormatting sqref="BP188">
    <cfRule type="cellIs" dxfId="9385" priority="28555" operator="equal">
      <formula>"INCUMPLIDA"</formula>
    </cfRule>
  </conditionalFormatting>
  <conditionalFormatting sqref="BP188">
    <cfRule type="cellIs" dxfId="9384" priority="28554" operator="equal">
      <formula>"Pendiente"</formula>
    </cfRule>
  </conditionalFormatting>
  <conditionalFormatting sqref="BF245">
    <cfRule type="cellIs" dxfId="9383" priority="28289" stopIfTrue="1" operator="equal">
      <formula>"ROJO"</formula>
    </cfRule>
    <cfRule type="cellIs" dxfId="9382" priority="28290" stopIfTrue="1" operator="equal">
      <formula>"AMARILLO"</formula>
    </cfRule>
    <cfRule type="cellIs" dxfId="9381" priority="28291" stopIfTrue="1" operator="equal">
      <formula>"OK"</formula>
    </cfRule>
  </conditionalFormatting>
  <conditionalFormatting sqref="BJ263">
    <cfRule type="cellIs" dxfId="9380" priority="28112" stopIfTrue="1" operator="equal">
      <formula>1</formula>
    </cfRule>
  </conditionalFormatting>
  <conditionalFormatting sqref="BJ263">
    <cfRule type="cellIs" dxfId="9379" priority="28110" operator="between">
      <formula>0</formula>
      <formula>0.99</formula>
    </cfRule>
    <cfRule type="cellIs" dxfId="9378" priority="28111" operator="equal">
      <formula>"Sin"</formula>
    </cfRule>
  </conditionalFormatting>
  <conditionalFormatting sqref="BP263">
    <cfRule type="cellIs" dxfId="9377" priority="28107" operator="equal">
      <formula>"INEFECTIVA"</formula>
    </cfRule>
    <cfRule type="cellIs" dxfId="9376" priority="28108" operator="equal">
      <formula>"CUMPLIDA"</formula>
    </cfRule>
    <cfRule type="containsText" dxfId="9375" priority="28109" operator="containsText" text="CERRADA">
      <formula>NOT(ISERROR(SEARCH("CERRADA",BP263)))</formula>
    </cfRule>
  </conditionalFormatting>
  <conditionalFormatting sqref="BP263">
    <cfRule type="cellIs" dxfId="9374" priority="28106" operator="equal">
      <formula>"INCUMPLIDA"</formula>
    </cfRule>
  </conditionalFormatting>
  <conditionalFormatting sqref="BP263">
    <cfRule type="cellIs" dxfId="9373" priority="28105" operator="equal">
      <formula>"Pendiente"</formula>
    </cfRule>
  </conditionalFormatting>
  <conditionalFormatting sqref="BF244">
    <cfRule type="cellIs" dxfId="9372" priority="28272" stopIfTrue="1" operator="equal">
      <formula>"ROJO"</formula>
    </cfRule>
    <cfRule type="cellIs" dxfId="9371" priority="28273" stopIfTrue="1" operator="equal">
      <formula>"AMARILLO"</formula>
    </cfRule>
    <cfRule type="cellIs" dxfId="9370" priority="28274" stopIfTrue="1" operator="equal">
      <formula>"OK"</formula>
    </cfRule>
  </conditionalFormatting>
  <conditionalFormatting sqref="W244">
    <cfRule type="cellIs" dxfId="9369" priority="28275" stopIfTrue="1" operator="equal">
      <formula>"ROJO"</formula>
    </cfRule>
    <cfRule type="cellIs" dxfId="9368" priority="28276" stopIfTrue="1" operator="equal">
      <formula>"AMARILLO"</formula>
    </cfRule>
    <cfRule type="cellIs" dxfId="9367" priority="28277" stopIfTrue="1" operator="equal">
      <formula>"OK"</formula>
    </cfRule>
  </conditionalFormatting>
  <conditionalFormatting sqref="AT244 BB244">
    <cfRule type="cellIs" dxfId="9366" priority="28278" stopIfTrue="1" operator="equal">
      <formula>"ROJO"</formula>
    </cfRule>
    <cfRule type="cellIs" dxfId="9365" priority="28279" stopIfTrue="1" operator="equal">
      <formula>"AMARILLO"</formula>
    </cfRule>
    <cfRule type="cellIs" dxfId="9364" priority="28280" stopIfTrue="1" operator="equal">
      <formula>"OK"</formula>
    </cfRule>
  </conditionalFormatting>
  <conditionalFormatting sqref="W245">
    <cfRule type="cellIs" dxfId="9363" priority="28292" stopIfTrue="1" operator="equal">
      <formula>"ROJO"</formula>
    </cfRule>
    <cfRule type="cellIs" dxfId="9362" priority="28293" stopIfTrue="1" operator="equal">
      <formula>"AMARILLO"</formula>
    </cfRule>
    <cfRule type="cellIs" dxfId="9361" priority="28294" stopIfTrue="1" operator="equal">
      <formula>"OK"</formula>
    </cfRule>
  </conditionalFormatting>
  <conditionalFormatting sqref="BF263">
    <cfRule type="cellIs" dxfId="9360" priority="28113" stopIfTrue="1" operator="equal">
      <formula>"ROJO"</formula>
    </cfRule>
    <cfRule type="cellIs" dxfId="9359" priority="28114" stopIfTrue="1" operator="equal">
      <formula>"AMARILLO"</formula>
    </cfRule>
    <cfRule type="cellIs" dxfId="9358" priority="28115" stopIfTrue="1" operator="equal">
      <formula>"OK"</formula>
    </cfRule>
  </conditionalFormatting>
  <conditionalFormatting sqref="BF278">
    <cfRule type="cellIs" dxfId="9357" priority="28022" stopIfTrue="1" operator="equal">
      <formula>"ROJO"</formula>
    </cfRule>
    <cfRule type="cellIs" dxfId="9356" priority="28023" stopIfTrue="1" operator="equal">
      <formula>"AMARILLO"</formula>
    </cfRule>
    <cfRule type="cellIs" dxfId="9355" priority="28024" stopIfTrue="1" operator="equal">
      <formula>"OK"</formula>
    </cfRule>
  </conditionalFormatting>
  <conditionalFormatting sqref="AT245 BB245 BR245">
    <cfRule type="cellIs" dxfId="9354" priority="28295" stopIfTrue="1" operator="equal">
      <formula>"ROJO"</formula>
    </cfRule>
    <cfRule type="cellIs" dxfId="9353" priority="28296" stopIfTrue="1" operator="equal">
      <formula>"AMARILLO"</formula>
    </cfRule>
    <cfRule type="cellIs" dxfId="9352" priority="28297" stopIfTrue="1" operator="equal">
      <formula>"OK"</formula>
    </cfRule>
  </conditionalFormatting>
  <conditionalFormatting sqref="W246">
    <cfRule type="cellIs" dxfId="9351" priority="28258" stopIfTrue="1" operator="equal">
      <formula>"ROJO"</formula>
    </cfRule>
    <cfRule type="cellIs" dxfId="9350" priority="28259" stopIfTrue="1" operator="equal">
      <formula>"AMARILLO"</formula>
    </cfRule>
    <cfRule type="cellIs" dxfId="9349" priority="28260" stopIfTrue="1" operator="equal">
      <formula>"OK"</formula>
    </cfRule>
  </conditionalFormatting>
  <conditionalFormatting sqref="BF246">
    <cfRule type="cellIs" dxfId="9348" priority="28255" stopIfTrue="1" operator="equal">
      <formula>"ROJO"</formula>
    </cfRule>
    <cfRule type="cellIs" dxfId="9347" priority="28256" stopIfTrue="1" operator="equal">
      <formula>"AMARILLO"</formula>
    </cfRule>
    <cfRule type="cellIs" dxfId="9346" priority="28257" stopIfTrue="1" operator="equal">
      <formula>"OK"</formula>
    </cfRule>
  </conditionalFormatting>
  <conditionalFormatting sqref="BJ245">
    <cfRule type="cellIs" dxfId="9345" priority="28288" stopIfTrue="1" operator="equal">
      <formula>1</formula>
    </cfRule>
  </conditionalFormatting>
  <conditionalFormatting sqref="BJ245">
    <cfRule type="cellIs" dxfId="9344" priority="28286" operator="between">
      <formula>0</formula>
      <formula>0.99</formula>
    </cfRule>
    <cfRule type="cellIs" dxfId="9343" priority="28287" operator="equal">
      <formula>"Sin"</formula>
    </cfRule>
  </conditionalFormatting>
  <conditionalFormatting sqref="BP245">
    <cfRule type="cellIs" dxfId="9342" priority="28283" operator="equal">
      <formula>"INEFECTIVA"</formula>
    </cfRule>
    <cfRule type="cellIs" dxfId="9341" priority="28284" operator="equal">
      <formula>"CUMPLIDA"</formula>
    </cfRule>
    <cfRule type="containsText" dxfId="9340" priority="28285" operator="containsText" text="CERRADA">
      <formula>NOT(ISERROR(SEARCH("CERRADA",BP245)))</formula>
    </cfRule>
  </conditionalFormatting>
  <conditionalFormatting sqref="BP245">
    <cfRule type="cellIs" dxfId="9339" priority="28282" operator="equal">
      <formula>"INCUMPLIDA"</formula>
    </cfRule>
  </conditionalFormatting>
  <conditionalFormatting sqref="BP245">
    <cfRule type="cellIs" dxfId="9338" priority="28281" operator="equal">
      <formula>"Pendiente"</formula>
    </cfRule>
  </conditionalFormatting>
  <conditionalFormatting sqref="BR246 AT246 BB246">
    <cfRule type="cellIs" dxfId="9337" priority="28261" stopIfTrue="1" operator="equal">
      <formula>"ROJO"</formula>
    </cfRule>
    <cfRule type="cellIs" dxfId="9336" priority="28262" stopIfTrue="1" operator="equal">
      <formula>"AMARILLO"</formula>
    </cfRule>
    <cfRule type="cellIs" dxfId="9335" priority="28263" stopIfTrue="1" operator="equal">
      <formula>"OK"</formula>
    </cfRule>
  </conditionalFormatting>
  <conditionalFormatting sqref="BP244">
    <cfRule type="cellIs" dxfId="9334" priority="28264" operator="equal">
      <formula>"Pendiente"</formula>
    </cfRule>
  </conditionalFormatting>
  <conditionalFormatting sqref="BJ244">
    <cfRule type="cellIs" dxfId="9333" priority="28271" stopIfTrue="1" operator="equal">
      <formula>1</formula>
    </cfRule>
  </conditionalFormatting>
  <conditionalFormatting sqref="BJ244">
    <cfRule type="cellIs" dxfId="9332" priority="28269" operator="between">
      <formula>0</formula>
      <formula>0.99</formula>
    </cfRule>
    <cfRule type="cellIs" dxfId="9331" priority="28270" operator="equal">
      <formula>"Sin"</formula>
    </cfRule>
  </conditionalFormatting>
  <conditionalFormatting sqref="BP244">
    <cfRule type="cellIs" dxfId="9330" priority="28266" operator="equal">
      <formula>"INEFECTIVA"</formula>
    </cfRule>
    <cfRule type="cellIs" dxfId="9329" priority="28267" operator="equal">
      <formula>"CUMPLIDA"</formula>
    </cfRule>
    <cfRule type="containsText" dxfId="9328" priority="28268" operator="containsText" text="CERRADA">
      <formula>NOT(ISERROR(SEARCH("CERRADA",BP244)))</formula>
    </cfRule>
  </conditionalFormatting>
  <conditionalFormatting sqref="BP244">
    <cfRule type="cellIs" dxfId="9327" priority="28265" operator="equal">
      <formula>"INCUMPLIDA"</formula>
    </cfRule>
  </conditionalFormatting>
  <conditionalFormatting sqref="W263">
    <cfRule type="cellIs" dxfId="9326" priority="28116" stopIfTrue="1" operator="equal">
      <formula>"ROJO"</formula>
    </cfRule>
    <cfRule type="cellIs" dxfId="9325" priority="28117" stopIfTrue="1" operator="equal">
      <formula>"AMARILLO"</formula>
    </cfRule>
    <cfRule type="cellIs" dxfId="9324" priority="28118" stopIfTrue="1" operator="equal">
      <formula>"OK"</formula>
    </cfRule>
  </conditionalFormatting>
  <conditionalFormatting sqref="BJ246">
    <cfRule type="cellIs" dxfId="9323" priority="28254" stopIfTrue="1" operator="equal">
      <formula>1</formula>
    </cfRule>
  </conditionalFormatting>
  <conditionalFormatting sqref="BJ246">
    <cfRule type="cellIs" dxfId="9322" priority="28252" operator="between">
      <formula>0</formula>
      <formula>0.99</formula>
    </cfRule>
    <cfRule type="cellIs" dxfId="9321" priority="28253" operator="equal">
      <formula>"Sin"</formula>
    </cfRule>
  </conditionalFormatting>
  <conditionalFormatting sqref="BP246">
    <cfRule type="cellIs" dxfId="9320" priority="28249" operator="equal">
      <formula>"INEFECTIVA"</formula>
    </cfRule>
    <cfRule type="cellIs" dxfId="9319" priority="28250" operator="equal">
      <formula>"CUMPLIDA"</formula>
    </cfRule>
    <cfRule type="containsText" dxfId="9318" priority="28251" operator="containsText" text="CERRADA">
      <formula>NOT(ISERROR(SEARCH("CERRADA",BP246)))</formula>
    </cfRule>
  </conditionalFormatting>
  <conditionalFormatting sqref="BP246">
    <cfRule type="cellIs" dxfId="9317" priority="28248" operator="equal">
      <formula>"INCUMPLIDA"</formula>
    </cfRule>
  </conditionalFormatting>
  <conditionalFormatting sqref="BP246">
    <cfRule type="cellIs" dxfId="9316" priority="28247" operator="equal">
      <formula>"Pendiente"</formula>
    </cfRule>
  </conditionalFormatting>
  <conditionalFormatting sqref="BF248 W248">
    <cfRule type="cellIs" dxfId="9315" priority="28233" stopIfTrue="1" operator="equal">
      <formula>"ROJO"</formula>
    </cfRule>
    <cfRule type="cellIs" dxfId="9314" priority="28234" stopIfTrue="1" operator="equal">
      <formula>"AMARILLO"</formula>
    </cfRule>
    <cfRule type="cellIs" dxfId="9313" priority="28235" stopIfTrue="1" operator="equal">
      <formula>"OK"</formula>
    </cfRule>
  </conditionalFormatting>
  <conditionalFormatting sqref="BJ248">
    <cfRule type="cellIs" dxfId="9312" priority="28232" stopIfTrue="1" operator="equal">
      <formula>1</formula>
    </cfRule>
  </conditionalFormatting>
  <conditionalFormatting sqref="BJ248">
    <cfRule type="cellIs" dxfId="9311" priority="28230" operator="between">
      <formula>0</formula>
      <formula>0.99</formula>
    </cfRule>
    <cfRule type="cellIs" dxfId="9310" priority="28231" operator="equal">
      <formula>"Sin"</formula>
    </cfRule>
  </conditionalFormatting>
  <conditionalFormatting sqref="BP248">
    <cfRule type="cellIs" dxfId="9309" priority="28227" operator="equal">
      <formula>"INEFECTIVA"</formula>
    </cfRule>
    <cfRule type="cellIs" dxfId="9308" priority="28228" operator="equal">
      <formula>"CUMPLIDA"</formula>
    </cfRule>
    <cfRule type="containsText" dxfId="9307" priority="28229" operator="containsText" text="CERRADA">
      <formula>NOT(ISERROR(SEARCH("CERRADA",BP248)))</formula>
    </cfRule>
  </conditionalFormatting>
  <conditionalFormatting sqref="BP248">
    <cfRule type="cellIs" dxfId="9306" priority="28226" operator="equal">
      <formula>"INCUMPLIDA"</formula>
    </cfRule>
  </conditionalFormatting>
  <conditionalFormatting sqref="BP248">
    <cfRule type="cellIs" dxfId="9305" priority="28225" operator="equal">
      <formula>"Pendiente"</formula>
    </cfRule>
  </conditionalFormatting>
  <conditionalFormatting sqref="W264 W266:W267">
    <cfRule type="cellIs" dxfId="9304" priority="28102" stopIfTrue="1" operator="equal">
      <formula>"ROJO"</formula>
    </cfRule>
    <cfRule type="cellIs" dxfId="9303" priority="28103" stopIfTrue="1" operator="equal">
      <formula>"AMARILLO"</formula>
    </cfRule>
    <cfRule type="cellIs" dxfId="9302" priority="28104" stopIfTrue="1" operator="equal">
      <formula>"OK"</formula>
    </cfRule>
  </conditionalFormatting>
  <conditionalFormatting sqref="BF264 BF266:BF267">
    <cfRule type="cellIs" dxfId="9301" priority="28099" stopIfTrue="1" operator="equal">
      <formula>"ROJO"</formula>
    </cfRule>
    <cfRule type="cellIs" dxfId="9300" priority="28100" stopIfTrue="1" operator="equal">
      <formula>"AMARILLO"</formula>
    </cfRule>
    <cfRule type="cellIs" dxfId="9299" priority="28101" stopIfTrue="1" operator="equal">
      <formula>"OK"</formula>
    </cfRule>
  </conditionalFormatting>
  <conditionalFormatting sqref="BJ264 BJ266:BJ267">
    <cfRule type="cellIs" dxfId="9298" priority="28098" stopIfTrue="1" operator="equal">
      <formula>1</formula>
    </cfRule>
  </conditionalFormatting>
  <conditionalFormatting sqref="BJ264 BJ266:BJ267">
    <cfRule type="cellIs" dxfId="9297" priority="28096" operator="between">
      <formula>0</formula>
      <formula>0.99</formula>
    </cfRule>
    <cfRule type="cellIs" dxfId="9296" priority="28097" operator="equal">
      <formula>"Sin"</formula>
    </cfRule>
  </conditionalFormatting>
  <conditionalFormatting sqref="BP264">
    <cfRule type="cellIs" dxfId="9295" priority="28093" operator="equal">
      <formula>"INEFECTIVA"</formula>
    </cfRule>
    <cfRule type="cellIs" dxfId="9294" priority="28094" operator="equal">
      <formula>"CUMPLIDA"</formula>
    </cfRule>
    <cfRule type="containsText" dxfId="9293" priority="28095" operator="containsText" text="CERRADA">
      <formula>NOT(ISERROR(SEARCH("CERRADA",BP264)))</formula>
    </cfRule>
  </conditionalFormatting>
  <conditionalFormatting sqref="BP264">
    <cfRule type="cellIs" dxfId="9292" priority="28092" operator="equal">
      <formula>"INCUMPLIDA"</formula>
    </cfRule>
  </conditionalFormatting>
  <conditionalFormatting sqref="BP264">
    <cfRule type="cellIs" dxfId="9291" priority="28091" operator="equal">
      <formula>"Pendiente"</formula>
    </cfRule>
  </conditionalFormatting>
  <conditionalFormatting sqref="W276">
    <cfRule type="cellIs" dxfId="9290" priority="28071" stopIfTrue="1" operator="equal">
      <formula>"ROJO"</formula>
    </cfRule>
    <cfRule type="cellIs" dxfId="9289" priority="28072" stopIfTrue="1" operator="equal">
      <formula>"AMARILLO"</formula>
    </cfRule>
    <cfRule type="cellIs" dxfId="9288" priority="28073" stopIfTrue="1" operator="equal">
      <formula>"OK"</formula>
    </cfRule>
  </conditionalFormatting>
  <conditionalFormatting sqref="BR276 BB276">
    <cfRule type="cellIs" dxfId="9287" priority="28074" stopIfTrue="1" operator="equal">
      <formula>"ROJO"</formula>
    </cfRule>
    <cfRule type="cellIs" dxfId="9286" priority="28075" stopIfTrue="1" operator="equal">
      <formula>"AMARILLO"</formula>
    </cfRule>
    <cfRule type="cellIs" dxfId="9285" priority="28076" stopIfTrue="1" operator="equal">
      <formula>"OK"</formula>
    </cfRule>
  </conditionalFormatting>
  <conditionalFormatting sqref="BF276">
    <cfRule type="cellIs" dxfId="9284" priority="28068" stopIfTrue="1" operator="equal">
      <formula>"ROJO"</formula>
    </cfRule>
    <cfRule type="cellIs" dxfId="9283" priority="28069" stopIfTrue="1" operator="equal">
      <formula>"AMARILLO"</formula>
    </cfRule>
    <cfRule type="cellIs" dxfId="9282" priority="28070" stopIfTrue="1" operator="equal">
      <formula>"OK"</formula>
    </cfRule>
  </conditionalFormatting>
  <conditionalFormatting sqref="BJ276">
    <cfRule type="cellIs" dxfId="9281" priority="28067" stopIfTrue="1" operator="equal">
      <formula>1</formula>
    </cfRule>
  </conditionalFormatting>
  <conditionalFormatting sqref="BJ276">
    <cfRule type="cellIs" dxfId="9280" priority="28065" operator="between">
      <formula>0</formula>
      <formula>0.99</formula>
    </cfRule>
    <cfRule type="cellIs" dxfId="9279" priority="28066" operator="equal">
      <formula>"Sin"</formula>
    </cfRule>
  </conditionalFormatting>
  <conditionalFormatting sqref="BP276">
    <cfRule type="cellIs" dxfId="9278" priority="28062" operator="equal">
      <formula>"INEFECTIVA"</formula>
    </cfRule>
    <cfRule type="cellIs" dxfId="9277" priority="28063" operator="equal">
      <formula>"CUMPLIDA"</formula>
    </cfRule>
    <cfRule type="containsText" dxfId="9276" priority="28064" operator="containsText" text="CERRADA">
      <formula>NOT(ISERROR(SEARCH("CERRADA",BP276)))</formula>
    </cfRule>
  </conditionalFormatting>
  <conditionalFormatting sqref="BP276">
    <cfRule type="cellIs" dxfId="9275" priority="28061" operator="equal">
      <formula>"INCUMPLIDA"</formula>
    </cfRule>
  </conditionalFormatting>
  <conditionalFormatting sqref="BP276">
    <cfRule type="cellIs" dxfId="9274" priority="28060" operator="equal">
      <formula>"Pendiente"</formula>
    </cfRule>
  </conditionalFormatting>
  <conditionalFormatting sqref="BJ278">
    <cfRule type="cellIs" dxfId="9273" priority="28050" stopIfTrue="1" operator="equal">
      <formula>1</formula>
    </cfRule>
  </conditionalFormatting>
  <conditionalFormatting sqref="BJ278">
    <cfRule type="cellIs" dxfId="9272" priority="28048" operator="between">
      <formula>0</formula>
      <formula>0.99</formula>
    </cfRule>
    <cfRule type="cellIs" dxfId="9271" priority="28049" operator="equal">
      <formula>"Sin"</formula>
    </cfRule>
  </conditionalFormatting>
  <conditionalFormatting sqref="BP278">
    <cfRule type="cellIs" dxfId="9270" priority="28033" operator="equal">
      <formula>"INEFECTIVA"</formula>
    </cfRule>
    <cfRule type="cellIs" dxfId="9269" priority="28034" operator="equal">
      <formula>"CUMPLIDA"</formula>
    </cfRule>
    <cfRule type="containsText" dxfId="9268" priority="28035" operator="containsText" text="CERRADA">
      <formula>NOT(ISERROR(SEARCH("CERRADA",BP278)))</formula>
    </cfRule>
  </conditionalFormatting>
  <conditionalFormatting sqref="BP278">
    <cfRule type="cellIs" dxfId="9267" priority="28032" operator="equal">
      <formula>"INCUMPLIDA"</formula>
    </cfRule>
  </conditionalFormatting>
  <conditionalFormatting sqref="BP278">
    <cfRule type="cellIs" dxfId="9266" priority="28031" operator="equal">
      <formula>"Pendiente"</formula>
    </cfRule>
  </conditionalFormatting>
  <conditionalFormatting sqref="BR278 BB278 AT278">
    <cfRule type="cellIs" dxfId="9265" priority="28028" stopIfTrue="1" operator="equal">
      <formula>"ROJO"</formula>
    </cfRule>
    <cfRule type="cellIs" dxfId="9264" priority="28029" stopIfTrue="1" operator="equal">
      <formula>"AMARILLO"</formula>
    </cfRule>
    <cfRule type="cellIs" dxfId="9263" priority="28030" stopIfTrue="1" operator="equal">
      <formula>"OK"</formula>
    </cfRule>
  </conditionalFormatting>
  <conditionalFormatting sqref="W278">
    <cfRule type="cellIs" dxfId="9262" priority="28025" stopIfTrue="1" operator="equal">
      <formula>"ROJO"</formula>
    </cfRule>
    <cfRule type="cellIs" dxfId="9261" priority="28026" stopIfTrue="1" operator="equal">
      <formula>"AMARILLO"</formula>
    </cfRule>
    <cfRule type="cellIs" dxfId="9260" priority="28027" stopIfTrue="1" operator="equal">
      <formula>"OK"</formula>
    </cfRule>
  </conditionalFormatting>
  <conditionalFormatting sqref="AY276 AY278 AY244:AY246 AY248">
    <cfRule type="cellIs" dxfId="9259" priority="27943" stopIfTrue="1" operator="equal">
      <formula>"ROJO"</formula>
    </cfRule>
    <cfRule type="cellIs" dxfId="9258" priority="27944" stopIfTrue="1" operator="equal">
      <formula>"AMARILLO"</formula>
    </cfRule>
    <cfRule type="cellIs" dxfId="9257" priority="27945" stopIfTrue="1" operator="equal">
      <formula>"OK"</formula>
    </cfRule>
  </conditionalFormatting>
  <conditionalFormatting sqref="AR278 AR244:AR246 AR248">
    <cfRule type="cellIs" dxfId="9256" priority="27952" stopIfTrue="1" operator="equal">
      <formula>"ROJO"</formula>
    </cfRule>
    <cfRule type="cellIs" dxfId="9255" priority="27953" stopIfTrue="1" operator="equal">
      <formula>"AMARILLO"</formula>
    </cfRule>
    <cfRule type="cellIs" dxfId="9254" priority="27954" stopIfTrue="1" operator="equal">
      <formula>"OK"</formula>
    </cfRule>
  </conditionalFormatting>
  <conditionalFormatting sqref="AK278 AK244:AK246 AK248">
    <cfRule type="cellIs" dxfId="9253" priority="27949" stopIfTrue="1" operator="equal">
      <formula>"ROJO"</formula>
    </cfRule>
    <cfRule type="cellIs" dxfId="9252" priority="27950" stopIfTrue="1" operator="equal">
      <formula>"AMARILLO"</formula>
    </cfRule>
    <cfRule type="cellIs" dxfId="9251" priority="27951" stopIfTrue="1" operator="equal">
      <formula>"OK"</formula>
    </cfRule>
  </conditionalFormatting>
  <conditionalFormatting sqref="AD263:AD264 AD266:AD267 AD276 AD278 AD244:AD246 AD248">
    <cfRule type="cellIs" dxfId="9250" priority="27946" stopIfTrue="1" operator="equal">
      <formula>"ROJO"</formula>
    </cfRule>
    <cfRule type="cellIs" dxfId="9249" priority="27947" stopIfTrue="1" operator="equal">
      <formula>"AMARILLO"</formula>
    </cfRule>
    <cfRule type="cellIs" dxfId="9248" priority="27948" stopIfTrue="1" operator="equal">
      <formula>"OK"</formula>
    </cfRule>
  </conditionalFormatting>
  <conditionalFormatting sqref="AD243">
    <cfRule type="cellIs" dxfId="9247" priority="27810" stopIfTrue="1" operator="equal">
      <formula>"ROJO"</formula>
    </cfRule>
    <cfRule type="cellIs" dxfId="9246" priority="27811" stopIfTrue="1" operator="equal">
      <formula>"AMARILLO"</formula>
    </cfRule>
    <cfRule type="cellIs" dxfId="9245" priority="27812" stopIfTrue="1" operator="equal">
      <formula>"OK"</formula>
    </cfRule>
  </conditionalFormatting>
  <conditionalFormatting sqref="W269">
    <cfRule type="cellIs" dxfId="9244" priority="27940" stopIfTrue="1" operator="equal">
      <formula>"ROJO"</formula>
    </cfRule>
    <cfRule type="cellIs" dxfId="9243" priority="27941" stopIfTrue="1" operator="equal">
      <formula>"AMARILLO"</formula>
    </cfRule>
    <cfRule type="cellIs" dxfId="9242" priority="27942" stopIfTrue="1" operator="equal">
      <formula>"OK"</formula>
    </cfRule>
  </conditionalFormatting>
  <conditionalFormatting sqref="BF269">
    <cfRule type="cellIs" dxfId="9241" priority="27937" stopIfTrue="1" operator="equal">
      <formula>"ROJO"</formula>
    </cfRule>
    <cfRule type="cellIs" dxfId="9240" priority="27938" stopIfTrue="1" operator="equal">
      <formula>"AMARILLO"</formula>
    </cfRule>
    <cfRule type="cellIs" dxfId="9239" priority="27939" stopIfTrue="1" operator="equal">
      <formula>"OK"</formula>
    </cfRule>
  </conditionalFormatting>
  <conditionalFormatting sqref="BJ269">
    <cfRule type="cellIs" dxfId="9238" priority="27936" stopIfTrue="1" operator="equal">
      <formula>1</formula>
    </cfRule>
  </conditionalFormatting>
  <conditionalFormatting sqref="BJ269">
    <cfRule type="cellIs" dxfId="9237" priority="27934" operator="between">
      <formula>0</formula>
      <formula>0.99</formula>
    </cfRule>
    <cfRule type="cellIs" dxfId="9236" priority="27935" operator="equal">
      <formula>"Sin"</formula>
    </cfRule>
  </conditionalFormatting>
  <conditionalFormatting sqref="BP269">
    <cfRule type="cellIs" dxfId="9235" priority="27931" operator="equal">
      <formula>"INEFECTIVA"</formula>
    </cfRule>
    <cfRule type="cellIs" dxfId="9234" priority="27932" operator="equal">
      <formula>"CUMPLIDA"</formula>
    </cfRule>
    <cfRule type="containsText" dxfId="9233" priority="27933" operator="containsText" text="CERRADA">
      <formula>NOT(ISERROR(SEARCH("CERRADA",BP269)))</formula>
    </cfRule>
  </conditionalFormatting>
  <conditionalFormatting sqref="BP269">
    <cfRule type="cellIs" dxfId="9232" priority="27930" operator="equal">
      <formula>"INCUMPLIDA"</formula>
    </cfRule>
  </conditionalFormatting>
  <conditionalFormatting sqref="BP269">
    <cfRule type="cellIs" dxfId="9231" priority="27929" operator="equal">
      <formula>"Pendiente"</formula>
    </cfRule>
  </conditionalFormatting>
  <conditionalFormatting sqref="AD269">
    <cfRule type="cellIs" dxfId="9230" priority="27920" stopIfTrue="1" operator="equal">
      <formula>"ROJO"</formula>
    </cfRule>
    <cfRule type="cellIs" dxfId="9229" priority="27921" stopIfTrue="1" operator="equal">
      <formula>"AMARILLO"</formula>
    </cfRule>
    <cfRule type="cellIs" dxfId="9228" priority="27922" stopIfTrue="1" operator="equal">
      <formula>"OK"</formula>
    </cfRule>
  </conditionalFormatting>
  <conditionalFormatting sqref="W243">
    <cfRule type="cellIs" dxfId="9227" priority="27830" stopIfTrue="1" operator="equal">
      <formula>"ROJO"</formula>
    </cfRule>
    <cfRule type="cellIs" dxfId="9226" priority="27831" stopIfTrue="1" operator="equal">
      <formula>"AMARILLO"</formula>
    </cfRule>
    <cfRule type="cellIs" dxfId="9225" priority="27832" stopIfTrue="1" operator="equal">
      <formula>"OK"</formula>
    </cfRule>
  </conditionalFormatting>
  <conditionalFormatting sqref="BR243 BB243 AT243">
    <cfRule type="cellIs" dxfId="9224" priority="27833" stopIfTrue="1" operator="equal">
      <formula>"ROJO"</formula>
    </cfRule>
    <cfRule type="cellIs" dxfId="9223" priority="27834" stopIfTrue="1" operator="equal">
      <formula>"AMARILLO"</formula>
    </cfRule>
    <cfRule type="cellIs" dxfId="9222" priority="27835" stopIfTrue="1" operator="equal">
      <formula>"OK"</formula>
    </cfRule>
  </conditionalFormatting>
  <conditionalFormatting sqref="BF243">
    <cfRule type="cellIs" dxfId="9221" priority="27827" stopIfTrue="1" operator="equal">
      <formula>"ROJO"</formula>
    </cfRule>
    <cfRule type="cellIs" dxfId="9220" priority="27828" stopIfTrue="1" operator="equal">
      <formula>"AMARILLO"</formula>
    </cfRule>
    <cfRule type="cellIs" dxfId="9219" priority="27829" stopIfTrue="1" operator="equal">
      <formula>"OK"</formula>
    </cfRule>
  </conditionalFormatting>
  <conditionalFormatting sqref="BJ243">
    <cfRule type="cellIs" dxfId="9218" priority="27826" stopIfTrue="1" operator="equal">
      <formula>1</formula>
    </cfRule>
  </conditionalFormatting>
  <conditionalFormatting sqref="BJ243">
    <cfRule type="cellIs" dxfId="9217" priority="27824" operator="between">
      <formula>0</formula>
      <formula>0.99</formula>
    </cfRule>
    <cfRule type="cellIs" dxfId="9216" priority="27825" operator="equal">
      <formula>"Sin"</formula>
    </cfRule>
  </conditionalFormatting>
  <conditionalFormatting sqref="BP243">
    <cfRule type="cellIs" dxfId="9215" priority="27821" operator="equal">
      <formula>"INEFECTIVA"</formula>
    </cfRule>
    <cfRule type="cellIs" dxfId="9214" priority="27822" operator="equal">
      <formula>"CUMPLIDA"</formula>
    </cfRule>
    <cfRule type="containsText" dxfId="9213" priority="27823" operator="containsText" text="CERRADA">
      <formula>NOT(ISERROR(SEARCH("CERRADA",BP243)))</formula>
    </cfRule>
  </conditionalFormatting>
  <conditionalFormatting sqref="BP243">
    <cfRule type="cellIs" dxfId="9212" priority="27820" operator="equal">
      <formula>"INCUMPLIDA"</formula>
    </cfRule>
  </conditionalFormatting>
  <conditionalFormatting sqref="BP243">
    <cfRule type="cellIs" dxfId="9211" priority="27819" operator="equal">
      <formula>"Pendiente"</formula>
    </cfRule>
  </conditionalFormatting>
  <conditionalFormatting sqref="AR243">
    <cfRule type="cellIs" dxfId="9210" priority="27816" stopIfTrue="1" operator="equal">
      <formula>"ROJO"</formula>
    </cfRule>
    <cfRule type="cellIs" dxfId="9209" priority="27817" stopIfTrue="1" operator="equal">
      <formula>"AMARILLO"</formula>
    </cfRule>
    <cfRule type="cellIs" dxfId="9208" priority="27818" stopIfTrue="1" operator="equal">
      <formula>"OK"</formula>
    </cfRule>
  </conditionalFormatting>
  <conditionalFormatting sqref="AK243">
    <cfRule type="cellIs" dxfId="9207" priority="27813" stopIfTrue="1" operator="equal">
      <formula>"ROJO"</formula>
    </cfRule>
    <cfRule type="cellIs" dxfId="9206" priority="27814" stopIfTrue="1" operator="equal">
      <formula>"AMARILLO"</formula>
    </cfRule>
    <cfRule type="cellIs" dxfId="9205" priority="27815" stopIfTrue="1" operator="equal">
      <formula>"OK"</formula>
    </cfRule>
  </conditionalFormatting>
  <conditionalFormatting sqref="AY243">
    <cfRule type="cellIs" dxfId="9204" priority="27807" stopIfTrue="1" operator="equal">
      <formula>"ROJO"</formula>
    </cfRule>
    <cfRule type="cellIs" dxfId="9203" priority="27808" stopIfTrue="1" operator="equal">
      <formula>"AMARILLO"</formula>
    </cfRule>
    <cfRule type="cellIs" dxfId="9202" priority="27809" stopIfTrue="1" operator="equal">
      <formula>"OK"</formula>
    </cfRule>
  </conditionalFormatting>
  <conditionalFormatting sqref="W254">
    <cfRule type="cellIs" dxfId="9201" priority="27691" stopIfTrue="1" operator="equal">
      <formula>"ROJO"</formula>
    </cfRule>
    <cfRule type="cellIs" dxfId="9200" priority="27692" stopIfTrue="1" operator="equal">
      <formula>"AMARILLO"</formula>
    </cfRule>
    <cfRule type="cellIs" dxfId="9199" priority="27693" stopIfTrue="1" operator="equal">
      <formula>"OK"</formula>
    </cfRule>
  </conditionalFormatting>
  <conditionalFormatting sqref="BF254">
    <cfRule type="cellIs" dxfId="9198" priority="27688" stopIfTrue="1" operator="equal">
      <formula>"ROJO"</formula>
    </cfRule>
    <cfRule type="cellIs" dxfId="9197" priority="27689" stopIfTrue="1" operator="equal">
      <formula>"AMARILLO"</formula>
    </cfRule>
    <cfRule type="cellIs" dxfId="9196" priority="27690" stopIfTrue="1" operator="equal">
      <formula>"OK"</formula>
    </cfRule>
  </conditionalFormatting>
  <conditionalFormatting sqref="W260">
    <cfRule type="cellIs" dxfId="9195" priority="27665" stopIfTrue="1" operator="equal">
      <formula>"ROJO"</formula>
    </cfRule>
    <cfRule type="cellIs" dxfId="9194" priority="27666" stopIfTrue="1" operator="equal">
      <formula>"AMARILLO"</formula>
    </cfRule>
    <cfRule type="cellIs" dxfId="9193" priority="27667" stopIfTrue="1" operator="equal">
      <formula>"OK"</formula>
    </cfRule>
  </conditionalFormatting>
  <conditionalFormatting sqref="BF260">
    <cfRule type="cellIs" dxfId="9192" priority="27662" stopIfTrue="1" operator="equal">
      <formula>"ROJO"</formula>
    </cfRule>
    <cfRule type="cellIs" dxfId="9191" priority="27663" stopIfTrue="1" operator="equal">
      <formula>"AMARILLO"</formula>
    </cfRule>
    <cfRule type="cellIs" dxfId="9190" priority="27664" stopIfTrue="1" operator="equal">
      <formula>"OK"</formula>
    </cfRule>
  </conditionalFormatting>
  <conditionalFormatting sqref="BJ254">
    <cfRule type="cellIs" dxfId="9189" priority="27687" stopIfTrue="1" operator="equal">
      <formula>1</formula>
    </cfRule>
  </conditionalFormatting>
  <conditionalFormatting sqref="BJ254">
    <cfRule type="cellIs" dxfId="9188" priority="27685" operator="between">
      <formula>0</formula>
      <formula>0.99</formula>
    </cfRule>
    <cfRule type="cellIs" dxfId="9187" priority="27686" operator="equal">
      <formula>"Sin"</formula>
    </cfRule>
  </conditionalFormatting>
  <conditionalFormatting sqref="BP254">
    <cfRule type="cellIs" dxfId="9186" priority="27682" operator="equal">
      <formula>"INEFECTIVA"</formula>
    </cfRule>
    <cfRule type="cellIs" dxfId="9185" priority="27683" operator="equal">
      <formula>"CUMPLIDA"</formula>
    </cfRule>
    <cfRule type="containsText" dxfId="9184" priority="27684" operator="containsText" text="CERRADA">
      <formula>NOT(ISERROR(SEARCH("CERRADA",BP254)))</formula>
    </cfRule>
  </conditionalFormatting>
  <conditionalFormatting sqref="BP254">
    <cfRule type="cellIs" dxfId="9183" priority="27681" operator="equal">
      <formula>"INCUMPLIDA"</formula>
    </cfRule>
  </conditionalFormatting>
  <conditionalFormatting sqref="BP254">
    <cfRule type="cellIs" dxfId="9182" priority="27680" operator="equal">
      <formula>"Pendiente"</formula>
    </cfRule>
  </conditionalFormatting>
  <conditionalFormatting sqref="AR254">
    <cfRule type="cellIs" dxfId="9181" priority="27677" stopIfTrue="1" operator="equal">
      <formula>"ROJO"</formula>
    </cfRule>
    <cfRule type="cellIs" dxfId="9180" priority="27678" stopIfTrue="1" operator="equal">
      <formula>"AMARILLO"</formula>
    </cfRule>
    <cfRule type="cellIs" dxfId="9179" priority="27679" stopIfTrue="1" operator="equal">
      <formula>"OK"</formula>
    </cfRule>
  </conditionalFormatting>
  <conditionalFormatting sqref="AK254">
    <cfRule type="cellIs" dxfId="9178" priority="27674" stopIfTrue="1" operator="equal">
      <formula>"ROJO"</formula>
    </cfRule>
    <cfRule type="cellIs" dxfId="9177" priority="27675" stopIfTrue="1" operator="equal">
      <formula>"AMARILLO"</formula>
    </cfRule>
    <cfRule type="cellIs" dxfId="9176" priority="27676" stopIfTrue="1" operator="equal">
      <formula>"OK"</formula>
    </cfRule>
  </conditionalFormatting>
  <conditionalFormatting sqref="AD254">
    <cfRule type="cellIs" dxfId="9175" priority="27671" stopIfTrue="1" operator="equal">
      <formula>"ROJO"</formula>
    </cfRule>
    <cfRule type="cellIs" dxfId="9174" priority="27672" stopIfTrue="1" operator="equal">
      <formula>"AMARILLO"</formula>
    </cfRule>
    <cfRule type="cellIs" dxfId="9173" priority="27673" stopIfTrue="1" operator="equal">
      <formula>"OK"</formula>
    </cfRule>
  </conditionalFormatting>
  <conditionalFormatting sqref="AY254">
    <cfRule type="cellIs" dxfId="9172" priority="27668" stopIfTrue="1" operator="equal">
      <formula>"ROJO"</formula>
    </cfRule>
    <cfRule type="cellIs" dxfId="9171" priority="27669" stopIfTrue="1" operator="equal">
      <formula>"AMARILLO"</formula>
    </cfRule>
    <cfRule type="cellIs" dxfId="9170" priority="27670" stopIfTrue="1" operator="equal">
      <formula>"OK"</formula>
    </cfRule>
  </conditionalFormatting>
  <conditionalFormatting sqref="BJ260">
    <cfRule type="cellIs" dxfId="9169" priority="27661" stopIfTrue="1" operator="equal">
      <formula>1</formula>
    </cfRule>
  </conditionalFormatting>
  <conditionalFormatting sqref="BJ260">
    <cfRule type="cellIs" dxfId="9168" priority="27659" operator="between">
      <formula>0</formula>
      <formula>0.99</formula>
    </cfRule>
    <cfRule type="cellIs" dxfId="9167" priority="27660" operator="equal">
      <formula>"Sin"</formula>
    </cfRule>
  </conditionalFormatting>
  <conditionalFormatting sqref="BP260">
    <cfRule type="cellIs" dxfId="9166" priority="27656" operator="equal">
      <formula>"INEFECTIVA"</formula>
    </cfRule>
    <cfRule type="cellIs" dxfId="9165" priority="27657" operator="equal">
      <formula>"CUMPLIDA"</formula>
    </cfRule>
    <cfRule type="containsText" dxfId="9164" priority="27658" operator="containsText" text="CERRADA">
      <formula>NOT(ISERROR(SEARCH("CERRADA",BP260)))</formula>
    </cfRule>
  </conditionalFormatting>
  <conditionalFormatting sqref="BP260">
    <cfRule type="cellIs" dxfId="9163" priority="27655" operator="equal">
      <formula>"INCUMPLIDA"</formula>
    </cfRule>
  </conditionalFormatting>
  <conditionalFormatting sqref="BP260">
    <cfRule type="cellIs" dxfId="9162" priority="27654" operator="equal">
      <formula>"Pendiente"</formula>
    </cfRule>
  </conditionalFormatting>
  <conditionalFormatting sqref="AD260">
    <cfRule type="cellIs" dxfId="9161" priority="27645" stopIfTrue="1" operator="equal">
      <formula>"ROJO"</formula>
    </cfRule>
    <cfRule type="cellIs" dxfId="9160" priority="27646" stopIfTrue="1" operator="equal">
      <formula>"AMARILLO"</formula>
    </cfRule>
    <cfRule type="cellIs" dxfId="9159" priority="27647" stopIfTrue="1" operator="equal">
      <formula>"OK"</formula>
    </cfRule>
  </conditionalFormatting>
  <conditionalFormatting sqref="AY260:AY261 AY266:AY267 AY269 AY263:AY264">
    <cfRule type="cellIs" dxfId="9158" priority="27642" stopIfTrue="1" operator="equal">
      <formula>"ROJO"</formula>
    </cfRule>
    <cfRule type="cellIs" dxfId="9157" priority="27643" stopIfTrue="1" operator="equal">
      <formula>"AMARILLO"</formula>
    </cfRule>
    <cfRule type="cellIs" dxfId="9156" priority="27644" stopIfTrue="1" operator="equal">
      <formula>"OK"</formula>
    </cfRule>
  </conditionalFormatting>
  <conditionalFormatting sqref="BF299:BF301 BF303 BF306:BF309">
    <cfRule type="cellIs" dxfId="9155" priority="27529" stopIfTrue="1" operator="equal">
      <formula>"ROJO"</formula>
    </cfRule>
    <cfRule type="cellIs" dxfId="9154" priority="27530" stopIfTrue="1" operator="equal">
      <formula>"AMARILLO"</formula>
    </cfRule>
    <cfRule type="cellIs" dxfId="9153" priority="27531" stopIfTrue="1" operator="equal">
      <formula>"OK"</formula>
    </cfRule>
  </conditionalFormatting>
  <conditionalFormatting sqref="BJ316:BJ318 BJ299:BJ301 BJ303 BJ313 BJ306:BJ311">
    <cfRule type="cellIs" dxfId="9152" priority="27528" stopIfTrue="1" operator="equal">
      <formula>1</formula>
    </cfRule>
  </conditionalFormatting>
  <conditionalFormatting sqref="BJ316:BJ318 BJ299:BJ301 BJ303 BJ313 BJ306:BJ311">
    <cfRule type="cellIs" dxfId="9151" priority="27526" operator="between">
      <formula>0</formula>
      <formula>0.99</formula>
    </cfRule>
    <cfRule type="cellIs" dxfId="9150" priority="27527" operator="equal">
      <formula>"Sin"</formula>
    </cfRule>
  </conditionalFormatting>
  <conditionalFormatting sqref="BP316:BP318 BP303 BP299:BP301 BP313 BP306:BP311">
    <cfRule type="cellIs" dxfId="9149" priority="27523" operator="equal">
      <formula>"INEFECTIVA"</formula>
    </cfRule>
    <cfRule type="cellIs" dxfId="9148" priority="27524" operator="equal">
      <formula>"CUMPLIDA"</formula>
    </cfRule>
    <cfRule type="containsText" dxfId="9147" priority="27525" operator="containsText" text="CERRADA">
      <formula>NOT(ISERROR(SEARCH("CERRADA",BP299)))</formula>
    </cfRule>
  </conditionalFormatting>
  <conditionalFormatting sqref="BP316:BP318 BP303 BP299:BP301 BP313 BP306:BP311">
    <cfRule type="cellIs" dxfId="9146" priority="27522" operator="equal">
      <formula>"INCUMPLIDA"</formula>
    </cfRule>
  </conditionalFormatting>
  <conditionalFormatting sqref="BP316:BP318 BP303 BP299:BP301 BP313 BP306:BP311">
    <cfRule type="cellIs" dxfId="9145" priority="27521" operator="equal">
      <formula>"Pendiente"</formula>
    </cfRule>
  </conditionalFormatting>
  <conditionalFormatting sqref="AD279">
    <cfRule type="cellIs" dxfId="9144" priority="27570" stopIfTrue="1" operator="equal">
      <formula>"ROJO"</formula>
    </cfRule>
    <cfRule type="cellIs" dxfId="9143" priority="27571" stopIfTrue="1" operator="equal">
      <formula>"AMARILLO"</formula>
    </cfRule>
    <cfRule type="cellIs" dxfId="9142" priority="27572" stopIfTrue="1" operator="equal">
      <formula>"OK"</formula>
    </cfRule>
  </conditionalFormatting>
  <conditionalFormatting sqref="AY279">
    <cfRule type="cellIs" dxfId="9141" priority="27567" stopIfTrue="1" operator="equal">
      <formula>"ROJO"</formula>
    </cfRule>
    <cfRule type="cellIs" dxfId="9140" priority="27568" stopIfTrue="1" operator="equal">
      <formula>"AMARILLO"</formula>
    </cfRule>
    <cfRule type="cellIs" dxfId="9139" priority="27569" stopIfTrue="1" operator="equal">
      <formula>"OK"</formula>
    </cfRule>
  </conditionalFormatting>
  <conditionalFormatting sqref="W319:W320 AT319:AT320 BR319:BR320 BR338:BR342 AT338:AT342 W366 W338:W342 W328 W374 W348:W350 W371:W372 BR322:BR328 AT322:AT328 W322:W326 W345 AT345 BR345 W358:W361 AT334:AT335 BR334:BR335 W334:W335 AT330:AT332 BR330:BR332 W330:W332">
    <cfRule type="cellIs" dxfId="9138" priority="27564" stopIfTrue="1" operator="equal">
      <formula>"ROJO"</formula>
    </cfRule>
    <cfRule type="cellIs" dxfId="9137" priority="27565" stopIfTrue="1" operator="equal">
      <formula>"AMARILLO"</formula>
    </cfRule>
    <cfRule type="cellIs" dxfId="9136" priority="27566" stopIfTrue="1" operator="equal">
      <formula>"OK"</formula>
    </cfRule>
  </conditionalFormatting>
  <conditionalFormatting sqref="BF279">
    <cfRule type="cellIs" dxfId="9135" priority="27582" stopIfTrue="1" operator="equal">
      <formula>"ROJO"</formula>
    </cfRule>
    <cfRule type="cellIs" dxfId="9134" priority="27583" stopIfTrue="1" operator="equal">
      <formula>"AMARILLO"</formula>
    </cfRule>
    <cfRule type="cellIs" dxfId="9133" priority="27584" stopIfTrue="1" operator="equal">
      <formula>"OK"</formula>
    </cfRule>
  </conditionalFormatting>
  <conditionalFormatting sqref="AR279">
    <cfRule type="cellIs" dxfId="9132" priority="27576" stopIfTrue="1" operator="equal">
      <formula>"ROJO"</formula>
    </cfRule>
    <cfRule type="cellIs" dxfId="9131" priority="27577" stopIfTrue="1" operator="equal">
      <formula>"AMARILLO"</formula>
    </cfRule>
    <cfRule type="cellIs" dxfId="9130" priority="27578" stopIfTrue="1" operator="equal">
      <formula>"OK"</formula>
    </cfRule>
  </conditionalFormatting>
  <conditionalFormatting sqref="BJ279">
    <cfRule type="cellIs" dxfId="9129" priority="27581" stopIfTrue="1" operator="equal">
      <formula>1</formula>
    </cfRule>
  </conditionalFormatting>
  <conditionalFormatting sqref="BJ279">
    <cfRule type="cellIs" dxfId="9128" priority="27579" operator="between">
      <formula>0</formula>
      <formula>0.99</formula>
    </cfRule>
    <cfRule type="cellIs" dxfId="9127" priority="27580" operator="equal">
      <formula>"Sin"</formula>
    </cfRule>
  </conditionalFormatting>
  <conditionalFormatting sqref="W279">
    <cfRule type="cellIs" dxfId="9126" priority="27590" stopIfTrue="1" operator="equal">
      <formula>"ROJO"</formula>
    </cfRule>
    <cfRule type="cellIs" dxfId="9125" priority="27591" stopIfTrue="1" operator="equal">
      <formula>"AMARILLO"</formula>
    </cfRule>
    <cfRule type="cellIs" dxfId="9124" priority="27592" stopIfTrue="1" operator="equal">
      <formula>"OK"</formula>
    </cfRule>
  </conditionalFormatting>
  <conditionalFormatting sqref="BP279">
    <cfRule type="cellIs" dxfId="9123" priority="27587" operator="equal">
      <formula>"INEFECTIVA"</formula>
    </cfRule>
    <cfRule type="cellIs" dxfId="9122" priority="27588" operator="equal">
      <formula>"CUMPLIDA"</formula>
    </cfRule>
    <cfRule type="containsText" dxfId="9121" priority="27589" operator="containsText" text="CERRADA">
      <formula>NOT(ISERROR(SEARCH("CERRADA",BP279)))</formula>
    </cfRule>
  </conditionalFormatting>
  <conditionalFormatting sqref="BP279">
    <cfRule type="cellIs" dxfId="9120" priority="27586" operator="equal">
      <formula>"INCUMPLIDA"</formula>
    </cfRule>
  </conditionalFormatting>
  <conditionalFormatting sqref="BP279">
    <cfRule type="cellIs" dxfId="9119" priority="27585" operator="equal">
      <formula>"Pendiente"</formula>
    </cfRule>
  </conditionalFormatting>
  <conditionalFormatting sqref="BJ315">
    <cfRule type="cellIs" dxfId="9118" priority="27480" stopIfTrue="1" operator="equal">
      <formula>1</formula>
    </cfRule>
  </conditionalFormatting>
  <conditionalFormatting sqref="BJ315">
    <cfRule type="cellIs" dxfId="9117" priority="27478" operator="between">
      <formula>0</formula>
      <formula>0.99</formula>
    </cfRule>
    <cfRule type="cellIs" dxfId="9116" priority="27479" operator="equal">
      <formula>"Sin"</formula>
    </cfRule>
  </conditionalFormatting>
  <conditionalFormatting sqref="AT301 BB301">
    <cfRule type="cellIs" dxfId="9115" priority="27550" stopIfTrue="1" operator="equal">
      <formula>"ROJO"</formula>
    </cfRule>
    <cfRule type="cellIs" dxfId="9114" priority="27551" stopIfTrue="1" operator="equal">
      <formula>"AMARILLO"</formula>
    </cfRule>
    <cfRule type="cellIs" dxfId="9113" priority="27552" stopIfTrue="1" operator="equal">
      <formula>"OK"</formula>
    </cfRule>
  </conditionalFormatting>
  <conditionalFormatting sqref="AT311 BR311">
    <cfRule type="cellIs" dxfId="9112" priority="27538" stopIfTrue="1" operator="equal">
      <formula>"ROJO"</formula>
    </cfRule>
    <cfRule type="cellIs" dxfId="9111" priority="27539" stopIfTrue="1" operator="equal">
      <formula>"AMARILLO"</formula>
    </cfRule>
    <cfRule type="cellIs" dxfId="9110" priority="27540" stopIfTrue="1" operator="equal">
      <formula>"OK"</formula>
    </cfRule>
  </conditionalFormatting>
  <conditionalFormatting sqref="BJ319:BJ320 BJ338:BJ342 BJ366 BJ374 BJ348:BJ350 BJ371:BJ372 BJ322:BJ328 BJ345 BJ358:BJ361 BJ363 BJ334:BJ335 BJ330:BJ332">
    <cfRule type="cellIs" dxfId="9109" priority="27563" stopIfTrue="1" operator="equal">
      <formula>1</formula>
    </cfRule>
  </conditionalFormatting>
  <conditionalFormatting sqref="BJ319:BJ320 BJ338:BJ342 BJ366 BJ374 BJ348:BJ350 BJ371:BJ372 BJ322:BJ328 BJ345 BJ358:BJ361 BJ363 BJ334:BJ335 BJ330:BJ332">
    <cfRule type="cellIs" dxfId="9108" priority="27561" operator="between">
      <formula>0</formula>
      <formula>0.99</formula>
    </cfRule>
    <cfRule type="cellIs" dxfId="9107" priority="27562" operator="equal">
      <formula>"Sin"</formula>
    </cfRule>
  </conditionalFormatting>
  <conditionalFormatting sqref="BP319:BP320 BP338:BP342 BP366 BP374 BP348:BP350 BP371:BP372 BP322:BP328 BP345 BP358:BP361 BP363 BP334:BP335 BP330:BP332">
    <cfRule type="cellIs" dxfId="9106" priority="27558" operator="equal">
      <formula>"INEFECTIVA"</formula>
    </cfRule>
    <cfRule type="cellIs" dxfId="9105" priority="27559" operator="equal">
      <formula>"CUMPLIDA"</formula>
    </cfRule>
    <cfRule type="containsText" dxfId="9104" priority="27560" operator="containsText" text="CERRADA">
      <formula>NOT(ISERROR(SEARCH("CERRADA",BP319)))</formula>
    </cfRule>
  </conditionalFormatting>
  <conditionalFormatting sqref="BP319:BP320 BP338:BP342 BP366 BP374 BP348:BP350 BP371:BP372 BP322:BP328 BP345 BP358:BP361 BP363 BP334:BP335 BP330:BP332">
    <cfRule type="cellIs" dxfId="9103" priority="27557" operator="equal">
      <formula>"INCUMPLIDA"</formula>
    </cfRule>
  </conditionalFormatting>
  <conditionalFormatting sqref="BP319:BP320 BP338:BP342 BP366 BP374 BP348:BP350 BP371:BP372 BP322:BP328 BP345 BP358:BP361 BP363 BP334:BP335 BP330:BP332">
    <cfRule type="cellIs" dxfId="9102" priority="27556" operator="equal">
      <formula>"Pendiente"</formula>
    </cfRule>
  </conditionalFormatting>
  <conditionalFormatting sqref="BR366 AT366 BR374 AT374 AT348:AT350 BR348:BR350 BR371:BR372 AT371:AT372 AT358:AT361 BR358:BR361 BR363 AT363">
    <cfRule type="cellIs" dxfId="9101" priority="27553" stopIfTrue="1" operator="equal">
      <formula>"ROJO"</formula>
    </cfRule>
    <cfRule type="cellIs" dxfId="9100" priority="27554" stopIfTrue="1" operator="equal">
      <formula>"AMARILLO"</formula>
    </cfRule>
    <cfRule type="cellIs" dxfId="9099" priority="27555" stopIfTrue="1" operator="equal">
      <formula>"OK"</formula>
    </cfRule>
  </conditionalFormatting>
  <conditionalFormatting sqref="AT313 BR313 BR316:BR318 AT316:AT318">
    <cfRule type="cellIs" dxfId="9098" priority="27535" stopIfTrue="1" operator="equal">
      <formula>"ROJO"</formula>
    </cfRule>
    <cfRule type="cellIs" dxfId="9097" priority="27536" stopIfTrue="1" operator="equal">
      <formula>"AMARILLO"</formula>
    </cfRule>
    <cfRule type="cellIs" dxfId="9096" priority="27537" stopIfTrue="1" operator="equal">
      <formula>"OK"</formula>
    </cfRule>
  </conditionalFormatting>
  <conditionalFormatting sqref="W306 W316:W318 W303 W299:W301 W313 W308:W311">
    <cfRule type="cellIs" dxfId="9095" priority="27532" stopIfTrue="1" operator="equal">
      <formula>"ROJO"</formula>
    </cfRule>
    <cfRule type="cellIs" dxfId="9094" priority="27533" stopIfTrue="1" operator="equal">
      <formula>"AMARILLO"</formula>
    </cfRule>
    <cfRule type="cellIs" dxfId="9093" priority="27534" stopIfTrue="1" operator="equal">
      <formula>"OK"</formula>
    </cfRule>
  </conditionalFormatting>
  <conditionalFormatting sqref="W315">
    <cfRule type="cellIs" dxfId="9092" priority="27484" stopIfTrue="1" operator="equal">
      <formula>"ROJO"</formula>
    </cfRule>
    <cfRule type="cellIs" dxfId="9091" priority="27485" stopIfTrue="1" operator="equal">
      <formula>"AMARILLO"</formula>
    </cfRule>
    <cfRule type="cellIs" dxfId="9090" priority="27486" stopIfTrue="1" operator="equal">
      <formula>"OK"</formula>
    </cfRule>
  </conditionalFormatting>
  <conditionalFormatting sqref="BP315">
    <cfRule type="cellIs" dxfId="9089" priority="27475" operator="equal">
      <formula>"INEFECTIVA"</formula>
    </cfRule>
    <cfRule type="cellIs" dxfId="9088" priority="27476" operator="equal">
      <formula>"CUMPLIDA"</formula>
    </cfRule>
    <cfRule type="containsText" dxfId="9087" priority="27477" operator="containsText" text="CERRADA">
      <formula>NOT(ISERROR(SEARCH("CERRADA",BP315)))</formula>
    </cfRule>
  </conditionalFormatting>
  <conditionalFormatting sqref="BP315">
    <cfRule type="cellIs" dxfId="9086" priority="27474" operator="equal">
      <formula>"INCUMPLIDA"</formula>
    </cfRule>
  </conditionalFormatting>
  <conditionalFormatting sqref="BP315">
    <cfRule type="cellIs" dxfId="9085" priority="27473" operator="equal">
      <formula>"Pendiente"</formula>
    </cfRule>
  </conditionalFormatting>
  <conditionalFormatting sqref="AT315 BR315">
    <cfRule type="cellIs" dxfId="9084" priority="27487" stopIfTrue="1" operator="equal">
      <formula>"ROJO"</formula>
    </cfRule>
    <cfRule type="cellIs" dxfId="9083" priority="27488" stopIfTrue="1" operator="equal">
      <formula>"AMARILLO"</formula>
    </cfRule>
    <cfRule type="cellIs" dxfId="9082" priority="27489" stopIfTrue="1" operator="equal">
      <formula>"OK"</formula>
    </cfRule>
  </conditionalFormatting>
  <conditionalFormatting sqref="W337 AT337 BR337">
    <cfRule type="cellIs" dxfId="9081" priority="27470" stopIfTrue="1" operator="equal">
      <formula>"ROJO"</formula>
    </cfRule>
    <cfRule type="cellIs" dxfId="9080" priority="27471" stopIfTrue="1" operator="equal">
      <formula>"AMARILLO"</formula>
    </cfRule>
    <cfRule type="cellIs" dxfId="9079" priority="27472" stopIfTrue="1" operator="equal">
      <formula>"OK"</formula>
    </cfRule>
  </conditionalFormatting>
  <conditionalFormatting sqref="BJ337">
    <cfRule type="cellIs" dxfId="9078" priority="27469" stopIfTrue="1" operator="equal">
      <formula>1</formula>
    </cfRule>
  </conditionalFormatting>
  <conditionalFormatting sqref="BJ337">
    <cfRule type="cellIs" dxfId="9077" priority="27467" operator="between">
      <formula>0</formula>
      <formula>0.99</formula>
    </cfRule>
    <cfRule type="cellIs" dxfId="9076" priority="27468" operator="equal">
      <formula>"Sin"</formula>
    </cfRule>
  </conditionalFormatting>
  <conditionalFormatting sqref="BP337">
    <cfRule type="cellIs" dxfId="9075" priority="27464" operator="equal">
      <formula>"INEFECTIVA"</formula>
    </cfRule>
    <cfRule type="cellIs" dxfId="9074" priority="27465" operator="equal">
      <formula>"CUMPLIDA"</formula>
    </cfRule>
    <cfRule type="containsText" dxfId="9073" priority="27466" operator="containsText" text="CERRADA">
      <formula>NOT(ISERROR(SEARCH("CERRADA",BP337)))</formula>
    </cfRule>
  </conditionalFormatting>
  <conditionalFormatting sqref="BP337">
    <cfRule type="cellIs" dxfId="9072" priority="27463" operator="equal">
      <formula>"INCUMPLIDA"</formula>
    </cfRule>
  </conditionalFormatting>
  <conditionalFormatting sqref="BP337">
    <cfRule type="cellIs" dxfId="9071" priority="27462" operator="equal">
      <formula>"Pendiente"</formula>
    </cfRule>
  </conditionalFormatting>
  <conditionalFormatting sqref="BF304">
    <cfRule type="cellIs" dxfId="9070" priority="27190" stopIfTrue="1" operator="equal">
      <formula>"ROJO"</formula>
    </cfRule>
    <cfRule type="cellIs" dxfId="9069" priority="27191" stopIfTrue="1" operator="equal">
      <formula>"AMARILLO"</formula>
    </cfRule>
    <cfRule type="cellIs" dxfId="9068" priority="27192" stopIfTrue="1" operator="equal">
      <formula>"OK"</formula>
    </cfRule>
  </conditionalFormatting>
  <conditionalFormatting sqref="BJ351">
    <cfRule type="cellIs" dxfId="9067" priority="27444" stopIfTrue="1" operator="equal">
      <formula>1</formula>
    </cfRule>
  </conditionalFormatting>
  <conditionalFormatting sqref="BJ351">
    <cfRule type="cellIs" dxfId="9066" priority="27442" operator="between">
      <formula>0</formula>
      <formula>0.99</formula>
    </cfRule>
    <cfRule type="cellIs" dxfId="9065" priority="27443" operator="equal">
      <formula>"Sin"</formula>
    </cfRule>
  </conditionalFormatting>
  <conditionalFormatting sqref="BP351">
    <cfRule type="cellIs" dxfId="9064" priority="27439" operator="equal">
      <formula>"INEFECTIVA"</formula>
    </cfRule>
    <cfRule type="cellIs" dxfId="9063" priority="27440" operator="equal">
      <formula>"CUMPLIDA"</formula>
    </cfRule>
    <cfRule type="containsText" dxfId="9062" priority="27441" operator="containsText" text="CERRADA">
      <formula>NOT(ISERROR(SEARCH("CERRADA",BP351)))</formula>
    </cfRule>
  </conditionalFormatting>
  <conditionalFormatting sqref="BP351">
    <cfRule type="cellIs" dxfId="9061" priority="27438" operator="equal">
      <formula>"INCUMPLIDA"</formula>
    </cfRule>
  </conditionalFormatting>
  <conditionalFormatting sqref="BP351">
    <cfRule type="cellIs" dxfId="9060" priority="27437" operator="equal">
      <formula>"Pendiente"</formula>
    </cfRule>
  </conditionalFormatting>
  <conditionalFormatting sqref="BR351 AT351">
    <cfRule type="cellIs" dxfId="9059" priority="27434" stopIfTrue="1" operator="equal">
      <formula>"ROJO"</formula>
    </cfRule>
    <cfRule type="cellIs" dxfId="9058" priority="27435" stopIfTrue="1" operator="equal">
      <formula>"AMARILLO"</formula>
    </cfRule>
    <cfRule type="cellIs" dxfId="9057" priority="27436" stopIfTrue="1" operator="equal">
      <formula>"OK"</formula>
    </cfRule>
  </conditionalFormatting>
  <conditionalFormatting sqref="W314">
    <cfRule type="cellIs" dxfId="9056" priority="27242" stopIfTrue="1" operator="equal">
      <formula>"ROJO"</formula>
    </cfRule>
    <cfRule type="cellIs" dxfId="9055" priority="27243" stopIfTrue="1" operator="equal">
      <formula>"AMARILLO"</formula>
    </cfRule>
    <cfRule type="cellIs" dxfId="9054" priority="27244" stopIfTrue="1" operator="equal">
      <formula>"OK"</formula>
    </cfRule>
  </conditionalFormatting>
  <conditionalFormatting sqref="BJ336">
    <cfRule type="cellIs" dxfId="9053" priority="27215" stopIfTrue="1" operator="equal">
      <formula>1</formula>
    </cfRule>
  </conditionalFormatting>
  <conditionalFormatting sqref="BJ336">
    <cfRule type="cellIs" dxfId="9052" priority="27213" operator="between">
      <formula>0</formula>
      <formula>0.99</formula>
    </cfRule>
    <cfRule type="cellIs" dxfId="9051" priority="27214" operator="equal">
      <formula>"Sin"</formula>
    </cfRule>
  </conditionalFormatting>
  <conditionalFormatting sqref="BP336">
    <cfRule type="cellIs" dxfId="9050" priority="27210" operator="equal">
      <formula>"INEFECTIVA"</formula>
    </cfRule>
    <cfRule type="cellIs" dxfId="9049" priority="27211" operator="equal">
      <formula>"CUMPLIDA"</formula>
    </cfRule>
    <cfRule type="containsText" dxfId="9048" priority="27212" operator="containsText" text="CERRADA">
      <formula>NOT(ISERROR(SEARCH("CERRADA",BP336)))</formula>
    </cfRule>
  </conditionalFormatting>
  <conditionalFormatting sqref="BP336">
    <cfRule type="cellIs" dxfId="9047" priority="27209" operator="equal">
      <formula>"INCUMPLIDA"</formula>
    </cfRule>
  </conditionalFormatting>
  <conditionalFormatting sqref="BP336">
    <cfRule type="cellIs" dxfId="9046" priority="27208" operator="equal">
      <formula>"Pendiente"</formula>
    </cfRule>
  </conditionalFormatting>
  <conditionalFormatting sqref="AR336">
    <cfRule type="cellIs" dxfId="9045" priority="27205" stopIfTrue="1" operator="equal">
      <formula>"ROJO"</formula>
    </cfRule>
    <cfRule type="cellIs" dxfId="9044" priority="27206" stopIfTrue="1" operator="equal">
      <formula>"AMARILLO"</formula>
    </cfRule>
    <cfRule type="cellIs" dxfId="9043" priority="27207" stopIfTrue="1" operator="equal">
      <formula>"OK"</formula>
    </cfRule>
  </conditionalFormatting>
  <conditionalFormatting sqref="AR314">
    <cfRule type="cellIs" dxfId="9042" priority="27228" stopIfTrue="1" operator="equal">
      <formula>"ROJO"</formula>
    </cfRule>
    <cfRule type="cellIs" dxfId="9041" priority="27229" stopIfTrue="1" operator="equal">
      <formula>"AMARILLO"</formula>
    </cfRule>
    <cfRule type="cellIs" dxfId="9040" priority="27230" stopIfTrue="1" operator="equal">
      <formula>"OK"</formula>
    </cfRule>
  </conditionalFormatting>
  <conditionalFormatting sqref="AR305">
    <cfRule type="cellIs" dxfId="9039" priority="27153" stopIfTrue="1" operator="equal">
      <formula>"ROJO"</formula>
    </cfRule>
    <cfRule type="cellIs" dxfId="9038" priority="27154" stopIfTrue="1" operator="equal">
      <formula>"AMARILLO"</formula>
    </cfRule>
    <cfRule type="cellIs" dxfId="9037" priority="27155" stopIfTrue="1" operator="equal">
      <formula>"OK"</formula>
    </cfRule>
  </conditionalFormatting>
  <conditionalFormatting sqref="AK305">
    <cfRule type="cellIs" dxfId="9036" priority="27150" stopIfTrue="1" operator="equal">
      <formula>"ROJO"</formula>
    </cfRule>
    <cfRule type="cellIs" dxfId="9035" priority="27151" stopIfTrue="1" operator="equal">
      <formula>"AMARILLO"</formula>
    </cfRule>
    <cfRule type="cellIs" dxfId="9034" priority="27152" stopIfTrue="1" operator="equal">
      <formula>"OK"</formula>
    </cfRule>
  </conditionalFormatting>
  <conditionalFormatting sqref="AR337:AR342 AR299:AR301 AR303 AR366 AR374 AR348:AR351 AR371:AR372 AR322:AR328 AR345 AR315:AR320 AR358:AR361 AR363 AR313 AR334:AR335 AR306:AR311 AR330:AR332">
    <cfRule type="cellIs" dxfId="9033" priority="27344" stopIfTrue="1" operator="equal">
      <formula>"ROJO"</formula>
    </cfRule>
    <cfRule type="cellIs" dxfId="9032" priority="27345" stopIfTrue="1" operator="equal">
      <formula>"AMARILLO"</formula>
    </cfRule>
    <cfRule type="cellIs" dxfId="9031" priority="27346" stopIfTrue="1" operator="equal">
      <formula>"OK"</formula>
    </cfRule>
  </conditionalFormatting>
  <conditionalFormatting sqref="AK337:AK342 AK299:AK301 AK303 AK366 AK374 AK348:AK351 AK371:AK372 AK322:AK328 AK345 AK315 AK358:AK361 AK363 AK313 AK334:AK335 AK306:AK311 AK330:AK332 AK317:AK320">
    <cfRule type="cellIs" dxfId="9030" priority="27341" stopIfTrue="1" operator="equal">
      <formula>"ROJO"</formula>
    </cfRule>
    <cfRule type="cellIs" dxfId="9029" priority="27342" stopIfTrue="1" operator="equal">
      <formula>"AMARILLO"</formula>
    </cfRule>
    <cfRule type="cellIs" dxfId="9028" priority="27343" stopIfTrue="1" operator="equal">
      <formula>"OK"</formula>
    </cfRule>
  </conditionalFormatting>
  <conditionalFormatting sqref="AD337 AD299:AD301 AD303 AD366 AD374 AD348:AD351 AD371:AD372 AD322:AD328 AD345 AD315 AD358:AD361 AD317:AD320 AD339:AD342 AD363 AD313 AD334:AD335 AD306:AD311 AD330:AD332">
    <cfRule type="cellIs" dxfId="9027" priority="27338" stopIfTrue="1" operator="equal">
      <formula>"ROJO"</formula>
    </cfRule>
    <cfRule type="cellIs" dxfId="9026" priority="27339" stopIfTrue="1" operator="equal">
      <formula>"AMARILLO"</formula>
    </cfRule>
    <cfRule type="cellIs" dxfId="9025" priority="27340" stopIfTrue="1" operator="equal">
      <formula>"OK"</formula>
    </cfRule>
  </conditionalFormatting>
  <conditionalFormatting sqref="AY337:AY342 AY299:AY301 AY303 AY366 AY374 AY348:AY351 AY371:AY372 AY322:AY328 AY345 AY315:AY320 AY358:AY361 AY363 AY313 AY334:AY335 AY306:AY311 AY330:AY332">
    <cfRule type="cellIs" dxfId="9024" priority="27335" stopIfTrue="1" operator="equal">
      <formula>"ROJO"</formula>
    </cfRule>
    <cfRule type="cellIs" dxfId="9023" priority="27336" stopIfTrue="1" operator="equal">
      <formula>"AMARILLO"</formula>
    </cfRule>
    <cfRule type="cellIs" dxfId="9022" priority="27337" stopIfTrue="1" operator="equal">
      <formula>"OK"</formula>
    </cfRule>
  </conditionalFormatting>
  <conditionalFormatting sqref="W353">
    <cfRule type="cellIs" dxfId="9021" priority="27248" stopIfTrue="1" operator="equal">
      <formula>"ROJO"</formula>
    </cfRule>
    <cfRule type="cellIs" dxfId="9020" priority="27249" stopIfTrue="1" operator="equal">
      <formula>"AMARILLO"</formula>
    </cfRule>
    <cfRule type="cellIs" dxfId="9019" priority="27250" stopIfTrue="1" operator="equal">
      <formula>"OK"</formula>
    </cfRule>
  </conditionalFormatting>
  <conditionalFormatting sqref="BJ353">
    <cfRule type="cellIs" dxfId="9018" priority="27273" stopIfTrue="1" operator="equal">
      <formula>1</formula>
    </cfRule>
  </conditionalFormatting>
  <conditionalFormatting sqref="BJ353">
    <cfRule type="cellIs" dxfId="9017" priority="27271" operator="between">
      <formula>0</formula>
      <formula>0.99</formula>
    </cfRule>
    <cfRule type="cellIs" dxfId="9016" priority="27272" operator="equal">
      <formula>"Sin"</formula>
    </cfRule>
  </conditionalFormatting>
  <conditionalFormatting sqref="BP353">
    <cfRule type="cellIs" dxfId="9015" priority="27268" operator="equal">
      <formula>"INEFECTIVA"</formula>
    </cfRule>
    <cfRule type="cellIs" dxfId="9014" priority="27269" operator="equal">
      <formula>"CUMPLIDA"</formula>
    </cfRule>
    <cfRule type="containsText" dxfId="9013" priority="27270" operator="containsText" text="CERRADA">
      <formula>NOT(ISERROR(SEARCH("CERRADA",BP353)))</formula>
    </cfRule>
  </conditionalFormatting>
  <conditionalFormatting sqref="BP353">
    <cfRule type="cellIs" dxfId="9012" priority="27267" operator="equal">
      <formula>"INCUMPLIDA"</formula>
    </cfRule>
  </conditionalFormatting>
  <conditionalFormatting sqref="BP353">
    <cfRule type="cellIs" dxfId="9011" priority="27266" operator="equal">
      <formula>"Pendiente"</formula>
    </cfRule>
  </conditionalFormatting>
  <conditionalFormatting sqref="AT353 BR353">
    <cfRule type="cellIs" dxfId="9010" priority="27263" stopIfTrue="1" operator="equal">
      <formula>"ROJO"</formula>
    </cfRule>
    <cfRule type="cellIs" dxfId="9009" priority="27264" stopIfTrue="1" operator="equal">
      <formula>"AMARILLO"</formula>
    </cfRule>
    <cfRule type="cellIs" dxfId="9008" priority="27265" stopIfTrue="1" operator="equal">
      <formula>"OK"</formula>
    </cfRule>
  </conditionalFormatting>
  <conditionalFormatting sqref="AR353">
    <cfRule type="cellIs" dxfId="9007" priority="27260" stopIfTrue="1" operator="equal">
      <formula>"ROJO"</formula>
    </cfRule>
    <cfRule type="cellIs" dxfId="9006" priority="27261" stopIfTrue="1" operator="equal">
      <formula>"AMARILLO"</formula>
    </cfRule>
    <cfRule type="cellIs" dxfId="9005" priority="27262" stopIfTrue="1" operator="equal">
      <formula>"OK"</formula>
    </cfRule>
  </conditionalFormatting>
  <conditionalFormatting sqref="AK353">
    <cfRule type="cellIs" dxfId="9004" priority="27257" stopIfTrue="1" operator="equal">
      <formula>"ROJO"</formula>
    </cfRule>
    <cfRule type="cellIs" dxfId="9003" priority="27258" stopIfTrue="1" operator="equal">
      <formula>"AMARILLO"</formula>
    </cfRule>
    <cfRule type="cellIs" dxfId="9002" priority="27259" stopIfTrue="1" operator="equal">
      <formula>"OK"</formula>
    </cfRule>
  </conditionalFormatting>
  <conditionalFormatting sqref="AD353">
    <cfRule type="cellIs" dxfId="9001" priority="27254" stopIfTrue="1" operator="equal">
      <formula>"ROJO"</formula>
    </cfRule>
    <cfRule type="cellIs" dxfId="9000" priority="27255" stopIfTrue="1" operator="equal">
      <formula>"AMARILLO"</formula>
    </cfRule>
    <cfRule type="cellIs" dxfId="8999" priority="27256" stopIfTrue="1" operator="equal">
      <formula>"OK"</formula>
    </cfRule>
  </conditionalFormatting>
  <conditionalFormatting sqref="AY353">
    <cfRule type="cellIs" dxfId="8998" priority="27251" stopIfTrue="1" operator="equal">
      <formula>"ROJO"</formula>
    </cfRule>
    <cfRule type="cellIs" dxfId="8997" priority="27252" stopIfTrue="1" operator="equal">
      <formula>"AMARILLO"</formula>
    </cfRule>
    <cfRule type="cellIs" dxfId="8996" priority="27253" stopIfTrue="1" operator="equal">
      <formula>"OK"</formula>
    </cfRule>
  </conditionalFormatting>
  <conditionalFormatting sqref="AY336">
    <cfRule type="cellIs" dxfId="8995" priority="27196" stopIfTrue="1" operator="equal">
      <formula>"ROJO"</formula>
    </cfRule>
    <cfRule type="cellIs" dxfId="8994" priority="27197" stopIfTrue="1" operator="equal">
      <formula>"AMARILLO"</formula>
    </cfRule>
    <cfRule type="cellIs" dxfId="8993" priority="27198" stopIfTrue="1" operator="equal">
      <formula>"OK"</formula>
    </cfRule>
  </conditionalFormatting>
  <conditionalFormatting sqref="AT314 BR314">
    <cfRule type="cellIs" dxfId="8992" priority="27245" stopIfTrue="1" operator="equal">
      <formula>"ROJO"</formula>
    </cfRule>
    <cfRule type="cellIs" dxfId="8991" priority="27246" stopIfTrue="1" operator="equal">
      <formula>"AMARILLO"</formula>
    </cfRule>
    <cfRule type="cellIs" dxfId="8990" priority="27247" stopIfTrue="1" operator="equal">
      <formula>"OK"</formula>
    </cfRule>
  </conditionalFormatting>
  <conditionalFormatting sqref="W336 AT336 BR336">
    <cfRule type="cellIs" dxfId="8989" priority="27216" stopIfTrue="1" operator="equal">
      <formula>"ROJO"</formula>
    </cfRule>
    <cfRule type="cellIs" dxfId="8988" priority="27217" stopIfTrue="1" operator="equal">
      <formula>"AMARILLO"</formula>
    </cfRule>
    <cfRule type="cellIs" dxfId="8987" priority="27218" stopIfTrue="1" operator="equal">
      <formula>"OK"</formula>
    </cfRule>
  </conditionalFormatting>
  <conditionalFormatting sqref="BJ314">
    <cfRule type="cellIs" dxfId="8986" priority="27238" stopIfTrue="1" operator="equal">
      <formula>1</formula>
    </cfRule>
  </conditionalFormatting>
  <conditionalFormatting sqref="BJ314">
    <cfRule type="cellIs" dxfId="8985" priority="27236" operator="between">
      <formula>0</formula>
      <formula>0.99</formula>
    </cfRule>
    <cfRule type="cellIs" dxfId="8984" priority="27237" operator="equal">
      <formula>"Sin"</formula>
    </cfRule>
  </conditionalFormatting>
  <conditionalFormatting sqref="BP314">
    <cfRule type="cellIs" dxfId="8983" priority="27233" operator="equal">
      <formula>"INEFECTIVA"</formula>
    </cfRule>
    <cfRule type="cellIs" dxfId="8982" priority="27234" operator="equal">
      <formula>"CUMPLIDA"</formula>
    </cfRule>
    <cfRule type="containsText" dxfId="8981" priority="27235" operator="containsText" text="CERRADA">
      <formula>NOT(ISERROR(SEARCH("CERRADA",BP314)))</formula>
    </cfRule>
  </conditionalFormatting>
  <conditionalFormatting sqref="BP314">
    <cfRule type="cellIs" dxfId="8980" priority="27232" operator="equal">
      <formula>"INCUMPLIDA"</formula>
    </cfRule>
  </conditionalFormatting>
  <conditionalFormatting sqref="BP314">
    <cfRule type="cellIs" dxfId="8979" priority="27231" operator="equal">
      <formula>"Pendiente"</formula>
    </cfRule>
  </conditionalFormatting>
  <conditionalFormatting sqref="AK336">
    <cfRule type="cellIs" dxfId="8978" priority="27202" stopIfTrue="1" operator="equal">
      <formula>"ROJO"</formula>
    </cfRule>
    <cfRule type="cellIs" dxfId="8977" priority="27203" stopIfTrue="1" operator="equal">
      <formula>"AMARILLO"</formula>
    </cfRule>
    <cfRule type="cellIs" dxfId="8976" priority="27204" stopIfTrue="1" operator="equal">
      <formula>"OK"</formula>
    </cfRule>
  </conditionalFormatting>
  <conditionalFormatting sqref="AK314">
    <cfRule type="cellIs" dxfId="8975" priority="27225" stopIfTrue="1" operator="equal">
      <formula>"ROJO"</formula>
    </cfRule>
    <cfRule type="cellIs" dxfId="8974" priority="27226" stopIfTrue="1" operator="equal">
      <formula>"AMARILLO"</formula>
    </cfRule>
    <cfRule type="cellIs" dxfId="8973" priority="27227" stopIfTrue="1" operator="equal">
      <formula>"OK"</formula>
    </cfRule>
  </conditionalFormatting>
  <conditionalFormatting sqref="AD314">
    <cfRule type="cellIs" dxfId="8972" priority="27222" stopIfTrue="1" operator="equal">
      <formula>"ROJO"</formula>
    </cfRule>
    <cfRule type="cellIs" dxfId="8971" priority="27223" stopIfTrue="1" operator="equal">
      <formula>"AMARILLO"</formula>
    </cfRule>
    <cfRule type="cellIs" dxfId="8970" priority="27224" stopIfTrue="1" operator="equal">
      <formula>"OK"</formula>
    </cfRule>
  </conditionalFormatting>
  <conditionalFormatting sqref="AY314">
    <cfRule type="cellIs" dxfId="8969" priority="27219" stopIfTrue="1" operator="equal">
      <formula>"ROJO"</formula>
    </cfRule>
    <cfRule type="cellIs" dxfId="8968" priority="27220" stopIfTrue="1" operator="equal">
      <formula>"AMARILLO"</formula>
    </cfRule>
    <cfRule type="cellIs" dxfId="8967" priority="27221" stopIfTrue="1" operator="equal">
      <formula>"OK"</formula>
    </cfRule>
  </conditionalFormatting>
  <conditionalFormatting sqref="BJ304">
    <cfRule type="cellIs" dxfId="8966" priority="27189" stopIfTrue="1" operator="equal">
      <formula>1</formula>
    </cfRule>
  </conditionalFormatting>
  <conditionalFormatting sqref="BJ304">
    <cfRule type="cellIs" dxfId="8965" priority="27187" operator="between">
      <formula>0</formula>
      <formula>0.99</formula>
    </cfRule>
    <cfRule type="cellIs" dxfId="8964" priority="27188" operator="equal">
      <formula>"Sin"</formula>
    </cfRule>
  </conditionalFormatting>
  <conditionalFormatting sqref="BP304">
    <cfRule type="cellIs" dxfId="8963" priority="27184" operator="equal">
      <formula>"INEFECTIVA"</formula>
    </cfRule>
    <cfRule type="cellIs" dxfId="8962" priority="27185" operator="equal">
      <formula>"CUMPLIDA"</formula>
    </cfRule>
    <cfRule type="containsText" dxfId="8961" priority="27186" operator="containsText" text="CERRADA">
      <formula>NOT(ISERROR(SEARCH("CERRADA",BP304)))</formula>
    </cfRule>
  </conditionalFormatting>
  <conditionalFormatting sqref="BP304">
    <cfRule type="cellIs" dxfId="8960" priority="27183" operator="equal">
      <formula>"INCUMPLIDA"</formula>
    </cfRule>
  </conditionalFormatting>
  <conditionalFormatting sqref="BP304">
    <cfRule type="cellIs" dxfId="8959" priority="27182" operator="equal">
      <formula>"Pendiente"</formula>
    </cfRule>
  </conditionalFormatting>
  <conditionalFormatting sqref="AR304">
    <cfRule type="cellIs" dxfId="8958" priority="27179" stopIfTrue="1" operator="equal">
      <formula>"ROJO"</formula>
    </cfRule>
    <cfRule type="cellIs" dxfId="8957" priority="27180" stopIfTrue="1" operator="equal">
      <formula>"AMARILLO"</formula>
    </cfRule>
    <cfRule type="cellIs" dxfId="8956" priority="27181" stopIfTrue="1" operator="equal">
      <formula>"OK"</formula>
    </cfRule>
  </conditionalFormatting>
  <conditionalFormatting sqref="AK304">
    <cfRule type="cellIs" dxfId="8955" priority="27176" stopIfTrue="1" operator="equal">
      <formula>"ROJO"</formula>
    </cfRule>
    <cfRule type="cellIs" dxfId="8954" priority="27177" stopIfTrue="1" operator="equal">
      <formula>"AMARILLO"</formula>
    </cfRule>
    <cfRule type="cellIs" dxfId="8953" priority="27178" stopIfTrue="1" operator="equal">
      <formula>"OK"</formula>
    </cfRule>
  </conditionalFormatting>
  <conditionalFormatting sqref="AD336">
    <cfRule type="cellIs" dxfId="8952" priority="27199" stopIfTrue="1" operator="equal">
      <formula>"ROJO"</formula>
    </cfRule>
    <cfRule type="cellIs" dxfId="8951" priority="27200" stopIfTrue="1" operator="equal">
      <formula>"AMARILLO"</formula>
    </cfRule>
    <cfRule type="cellIs" dxfId="8950" priority="27201" stopIfTrue="1" operator="equal">
      <formula>"OK"</formula>
    </cfRule>
  </conditionalFormatting>
  <conditionalFormatting sqref="W304">
    <cfRule type="cellIs" dxfId="8949" priority="27193" stopIfTrue="1" operator="equal">
      <formula>"ROJO"</formula>
    </cfRule>
    <cfRule type="cellIs" dxfId="8948" priority="27194" stopIfTrue="1" operator="equal">
      <formula>"AMARILLO"</formula>
    </cfRule>
    <cfRule type="cellIs" dxfId="8947" priority="27195" stopIfTrue="1" operator="equal">
      <formula>"OK"</formula>
    </cfRule>
  </conditionalFormatting>
  <conditionalFormatting sqref="W327">
    <cfRule type="cellIs" dxfId="8946" priority="27112" stopIfTrue="1" operator="equal">
      <formula>"ROJO"</formula>
    </cfRule>
    <cfRule type="cellIs" dxfId="8945" priority="27113" stopIfTrue="1" operator="equal">
      <formula>"AMARILLO"</formula>
    </cfRule>
    <cfRule type="cellIs" dxfId="8944" priority="27114" stopIfTrue="1" operator="equal">
      <formula>"OK"</formula>
    </cfRule>
  </conditionalFormatting>
  <conditionalFormatting sqref="AD304">
    <cfRule type="cellIs" dxfId="8943" priority="27173" stopIfTrue="1" operator="equal">
      <formula>"ROJO"</formula>
    </cfRule>
    <cfRule type="cellIs" dxfId="8942" priority="27174" stopIfTrue="1" operator="equal">
      <formula>"AMARILLO"</formula>
    </cfRule>
    <cfRule type="cellIs" dxfId="8941" priority="27175" stopIfTrue="1" operator="equal">
      <formula>"OK"</formula>
    </cfRule>
  </conditionalFormatting>
  <conditionalFormatting sqref="AY304">
    <cfRule type="cellIs" dxfId="8940" priority="27170" stopIfTrue="1" operator="equal">
      <formula>"ROJO"</formula>
    </cfRule>
    <cfRule type="cellIs" dxfId="8939" priority="27171" stopIfTrue="1" operator="equal">
      <formula>"AMARILLO"</formula>
    </cfRule>
    <cfRule type="cellIs" dxfId="8938" priority="27172" stopIfTrue="1" operator="equal">
      <formula>"OK"</formula>
    </cfRule>
  </conditionalFormatting>
  <conditionalFormatting sqref="W305">
    <cfRule type="cellIs" dxfId="8937" priority="27167" stopIfTrue="1" operator="equal">
      <formula>"ROJO"</formula>
    </cfRule>
    <cfRule type="cellIs" dxfId="8936" priority="27168" stopIfTrue="1" operator="equal">
      <formula>"AMARILLO"</formula>
    </cfRule>
    <cfRule type="cellIs" dxfId="8935" priority="27169" stopIfTrue="1" operator="equal">
      <formula>"OK"</formula>
    </cfRule>
  </conditionalFormatting>
  <conditionalFormatting sqref="BJ305">
    <cfRule type="cellIs" dxfId="8934" priority="27166" stopIfTrue="1" operator="equal">
      <formula>1</formula>
    </cfRule>
  </conditionalFormatting>
  <conditionalFormatting sqref="BJ305">
    <cfRule type="cellIs" dxfId="8933" priority="27164" operator="between">
      <formula>0</formula>
      <formula>0.99</formula>
    </cfRule>
    <cfRule type="cellIs" dxfId="8932" priority="27165" operator="equal">
      <formula>"Sin"</formula>
    </cfRule>
  </conditionalFormatting>
  <conditionalFormatting sqref="BP305">
    <cfRule type="cellIs" dxfId="8931" priority="27161" operator="equal">
      <formula>"INEFECTIVA"</formula>
    </cfRule>
    <cfRule type="cellIs" dxfId="8930" priority="27162" operator="equal">
      <formula>"CUMPLIDA"</formula>
    </cfRule>
    <cfRule type="containsText" dxfId="8929" priority="27163" operator="containsText" text="CERRADA">
      <formula>NOT(ISERROR(SEARCH("CERRADA",BP305)))</formula>
    </cfRule>
  </conditionalFormatting>
  <conditionalFormatting sqref="BP305">
    <cfRule type="cellIs" dxfId="8928" priority="27160" operator="equal">
      <formula>"INCUMPLIDA"</formula>
    </cfRule>
  </conditionalFormatting>
  <conditionalFormatting sqref="BP305">
    <cfRule type="cellIs" dxfId="8927" priority="27159" operator="equal">
      <formula>"Pendiente"</formula>
    </cfRule>
  </conditionalFormatting>
  <conditionalFormatting sqref="BF305">
    <cfRule type="cellIs" dxfId="8926" priority="27156" stopIfTrue="1" operator="equal">
      <formula>"ROJO"</formula>
    </cfRule>
    <cfRule type="cellIs" dxfId="8925" priority="27157" stopIfTrue="1" operator="equal">
      <formula>"AMARILLO"</formula>
    </cfRule>
    <cfRule type="cellIs" dxfId="8924" priority="27158" stopIfTrue="1" operator="equal">
      <formula>"OK"</formula>
    </cfRule>
  </conditionalFormatting>
  <conditionalFormatting sqref="AD305">
    <cfRule type="cellIs" dxfId="8923" priority="27147" stopIfTrue="1" operator="equal">
      <formula>"ROJO"</formula>
    </cfRule>
    <cfRule type="cellIs" dxfId="8922" priority="27148" stopIfTrue="1" operator="equal">
      <formula>"AMARILLO"</formula>
    </cfRule>
    <cfRule type="cellIs" dxfId="8921" priority="27149" stopIfTrue="1" operator="equal">
      <formula>"OK"</formula>
    </cfRule>
  </conditionalFormatting>
  <conditionalFormatting sqref="AY305">
    <cfRule type="cellIs" dxfId="8920" priority="27144" stopIfTrue="1" operator="equal">
      <formula>"ROJO"</formula>
    </cfRule>
    <cfRule type="cellIs" dxfId="8919" priority="27145" stopIfTrue="1" operator="equal">
      <formula>"AMARILLO"</formula>
    </cfRule>
    <cfRule type="cellIs" dxfId="8918" priority="27146" stopIfTrue="1" operator="equal">
      <formula>"OK"</formula>
    </cfRule>
  </conditionalFormatting>
  <conditionalFormatting sqref="BJ652:BJ664 BJ674:BJ683 BJ685 BJ666 BJ668:BJ669 BJ694:BJ721">
    <cfRule type="cellIs" dxfId="8917" priority="27111" stopIfTrue="1" operator="equal">
      <formula>1</formula>
    </cfRule>
  </conditionalFormatting>
  <conditionalFormatting sqref="BJ652:BJ664 BJ674:BJ683 BJ685 BJ666 BJ668:BJ669 BJ694:BJ721">
    <cfRule type="cellIs" dxfId="8916" priority="27109" operator="between">
      <formula>0</formula>
      <formula>0.99</formula>
    </cfRule>
    <cfRule type="cellIs" dxfId="8915" priority="27110" operator="equal">
      <formula>"Sin"</formula>
    </cfRule>
  </conditionalFormatting>
  <conditionalFormatting sqref="W307">
    <cfRule type="cellIs" dxfId="8914" priority="27115" stopIfTrue="1" operator="equal">
      <formula>"ROJO"</formula>
    </cfRule>
    <cfRule type="cellIs" dxfId="8913" priority="27116" stopIfTrue="1" operator="equal">
      <formula>"AMARILLO"</formula>
    </cfRule>
    <cfRule type="cellIs" dxfId="8912" priority="27117" stopIfTrue="1" operator="equal">
      <formula>"OK"</formula>
    </cfRule>
  </conditionalFormatting>
  <conditionalFormatting sqref="AR239 AK239 AD239 AY239">
    <cfRule type="cellIs" dxfId="8911" priority="27031" stopIfTrue="1" operator="equal">
      <formula>"ROJO"</formula>
    </cfRule>
    <cfRule type="cellIs" dxfId="8910" priority="27032" stopIfTrue="1" operator="equal">
      <formula>"AMARILLO"</formula>
    </cfRule>
    <cfRule type="cellIs" dxfId="8909" priority="27033" stopIfTrue="1" operator="equal">
      <formula>"OK"</formula>
    </cfRule>
  </conditionalFormatting>
  <conditionalFormatting sqref="BF239 W239">
    <cfRule type="cellIs" dxfId="8908" priority="27028" stopIfTrue="1" operator="equal">
      <formula>"ROJO"</formula>
    </cfRule>
    <cfRule type="cellIs" dxfId="8907" priority="27029" stopIfTrue="1" operator="equal">
      <formula>"AMARILLO"</formula>
    </cfRule>
    <cfRule type="cellIs" dxfId="8906" priority="27030" stopIfTrue="1" operator="equal">
      <formula>"OK"</formula>
    </cfRule>
  </conditionalFormatting>
  <conditionalFormatting sqref="BJ239">
    <cfRule type="cellIs" dxfId="8905" priority="27027" stopIfTrue="1" operator="equal">
      <formula>1</formula>
    </cfRule>
  </conditionalFormatting>
  <conditionalFormatting sqref="BJ239">
    <cfRule type="cellIs" dxfId="8904" priority="27025" operator="between">
      <formula>0</formula>
      <formula>0.99</formula>
    </cfRule>
    <cfRule type="cellIs" dxfId="8903" priority="27026" operator="equal">
      <formula>"Sin"</formula>
    </cfRule>
  </conditionalFormatting>
  <conditionalFormatting sqref="BP239">
    <cfRule type="cellIs" dxfId="8902" priority="27022" operator="equal">
      <formula>"INEFECTIVA"</formula>
    </cfRule>
    <cfRule type="cellIs" dxfId="8901" priority="27023" operator="equal">
      <formula>"CUMPLIDA"</formula>
    </cfRule>
    <cfRule type="containsText" dxfId="8900" priority="27024" operator="containsText" text="CERRADA">
      <formula>NOT(ISERROR(SEARCH("CERRADA",BP239)))</formula>
    </cfRule>
  </conditionalFormatting>
  <conditionalFormatting sqref="BP239">
    <cfRule type="cellIs" dxfId="8899" priority="27021" operator="equal">
      <formula>"INCUMPLIDA"</formula>
    </cfRule>
  </conditionalFormatting>
  <conditionalFormatting sqref="BP239">
    <cfRule type="cellIs" dxfId="8898" priority="27020" operator="equal">
      <formula>"Pendiente"</formula>
    </cfRule>
  </conditionalFormatting>
  <conditionalFormatting sqref="AY240 AD240 AK240 AR240">
    <cfRule type="cellIs" dxfId="8897" priority="26939" stopIfTrue="1" operator="equal">
      <formula>"ROJO"</formula>
    </cfRule>
    <cfRule type="cellIs" dxfId="8896" priority="26940" stopIfTrue="1" operator="equal">
      <formula>"AMARILLO"</formula>
    </cfRule>
    <cfRule type="cellIs" dxfId="8895" priority="26941" stopIfTrue="1" operator="equal">
      <formula>"OK"</formula>
    </cfRule>
  </conditionalFormatting>
  <conditionalFormatting sqref="BR240 BB240 AT240">
    <cfRule type="cellIs" dxfId="8894" priority="26936" stopIfTrue="1" operator="equal">
      <formula>"ROJO"</formula>
    </cfRule>
    <cfRule type="cellIs" dxfId="8893" priority="26937" stopIfTrue="1" operator="equal">
      <formula>"AMARILLO"</formula>
    </cfRule>
    <cfRule type="cellIs" dxfId="8892" priority="26938" stopIfTrue="1" operator="equal">
      <formula>"OK"</formula>
    </cfRule>
  </conditionalFormatting>
  <conditionalFormatting sqref="W240">
    <cfRule type="cellIs" dxfId="8891" priority="26933" stopIfTrue="1" operator="equal">
      <formula>"ROJO"</formula>
    </cfRule>
    <cfRule type="cellIs" dxfId="8890" priority="26934" stopIfTrue="1" operator="equal">
      <formula>"AMARILLO"</formula>
    </cfRule>
    <cfRule type="cellIs" dxfId="8889" priority="26935" stopIfTrue="1" operator="equal">
      <formula>"OK"</formula>
    </cfRule>
  </conditionalFormatting>
  <conditionalFormatting sqref="BF240">
    <cfRule type="cellIs" dxfId="8888" priority="26930" stopIfTrue="1" operator="equal">
      <formula>"ROJO"</formula>
    </cfRule>
    <cfRule type="cellIs" dxfId="8887" priority="26931" stopIfTrue="1" operator="equal">
      <formula>"AMARILLO"</formula>
    </cfRule>
    <cfRule type="cellIs" dxfId="8886" priority="26932" stopIfTrue="1" operator="equal">
      <formula>"OK"</formula>
    </cfRule>
  </conditionalFormatting>
  <conditionalFormatting sqref="BJ240">
    <cfRule type="cellIs" dxfId="8885" priority="26929" stopIfTrue="1" operator="equal">
      <formula>1</formula>
    </cfRule>
  </conditionalFormatting>
  <conditionalFormatting sqref="BJ240">
    <cfRule type="cellIs" dxfId="8884" priority="26927" operator="between">
      <formula>0</formula>
      <formula>0.99</formula>
    </cfRule>
    <cfRule type="cellIs" dxfId="8883" priority="26928" operator="equal">
      <formula>"Sin"</formula>
    </cfRule>
  </conditionalFormatting>
  <conditionalFormatting sqref="BP240">
    <cfRule type="cellIs" dxfId="8882" priority="26924" operator="equal">
      <formula>"INEFECTIVA"</formula>
    </cfRule>
    <cfRule type="cellIs" dxfId="8881" priority="26925" operator="equal">
      <formula>"CUMPLIDA"</formula>
    </cfRule>
    <cfRule type="containsText" dxfId="8880" priority="26926" operator="containsText" text="CERRADA">
      <formula>NOT(ISERROR(SEARCH("CERRADA",BP240)))</formula>
    </cfRule>
  </conditionalFormatting>
  <conditionalFormatting sqref="BP240">
    <cfRule type="cellIs" dxfId="8879" priority="26923" operator="equal">
      <formula>"INCUMPLIDA"</formula>
    </cfRule>
  </conditionalFormatting>
  <conditionalFormatting sqref="BP240">
    <cfRule type="cellIs" dxfId="8878" priority="26922" operator="equal">
      <formula>"Pendiente"</formula>
    </cfRule>
  </conditionalFormatting>
  <conditionalFormatting sqref="AY241 AD241 AK241 AR241">
    <cfRule type="cellIs" dxfId="8877" priority="26919" stopIfTrue="1" operator="equal">
      <formula>"ROJO"</formula>
    </cfRule>
    <cfRule type="cellIs" dxfId="8876" priority="26920" stopIfTrue="1" operator="equal">
      <formula>"AMARILLO"</formula>
    </cfRule>
    <cfRule type="cellIs" dxfId="8875" priority="26921" stopIfTrue="1" operator="equal">
      <formula>"OK"</formula>
    </cfRule>
  </conditionalFormatting>
  <conditionalFormatting sqref="BB241 AT241">
    <cfRule type="cellIs" dxfId="8874" priority="26916" stopIfTrue="1" operator="equal">
      <formula>"ROJO"</formula>
    </cfRule>
    <cfRule type="cellIs" dxfId="8873" priority="26917" stopIfTrue="1" operator="equal">
      <formula>"AMARILLO"</formula>
    </cfRule>
    <cfRule type="cellIs" dxfId="8872" priority="26918" stopIfTrue="1" operator="equal">
      <formula>"OK"</formula>
    </cfRule>
  </conditionalFormatting>
  <conditionalFormatting sqref="W241">
    <cfRule type="cellIs" dxfId="8871" priority="26913" stopIfTrue="1" operator="equal">
      <formula>"ROJO"</formula>
    </cfRule>
    <cfRule type="cellIs" dxfId="8870" priority="26914" stopIfTrue="1" operator="equal">
      <formula>"AMARILLO"</formula>
    </cfRule>
    <cfRule type="cellIs" dxfId="8869" priority="26915" stopIfTrue="1" operator="equal">
      <formula>"OK"</formula>
    </cfRule>
  </conditionalFormatting>
  <conditionalFormatting sqref="BF241">
    <cfRule type="cellIs" dxfId="8868" priority="26910" stopIfTrue="1" operator="equal">
      <formula>"ROJO"</formula>
    </cfRule>
    <cfRule type="cellIs" dxfId="8867" priority="26911" stopIfTrue="1" operator="equal">
      <formula>"AMARILLO"</formula>
    </cfRule>
    <cfRule type="cellIs" dxfId="8866" priority="26912" stopIfTrue="1" operator="equal">
      <formula>"OK"</formula>
    </cfRule>
  </conditionalFormatting>
  <conditionalFormatting sqref="BJ241">
    <cfRule type="cellIs" dxfId="8865" priority="26909" stopIfTrue="1" operator="equal">
      <formula>1</formula>
    </cfRule>
  </conditionalFormatting>
  <conditionalFormatting sqref="BJ241">
    <cfRule type="cellIs" dxfId="8864" priority="26907" operator="between">
      <formula>0</formula>
      <formula>0.99</formula>
    </cfRule>
    <cfRule type="cellIs" dxfId="8863" priority="26908" operator="equal">
      <formula>"Sin"</formula>
    </cfRule>
  </conditionalFormatting>
  <conditionalFormatting sqref="BP241">
    <cfRule type="cellIs" dxfId="8862" priority="26904" operator="equal">
      <formula>"INEFECTIVA"</formula>
    </cfRule>
    <cfRule type="cellIs" dxfId="8861" priority="26905" operator="equal">
      <formula>"CUMPLIDA"</formula>
    </cfRule>
    <cfRule type="containsText" dxfId="8860" priority="26906" operator="containsText" text="CERRADA">
      <formula>NOT(ISERROR(SEARCH("CERRADA",BP241)))</formula>
    </cfRule>
  </conditionalFormatting>
  <conditionalFormatting sqref="BP241">
    <cfRule type="cellIs" dxfId="8859" priority="26903" operator="equal">
      <formula>"INCUMPLIDA"</formula>
    </cfRule>
  </conditionalFormatting>
  <conditionalFormatting sqref="BP241">
    <cfRule type="cellIs" dxfId="8858" priority="26902" operator="equal">
      <formula>"Pendiente"</formula>
    </cfRule>
  </conditionalFormatting>
  <conditionalFormatting sqref="W242">
    <cfRule type="cellIs" dxfId="8857" priority="26896" stopIfTrue="1" operator="equal">
      <formula>"ROJO"</formula>
    </cfRule>
    <cfRule type="cellIs" dxfId="8856" priority="26897" stopIfTrue="1" operator="equal">
      <formula>"AMARILLO"</formula>
    </cfRule>
    <cfRule type="cellIs" dxfId="8855" priority="26898" stopIfTrue="1" operator="equal">
      <formula>"OK"</formula>
    </cfRule>
  </conditionalFormatting>
  <conditionalFormatting sqref="BR242 BB242 AT242">
    <cfRule type="cellIs" dxfId="8854" priority="26899" stopIfTrue="1" operator="equal">
      <formula>"ROJO"</formula>
    </cfRule>
    <cfRule type="cellIs" dxfId="8853" priority="26900" stopIfTrue="1" operator="equal">
      <formula>"AMARILLO"</formula>
    </cfRule>
    <cfRule type="cellIs" dxfId="8852" priority="26901" stopIfTrue="1" operator="equal">
      <formula>"OK"</formula>
    </cfRule>
  </conditionalFormatting>
  <conditionalFormatting sqref="BF242">
    <cfRule type="cellIs" dxfId="8851" priority="26893" stopIfTrue="1" operator="equal">
      <formula>"ROJO"</formula>
    </cfRule>
    <cfRule type="cellIs" dxfId="8850" priority="26894" stopIfTrue="1" operator="equal">
      <formula>"AMARILLO"</formula>
    </cfRule>
    <cfRule type="cellIs" dxfId="8849" priority="26895" stopIfTrue="1" operator="equal">
      <formula>"OK"</formula>
    </cfRule>
  </conditionalFormatting>
  <conditionalFormatting sqref="BJ242">
    <cfRule type="cellIs" dxfId="8848" priority="26892" stopIfTrue="1" operator="equal">
      <formula>1</formula>
    </cfRule>
  </conditionalFormatting>
  <conditionalFormatting sqref="BJ242">
    <cfRule type="cellIs" dxfId="8847" priority="26890" operator="between">
      <formula>0</formula>
      <formula>0.99</formula>
    </cfRule>
    <cfRule type="cellIs" dxfId="8846" priority="26891" operator="equal">
      <formula>"Sin"</formula>
    </cfRule>
  </conditionalFormatting>
  <conditionalFormatting sqref="BP242">
    <cfRule type="cellIs" dxfId="8845" priority="26887" operator="equal">
      <formula>"INEFECTIVA"</formula>
    </cfRule>
    <cfRule type="cellIs" dxfId="8844" priority="26888" operator="equal">
      <formula>"CUMPLIDA"</formula>
    </cfRule>
    <cfRule type="containsText" dxfId="8843" priority="26889" operator="containsText" text="CERRADA">
      <formula>NOT(ISERROR(SEARCH("CERRADA",BP242)))</formula>
    </cfRule>
  </conditionalFormatting>
  <conditionalFormatting sqref="BP242">
    <cfRule type="cellIs" dxfId="8842" priority="26886" operator="equal">
      <formula>"INCUMPLIDA"</formula>
    </cfRule>
  </conditionalFormatting>
  <conditionalFormatting sqref="BP242">
    <cfRule type="cellIs" dxfId="8841" priority="26885" operator="equal">
      <formula>"Pendiente"</formula>
    </cfRule>
  </conditionalFormatting>
  <conditionalFormatting sqref="AR242">
    <cfRule type="cellIs" dxfId="8840" priority="26882" stopIfTrue="1" operator="equal">
      <formula>"ROJO"</formula>
    </cfRule>
    <cfRule type="cellIs" dxfId="8839" priority="26883" stopIfTrue="1" operator="equal">
      <formula>"AMARILLO"</formula>
    </cfRule>
    <cfRule type="cellIs" dxfId="8838" priority="26884" stopIfTrue="1" operator="equal">
      <formula>"OK"</formula>
    </cfRule>
  </conditionalFormatting>
  <conditionalFormatting sqref="AK242">
    <cfRule type="cellIs" dxfId="8837" priority="26879" stopIfTrue="1" operator="equal">
      <formula>"ROJO"</formula>
    </cfRule>
    <cfRule type="cellIs" dxfId="8836" priority="26880" stopIfTrue="1" operator="equal">
      <formula>"AMARILLO"</formula>
    </cfRule>
    <cfRule type="cellIs" dxfId="8835" priority="26881" stopIfTrue="1" operator="equal">
      <formula>"OK"</formula>
    </cfRule>
  </conditionalFormatting>
  <conditionalFormatting sqref="AD242">
    <cfRule type="cellIs" dxfId="8834" priority="26876" stopIfTrue="1" operator="equal">
      <formula>"ROJO"</formula>
    </cfRule>
    <cfRule type="cellIs" dxfId="8833" priority="26877" stopIfTrue="1" operator="equal">
      <formula>"AMARILLO"</formula>
    </cfRule>
    <cfRule type="cellIs" dxfId="8832" priority="26878" stopIfTrue="1" operator="equal">
      <formula>"OK"</formula>
    </cfRule>
  </conditionalFormatting>
  <conditionalFormatting sqref="AY242">
    <cfRule type="cellIs" dxfId="8831" priority="26873" stopIfTrue="1" operator="equal">
      <formula>"ROJO"</formula>
    </cfRule>
    <cfRule type="cellIs" dxfId="8830" priority="26874" stopIfTrue="1" operator="equal">
      <formula>"AMARILLO"</formula>
    </cfRule>
    <cfRule type="cellIs" dxfId="8829" priority="26875" stopIfTrue="1" operator="equal">
      <formula>"OK"</formula>
    </cfRule>
  </conditionalFormatting>
  <conditionalFormatting sqref="BF249 W249">
    <cfRule type="cellIs" dxfId="8828" priority="26870" stopIfTrue="1" operator="equal">
      <formula>"ROJO"</formula>
    </cfRule>
    <cfRule type="cellIs" dxfId="8827" priority="26871" stopIfTrue="1" operator="equal">
      <formula>"AMARILLO"</formula>
    </cfRule>
    <cfRule type="cellIs" dxfId="8826" priority="26872" stopIfTrue="1" operator="equal">
      <formula>"OK"</formula>
    </cfRule>
  </conditionalFormatting>
  <conditionalFormatting sqref="BJ249">
    <cfRule type="cellIs" dxfId="8825" priority="26869" stopIfTrue="1" operator="equal">
      <formula>1</formula>
    </cfRule>
  </conditionalFormatting>
  <conditionalFormatting sqref="BJ249">
    <cfRule type="cellIs" dxfId="8824" priority="26867" operator="between">
      <formula>0</formula>
      <formula>0.99</formula>
    </cfRule>
    <cfRule type="cellIs" dxfId="8823" priority="26868" operator="equal">
      <formula>"Sin"</formula>
    </cfRule>
  </conditionalFormatting>
  <conditionalFormatting sqref="BP249">
    <cfRule type="cellIs" dxfId="8822" priority="26864" operator="equal">
      <formula>"INEFECTIVA"</formula>
    </cfRule>
    <cfRule type="cellIs" dxfId="8821" priority="26865" operator="equal">
      <formula>"CUMPLIDA"</formula>
    </cfRule>
    <cfRule type="containsText" dxfId="8820" priority="26866" operator="containsText" text="CERRADA">
      <formula>NOT(ISERROR(SEARCH("CERRADA",BP249)))</formula>
    </cfRule>
  </conditionalFormatting>
  <conditionalFormatting sqref="BP249">
    <cfRule type="cellIs" dxfId="8819" priority="26863" operator="equal">
      <formula>"INCUMPLIDA"</formula>
    </cfRule>
  </conditionalFormatting>
  <conditionalFormatting sqref="BP249">
    <cfRule type="cellIs" dxfId="8818" priority="26862" operator="equal">
      <formula>"Pendiente"</formula>
    </cfRule>
  </conditionalFormatting>
  <conditionalFormatting sqref="BB249">
    <cfRule type="cellIs" dxfId="8817" priority="26859" stopIfTrue="1" operator="equal">
      <formula>"ROJO"</formula>
    </cfRule>
    <cfRule type="cellIs" dxfId="8816" priority="26860" stopIfTrue="1" operator="equal">
      <formula>"AMARILLO"</formula>
    </cfRule>
    <cfRule type="cellIs" dxfId="8815" priority="26861" stopIfTrue="1" operator="equal">
      <formula>"OK"</formula>
    </cfRule>
  </conditionalFormatting>
  <conditionalFormatting sqref="AR249">
    <cfRule type="cellIs" dxfId="8814" priority="26856" stopIfTrue="1" operator="equal">
      <formula>"ROJO"</formula>
    </cfRule>
    <cfRule type="cellIs" dxfId="8813" priority="26857" stopIfTrue="1" operator="equal">
      <formula>"AMARILLO"</formula>
    </cfRule>
    <cfRule type="cellIs" dxfId="8812" priority="26858" stopIfTrue="1" operator="equal">
      <formula>"OK"</formula>
    </cfRule>
  </conditionalFormatting>
  <conditionalFormatting sqref="AK249">
    <cfRule type="cellIs" dxfId="8811" priority="26853" stopIfTrue="1" operator="equal">
      <formula>"ROJO"</formula>
    </cfRule>
    <cfRule type="cellIs" dxfId="8810" priority="26854" stopIfTrue="1" operator="equal">
      <formula>"AMARILLO"</formula>
    </cfRule>
    <cfRule type="cellIs" dxfId="8809" priority="26855" stopIfTrue="1" operator="equal">
      <formula>"OK"</formula>
    </cfRule>
  </conditionalFormatting>
  <conditionalFormatting sqref="AD249">
    <cfRule type="cellIs" dxfId="8808" priority="26850" stopIfTrue="1" operator="equal">
      <formula>"ROJO"</formula>
    </cfRule>
    <cfRule type="cellIs" dxfId="8807" priority="26851" stopIfTrue="1" operator="equal">
      <formula>"AMARILLO"</formula>
    </cfRule>
    <cfRule type="cellIs" dxfId="8806" priority="26852" stopIfTrue="1" operator="equal">
      <formula>"OK"</formula>
    </cfRule>
  </conditionalFormatting>
  <conditionalFormatting sqref="AY249">
    <cfRule type="cellIs" dxfId="8805" priority="26847" stopIfTrue="1" operator="equal">
      <formula>"ROJO"</formula>
    </cfRule>
    <cfRule type="cellIs" dxfId="8804" priority="26848" stopIfTrue="1" operator="equal">
      <formula>"AMARILLO"</formula>
    </cfRule>
    <cfRule type="cellIs" dxfId="8803" priority="26849" stopIfTrue="1" operator="equal">
      <formula>"OK"</formula>
    </cfRule>
  </conditionalFormatting>
  <conditionalFormatting sqref="AT250 BB250">
    <cfRule type="cellIs" dxfId="8802" priority="26844" stopIfTrue="1" operator="equal">
      <formula>"ROJO"</formula>
    </cfRule>
    <cfRule type="cellIs" dxfId="8801" priority="26845" stopIfTrue="1" operator="equal">
      <formula>"AMARILLO"</formula>
    </cfRule>
    <cfRule type="cellIs" dxfId="8800" priority="26846" stopIfTrue="1" operator="equal">
      <formula>"OK"</formula>
    </cfRule>
  </conditionalFormatting>
  <conditionalFormatting sqref="W250">
    <cfRule type="cellIs" dxfId="8799" priority="26841" stopIfTrue="1" operator="equal">
      <formula>"ROJO"</formula>
    </cfRule>
    <cfRule type="cellIs" dxfId="8798" priority="26842" stopIfTrue="1" operator="equal">
      <formula>"AMARILLO"</formula>
    </cfRule>
    <cfRule type="cellIs" dxfId="8797" priority="26843" stopIfTrue="1" operator="equal">
      <formula>"OK"</formula>
    </cfRule>
  </conditionalFormatting>
  <conditionalFormatting sqref="BF250">
    <cfRule type="cellIs" dxfId="8796" priority="26838" stopIfTrue="1" operator="equal">
      <formula>"ROJO"</formula>
    </cfRule>
    <cfRule type="cellIs" dxfId="8795" priority="26839" stopIfTrue="1" operator="equal">
      <formula>"AMARILLO"</formula>
    </cfRule>
    <cfRule type="cellIs" dxfId="8794" priority="26840" stopIfTrue="1" operator="equal">
      <formula>"OK"</formula>
    </cfRule>
  </conditionalFormatting>
  <conditionalFormatting sqref="BJ250">
    <cfRule type="cellIs" dxfId="8793" priority="26837" stopIfTrue="1" operator="equal">
      <formula>1</formula>
    </cfRule>
  </conditionalFormatting>
  <conditionalFormatting sqref="BJ250">
    <cfRule type="cellIs" dxfId="8792" priority="26835" operator="between">
      <formula>0</formula>
      <formula>0.99</formula>
    </cfRule>
    <cfRule type="cellIs" dxfId="8791" priority="26836" operator="equal">
      <formula>"Sin"</formula>
    </cfRule>
  </conditionalFormatting>
  <conditionalFormatting sqref="BP250">
    <cfRule type="cellIs" dxfId="8790" priority="26832" operator="equal">
      <formula>"INEFECTIVA"</formula>
    </cfRule>
    <cfRule type="cellIs" dxfId="8789" priority="26833" operator="equal">
      <formula>"CUMPLIDA"</formula>
    </cfRule>
    <cfRule type="containsText" dxfId="8788" priority="26834" operator="containsText" text="CERRADA">
      <formula>NOT(ISERROR(SEARCH("CERRADA",BP250)))</formula>
    </cfRule>
  </conditionalFormatting>
  <conditionalFormatting sqref="BP250">
    <cfRule type="cellIs" dxfId="8787" priority="26831" operator="equal">
      <formula>"INCUMPLIDA"</formula>
    </cfRule>
  </conditionalFormatting>
  <conditionalFormatting sqref="BP250">
    <cfRule type="cellIs" dxfId="8786" priority="26830" operator="equal">
      <formula>"Pendiente"</formula>
    </cfRule>
  </conditionalFormatting>
  <conditionalFormatting sqref="AR250">
    <cfRule type="cellIs" dxfId="8785" priority="26827" stopIfTrue="1" operator="equal">
      <formula>"ROJO"</formula>
    </cfRule>
    <cfRule type="cellIs" dxfId="8784" priority="26828" stopIfTrue="1" operator="equal">
      <formula>"AMARILLO"</formula>
    </cfRule>
    <cfRule type="cellIs" dxfId="8783" priority="26829" stopIfTrue="1" operator="equal">
      <formula>"OK"</formula>
    </cfRule>
  </conditionalFormatting>
  <conditionalFormatting sqref="AK250">
    <cfRule type="cellIs" dxfId="8782" priority="26824" stopIfTrue="1" operator="equal">
      <formula>"ROJO"</formula>
    </cfRule>
    <cfRule type="cellIs" dxfId="8781" priority="26825" stopIfTrue="1" operator="equal">
      <formula>"AMARILLO"</formula>
    </cfRule>
    <cfRule type="cellIs" dxfId="8780" priority="26826" stopIfTrue="1" operator="equal">
      <formula>"OK"</formula>
    </cfRule>
  </conditionalFormatting>
  <conditionalFormatting sqref="AD250">
    <cfRule type="cellIs" dxfId="8779" priority="26821" stopIfTrue="1" operator="equal">
      <formula>"ROJO"</formula>
    </cfRule>
    <cfRule type="cellIs" dxfId="8778" priority="26822" stopIfTrue="1" operator="equal">
      <formula>"AMARILLO"</formula>
    </cfRule>
    <cfRule type="cellIs" dxfId="8777" priority="26823" stopIfTrue="1" operator="equal">
      <formula>"OK"</formula>
    </cfRule>
  </conditionalFormatting>
  <conditionalFormatting sqref="AY250">
    <cfRule type="cellIs" dxfId="8776" priority="26818" stopIfTrue="1" operator="equal">
      <formula>"ROJO"</formula>
    </cfRule>
    <cfRule type="cellIs" dxfId="8775" priority="26819" stopIfTrue="1" operator="equal">
      <formula>"AMARILLO"</formula>
    </cfRule>
    <cfRule type="cellIs" dxfId="8774" priority="26820" stopIfTrue="1" operator="equal">
      <formula>"OK"</formula>
    </cfRule>
  </conditionalFormatting>
  <conditionalFormatting sqref="W251">
    <cfRule type="cellIs" dxfId="8773" priority="26815" stopIfTrue="1" operator="equal">
      <formula>"ROJO"</formula>
    </cfRule>
    <cfRule type="cellIs" dxfId="8772" priority="26816" stopIfTrue="1" operator="equal">
      <formula>"AMARILLO"</formula>
    </cfRule>
    <cfRule type="cellIs" dxfId="8771" priority="26817" stopIfTrue="1" operator="equal">
      <formula>"OK"</formula>
    </cfRule>
  </conditionalFormatting>
  <conditionalFormatting sqref="BF251">
    <cfRule type="cellIs" dxfId="8770" priority="26812" stopIfTrue="1" operator="equal">
      <formula>"ROJO"</formula>
    </cfRule>
    <cfRule type="cellIs" dxfId="8769" priority="26813" stopIfTrue="1" operator="equal">
      <formula>"AMARILLO"</formula>
    </cfRule>
    <cfRule type="cellIs" dxfId="8768" priority="26814" stopIfTrue="1" operator="equal">
      <formula>"OK"</formula>
    </cfRule>
  </conditionalFormatting>
  <conditionalFormatting sqref="BJ251">
    <cfRule type="cellIs" dxfId="8767" priority="26811" stopIfTrue="1" operator="equal">
      <formula>1</formula>
    </cfRule>
  </conditionalFormatting>
  <conditionalFormatting sqref="BJ251">
    <cfRule type="cellIs" dxfId="8766" priority="26809" operator="between">
      <formula>0</formula>
      <formula>0.99</formula>
    </cfRule>
    <cfRule type="cellIs" dxfId="8765" priority="26810" operator="equal">
      <formula>"Sin"</formula>
    </cfRule>
  </conditionalFormatting>
  <conditionalFormatting sqref="BP251">
    <cfRule type="cellIs" dxfId="8764" priority="26806" operator="equal">
      <formula>"INEFECTIVA"</formula>
    </cfRule>
    <cfRule type="cellIs" dxfId="8763" priority="26807" operator="equal">
      <formula>"CUMPLIDA"</formula>
    </cfRule>
    <cfRule type="containsText" dxfId="8762" priority="26808" operator="containsText" text="CERRADA">
      <formula>NOT(ISERROR(SEARCH("CERRADA",BP251)))</formula>
    </cfRule>
  </conditionalFormatting>
  <conditionalFormatting sqref="BP251">
    <cfRule type="cellIs" dxfId="8761" priority="26805" operator="equal">
      <formula>"INCUMPLIDA"</formula>
    </cfRule>
  </conditionalFormatting>
  <conditionalFormatting sqref="BP251">
    <cfRule type="cellIs" dxfId="8760" priority="26804" operator="equal">
      <formula>"Pendiente"</formula>
    </cfRule>
  </conditionalFormatting>
  <conditionalFormatting sqref="AR251">
    <cfRule type="cellIs" dxfId="8759" priority="26801" stopIfTrue="1" operator="equal">
      <formula>"ROJO"</formula>
    </cfRule>
    <cfRule type="cellIs" dxfId="8758" priority="26802" stopIfTrue="1" operator="equal">
      <formula>"AMARILLO"</formula>
    </cfRule>
    <cfRule type="cellIs" dxfId="8757" priority="26803" stopIfTrue="1" operator="equal">
      <formula>"OK"</formula>
    </cfRule>
  </conditionalFormatting>
  <conditionalFormatting sqref="AK251">
    <cfRule type="cellIs" dxfId="8756" priority="26798" stopIfTrue="1" operator="equal">
      <formula>"ROJO"</formula>
    </cfRule>
    <cfRule type="cellIs" dxfId="8755" priority="26799" stopIfTrue="1" operator="equal">
      <formula>"AMARILLO"</formula>
    </cfRule>
    <cfRule type="cellIs" dxfId="8754" priority="26800" stopIfTrue="1" operator="equal">
      <formula>"OK"</formula>
    </cfRule>
  </conditionalFormatting>
  <conditionalFormatting sqref="AD251">
    <cfRule type="cellIs" dxfId="8753" priority="26795" stopIfTrue="1" operator="equal">
      <formula>"ROJO"</formula>
    </cfRule>
    <cfRule type="cellIs" dxfId="8752" priority="26796" stopIfTrue="1" operator="equal">
      <formula>"AMARILLO"</formula>
    </cfRule>
    <cfRule type="cellIs" dxfId="8751" priority="26797" stopIfTrue="1" operator="equal">
      <formula>"OK"</formula>
    </cfRule>
  </conditionalFormatting>
  <conditionalFormatting sqref="AY251">
    <cfRule type="cellIs" dxfId="8750" priority="26792" stopIfTrue="1" operator="equal">
      <formula>"ROJO"</formula>
    </cfRule>
    <cfRule type="cellIs" dxfId="8749" priority="26793" stopIfTrue="1" operator="equal">
      <formula>"AMARILLO"</formula>
    </cfRule>
    <cfRule type="cellIs" dxfId="8748" priority="26794" stopIfTrue="1" operator="equal">
      <formula>"OK"</formula>
    </cfRule>
  </conditionalFormatting>
  <conditionalFormatting sqref="W252">
    <cfRule type="cellIs" dxfId="8747" priority="26789" stopIfTrue="1" operator="equal">
      <formula>"ROJO"</formula>
    </cfRule>
    <cfRule type="cellIs" dxfId="8746" priority="26790" stopIfTrue="1" operator="equal">
      <formula>"AMARILLO"</formula>
    </cfRule>
    <cfRule type="cellIs" dxfId="8745" priority="26791" stopIfTrue="1" operator="equal">
      <formula>"OK"</formula>
    </cfRule>
  </conditionalFormatting>
  <conditionalFormatting sqref="BF252">
    <cfRule type="cellIs" dxfId="8744" priority="26786" stopIfTrue="1" operator="equal">
      <formula>"ROJO"</formula>
    </cfRule>
    <cfRule type="cellIs" dxfId="8743" priority="26787" stopIfTrue="1" operator="equal">
      <formula>"AMARILLO"</formula>
    </cfRule>
    <cfRule type="cellIs" dxfId="8742" priority="26788" stopIfTrue="1" operator="equal">
      <formula>"OK"</formula>
    </cfRule>
  </conditionalFormatting>
  <conditionalFormatting sqref="BJ252">
    <cfRule type="cellIs" dxfId="8741" priority="26785" stopIfTrue="1" operator="equal">
      <formula>1</formula>
    </cfRule>
  </conditionalFormatting>
  <conditionalFormatting sqref="BJ252">
    <cfRule type="cellIs" dxfId="8740" priority="26783" operator="between">
      <formula>0</formula>
      <formula>0.99</formula>
    </cfRule>
    <cfRule type="cellIs" dxfId="8739" priority="26784" operator="equal">
      <formula>"Sin"</formula>
    </cfRule>
  </conditionalFormatting>
  <conditionalFormatting sqref="BP252">
    <cfRule type="cellIs" dxfId="8738" priority="26780" operator="equal">
      <formula>"INEFECTIVA"</formula>
    </cfRule>
    <cfRule type="cellIs" dxfId="8737" priority="26781" operator="equal">
      <formula>"CUMPLIDA"</formula>
    </cfRule>
    <cfRule type="containsText" dxfId="8736" priority="26782" operator="containsText" text="CERRADA">
      <formula>NOT(ISERROR(SEARCH("CERRADA",BP252)))</formula>
    </cfRule>
  </conditionalFormatting>
  <conditionalFormatting sqref="BP252">
    <cfRule type="cellIs" dxfId="8735" priority="26779" operator="equal">
      <formula>"INCUMPLIDA"</formula>
    </cfRule>
  </conditionalFormatting>
  <conditionalFormatting sqref="BP252">
    <cfRule type="cellIs" dxfId="8734" priority="26778" operator="equal">
      <formula>"Pendiente"</formula>
    </cfRule>
  </conditionalFormatting>
  <conditionalFormatting sqref="AR252">
    <cfRule type="cellIs" dxfId="8733" priority="26775" stopIfTrue="1" operator="equal">
      <formula>"ROJO"</formula>
    </cfRule>
    <cfRule type="cellIs" dxfId="8732" priority="26776" stopIfTrue="1" operator="equal">
      <formula>"AMARILLO"</formula>
    </cfRule>
    <cfRule type="cellIs" dxfId="8731" priority="26777" stopIfTrue="1" operator="equal">
      <formula>"OK"</formula>
    </cfRule>
  </conditionalFormatting>
  <conditionalFormatting sqref="AK252">
    <cfRule type="cellIs" dxfId="8730" priority="26772" stopIfTrue="1" operator="equal">
      <formula>"ROJO"</formula>
    </cfRule>
    <cfRule type="cellIs" dxfId="8729" priority="26773" stopIfTrue="1" operator="equal">
      <formula>"AMARILLO"</formula>
    </cfRule>
    <cfRule type="cellIs" dxfId="8728" priority="26774" stopIfTrue="1" operator="equal">
      <formula>"OK"</formula>
    </cfRule>
  </conditionalFormatting>
  <conditionalFormatting sqref="AD252">
    <cfRule type="cellIs" dxfId="8727" priority="26769" stopIfTrue="1" operator="equal">
      <formula>"ROJO"</formula>
    </cfRule>
    <cfRule type="cellIs" dxfId="8726" priority="26770" stopIfTrue="1" operator="equal">
      <formula>"AMARILLO"</formula>
    </cfRule>
    <cfRule type="cellIs" dxfId="8725" priority="26771" stopIfTrue="1" operator="equal">
      <formula>"OK"</formula>
    </cfRule>
  </conditionalFormatting>
  <conditionalFormatting sqref="AY252">
    <cfRule type="cellIs" dxfId="8724" priority="26766" stopIfTrue="1" operator="equal">
      <formula>"ROJO"</formula>
    </cfRule>
    <cfRule type="cellIs" dxfId="8723" priority="26767" stopIfTrue="1" operator="equal">
      <formula>"AMARILLO"</formula>
    </cfRule>
    <cfRule type="cellIs" dxfId="8722" priority="26768" stopIfTrue="1" operator="equal">
      <formula>"OK"</formula>
    </cfRule>
  </conditionalFormatting>
  <conditionalFormatting sqref="W253">
    <cfRule type="cellIs" dxfId="8721" priority="26763" stopIfTrue="1" operator="equal">
      <formula>"ROJO"</formula>
    </cfRule>
    <cfRule type="cellIs" dxfId="8720" priority="26764" stopIfTrue="1" operator="equal">
      <formula>"AMARILLO"</formula>
    </cfRule>
    <cfRule type="cellIs" dxfId="8719" priority="26765" stopIfTrue="1" operator="equal">
      <formula>"OK"</formula>
    </cfRule>
  </conditionalFormatting>
  <conditionalFormatting sqref="BF253">
    <cfRule type="cellIs" dxfId="8718" priority="26760" stopIfTrue="1" operator="equal">
      <formula>"ROJO"</formula>
    </cfRule>
    <cfRule type="cellIs" dxfId="8717" priority="26761" stopIfTrue="1" operator="equal">
      <formula>"AMARILLO"</formula>
    </cfRule>
    <cfRule type="cellIs" dxfId="8716" priority="26762" stopIfTrue="1" operator="equal">
      <formula>"OK"</formula>
    </cfRule>
  </conditionalFormatting>
  <conditionalFormatting sqref="BJ253">
    <cfRule type="cellIs" dxfId="8715" priority="26759" stopIfTrue="1" operator="equal">
      <formula>1</formula>
    </cfRule>
  </conditionalFormatting>
  <conditionalFormatting sqref="BJ253">
    <cfRule type="cellIs" dxfId="8714" priority="26757" operator="between">
      <formula>0</formula>
      <formula>0.99</formula>
    </cfRule>
    <cfRule type="cellIs" dxfId="8713" priority="26758" operator="equal">
      <formula>"Sin"</formula>
    </cfRule>
  </conditionalFormatting>
  <conditionalFormatting sqref="BP253">
    <cfRule type="cellIs" dxfId="8712" priority="26754" operator="equal">
      <formula>"INEFECTIVA"</formula>
    </cfRule>
    <cfRule type="cellIs" dxfId="8711" priority="26755" operator="equal">
      <formula>"CUMPLIDA"</formula>
    </cfRule>
    <cfRule type="containsText" dxfId="8710" priority="26756" operator="containsText" text="CERRADA">
      <formula>NOT(ISERROR(SEARCH("CERRADA",BP253)))</formula>
    </cfRule>
  </conditionalFormatting>
  <conditionalFormatting sqref="BP253">
    <cfRule type="cellIs" dxfId="8709" priority="26753" operator="equal">
      <formula>"INCUMPLIDA"</formula>
    </cfRule>
  </conditionalFormatting>
  <conditionalFormatting sqref="BP253">
    <cfRule type="cellIs" dxfId="8708" priority="26752" operator="equal">
      <formula>"Pendiente"</formula>
    </cfRule>
  </conditionalFormatting>
  <conditionalFormatting sqref="AR253">
    <cfRule type="cellIs" dxfId="8707" priority="26749" stopIfTrue="1" operator="equal">
      <formula>"ROJO"</formula>
    </cfRule>
    <cfRule type="cellIs" dxfId="8706" priority="26750" stopIfTrue="1" operator="equal">
      <formula>"AMARILLO"</formula>
    </cfRule>
    <cfRule type="cellIs" dxfId="8705" priority="26751" stopIfTrue="1" operator="equal">
      <formula>"OK"</formula>
    </cfRule>
  </conditionalFormatting>
  <conditionalFormatting sqref="AK253">
    <cfRule type="cellIs" dxfId="8704" priority="26746" stopIfTrue="1" operator="equal">
      <formula>"ROJO"</formula>
    </cfRule>
    <cfRule type="cellIs" dxfId="8703" priority="26747" stopIfTrue="1" operator="equal">
      <formula>"AMARILLO"</formula>
    </cfRule>
    <cfRule type="cellIs" dxfId="8702" priority="26748" stopIfTrue="1" operator="equal">
      <formula>"OK"</formula>
    </cfRule>
  </conditionalFormatting>
  <conditionalFormatting sqref="AD253">
    <cfRule type="cellIs" dxfId="8701" priority="26743" stopIfTrue="1" operator="equal">
      <formula>"ROJO"</formula>
    </cfRule>
    <cfRule type="cellIs" dxfId="8700" priority="26744" stopIfTrue="1" operator="equal">
      <formula>"AMARILLO"</formula>
    </cfRule>
    <cfRule type="cellIs" dxfId="8699" priority="26745" stopIfTrue="1" operator="equal">
      <formula>"OK"</formula>
    </cfRule>
  </conditionalFormatting>
  <conditionalFormatting sqref="AY253">
    <cfRule type="cellIs" dxfId="8698" priority="26740" stopIfTrue="1" operator="equal">
      <formula>"ROJO"</formula>
    </cfRule>
    <cfRule type="cellIs" dxfId="8697" priority="26741" stopIfTrue="1" operator="equal">
      <formula>"AMARILLO"</formula>
    </cfRule>
    <cfRule type="cellIs" dxfId="8696" priority="26742" stopIfTrue="1" operator="equal">
      <formula>"OK"</formula>
    </cfRule>
  </conditionalFormatting>
  <conditionalFormatting sqref="BR255 BB255 AT255">
    <cfRule type="cellIs" dxfId="8695" priority="26688" stopIfTrue="1" operator="equal">
      <formula>"ROJO"</formula>
    </cfRule>
    <cfRule type="cellIs" dxfId="8694" priority="26689" stopIfTrue="1" operator="equal">
      <formula>"AMARILLO"</formula>
    </cfRule>
    <cfRule type="cellIs" dxfId="8693" priority="26690" stopIfTrue="1" operator="equal">
      <formula>"OK"</formula>
    </cfRule>
  </conditionalFormatting>
  <conditionalFormatting sqref="W255">
    <cfRule type="cellIs" dxfId="8692" priority="26685" stopIfTrue="1" operator="equal">
      <formula>"ROJO"</formula>
    </cfRule>
    <cfRule type="cellIs" dxfId="8691" priority="26686" stopIfTrue="1" operator="equal">
      <formula>"AMARILLO"</formula>
    </cfRule>
    <cfRule type="cellIs" dxfId="8690" priority="26687" stopIfTrue="1" operator="equal">
      <formula>"OK"</formula>
    </cfRule>
  </conditionalFormatting>
  <conditionalFormatting sqref="AD255">
    <cfRule type="cellIs" dxfId="8689" priority="26682" stopIfTrue="1" operator="equal">
      <formula>"ROJO"</formula>
    </cfRule>
    <cfRule type="cellIs" dxfId="8688" priority="26683" stopIfTrue="1" operator="equal">
      <formula>"AMARILLO"</formula>
    </cfRule>
    <cfRule type="cellIs" dxfId="8687" priority="26684" stopIfTrue="1" operator="equal">
      <formula>"OK"</formula>
    </cfRule>
  </conditionalFormatting>
  <conditionalFormatting sqref="AK255">
    <cfRule type="cellIs" dxfId="8686" priority="26679" stopIfTrue="1" operator="equal">
      <formula>"ROJO"</formula>
    </cfRule>
    <cfRule type="cellIs" dxfId="8685" priority="26680" stopIfTrue="1" operator="equal">
      <formula>"AMARILLO"</formula>
    </cfRule>
    <cfRule type="cellIs" dxfId="8684" priority="26681" stopIfTrue="1" operator="equal">
      <formula>"OK"</formula>
    </cfRule>
  </conditionalFormatting>
  <conditionalFormatting sqref="AR255">
    <cfRule type="cellIs" dxfId="8683" priority="26676" stopIfTrue="1" operator="equal">
      <formula>"ROJO"</formula>
    </cfRule>
    <cfRule type="cellIs" dxfId="8682" priority="26677" stopIfTrue="1" operator="equal">
      <formula>"AMARILLO"</formula>
    </cfRule>
    <cfRule type="cellIs" dxfId="8681" priority="26678" stopIfTrue="1" operator="equal">
      <formula>"OK"</formula>
    </cfRule>
  </conditionalFormatting>
  <conditionalFormatting sqref="AY255">
    <cfRule type="cellIs" dxfId="8680" priority="26673" stopIfTrue="1" operator="equal">
      <formula>"ROJO"</formula>
    </cfRule>
    <cfRule type="cellIs" dxfId="8679" priority="26674" stopIfTrue="1" operator="equal">
      <formula>"AMARILLO"</formula>
    </cfRule>
    <cfRule type="cellIs" dxfId="8678" priority="26675" stopIfTrue="1" operator="equal">
      <formula>"OK"</formula>
    </cfRule>
  </conditionalFormatting>
  <conditionalFormatting sqref="BF255">
    <cfRule type="cellIs" dxfId="8677" priority="26670" stopIfTrue="1" operator="equal">
      <formula>"ROJO"</formula>
    </cfRule>
    <cfRule type="cellIs" dxfId="8676" priority="26671" stopIfTrue="1" operator="equal">
      <formula>"AMARILLO"</formula>
    </cfRule>
    <cfRule type="cellIs" dxfId="8675" priority="26672" stopIfTrue="1" operator="equal">
      <formula>"OK"</formula>
    </cfRule>
  </conditionalFormatting>
  <conditionalFormatting sqref="BJ255">
    <cfRule type="cellIs" dxfId="8674" priority="26669" stopIfTrue="1" operator="equal">
      <formula>1</formula>
    </cfRule>
  </conditionalFormatting>
  <conditionalFormatting sqref="BJ255">
    <cfRule type="cellIs" dxfId="8673" priority="26667" operator="between">
      <formula>0</formula>
      <formula>0.99</formula>
    </cfRule>
    <cfRule type="cellIs" dxfId="8672" priority="26668" operator="equal">
      <formula>"Sin"</formula>
    </cfRule>
  </conditionalFormatting>
  <conditionalFormatting sqref="BP255">
    <cfRule type="cellIs" dxfId="8671" priority="26664" operator="equal">
      <formula>"INEFECTIVA"</formula>
    </cfRule>
    <cfRule type="cellIs" dxfId="8670" priority="26665" operator="equal">
      <formula>"CUMPLIDA"</formula>
    </cfRule>
    <cfRule type="containsText" dxfId="8669" priority="26666" operator="containsText" text="CERRADA">
      <formula>NOT(ISERROR(SEARCH("CERRADA",BP255)))</formula>
    </cfRule>
  </conditionalFormatting>
  <conditionalFormatting sqref="BP255">
    <cfRule type="cellIs" dxfId="8668" priority="26663" operator="equal">
      <formula>"INCUMPLIDA"</formula>
    </cfRule>
  </conditionalFormatting>
  <conditionalFormatting sqref="BP255">
    <cfRule type="cellIs" dxfId="8667" priority="26662" operator="equal">
      <formula>"Pendiente"</formula>
    </cfRule>
  </conditionalFormatting>
  <conditionalFormatting sqref="AK257:AK261 AK266:AK267 AK269 AK263:AK264 AK276">
    <cfRule type="cellIs" dxfId="8666" priority="26650" stopIfTrue="1" operator="equal">
      <formula>"ROJO"</formula>
    </cfRule>
    <cfRule type="cellIs" dxfId="8665" priority="26651" stopIfTrue="1" operator="equal">
      <formula>"AMARILLO"</formula>
    </cfRule>
    <cfRule type="cellIs" dxfId="8664" priority="26652" stopIfTrue="1" operator="equal">
      <formula>"OK"</formula>
    </cfRule>
  </conditionalFormatting>
  <conditionalFormatting sqref="BR257 BB257 AT257">
    <cfRule type="cellIs" dxfId="8663" priority="26630" stopIfTrue="1" operator="equal">
      <formula>"ROJO"</formula>
    </cfRule>
    <cfRule type="cellIs" dxfId="8662" priority="26631" stopIfTrue="1" operator="equal">
      <formula>"AMARILLO"</formula>
    </cfRule>
    <cfRule type="cellIs" dxfId="8661" priority="26632" stopIfTrue="1" operator="equal">
      <formula>"OK"</formula>
    </cfRule>
  </conditionalFormatting>
  <conditionalFormatting sqref="W257">
    <cfRule type="cellIs" dxfId="8660" priority="26627" stopIfTrue="1" operator="equal">
      <formula>"ROJO"</formula>
    </cfRule>
    <cfRule type="cellIs" dxfId="8659" priority="26628" stopIfTrue="1" operator="equal">
      <formula>"AMARILLO"</formula>
    </cfRule>
    <cfRule type="cellIs" dxfId="8658" priority="26629" stopIfTrue="1" operator="equal">
      <formula>"OK"</formula>
    </cfRule>
  </conditionalFormatting>
  <conditionalFormatting sqref="AD257">
    <cfRule type="cellIs" dxfId="8657" priority="26624" stopIfTrue="1" operator="equal">
      <formula>"ROJO"</formula>
    </cfRule>
    <cfRule type="cellIs" dxfId="8656" priority="26625" stopIfTrue="1" operator="equal">
      <formula>"AMARILLO"</formula>
    </cfRule>
    <cfRule type="cellIs" dxfId="8655" priority="26626" stopIfTrue="1" operator="equal">
      <formula>"OK"</formula>
    </cfRule>
  </conditionalFormatting>
  <conditionalFormatting sqref="AR257">
    <cfRule type="cellIs" dxfId="8654" priority="26618" stopIfTrue="1" operator="equal">
      <formula>"ROJO"</formula>
    </cfRule>
    <cfRule type="cellIs" dxfId="8653" priority="26619" stopIfTrue="1" operator="equal">
      <formula>"AMARILLO"</formula>
    </cfRule>
    <cfRule type="cellIs" dxfId="8652" priority="26620" stopIfTrue="1" operator="equal">
      <formula>"OK"</formula>
    </cfRule>
  </conditionalFormatting>
  <conditionalFormatting sqref="AY257">
    <cfRule type="cellIs" dxfId="8651" priority="26615" stopIfTrue="1" operator="equal">
      <formula>"ROJO"</formula>
    </cfRule>
    <cfRule type="cellIs" dxfId="8650" priority="26616" stopIfTrue="1" operator="equal">
      <formula>"AMARILLO"</formula>
    </cfRule>
    <cfRule type="cellIs" dxfId="8649" priority="26617" stopIfTrue="1" operator="equal">
      <formula>"OK"</formula>
    </cfRule>
  </conditionalFormatting>
  <conditionalFormatting sqref="BF257">
    <cfRule type="cellIs" dxfId="8648" priority="26612" stopIfTrue="1" operator="equal">
      <formula>"ROJO"</formula>
    </cfRule>
    <cfRule type="cellIs" dxfId="8647" priority="26613" stopIfTrue="1" operator="equal">
      <formula>"AMARILLO"</formula>
    </cfRule>
    <cfRule type="cellIs" dxfId="8646" priority="26614" stopIfTrue="1" operator="equal">
      <formula>"OK"</formula>
    </cfRule>
  </conditionalFormatting>
  <conditionalFormatting sqref="BJ257">
    <cfRule type="cellIs" dxfId="8645" priority="26611" stopIfTrue="1" operator="equal">
      <formula>1</formula>
    </cfRule>
  </conditionalFormatting>
  <conditionalFormatting sqref="BJ257">
    <cfRule type="cellIs" dxfId="8644" priority="26609" operator="between">
      <formula>0</formula>
      <formula>0.99</formula>
    </cfRule>
    <cfRule type="cellIs" dxfId="8643" priority="26610" operator="equal">
      <formula>"Sin"</formula>
    </cfRule>
  </conditionalFormatting>
  <conditionalFormatting sqref="BP257">
    <cfRule type="cellIs" dxfId="8642" priority="26606" operator="equal">
      <formula>"INEFECTIVA"</formula>
    </cfRule>
    <cfRule type="cellIs" dxfId="8641" priority="26607" operator="equal">
      <formula>"CUMPLIDA"</formula>
    </cfRule>
    <cfRule type="containsText" dxfId="8640" priority="26608" operator="containsText" text="CERRADA">
      <formula>NOT(ISERROR(SEARCH("CERRADA",BP257)))</formula>
    </cfRule>
  </conditionalFormatting>
  <conditionalFormatting sqref="BP257">
    <cfRule type="cellIs" dxfId="8639" priority="26605" operator="equal">
      <formula>"INCUMPLIDA"</formula>
    </cfRule>
  </conditionalFormatting>
  <conditionalFormatting sqref="BP257">
    <cfRule type="cellIs" dxfId="8638" priority="26604" operator="equal">
      <formula>"Pendiente"</formula>
    </cfRule>
  </conditionalFormatting>
  <conditionalFormatting sqref="BR258 BB258 AT258">
    <cfRule type="cellIs" dxfId="8637" priority="26601" stopIfTrue="1" operator="equal">
      <formula>"ROJO"</formula>
    </cfRule>
    <cfRule type="cellIs" dxfId="8636" priority="26602" stopIfTrue="1" operator="equal">
      <formula>"AMARILLO"</formula>
    </cfRule>
    <cfRule type="cellIs" dxfId="8635" priority="26603" stopIfTrue="1" operator="equal">
      <formula>"OK"</formula>
    </cfRule>
  </conditionalFormatting>
  <conditionalFormatting sqref="W258">
    <cfRule type="cellIs" dxfId="8634" priority="26598" stopIfTrue="1" operator="equal">
      <formula>"ROJO"</formula>
    </cfRule>
    <cfRule type="cellIs" dxfId="8633" priority="26599" stopIfTrue="1" operator="equal">
      <formula>"AMARILLO"</formula>
    </cfRule>
    <cfRule type="cellIs" dxfId="8632" priority="26600" stopIfTrue="1" operator="equal">
      <formula>"OK"</formula>
    </cfRule>
  </conditionalFormatting>
  <conditionalFormatting sqref="AD258">
    <cfRule type="cellIs" dxfId="8631" priority="26595" stopIfTrue="1" operator="equal">
      <formula>"ROJO"</formula>
    </cfRule>
    <cfRule type="cellIs" dxfId="8630" priority="26596" stopIfTrue="1" operator="equal">
      <formula>"AMARILLO"</formula>
    </cfRule>
    <cfRule type="cellIs" dxfId="8629" priority="26597" stopIfTrue="1" operator="equal">
      <formula>"OK"</formula>
    </cfRule>
  </conditionalFormatting>
  <conditionalFormatting sqref="AR258:AR261 AR266:AR267 AR269 AR263:AR264">
    <cfRule type="cellIs" dxfId="8628" priority="26589" stopIfTrue="1" operator="equal">
      <formula>"ROJO"</formula>
    </cfRule>
    <cfRule type="cellIs" dxfId="8627" priority="26590" stopIfTrue="1" operator="equal">
      <formula>"AMARILLO"</formula>
    </cfRule>
    <cfRule type="cellIs" dxfId="8626" priority="26591" stopIfTrue="1" operator="equal">
      <formula>"OK"</formula>
    </cfRule>
  </conditionalFormatting>
  <conditionalFormatting sqref="AY258">
    <cfRule type="cellIs" dxfId="8625" priority="26586" stopIfTrue="1" operator="equal">
      <formula>"ROJO"</formula>
    </cfRule>
    <cfRule type="cellIs" dxfId="8624" priority="26587" stopIfTrue="1" operator="equal">
      <formula>"AMARILLO"</formula>
    </cfRule>
    <cfRule type="cellIs" dxfId="8623" priority="26588" stopIfTrue="1" operator="equal">
      <formula>"OK"</formula>
    </cfRule>
  </conditionalFormatting>
  <conditionalFormatting sqref="BF258">
    <cfRule type="cellIs" dxfId="8622" priority="26583" stopIfTrue="1" operator="equal">
      <formula>"ROJO"</formula>
    </cfRule>
    <cfRule type="cellIs" dxfId="8621" priority="26584" stopIfTrue="1" operator="equal">
      <formula>"AMARILLO"</formula>
    </cfRule>
    <cfRule type="cellIs" dxfId="8620" priority="26585" stopIfTrue="1" operator="equal">
      <formula>"OK"</formula>
    </cfRule>
  </conditionalFormatting>
  <conditionalFormatting sqref="BJ258">
    <cfRule type="cellIs" dxfId="8619" priority="26582" stopIfTrue="1" operator="equal">
      <formula>1</formula>
    </cfRule>
  </conditionalFormatting>
  <conditionalFormatting sqref="BJ258">
    <cfRule type="cellIs" dxfId="8618" priority="26580" operator="between">
      <formula>0</formula>
      <formula>0.99</formula>
    </cfRule>
    <cfRule type="cellIs" dxfId="8617" priority="26581" operator="equal">
      <formula>"Sin"</formula>
    </cfRule>
  </conditionalFormatting>
  <conditionalFormatting sqref="BP258">
    <cfRule type="cellIs" dxfId="8616" priority="26577" operator="equal">
      <formula>"INEFECTIVA"</formula>
    </cfRule>
    <cfRule type="cellIs" dxfId="8615" priority="26578" operator="equal">
      <formula>"CUMPLIDA"</formula>
    </cfRule>
    <cfRule type="containsText" dxfId="8614" priority="26579" operator="containsText" text="CERRADA">
      <formula>NOT(ISERROR(SEARCH("CERRADA",BP258)))</formula>
    </cfRule>
  </conditionalFormatting>
  <conditionalFormatting sqref="BP258">
    <cfRule type="cellIs" dxfId="8613" priority="26576" operator="equal">
      <formula>"INCUMPLIDA"</formula>
    </cfRule>
  </conditionalFormatting>
  <conditionalFormatting sqref="BP258">
    <cfRule type="cellIs" dxfId="8612" priority="26575" operator="equal">
      <formula>"Pendiente"</formula>
    </cfRule>
  </conditionalFormatting>
  <conditionalFormatting sqref="BR259 BB259 AT259">
    <cfRule type="cellIs" dxfId="8611" priority="26572" stopIfTrue="1" operator="equal">
      <formula>"ROJO"</formula>
    </cfRule>
    <cfRule type="cellIs" dxfId="8610" priority="26573" stopIfTrue="1" operator="equal">
      <formula>"AMARILLO"</formula>
    </cfRule>
    <cfRule type="cellIs" dxfId="8609" priority="26574" stopIfTrue="1" operator="equal">
      <formula>"OK"</formula>
    </cfRule>
  </conditionalFormatting>
  <conditionalFormatting sqref="W259">
    <cfRule type="cellIs" dxfId="8608" priority="26569" stopIfTrue="1" operator="equal">
      <formula>"ROJO"</formula>
    </cfRule>
    <cfRule type="cellIs" dxfId="8607" priority="26570" stopIfTrue="1" operator="equal">
      <formula>"AMARILLO"</formula>
    </cfRule>
    <cfRule type="cellIs" dxfId="8606" priority="26571" stopIfTrue="1" operator="equal">
      <formula>"OK"</formula>
    </cfRule>
  </conditionalFormatting>
  <conditionalFormatting sqref="AD259">
    <cfRule type="cellIs" dxfId="8605" priority="26566" stopIfTrue="1" operator="equal">
      <formula>"ROJO"</formula>
    </cfRule>
    <cfRule type="cellIs" dxfId="8604" priority="26567" stopIfTrue="1" operator="equal">
      <formula>"AMARILLO"</formula>
    </cfRule>
    <cfRule type="cellIs" dxfId="8603" priority="26568" stopIfTrue="1" operator="equal">
      <formula>"OK"</formula>
    </cfRule>
  </conditionalFormatting>
  <conditionalFormatting sqref="AY259">
    <cfRule type="cellIs" dxfId="8602" priority="26557" stopIfTrue="1" operator="equal">
      <formula>"ROJO"</formula>
    </cfRule>
    <cfRule type="cellIs" dxfId="8601" priority="26558" stopIfTrue="1" operator="equal">
      <formula>"AMARILLO"</formula>
    </cfRule>
    <cfRule type="cellIs" dxfId="8600" priority="26559" stopIfTrue="1" operator="equal">
      <formula>"OK"</formula>
    </cfRule>
  </conditionalFormatting>
  <conditionalFormatting sqref="BF259">
    <cfRule type="cellIs" dxfId="8599" priority="26554" stopIfTrue="1" operator="equal">
      <formula>"ROJO"</formula>
    </cfRule>
    <cfRule type="cellIs" dxfId="8598" priority="26555" stopIfTrue="1" operator="equal">
      <formula>"AMARILLO"</formula>
    </cfRule>
    <cfRule type="cellIs" dxfId="8597" priority="26556" stopIfTrue="1" operator="equal">
      <formula>"OK"</formula>
    </cfRule>
  </conditionalFormatting>
  <conditionalFormatting sqref="BJ259">
    <cfRule type="cellIs" dxfId="8596" priority="26553" stopIfTrue="1" operator="equal">
      <formula>1</formula>
    </cfRule>
  </conditionalFormatting>
  <conditionalFormatting sqref="BJ259">
    <cfRule type="cellIs" dxfId="8595" priority="26551" operator="between">
      <formula>0</formula>
      <formula>0.99</formula>
    </cfRule>
    <cfRule type="cellIs" dxfId="8594" priority="26552" operator="equal">
      <formula>"Sin"</formula>
    </cfRule>
  </conditionalFormatting>
  <conditionalFormatting sqref="BP259">
    <cfRule type="cellIs" dxfId="8593" priority="26548" operator="equal">
      <formula>"INEFECTIVA"</formula>
    </cfRule>
    <cfRule type="cellIs" dxfId="8592" priority="26549" operator="equal">
      <formula>"CUMPLIDA"</formula>
    </cfRule>
    <cfRule type="containsText" dxfId="8591" priority="26550" operator="containsText" text="CERRADA">
      <formula>NOT(ISERROR(SEARCH("CERRADA",BP259)))</formula>
    </cfRule>
  </conditionalFormatting>
  <conditionalFormatting sqref="BP259">
    <cfRule type="cellIs" dxfId="8590" priority="26547" operator="equal">
      <formula>"INCUMPLIDA"</formula>
    </cfRule>
  </conditionalFormatting>
  <conditionalFormatting sqref="BP259">
    <cfRule type="cellIs" dxfId="8589" priority="26546" operator="equal">
      <formula>"Pendiente"</formula>
    </cfRule>
  </conditionalFormatting>
  <conditionalFormatting sqref="BR261 BB261 AT261">
    <cfRule type="cellIs" dxfId="8588" priority="26543" stopIfTrue="1" operator="equal">
      <formula>"ROJO"</formula>
    </cfRule>
    <cfRule type="cellIs" dxfId="8587" priority="26544" stopIfTrue="1" operator="equal">
      <formula>"AMARILLO"</formula>
    </cfRule>
    <cfRule type="cellIs" dxfId="8586" priority="26545" stopIfTrue="1" operator="equal">
      <formula>"OK"</formula>
    </cfRule>
  </conditionalFormatting>
  <conditionalFormatting sqref="W261">
    <cfRule type="cellIs" dxfId="8585" priority="26540" stopIfTrue="1" operator="equal">
      <formula>"ROJO"</formula>
    </cfRule>
    <cfRule type="cellIs" dxfId="8584" priority="26541" stopIfTrue="1" operator="equal">
      <formula>"AMARILLO"</formula>
    </cfRule>
    <cfRule type="cellIs" dxfId="8583" priority="26542" stopIfTrue="1" operator="equal">
      <formula>"OK"</formula>
    </cfRule>
  </conditionalFormatting>
  <conditionalFormatting sqref="AD261">
    <cfRule type="cellIs" dxfId="8582" priority="26537" stopIfTrue="1" operator="equal">
      <formula>"ROJO"</formula>
    </cfRule>
    <cfRule type="cellIs" dxfId="8581" priority="26538" stopIfTrue="1" operator="equal">
      <formula>"AMARILLO"</formula>
    </cfRule>
    <cfRule type="cellIs" dxfId="8580" priority="26539" stopIfTrue="1" operator="equal">
      <formula>"OK"</formula>
    </cfRule>
  </conditionalFormatting>
  <conditionalFormatting sqref="BF261">
    <cfRule type="cellIs" dxfId="8579" priority="26525" stopIfTrue="1" operator="equal">
      <formula>"ROJO"</formula>
    </cfRule>
    <cfRule type="cellIs" dxfId="8578" priority="26526" stopIfTrue="1" operator="equal">
      <formula>"AMARILLO"</formula>
    </cfRule>
    <cfRule type="cellIs" dxfId="8577" priority="26527" stopIfTrue="1" operator="equal">
      <formula>"OK"</formula>
    </cfRule>
  </conditionalFormatting>
  <conditionalFormatting sqref="BJ261">
    <cfRule type="cellIs" dxfId="8576" priority="26524" stopIfTrue="1" operator="equal">
      <formula>1</formula>
    </cfRule>
  </conditionalFormatting>
  <conditionalFormatting sqref="BJ261">
    <cfRule type="cellIs" dxfId="8575" priority="26522" operator="between">
      <formula>0</formula>
      <formula>0.99</formula>
    </cfRule>
    <cfRule type="cellIs" dxfId="8574" priority="26523" operator="equal">
      <formula>"Sin"</formula>
    </cfRule>
  </conditionalFormatting>
  <conditionalFormatting sqref="BP261">
    <cfRule type="cellIs" dxfId="8573" priority="26519" operator="equal">
      <formula>"INEFECTIVA"</formula>
    </cfRule>
    <cfRule type="cellIs" dxfId="8572" priority="26520" operator="equal">
      <formula>"CUMPLIDA"</formula>
    </cfRule>
    <cfRule type="containsText" dxfId="8571" priority="26521" operator="containsText" text="CERRADA">
      <formula>NOT(ISERROR(SEARCH("CERRADA",BP261)))</formula>
    </cfRule>
  </conditionalFormatting>
  <conditionalFormatting sqref="BP261">
    <cfRule type="cellIs" dxfId="8570" priority="26518" operator="equal">
      <formula>"INCUMPLIDA"</formula>
    </cfRule>
  </conditionalFormatting>
  <conditionalFormatting sqref="BP261">
    <cfRule type="cellIs" dxfId="8569" priority="26517" operator="equal">
      <formula>"Pendiente"</formula>
    </cfRule>
  </conditionalFormatting>
  <conditionalFormatting sqref="AR354 AK354 AD354 AY354">
    <cfRule type="cellIs" dxfId="8568" priority="25856" stopIfTrue="1" operator="equal">
      <formula>"ROJO"</formula>
    </cfRule>
    <cfRule type="cellIs" dxfId="8567" priority="25857" stopIfTrue="1" operator="equal">
      <formula>"AMARILLO"</formula>
    </cfRule>
    <cfRule type="cellIs" dxfId="8566" priority="25858" stopIfTrue="1" operator="equal">
      <formula>"OK"</formula>
    </cfRule>
  </conditionalFormatting>
  <conditionalFormatting sqref="AE354">
    <cfRule type="cellIs" dxfId="8565" priority="25850" stopIfTrue="1" operator="equal">
      <formula>"ROJO"</formula>
    </cfRule>
    <cfRule type="cellIs" dxfId="8564" priority="25851" stopIfTrue="1" operator="equal">
      <formula>"AMARILLO"</formula>
    </cfRule>
    <cfRule type="cellIs" dxfId="8563" priority="25852" stopIfTrue="1" operator="equal">
      <formula>"OK"</formula>
    </cfRule>
  </conditionalFormatting>
  <conditionalFormatting sqref="AU354 AM354">
    <cfRule type="cellIs" dxfId="8562" priority="25853" stopIfTrue="1" operator="equal">
      <formula>"ROJO"</formula>
    </cfRule>
    <cfRule type="cellIs" dxfId="8561" priority="25854" stopIfTrue="1" operator="equal">
      <formula>"AMARILLO"</formula>
    </cfRule>
    <cfRule type="cellIs" dxfId="8560" priority="25855" stopIfTrue="1" operator="equal">
      <formula>"OK"</formula>
    </cfRule>
  </conditionalFormatting>
  <conditionalFormatting sqref="BI354">
    <cfRule type="cellIs" dxfId="8559" priority="25847" operator="equal">
      <formula>"INEFECTIVA"</formula>
    </cfRule>
    <cfRule type="cellIs" dxfId="8558" priority="25848" operator="equal">
      <formula>"CUMPLIDA"</formula>
    </cfRule>
    <cfRule type="containsText" dxfId="8557" priority="25849" operator="containsText" text="CERRADA">
      <formula>NOT(ISERROR(SEARCH("CERRADA",BI354)))</formula>
    </cfRule>
  </conditionalFormatting>
  <conditionalFormatting sqref="BI354">
    <cfRule type="cellIs" dxfId="8556" priority="25846" operator="equal">
      <formula>"INCUMPLIDA"</formula>
    </cfRule>
  </conditionalFormatting>
  <conditionalFormatting sqref="BI354">
    <cfRule type="cellIs" dxfId="8555" priority="25845" operator="equal">
      <formula>"Pendiente"</formula>
    </cfRule>
  </conditionalFormatting>
  <conditionalFormatting sqref="W354">
    <cfRule type="cellIs" dxfId="8554" priority="25842" stopIfTrue="1" operator="equal">
      <formula>"ROJO"</formula>
    </cfRule>
    <cfRule type="cellIs" dxfId="8553" priority="25843" stopIfTrue="1" operator="equal">
      <formula>"AMARILLO"</formula>
    </cfRule>
    <cfRule type="cellIs" dxfId="8552" priority="25844" stopIfTrue="1" operator="equal">
      <formula>"OK"</formula>
    </cfRule>
  </conditionalFormatting>
  <conditionalFormatting sqref="BJ354">
    <cfRule type="cellIs" dxfId="8551" priority="25841" stopIfTrue="1" operator="equal">
      <formula>1</formula>
    </cfRule>
  </conditionalFormatting>
  <conditionalFormatting sqref="BJ354">
    <cfRule type="cellIs" dxfId="8550" priority="25839" operator="between">
      <formula>0</formula>
      <formula>0.99</formula>
    </cfRule>
    <cfRule type="cellIs" dxfId="8549" priority="25840" operator="equal">
      <formula>"Sin"</formula>
    </cfRule>
  </conditionalFormatting>
  <conditionalFormatting sqref="BP354">
    <cfRule type="cellIs" dxfId="8548" priority="25833" operator="equal">
      <formula>"INEFECTIVA"</formula>
    </cfRule>
    <cfRule type="cellIs" dxfId="8547" priority="25834" operator="equal">
      <formula>"CUMPLIDA"</formula>
    </cfRule>
    <cfRule type="containsText" dxfId="8546" priority="25835" operator="containsText" text="CERRADA">
      <formula>NOT(ISERROR(SEARCH("CERRADA",BP354)))</formula>
    </cfRule>
  </conditionalFormatting>
  <conditionalFormatting sqref="BP354">
    <cfRule type="cellIs" dxfId="8545" priority="25832" operator="equal">
      <formula>"INCUMPLIDA"</formula>
    </cfRule>
  </conditionalFormatting>
  <conditionalFormatting sqref="BP354">
    <cfRule type="cellIs" dxfId="8544" priority="25831" operator="equal">
      <formula>"Pendiente"</formula>
    </cfRule>
  </conditionalFormatting>
  <conditionalFormatting sqref="AT373 BR373">
    <cfRule type="cellIs" dxfId="8543" priority="25742" stopIfTrue="1" operator="equal">
      <formula>"ROJO"</formula>
    </cfRule>
    <cfRule type="cellIs" dxfId="8542" priority="25743" stopIfTrue="1" operator="equal">
      <formula>"AMARILLO"</formula>
    </cfRule>
    <cfRule type="cellIs" dxfId="8541" priority="25744" stopIfTrue="1" operator="equal">
      <formula>"OK"</formula>
    </cfRule>
  </conditionalFormatting>
  <conditionalFormatting sqref="W373">
    <cfRule type="cellIs" dxfId="8540" priority="25739" stopIfTrue="1" operator="equal">
      <formula>"ROJO"</formula>
    </cfRule>
    <cfRule type="cellIs" dxfId="8539" priority="25740" stopIfTrue="1" operator="equal">
      <formula>"AMARILLO"</formula>
    </cfRule>
    <cfRule type="cellIs" dxfId="8538" priority="25741" stopIfTrue="1" operator="equal">
      <formula>"OK"</formula>
    </cfRule>
  </conditionalFormatting>
  <conditionalFormatting sqref="BJ373">
    <cfRule type="cellIs" dxfId="8537" priority="25735" stopIfTrue="1" operator="equal">
      <formula>1</formula>
    </cfRule>
  </conditionalFormatting>
  <conditionalFormatting sqref="BJ373">
    <cfRule type="cellIs" dxfId="8536" priority="25733" operator="between">
      <formula>0</formula>
      <formula>0.99</formula>
    </cfRule>
    <cfRule type="cellIs" dxfId="8535" priority="25734" operator="equal">
      <formula>"Sin"</formula>
    </cfRule>
  </conditionalFormatting>
  <conditionalFormatting sqref="BP373">
    <cfRule type="cellIs" dxfId="8534" priority="25730" operator="equal">
      <formula>"INEFECTIVA"</formula>
    </cfRule>
    <cfRule type="cellIs" dxfId="8533" priority="25731" operator="equal">
      <formula>"CUMPLIDA"</formula>
    </cfRule>
    <cfRule type="containsText" dxfId="8532" priority="25732" operator="containsText" text="CERRADA">
      <formula>NOT(ISERROR(SEARCH("CERRADA",BP373)))</formula>
    </cfRule>
  </conditionalFormatting>
  <conditionalFormatting sqref="BP373">
    <cfRule type="cellIs" dxfId="8531" priority="25729" operator="equal">
      <formula>"INCUMPLIDA"</formula>
    </cfRule>
  </conditionalFormatting>
  <conditionalFormatting sqref="BP373">
    <cfRule type="cellIs" dxfId="8530" priority="25728" operator="equal">
      <formula>"Pendiente"</formula>
    </cfRule>
  </conditionalFormatting>
  <conditionalFormatting sqref="AR373">
    <cfRule type="cellIs" dxfId="8529" priority="25725" stopIfTrue="1" operator="equal">
      <formula>"ROJO"</formula>
    </cfRule>
    <cfRule type="cellIs" dxfId="8528" priority="25726" stopIfTrue="1" operator="equal">
      <formula>"AMARILLO"</formula>
    </cfRule>
    <cfRule type="cellIs" dxfId="8527" priority="25727" stopIfTrue="1" operator="equal">
      <formula>"OK"</formula>
    </cfRule>
  </conditionalFormatting>
  <conditionalFormatting sqref="AK373">
    <cfRule type="cellIs" dxfId="8526" priority="25722" stopIfTrue="1" operator="equal">
      <formula>"ROJO"</formula>
    </cfRule>
    <cfRule type="cellIs" dxfId="8525" priority="25723" stopIfTrue="1" operator="equal">
      <formula>"AMARILLO"</formula>
    </cfRule>
    <cfRule type="cellIs" dxfId="8524" priority="25724" stopIfTrue="1" operator="equal">
      <formula>"OK"</formula>
    </cfRule>
  </conditionalFormatting>
  <conditionalFormatting sqref="AD373">
    <cfRule type="cellIs" dxfId="8523" priority="25719" stopIfTrue="1" operator="equal">
      <formula>"ROJO"</formula>
    </cfRule>
    <cfRule type="cellIs" dxfId="8522" priority="25720" stopIfTrue="1" operator="equal">
      <formula>"AMARILLO"</formula>
    </cfRule>
    <cfRule type="cellIs" dxfId="8521" priority="25721" stopIfTrue="1" operator="equal">
      <formula>"OK"</formula>
    </cfRule>
  </conditionalFormatting>
  <conditionalFormatting sqref="AY373">
    <cfRule type="cellIs" dxfId="8520" priority="25716" stopIfTrue="1" operator="equal">
      <formula>"ROJO"</formula>
    </cfRule>
    <cfRule type="cellIs" dxfId="8519" priority="25717" stopIfTrue="1" operator="equal">
      <formula>"AMARILLO"</formula>
    </cfRule>
    <cfRule type="cellIs" dxfId="8518" priority="25718" stopIfTrue="1" operator="equal">
      <formula>"OK"</formula>
    </cfRule>
  </conditionalFormatting>
  <conditionalFormatting sqref="BF180 W180">
    <cfRule type="cellIs" dxfId="8517" priority="25534" stopIfTrue="1" operator="equal">
      <formula>"ROJO"</formula>
    </cfRule>
    <cfRule type="cellIs" dxfId="8516" priority="25535" stopIfTrue="1" operator="equal">
      <formula>"AMARILLO"</formula>
    </cfRule>
    <cfRule type="cellIs" dxfId="8515" priority="25536" stopIfTrue="1" operator="equal">
      <formula>"OK"</formula>
    </cfRule>
  </conditionalFormatting>
  <conditionalFormatting sqref="AK180">
    <cfRule type="cellIs" dxfId="8514" priority="25514" stopIfTrue="1" operator="equal">
      <formula>"ROJO"</formula>
    </cfRule>
    <cfRule type="cellIs" dxfId="8513" priority="25515" stopIfTrue="1" operator="equal">
      <formula>"AMARILLO"</formula>
    </cfRule>
    <cfRule type="cellIs" dxfId="8512" priority="25516" stopIfTrue="1" operator="equal">
      <formula>"OK"</formula>
    </cfRule>
  </conditionalFormatting>
  <conditionalFormatting sqref="BJ180">
    <cfRule type="cellIs" dxfId="8511" priority="25533" stopIfTrue="1" operator="equal">
      <formula>1</formula>
    </cfRule>
  </conditionalFormatting>
  <conditionalFormatting sqref="BJ180">
    <cfRule type="cellIs" dxfId="8510" priority="25531" operator="between">
      <formula>0</formula>
      <formula>0.99</formula>
    </cfRule>
    <cfRule type="cellIs" dxfId="8509" priority="25532" operator="equal">
      <formula>"Sin"</formula>
    </cfRule>
  </conditionalFormatting>
  <conditionalFormatting sqref="BR180">
    <cfRule type="cellIs" dxfId="8508" priority="25525" stopIfTrue="1" operator="equal">
      <formula>"ROJO"</formula>
    </cfRule>
    <cfRule type="cellIs" dxfId="8507" priority="25526" stopIfTrue="1" operator="equal">
      <formula>"AMARILLO"</formula>
    </cfRule>
    <cfRule type="cellIs" dxfId="8506" priority="25527" stopIfTrue="1" operator="equal">
      <formula>"OK"</formula>
    </cfRule>
  </conditionalFormatting>
  <conditionalFormatting sqref="AT180">
    <cfRule type="cellIs" dxfId="8505" priority="25528" stopIfTrue="1" operator="equal">
      <formula>"ROJO"</formula>
    </cfRule>
    <cfRule type="cellIs" dxfId="8504" priority="25529" stopIfTrue="1" operator="equal">
      <formula>"AMARILLO"</formula>
    </cfRule>
    <cfRule type="cellIs" dxfId="8503" priority="25530" stopIfTrue="1" operator="equal">
      <formula>"OK"</formula>
    </cfRule>
  </conditionalFormatting>
  <conditionalFormatting sqref="BP180">
    <cfRule type="cellIs" dxfId="8502" priority="25522" operator="equal">
      <formula>"INEFECTIVA"</formula>
    </cfRule>
    <cfRule type="cellIs" dxfId="8501" priority="25523" operator="equal">
      <formula>"CUMPLIDA"</formula>
    </cfRule>
    <cfRule type="containsText" dxfId="8500" priority="25524" operator="containsText" text="CERRADA">
      <formula>NOT(ISERROR(SEARCH("CERRADA",BP180)))</formula>
    </cfRule>
  </conditionalFormatting>
  <conditionalFormatting sqref="BP180">
    <cfRule type="cellIs" dxfId="8499" priority="25521" operator="equal">
      <formula>"INCUMPLIDA"</formula>
    </cfRule>
  </conditionalFormatting>
  <conditionalFormatting sqref="BP180">
    <cfRule type="cellIs" dxfId="8498" priority="25520" operator="equal">
      <formula>"Pendiente"</formula>
    </cfRule>
  </conditionalFormatting>
  <conditionalFormatting sqref="AR180">
    <cfRule type="cellIs" dxfId="8497" priority="25517" stopIfTrue="1" operator="equal">
      <formula>"ROJO"</formula>
    </cfRule>
    <cfRule type="cellIs" dxfId="8496" priority="25518" stopIfTrue="1" operator="equal">
      <formula>"AMARILLO"</formula>
    </cfRule>
    <cfRule type="cellIs" dxfId="8495" priority="25519" stopIfTrue="1" operator="equal">
      <formula>"OK"</formula>
    </cfRule>
  </conditionalFormatting>
  <conditionalFormatting sqref="AD180">
    <cfRule type="cellIs" dxfId="8494" priority="25511" stopIfTrue="1" operator="equal">
      <formula>"ROJO"</formula>
    </cfRule>
    <cfRule type="cellIs" dxfId="8493" priority="25512" stopIfTrue="1" operator="equal">
      <formula>"AMARILLO"</formula>
    </cfRule>
    <cfRule type="cellIs" dxfId="8492" priority="25513" stopIfTrue="1" operator="equal">
      <formula>"OK"</formula>
    </cfRule>
  </conditionalFormatting>
  <conditionalFormatting sqref="AY180">
    <cfRule type="cellIs" dxfId="8491" priority="25508" stopIfTrue="1" operator="equal">
      <formula>"ROJO"</formula>
    </cfRule>
    <cfRule type="cellIs" dxfId="8490" priority="25509" stopIfTrue="1" operator="equal">
      <formula>"AMARILLO"</formula>
    </cfRule>
    <cfRule type="cellIs" dxfId="8489" priority="25510" stopIfTrue="1" operator="equal">
      <formula>"OK"</formula>
    </cfRule>
  </conditionalFormatting>
  <conditionalFormatting sqref="BF15">
    <cfRule type="cellIs" dxfId="8488" priority="25433" stopIfTrue="1" operator="equal">
      <formula>"ROJO"</formula>
    </cfRule>
    <cfRule type="cellIs" dxfId="8487" priority="25434" stopIfTrue="1" operator="equal">
      <formula>"AMARILLO"</formula>
    </cfRule>
    <cfRule type="cellIs" dxfId="8486" priority="25435" stopIfTrue="1" operator="equal">
      <formula>"OK"</formula>
    </cfRule>
  </conditionalFormatting>
  <conditionalFormatting sqref="W15">
    <cfRule type="cellIs" dxfId="8485" priority="25436" stopIfTrue="1" operator="equal">
      <formula>"ROJO"</formula>
    </cfRule>
    <cfRule type="cellIs" dxfId="8484" priority="25437" stopIfTrue="1" operator="equal">
      <formula>"AMARILLO"</formula>
    </cfRule>
    <cfRule type="cellIs" dxfId="8483" priority="25438" stopIfTrue="1" operator="equal">
      <formula>"OK"</formula>
    </cfRule>
  </conditionalFormatting>
  <conditionalFormatting sqref="W16">
    <cfRule type="cellIs" dxfId="8482" priority="25427" stopIfTrue="1" operator="equal">
      <formula>"ROJO"</formula>
    </cfRule>
    <cfRule type="cellIs" dxfId="8481" priority="25428" stopIfTrue="1" operator="equal">
      <formula>"AMARILLO"</formula>
    </cfRule>
    <cfRule type="cellIs" dxfId="8480" priority="25429" stopIfTrue="1" operator="equal">
      <formula>"OK"</formula>
    </cfRule>
  </conditionalFormatting>
  <conditionalFormatting sqref="BJ15">
    <cfRule type="cellIs" dxfId="8479" priority="25432" stopIfTrue="1" operator="equal">
      <formula>1</formula>
    </cfRule>
  </conditionalFormatting>
  <conditionalFormatting sqref="BJ15">
    <cfRule type="cellIs" dxfId="8478" priority="25430" operator="between">
      <formula>0</formula>
      <formula>0.99</formula>
    </cfRule>
    <cfRule type="cellIs" dxfId="8477" priority="25431" operator="equal">
      <formula>"Sin"</formula>
    </cfRule>
  </conditionalFormatting>
  <conditionalFormatting sqref="BF16">
    <cfRule type="cellIs" dxfId="8476" priority="25424" stopIfTrue="1" operator="equal">
      <formula>"ROJO"</formula>
    </cfRule>
    <cfRule type="cellIs" dxfId="8475" priority="25425" stopIfTrue="1" operator="equal">
      <formula>"AMARILLO"</formula>
    </cfRule>
    <cfRule type="cellIs" dxfId="8474" priority="25426" stopIfTrue="1" operator="equal">
      <formula>"OK"</formula>
    </cfRule>
  </conditionalFormatting>
  <conditionalFormatting sqref="BJ16">
    <cfRule type="cellIs" dxfId="8473" priority="25423" stopIfTrue="1" operator="equal">
      <formula>1</formula>
    </cfRule>
  </conditionalFormatting>
  <conditionalFormatting sqref="BJ16">
    <cfRule type="cellIs" dxfId="8472" priority="25421" operator="between">
      <formula>0</formula>
      <formula>0.99</formula>
    </cfRule>
    <cfRule type="cellIs" dxfId="8471" priority="25422" operator="equal">
      <formula>"Sin"</formula>
    </cfRule>
  </conditionalFormatting>
  <conditionalFormatting sqref="BP16">
    <cfRule type="cellIs" dxfId="8470" priority="25418" operator="equal">
      <formula>"INEFECTIVA"</formula>
    </cfRule>
    <cfRule type="cellIs" dxfId="8469" priority="25419" operator="equal">
      <formula>"CUMPLIDA"</formula>
    </cfRule>
    <cfRule type="containsText" dxfId="8468" priority="25420" operator="containsText" text="CERRADA">
      <formula>NOT(ISERROR(SEARCH("CERRADA",BP16)))</formula>
    </cfRule>
  </conditionalFormatting>
  <conditionalFormatting sqref="BP16">
    <cfRule type="cellIs" dxfId="8467" priority="25417" operator="equal">
      <formula>"INCUMPLIDA"</formula>
    </cfRule>
  </conditionalFormatting>
  <conditionalFormatting sqref="BP16">
    <cfRule type="cellIs" dxfId="8466" priority="25416" operator="equal">
      <formula>"Pendiente"</formula>
    </cfRule>
  </conditionalFormatting>
  <conditionalFormatting sqref="AR15:AR16">
    <cfRule type="cellIs" dxfId="8465" priority="25357" stopIfTrue="1" operator="equal">
      <formula>"ROJO"</formula>
    </cfRule>
    <cfRule type="cellIs" dxfId="8464" priority="25358" stopIfTrue="1" operator="equal">
      <formula>"AMARILLO"</formula>
    </cfRule>
    <cfRule type="cellIs" dxfId="8463" priority="25359" stopIfTrue="1" operator="equal">
      <formula>"OK"</formula>
    </cfRule>
  </conditionalFormatting>
  <conditionalFormatting sqref="AK15:AK16">
    <cfRule type="cellIs" dxfId="8462" priority="25354" stopIfTrue="1" operator="equal">
      <formula>"ROJO"</formula>
    </cfRule>
    <cfRule type="cellIs" dxfId="8461" priority="25355" stopIfTrue="1" operator="equal">
      <formula>"AMARILLO"</formula>
    </cfRule>
    <cfRule type="cellIs" dxfId="8460" priority="25356" stopIfTrue="1" operator="equal">
      <formula>"OK"</formula>
    </cfRule>
  </conditionalFormatting>
  <conditionalFormatting sqref="AD15:AD16">
    <cfRule type="cellIs" dxfId="8459" priority="25351" stopIfTrue="1" operator="equal">
      <formula>"ROJO"</formula>
    </cfRule>
    <cfRule type="cellIs" dxfId="8458" priority="25352" stopIfTrue="1" operator="equal">
      <formula>"AMARILLO"</formula>
    </cfRule>
    <cfRule type="cellIs" dxfId="8457" priority="25353" stopIfTrue="1" operator="equal">
      <formula>"OK"</formula>
    </cfRule>
  </conditionalFormatting>
  <conditionalFormatting sqref="AY15:AY16">
    <cfRule type="cellIs" dxfId="8456" priority="25348" stopIfTrue="1" operator="equal">
      <formula>"ROJO"</formula>
    </cfRule>
    <cfRule type="cellIs" dxfId="8455" priority="25349" stopIfTrue="1" operator="equal">
      <formula>"AMARILLO"</formula>
    </cfRule>
    <cfRule type="cellIs" dxfId="8454" priority="25350" stopIfTrue="1" operator="equal">
      <formula>"OK"</formula>
    </cfRule>
  </conditionalFormatting>
  <conditionalFormatting sqref="BP15">
    <cfRule type="cellIs" dxfId="8453" priority="25345" operator="equal">
      <formula>"INEFECTIVA"</formula>
    </cfRule>
    <cfRule type="cellIs" dxfId="8452" priority="25346" operator="equal">
      <formula>"CUMPLIDA"</formula>
    </cfRule>
    <cfRule type="containsText" dxfId="8451" priority="25347" operator="containsText" text="CERRADA">
      <formula>NOT(ISERROR(SEARCH("CERRADA",BP15)))</formula>
    </cfRule>
  </conditionalFormatting>
  <conditionalFormatting sqref="BP15">
    <cfRule type="cellIs" dxfId="8450" priority="25344" operator="equal">
      <formula>"INCUMPLIDA"</formula>
    </cfRule>
  </conditionalFormatting>
  <conditionalFormatting sqref="BP15">
    <cfRule type="cellIs" dxfId="8449" priority="25343" operator="equal">
      <formula>"Pendiente"</formula>
    </cfRule>
  </conditionalFormatting>
  <conditionalFormatting sqref="W58">
    <cfRule type="cellIs" dxfId="8448" priority="24987" stopIfTrue="1" operator="equal">
      <formula>"ROJO"</formula>
    </cfRule>
    <cfRule type="cellIs" dxfId="8447" priority="24988" stopIfTrue="1" operator="equal">
      <formula>"AMARILLO"</formula>
    </cfRule>
    <cfRule type="cellIs" dxfId="8446" priority="24989" stopIfTrue="1" operator="equal">
      <formula>"OK"</formula>
    </cfRule>
  </conditionalFormatting>
  <conditionalFormatting sqref="W59">
    <cfRule type="cellIs" dxfId="8445" priority="24984" stopIfTrue="1" operator="equal">
      <formula>"ROJO"</formula>
    </cfRule>
    <cfRule type="cellIs" dxfId="8444" priority="24985" stopIfTrue="1" operator="equal">
      <formula>"AMARILLO"</formula>
    </cfRule>
    <cfRule type="cellIs" dxfId="8443" priority="24986" stopIfTrue="1" operator="equal">
      <formula>"OK"</formula>
    </cfRule>
  </conditionalFormatting>
  <conditionalFormatting sqref="BF58:BF59">
    <cfRule type="cellIs" dxfId="8442" priority="24978" stopIfTrue="1" operator="equal">
      <formula>"ROJO"</formula>
    </cfRule>
    <cfRule type="cellIs" dxfId="8441" priority="24979" stopIfTrue="1" operator="equal">
      <formula>"AMARILLO"</formula>
    </cfRule>
    <cfRule type="cellIs" dxfId="8440" priority="24980" stopIfTrue="1" operator="equal">
      <formula>"OK"</formula>
    </cfRule>
  </conditionalFormatting>
  <conditionalFormatting sqref="BJ58:BJ59">
    <cfRule type="cellIs" dxfId="8439" priority="24977" stopIfTrue="1" operator="equal">
      <formula>1</formula>
    </cfRule>
  </conditionalFormatting>
  <conditionalFormatting sqref="BJ58:BJ59">
    <cfRule type="cellIs" dxfId="8438" priority="24975" operator="between">
      <formula>0</formula>
      <formula>0.99</formula>
    </cfRule>
    <cfRule type="cellIs" dxfId="8437" priority="24976" operator="equal">
      <formula>"Sin"</formula>
    </cfRule>
  </conditionalFormatting>
  <conditionalFormatting sqref="BP58">
    <cfRule type="cellIs" dxfId="8436" priority="24972" operator="equal">
      <formula>"INEFECTIVA"</formula>
    </cfRule>
    <cfRule type="cellIs" dxfId="8435" priority="24973" operator="equal">
      <formula>"CUMPLIDA"</formula>
    </cfRule>
    <cfRule type="containsText" dxfId="8434" priority="24974" operator="containsText" text="CERRADA">
      <formula>NOT(ISERROR(SEARCH("CERRADA",BP58)))</formula>
    </cfRule>
  </conditionalFormatting>
  <conditionalFormatting sqref="BP58">
    <cfRule type="cellIs" dxfId="8433" priority="24971" operator="equal">
      <formula>"INCUMPLIDA"</formula>
    </cfRule>
  </conditionalFormatting>
  <conditionalFormatting sqref="BP58">
    <cfRule type="cellIs" dxfId="8432" priority="24970" operator="equal">
      <formula>"Pendiente"</formula>
    </cfRule>
  </conditionalFormatting>
  <conditionalFormatting sqref="BP59">
    <cfRule type="cellIs" dxfId="8431" priority="24967" operator="equal">
      <formula>"INEFECTIVA"</formula>
    </cfRule>
    <cfRule type="cellIs" dxfId="8430" priority="24968" operator="equal">
      <formula>"CUMPLIDA"</formula>
    </cfRule>
    <cfRule type="containsText" dxfId="8429" priority="24969" operator="containsText" text="CERRADA">
      <formula>NOT(ISERROR(SEARCH("CERRADA",BP59)))</formula>
    </cfRule>
  </conditionalFormatting>
  <conditionalFormatting sqref="BP59">
    <cfRule type="cellIs" dxfId="8428" priority="24966" operator="equal">
      <formula>"INCUMPLIDA"</formula>
    </cfRule>
  </conditionalFormatting>
  <conditionalFormatting sqref="BP59">
    <cfRule type="cellIs" dxfId="8427" priority="24965" operator="equal">
      <formula>"Pendiente"</formula>
    </cfRule>
  </conditionalFormatting>
  <conditionalFormatting sqref="AR58:AR59">
    <cfRule type="cellIs" dxfId="8426" priority="24952" stopIfTrue="1" operator="equal">
      <formula>"ROJO"</formula>
    </cfRule>
    <cfRule type="cellIs" dxfId="8425" priority="24953" stopIfTrue="1" operator="equal">
      <formula>"AMARILLO"</formula>
    </cfRule>
    <cfRule type="cellIs" dxfId="8424" priority="24954" stopIfTrue="1" operator="equal">
      <formula>"OK"</formula>
    </cfRule>
  </conditionalFormatting>
  <conditionalFormatting sqref="AK58:AK59">
    <cfRule type="cellIs" dxfId="8423" priority="24949" stopIfTrue="1" operator="equal">
      <formula>"ROJO"</formula>
    </cfRule>
    <cfRule type="cellIs" dxfId="8422" priority="24950" stopIfTrue="1" operator="equal">
      <formula>"AMARILLO"</formula>
    </cfRule>
    <cfRule type="cellIs" dxfId="8421" priority="24951" stopIfTrue="1" operator="equal">
      <formula>"OK"</formula>
    </cfRule>
  </conditionalFormatting>
  <conditionalFormatting sqref="AD58:AD59">
    <cfRule type="cellIs" dxfId="8420" priority="24946" stopIfTrue="1" operator="equal">
      <formula>"ROJO"</formula>
    </cfRule>
    <cfRule type="cellIs" dxfId="8419" priority="24947" stopIfTrue="1" operator="equal">
      <formula>"AMARILLO"</formula>
    </cfRule>
    <cfRule type="cellIs" dxfId="8418" priority="24948" stopIfTrue="1" operator="equal">
      <formula>"OK"</formula>
    </cfRule>
  </conditionalFormatting>
  <conditionalFormatting sqref="AY58:AY59">
    <cfRule type="cellIs" dxfId="8417" priority="24943" stopIfTrue="1" operator="equal">
      <formula>"ROJO"</formula>
    </cfRule>
    <cfRule type="cellIs" dxfId="8416" priority="24944" stopIfTrue="1" operator="equal">
      <formula>"AMARILLO"</formula>
    </cfRule>
    <cfRule type="cellIs" dxfId="8415" priority="24945" stopIfTrue="1" operator="equal">
      <formula>"OK"</formula>
    </cfRule>
  </conditionalFormatting>
  <conditionalFormatting sqref="BF78">
    <cfRule type="cellIs" dxfId="8414" priority="24900" stopIfTrue="1" operator="equal">
      <formula>"ROJO"</formula>
    </cfRule>
    <cfRule type="cellIs" dxfId="8413" priority="24901" stopIfTrue="1" operator="equal">
      <formula>"AMARILLO"</formula>
    </cfRule>
    <cfRule type="cellIs" dxfId="8412" priority="24902" stopIfTrue="1" operator="equal">
      <formula>"OK"</formula>
    </cfRule>
  </conditionalFormatting>
  <conditionalFormatting sqref="BJ78">
    <cfRule type="cellIs" dxfId="8411" priority="24899" stopIfTrue="1" operator="equal">
      <formula>1</formula>
    </cfRule>
  </conditionalFormatting>
  <conditionalFormatting sqref="BJ78">
    <cfRule type="cellIs" dxfId="8410" priority="24897" operator="between">
      <formula>0</formula>
      <formula>0.99</formula>
    </cfRule>
    <cfRule type="cellIs" dxfId="8409" priority="24898" operator="equal">
      <formula>"Sin"</formula>
    </cfRule>
  </conditionalFormatting>
  <conditionalFormatting sqref="BP78">
    <cfRule type="cellIs" dxfId="8408" priority="24894" operator="equal">
      <formula>"INEFECTIVA"</formula>
    </cfRule>
    <cfRule type="cellIs" dxfId="8407" priority="24895" operator="equal">
      <formula>"CUMPLIDA"</formula>
    </cfRule>
    <cfRule type="containsText" dxfId="8406" priority="24896" operator="containsText" text="CERRADA">
      <formula>NOT(ISERROR(SEARCH("CERRADA",BP78)))</formula>
    </cfRule>
  </conditionalFormatting>
  <conditionalFormatting sqref="BP78">
    <cfRule type="cellIs" dxfId="8405" priority="24893" operator="equal">
      <formula>"INCUMPLIDA"</formula>
    </cfRule>
  </conditionalFormatting>
  <conditionalFormatting sqref="BP78">
    <cfRule type="cellIs" dxfId="8404" priority="24892" operator="equal">
      <formula>"Pendiente"</formula>
    </cfRule>
  </conditionalFormatting>
  <conditionalFormatting sqref="W78">
    <cfRule type="cellIs" dxfId="8403" priority="24889" stopIfTrue="1" operator="equal">
      <formula>"ROJO"</formula>
    </cfRule>
    <cfRule type="cellIs" dxfId="8402" priority="24890" stopIfTrue="1" operator="equal">
      <formula>"AMARILLO"</formula>
    </cfRule>
    <cfRule type="cellIs" dxfId="8401" priority="24891" stopIfTrue="1" operator="equal">
      <formula>"OK"</formula>
    </cfRule>
  </conditionalFormatting>
  <conditionalFormatting sqref="AR78">
    <cfRule type="cellIs" dxfId="8400" priority="24886" stopIfTrue="1" operator="equal">
      <formula>"ROJO"</formula>
    </cfRule>
    <cfRule type="cellIs" dxfId="8399" priority="24887" stopIfTrue="1" operator="equal">
      <formula>"AMARILLO"</formula>
    </cfRule>
    <cfRule type="cellIs" dxfId="8398" priority="24888" stopIfTrue="1" operator="equal">
      <formula>"OK"</formula>
    </cfRule>
  </conditionalFormatting>
  <conditionalFormatting sqref="AK78">
    <cfRule type="cellIs" dxfId="8397" priority="24883" stopIfTrue="1" operator="equal">
      <formula>"ROJO"</formula>
    </cfRule>
    <cfRule type="cellIs" dxfId="8396" priority="24884" stopIfTrue="1" operator="equal">
      <formula>"AMARILLO"</formula>
    </cfRule>
    <cfRule type="cellIs" dxfId="8395" priority="24885" stopIfTrue="1" operator="equal">
      <formula>"OK"</formula>
    </cfRule>
  </conditionalFormatting>
  <conditionalFormatting sqref="AD78">
    <cfRule type="cellIs" dxfId="8394" priority="24880" stopIfTrue="1" operator="equal">
      <formula>"ROJO"</formula>
    </cfRule>
    <cfRule type="cellIs" dxfId="8393" priority="24881" stopIfTrue="1" operator="equal">
      <formula>"AMARILLO"</formula>
    </cfRule>
    <cfRule type="cellIs" dxfId="8392" priority="24882" stopIfTrue="1" operator="equal">
      <formula>"OK"</formula>
    </cfRule>
  </conditionalFormatting>
  <conditionalFormatting sqref="AY78">
    <cfRule type="cellIs" dxfId="8391" priority="24877" stopIfTrue="1" operator="equal">
      <formula>"ROJO"</formula>
    </cfRule>
    <cfRule type="cellIs" dxfId="8390" priority="24878" stopIfTrue="1" operator="equal">
      <formula>"AMARILLO"</formula>
    </cfRule>
    <cfRule type="cellIs" dxfId="8389" priority="24879" stopIfTrue="1" operator="equal">
      <formula>"OK"</formula>
    </cfRule>
  </conditionalFormatting>
  <conditionalFormatting sqref="W98">
    <cfRule type="cellIs" dxfId="8388" priority="24676" stopIfTrue="1" operator="equal">
      <formula>"ROJO"</formula>
    </cfRule>
    <cfRule type="cellIs" dxfId="8387" priority="24677" stopIfTrue="1" operator="equal">
      <formula>"AMARILLO"</formula>
    </cfRule>
    <cfRule type="cellIs" dxfId="8386" priority="24678" stopIfTrue="1" operator="equal">
      <formula>"OK"</formula>
    </cfRule>
  </conditionalFormatting>
  <conditionalFormatting sqref="BF98">
    <cfRule type="cellIs" dxfId="8385" priority="24679" stopIfTrue="1" operator="equal">
      <formula>"ROJO"</formula>
    </cfRule>
    <cfRule type="cellIs" dxfId="8384" priority="24680" stopIfTrue="1" operator="equal">
      <formula>"AMARILLO"</formula>
    </cfRule>
    <cfRule type="cellIs" dxfId="8383" priority="24681" stopIfTrue="1" operator="equal">
      <formula>"OK"</formula>
    </cfRule>
  </conditionalFormatting>
  <conditionalFormatting sqref="BJ98">
    <cfRule type="cellIs" dxfId="8382" priority="24675" stopIfTrue="1" operator="equal">
      <formula>1</formula>
    </cfRule>
  </conditionalFormatting>
  <conditionalFormatting sqref="BJ98">
    <cfRule type="cellIs" dxfId="8381" priority="24673" operator="between">
      <formula>0</formula>
      <formula>0.99</formula>
    </cfRule>
    <cfRule type="cellIs" dxfId="8380" priority="24674" operator="equal">
      <formula>"Sin"</formula>
    </cfRule>
  </conditionalFormatting>
  <conditionalFormatting sqref="BP98">
    <cfRule type="cellIs" dxfId="8379" priority="24670" operator="equal">
      <formula>"INEFECTIVA"</formula>
    </cfRule>
    <cfRule type="cellIs" dxfId="8378" priority="24671" operator="equal">
      <formula>"CUMPLIDA"</formula>
    </cfRule>
    <cfRule type="containsText" dxfId="8377" priority="24672" operator="containsText" text="CERRADA">
      <formula>NOT(ISERROR(SEARCH("CERRADA",BP98)))</formula>
    </cfRule>
  </conditionalFormatting>
  <conditionalFormatting sqref="BP98">
    <cfRule type="cellIs" dxfId="8376" priority="24669" operator="equal">
      <formula>"INCUMPLIDA"</formula>
    </cfRule>
  </conditionalFormatting>
  <conditionalFormatting sqref="BP98">
    <cfRule type="cellIs" dxfId="8375" priority="24668" operator="equal">
      <formula>"Pendiente"</formula>
    </cfRule>
  </conditionalFormatting>
  <conditionalFormatting sqref="AR98">
    <cfRule type="cellIs" dxfId="8374" priority="24665" stopIfTrue="1" operator="equal">
      <formula>"ROJO"</formula>
    </cfRule>
    <cfRule type="cellIs" dxfId="8373" priority="24666" stopIfTrue="1" operator="equal">
      <formula>"AMARILLO"</formula>
    </cfRule>
    <cfRule type="cellIs" dxfId="8372" priority="24667" stopIfTrue="1" operator="equal">
      <formula>"OK"</formula>
    </cfRule>
  </conditionalFormatting>
  <conditionalFormatting sqref="AK98">
    <cfRule type="cellIs" dxfId="8371" priority="24662" stopIfTrue="1" operator="equal">
      <formula>"ROJO"</formula>
    </cfRule>
    <cfRule type="cellIs" dxfId="8370" priority="24663" stopIfTrue="1" operator="equal">
      <formula>"AMARILLO"</formula>
    </cfRule>
    <cfRule type="cellIs" dxfId="8369" priority="24664" stopIfTrue="1" operator="equal">
      <formula>"OK"</formula>
    </cfRule>
  </conditionalFormatting>
  <conditionalFormatting sqref="AD98">
    <cfRule type="cellIs" dxfId="8368" priority="24659" stopIfTrue="1" operator="equal">
      <formula>"ROJO"</formula>
    </cfRule>
    <cfRule type="cellIs" dxfId="8367" priority="24660" stopIfTrue="1" operator="equal">
      <formula>"AMARILLO"</formula>
    </cfRule>
    <cfRule type="cellIs" dxfId="8366" priority="24661" stopIfTrue="1" operator="equal">
      <formula>"OK"</formula>
    </cfRule>
  </conditionalFormatting>
  <conditionalFormatting sqref="AY98">
    <cfRule type="cellIs" dxfId="8365" priority="24656" stopIfTrue="1" operator="equal">
      <formula>"ROJO"</formula>
    </cfRule>
    <cfRule type="cellIs" dxfId="8364" priority="24657" stopIfTrue="1" operator="equal">
      <formula>"AMARILLO"</formula>
    </cfRule>
    <cfRule type="cellIs" dxfId="8363" priority="24658" stopIfTrue="1" operator="equal">
      <formula>"OK"</formula>
    </cfRule>
  </conditionalFormatting>
  <conditionalFormatting sqref="W99">
    <cfRule type="cellIs" dxfId="8362" priority="24645" stopIfTrue="1" operator="equal">
      <formula>"ROJO"</formula>
    </cfRule>
    <cfRule type="cellIs" dxfId="8361" priority="24646" stopIfTrue="1" operator="equal">
      <formula>"AMARILLO"</formula>
    </cfRule>
    <cfRule type="cellIs" dxfId="8360" priority="24647" stopIfTrue="1" operator="equal">
      <formula>"OK"</formula>
    </cfRule>
  </conditionalFormatting>
  <conditionalFormatting sqref="BF99">
    <cfRule type="cellIs" dxfId="8359" priority="24653" stopIfTrue="1" operator="equal">
      <formula>"ROJO"</formula>
    </cfRule>
    <cfRule type="cellIs" dxfId="8358" priority="24654" stopIfTrue="1" operator="equal">
      <formula>"AMARILLO"</formula>
    </cfRule>
    <cfRule type="cellIs" dxfId="8357" priority="24655" stopIfTrue="1" operator="equal">
      <formula>"OK"</formula>
    </cfRule>
  </conditionalFormatting>
  <conditionalFormatting sqref="BP99">
    <cfRule type="cellIs" dxfId="8356" priority="24650" operator="equal">
      <formula>"INEFECTIVA"</formula>
    </cfRule>
    <cfRule type="cellIs" dxfId="8355" priority="24651" operator="equal">
      <formula>"CUMPLIDA"</formula>
    </cfRule>
    <cfRule type="containsText" dxfId="8354" priority="24652" operator="containsText" text="CERRADA">
      <formula>NOT(ISERROR(SEARCH("CERRADA",BP99)))</formula>
    </cfRule>
  </conditionalFormatting>
  <conditionalFormatting sqref="BP99">
    <cfRule type="cellIs" dxfId="8353" priority="24649" operator="equal">
      <formula>"INCUMPLIDA"</formula>
    </cfRule>
  </conditionalFormatting>
  <conditionalFormatting sqref="BP99">
    <cfRule type="cellIs" dxfId="8352" priority="24648" operator="equal">
      <formula>"Pendiente"</formula>
    </cfRule>
  </conditionalFormatting>
  <conditionalFormatting sqref="BJ99">
    <cfRule type="cellIs" dxfId="8351" priority="24644" stopIfTrue="1" operator="equal">
      <formula>1</formula>
    </cfRule>
  </conditionalFormatting>
  <conditionalFormatting sqref="BJ99">
    <cfRule type="cellIs" dxfId="8350" priority="24642" operator="between">
      <formula>0</formula>
      <formula>0.99</formula>
    </cfRule>
    <cfRule type="cellIs" dxfId="8349" priority="24643" operator="equal">
      <formula>"Sin"</formula>
    </cfRule>
  </conditionalFormatting>
  <conditionalFormatting sqref="AR99">
    <cfRule type="cellIs" dxfId="8348" priority="24639" stopIfTrue="1" operator="equal">
      <formula>"ROJO"</formula>
    </cfRule>
    <cfRule type="cellIs" dxfId="8347" priority="24640" stopIfTrue="1" operator="equal">
      <formula>"AMARILLO"</formula>
    </cfRule>
    <cfRule type="cellIs" dxfId="8346" priority="24641" stopIfTrue="1" operator="equal">
      <formula>"OK"</formula>
    </cfRule>
  </conditionalFormatting>
  <conditionalFormatting sqref="AK99">
    <cfRule type="cellIs" dxfId="8345" priority="24636" stopIfTrue="1" operator="equal">
      <formula>"ROJO"</formula>
    </cfRule>
    <cfRule type="cellIs" dxfId="8344" priority="24637" stopIfTrue="1" operator="equal">
      <formula>"AMARILLO"</formula>
    </cfRule>
    <cfRule type="cellIs" dxfId="8343" priority="24638" stopIfTrue="1" operator="equal">
      <formula>"OK"</formula>
    </cfRule>
  </conditionalFormatting>
  <conditionalFormatting sqref="AD99">
    <cfRule type="cellIs" dxfId="8342" priority="24633" stopIfTrue="1" operator="equal">
      <formula>"ROJO"</formula>
    </cfRule>
    <cfRule type="cellIs" dxfId="8341" priority="24634" stopIfTrue="1" operator="equal">
      <formula>"AMARILLO"</formula>
    </cfRule>
    <cfRule type="cellIs" dxfId="8340" priority="24635" stopIfTrue="1" operator="equal">
      <formula>"OK"</formula>
    </cfRule>
  </conditionalFormatting>
  <conditionalFormatting sqref="AY99">
    <cfRule type="cellIs" dxfId="8339" priority="24630" stopIfTrue="1" operator="equal">
      <formula>"ROJO"</formula>
    </cfRule>
    <cfRule type="cellIs" dxfId="8338" priority="24631" stopIfTrue="1" operator="equal">
      <formula>"AMARILLO"</formula>
    </cfRule>
    <cfRule type="cellIs" dxfId="8337" priority="24632" stopIfTrue="1" operator="equal">
      <formula>"OK"</formula>
    </cfRule>
  </conditionalFormatting>
  <conditionalFormatting sqref="W189">
    <cfRule type="cellIs" dxfId="8336" priority="23884" stopIfTrue="1" operator="equal">
      <formula>"ROJO"</formula>
    </cfRule>
    <cfRule type="cellIs" dxfId="8335" priority="23885" stopIfTrue="1" operator="equal">
      <formula>"AMARILLO"</formula>
    </cfRule>
    <cfRule type="cellIs" dxfId="8334" priority="23886" stopIfTrue="1" operator="equal">
      <formula>"OK"</formula>
    </cfRule>
  </conditionalFormatting>
  <conditionalFormatting sqref="BF189">
    <cfRule type="cellIs" dxfId="8333" priority="23881" stopIfTrue="1" operator="equal">
      <formula>"ROJO"</formula>
    </cfRule>
    <cfRule type="cellIs" dxfId="8332" priority="23882" stopIfTrue="1" operator="equal">
      <formula>"AMARILLO"</formula>
    </cfRule>
    <cfRule type="cellIs" dxfId="8331" priority="23883" stopIfTrue="1" operator="equal">
      <formula>"OK"</formula>
    </cfRule>
  </conditionalFormatting>
  <conditionalFormatting sqref="BJ189">
    <cfRule type="cellIs" dxfId="8330" priority="23880" stopIfTrue="1" operator="equal">
      <formula>1</formula>
    </cfRule>
  </conditionalFormatting>
  <conditionalFormatting sqref="BJ189">
    <cfRule type="cellIs" dxfId="8329" priority="23878" operator="between">
      <formula>0</formula>
      <formula>0.99</formula>
    </cfRule>
    <cfRule type="cellIs" dxfId="8328" priority="23879" operator="equal">
      <formula>"Sin"</formula>
    </cfRule>
  </conditionalFormatting>
  <conditionalFormatting sqref="BP189">
    <cfRule type="cellIs" dxfId="8327" priority="23875" operator="equal">
      <formula>"INEFECTIVA"</formula>
    </cfRule>
    <cfRule type="cellIs" dxfId="8326" priority="23876" operator="equal">
      <formula>"CUMPLIDA"</formula>
    </cfRule>
    <cfRule type="containsText" dxfId="8325" priority="23877" operator="containsText" text="CERRADA">
      <formula>NOT(ISERROR(SEARCH("CERRADA",BP189)))</formula>
    </cfRule>
  </conditionalFormatting>
  <conditionalFormatting sqref="BP189">
    <cfRule type="cellIs" dxfId="8324" priority="23874" operator="equal">
      <formula>"INCUMPLIDA"</formula>
    </cfRule>
  </conditionalFormatting>
  <conditionalFormatting sqref="BP189">
    <cfRule type="cellIs" dxfId="8323" priority="23873" operator="equal">
      <formula>"Pendiente"</formula>
    </cfRule>
  </conditionalFormatting>
  <conditionalFormatting sqref="AR189">
    <cfRule type="cellIs" dxfId="8322" priority="23870" stopIfTrue="1" operator="equal">
      <formula>"ROJO"</formula>
    </cfRule>
    <cfRule type="cellIs" dxfId="8321" priority="23871" stopIfTrue="1" operator="equal">
      <formula>"AMARILLO"</formula>
    </cfRule>
    <cfRule type="cellIs" dxfId="8320" priority="23872" stopIfTrue="1" operator="equal">
      <formula>"OK"</formula>
    </cfRule>
  </conditionalFormatting>
  <conditionalFormatting sqref="AK189">
    <cfRule type="cellIs" dxfId="8319" priority="23867" stopIfTrue="1" operator="equal">
      <formula>"ROJO"</formula>
    </cfRule>
    <cfRule type="cellIs" dxfId="8318" priority="23868" stopIfTrue="1" operator="equal">
      <formula>"AMARILLO"</formula>
    </cfRule>
    <cfRule type="cellIs" dxfId="8317" priority="23869" stopIfTrue="1" operator="equal">
      <formula>"OK"</formula>
    </cfRule>
  </conditionalFormatting>
  <conditionalFormatting sqref="AD189">
    <cfRule type="cellIs" dxfId="8316" priority="23864" stopIfTrue="1" operator="equal">
      <formula>"ROJO"</formula>
    </cfRule>
    <cfRule type="cellIs" dxfId="8315" priority="23865" stopIfTrue="1" operator="equal">
      <formula>"AMARILLO"</formula>
    </cfRule>
    <cfRule type="cellIs" dxfId="8314" priority="23866" stopIfTrue="1" operator="equal">
      <formula>"OK"</formula>
    </cfRule>
  </conditionalFormatting>
  <conditionalFormatting sqref="AY189">
    <cfRule type="cellIs" dxfId="8313" priority="23861" stopIfTrue="1" operator="equal">
      <formula>"ROJO"</formula>
    </cfRule>
    <cfRule type="cellIs" dxfId="8312" priority="23862" stopIfTrue="1" operator="equal">
      <formula>"AMARILLO"</formula>
    </cfRule>
    <cfRule type="cellIs" dxfId="8311" priority="23863" stopIfTrue="1" operator="equal">
      <formula>"OK"</formula>
    </cfRule>
  </conditionalFormatting>
  <conditionalFormatting sqref="BF526:BF530 BF548 BF564 BF532:BF540 BF542:BF545 BF551:BF554 BF560:BF561">
    <cfRule type="cellIs" dxfId="8310" priority="23127" stopIfTrue="1" operator="equal">
      <formula>"ROJO"</formula>
    </cfRule>
    <cfRule type="cellIs" dxfId="8309" priority="23128" stopIfTrue="1" operator="equal">
      <formula>"AMARILLO"</formula>
    </cfRule>
    <cfRule type="cellIs" dxfId="8308" priority="23129" stopIfTrue="1" operator="equal">
      <formula>"OK"</formula>
    </cfRule>
  </conditionalFormatting>
  <conditionalFormatting sqref="W526:W530 W548 W564 W532:W540 W542:W545 W556:W558 W551:W554 W560:W561">
    <cfRule type="cellIs" dxfId="8307" priority="23133" stopIfTrue="1" operator="equal">
      <formula>"ROJO"</formula>
    </cfRule>
    <cfRule type="cellIs" dxfId="8306" priority="23134" stopIfTrue="1" operator="equal">
      <formula>"AMARILLO"</formula>
    </cfRule>
    <cfRule type="cellIs" dxfId="8305" priority="23135" stopIfTrue="1" operator="equal">
      <formula>"OK"</formula>
    </cfRule>
  </conditionalFormatting>
  <conditionalFormatting sqref="BP526:BP530 BP548 BP564 BP532:BP540 BP542:BP545 BP556:BP558 BP551:BP554 BP560:BP561">
    <cfRule type="cellIs" dxfId="8304" priority="23122" operator="equal">
      <formula>"Pendiente"</formula>
    </cfRule>
  </conditionalFormatting>
  <conditionalFormatting sqref="AY529:AY530 AY548 AY564 AY532:AY540 AY542:AY545 AY551:AY554 AY560:AY561">
    <cfRule type="cellIs" dxfId="8303" priority="23110" stopIfTrue="1" operator="equal">
      <formula>"ROJO"</formula>
    </cfRule>
    <cfRule type="cellIs" dxfId="8302" priority="23111" stopIfTrue="1" operator="equal">
      <formula>"AMARILLO"</formula>
    </cfRule>
    <cfRule type="cellIs" dxfId="8301" priority="23112" stopIfTrue="1" operator="equal">
      <formula>"OK"</formula>
    </cfRule>
  </conditionalFormatting>
  <conditionalFormatting sqref="BP526:BP530 BP548 BP564 BP532:BP540 BP542:BP545 BP556:BP558 BP551:BP554 BP560:BP561">
    <cfRule type="cellIs" dxfId="8300" priority="23124" operator="equal">
      <formula>"INEFECTIVA"</formula>
    </cfRule>
    <cfRule type="cellIs" dxfId="8299" priority="23125" operator="equal">
      <formula>"CUMPLIDA"</formula>
    </cfRule>
    <cfRule type="containsText" dxfId="8298" priority="23126" operator="containsText" text="CERRADA">
      <formula>NOT(ISERROR(SEARCH("CERRADA",BP526)))</formula>
    </cfRule>
  </conditionalFormatting>
  <conditionalFormatting sqref="BP526:BP530 BP548 BP564 BP532:BP540 BP542:BP545 BP556:BP558 BP551:BP554 BP560:BP561">
    <cfRule type="cellIs" dxfId="8297" priority="23123" operator="equal">
      <formula>"INCUMPLIDA"</formula>
    </cfRule>
  </conditionalFormatting>
  <conditionalFormatting sqref="AR530 AR548 AR564 AR532:AR540 AR542:AR545 AR551:AR554 AR560:AR561">
    <cfRule type="cellIs" dxfId="8296" priority="23119" stopIfTrue="1" operator="equal">
      <formula>"ROJO"</formula>
    </cfRule>
    <cfRule type="cellIs" dxfId="8295" priority="23120" stopIfTrue="1" operator="equal">
      <formula>"AMARILLO"</formula>
    </cfRule>
    <cfRule type="cellIs" dxfId="8294" priority="23121" stopIfTrue="1" operator="equal">
      <formula>"OK"</formula>
    </cfRule>
  </conditionalFormatting>
  <conditionalFormatting sqref="AK527:AK530 AK548 AK564 AK532:AK540 AK542:AK545 AK551:AK554 AK560:AK561">
    <cfRule type="cellIs" dxfId="8293" priority="23116" stopIfTrue="1" operator="equal">
      <formula>"ROJO"</formula>
    </cfRule>
    <cfRule type="cellIs" dxfId="8292" priority="23117" stopIfTrue="1" operator="equal">
      <formula>"AMARILLO"</formula>
    </cfRule>
    <cfRule type="cellIs" dxfId="8291" priority="23118" stopIfTrue="1" operator="equal">
      <formula>"OK"</formula>
    </cfRule>
  </conditionalFormatting>
  <conditionalFormatting sqref="AD526:AD530 AD548 AD564 AD533:AD540 AD543:AD545 AD551:AD554 AD560:AD561">
    <cfRule type="cellIs" dxfId="8290" priority="23113" stopIfTrue="1" operator="equal">
      <formula>"ROJO"</formula>
    </cfRule>
    <cfRule type="cellIs" dxfId="8289" priority="23114" stopIfTrue="1" operator="equal">
      <formula>"AMARILLO"</formula>
    </cfRule>
    <cfRule type="cellIs" dxfId="8288" priority="23115" stopIfTrue="1" operator="equal">
      <formula>"OK"</formula>
    </cfRule>
  </conditionalFormatting>
  <conditionalFormatting sqref="BJ526:BJ530 BJ548 BJ564 BJ532:BJ540 BJ542:BJ545 BJ551:BJ554 BJ560:BJ561">
    <cfRule type="cellIs" dxfId="8287" priority="23132" stopIfTrue="1" operator="equal">
      <formula>1</formula>
    </cfRule>
  </conditionalFormatting>
  <conditionalFormatting sqref="BJ526:BJ530 BJ548 BJ564 BJ532:BJ540 BJ542:BJ545 BJ551:BJ554 BJ560:BJ561">
    <cfRule type="cellIs" dxfId="8286" priority="23130" operator="between">
      <formula>0</formula>
      <formula>0.99</formula>
    </cfRule>
    <cfRule type="cellIs" dxfId="8285" priority="23131" operator="equal">
      <formula>"Sin"</formula>
    </cfRule>
  </conditionalFormatting>
  <conditionalFormatting sqref="BP707:BP739">
    <cfRule type="cellIs" dxfId="8284" priority="23073" operator="equal">
      <formula>"Pendiente"</formula>
    </cfRule>
  </conditionalFormatting>
  <conditionalFormatting sqref="BP707:BP739">
    <cfRule type="cellIs" dxfId="8283" priority="23075" operator="equal">
      <formula>"INEFECTIVA"</formula>
    </cfRule>
    <cfRule type="cellIs" dxfId="8282" priority="23076" operator="equal">
      <formula>"CUMPLIDA"</formula>
    </cfRule>
    <cfRule type="containsText" dxfId="8281" priority="23077" operator="containsText" text="CERRADA">
      <formula>NOT(ISERROR(SEARCH("CERRADA",BP707)))</formula>
    </cfRule>
  </conditionalFormatting>
  <conditionalFormatting sqref="BP707:BP739">
    <cfRule type="cellIs" dxfId="8280" priority="23074" operator="equal">
      <formula>"INCUMPLIDA"</formula>
    </cfRule>
  </conditionalFormatting>
  <conditionalFormatting sqref="BJ722:BJ739">
    <cfRule type="cellIs" dxfId="8279" priority="23080" stopIfTrue="1" operator="equal">
      <formula>1</formula>
    </cfRule>
  </conditionalFormatting>
  <conditionalFormatting sqref="BJ722:BJ739">
    <cfRule type="cellIs" dxfId="8278" priority="23078" operator="between">
      <formula>0</formula>
      <formula>0.99</formula>
    </cfRule>
    <cfRule type="cellIs" dxfId="8277" priority="23079" operator="equal">
      <formula>"Sin"</formula>
    </cfRule>
  </conditionalFormatting>
  <conditionalFormatting sqref="BF652:BF664 BF674:BF683 BF685 BF666 BF668:BF669 BF694:BF739">
    <cfRule type="cellIs" dxfId="8276" priority="23041" stopIfTrue="1" operator="equal">
      <formula>"ROJO"</formula>
    </cfRule>
    <cfRule type="cellIs" dxfId="8275" priority="23042" stopIfTrue="1" operator="equal">
      <formula>"AMARILLO"</formula>
    </cfRule>
    <cfRule type="cellIs" dxfId="8274" priority="23043" stopIfTrue="1" operator="equal">
      <formula>"OK"</formula>
    </cfRule>
  </conditionalFormatting>
  <conditionalFormatting sqref="AK652:AK664 AK674:AK683 AK685 AK666 AK668:AK669 AK694:AK739">
    <cfRule type="cellIs" dxfId="8273" priority="23030" stopIfTrue="1" operator="equal">
      <formula>"ROJO"</formula>
    </cfRule>
    <cfRule type="cellIs" dxfId="8272" priority="23031" stopIfTrue="1" operator="equal">
      <formula>"AMARILLO"</formula>
    </cfRule>
    <cfRule type="cellIs" dxfId="8271" priority="23032" stopIfTrue="1" operator="equal">
      <formula>"OK"</formula>
    </cfRule>
  </conditionalFormatting>
  <conditionalFormatting sqref="AD652:AD664 AD674:AD683 AD685 AD666 AD668:AD669 AD694:AD739">
    <cfRule type="cellIs" dxfId="8270" priority="23027" stopIfTrue="1" operator="equal">
      <formula>"ROJO"</formula>
    </cfRule>
    <cfRule type="cellIs" dxfId="8269" priority="23028" stopIfTrue="1" operator="equal">
      <formula>"AMARILLO"</formula>
    </cfRule>
    <cfRule type="cellIs" dxfId="8268" priority="23029" stopIfTrue="1" operator="equal">
      <formula>"OK"</formula>
    </cfRule>
  </conditionalFormatting>
  <conditionalFormatting sqref="AY652:AY664 AY674:AY683 AY685 AY666 AY668:AY669 AY694:AY739">
    <cfRule type="cellIs" dxfId="8267" priority="23024" stopIfTrue="1" operator="equal">
      <formula>"ROJO"</formula>
    </cfRule>
    <cfRule type="cellIs" dxfId="8266" priority="23025" stopIfTrue="1" operator="equal">
      <formula>"AMARILLO"</formula>
    </cfRule>
    <cfRule type="cellIs" dxfId="8265" priority="23026" stopIfTrue="1" operator="equal">
      <formula>"OK"</formula>
    </cfRule>
  </conditionalFormatting>
  <conditionalFormatting sqref="W652:W664 W674:W683 W685 W666 W668:W669 W694:W739">
    <cfRule type="cellIs" dxfId="8264" priority="23021" stopIfTrue="1" operator="equal">
      <formula>"ROJO"</formula>
    </cfRule>
    <cfRule type="cellIs" dxfId="8263" priority="23022" stopIfTrue="1" operator="equal">
      <formula>"AMARILLO"</formula>
    </cfRule>
    <cfRule type="cellIs" dxfId="8262" priority="23023" stopIfTrue="1" operator="equal">
      <formula>"OK"</formula>
    </cfRule>
  </conditionalFormatting>
  <conditionalFormatting sqref="BP652:BP664 BP674:BP683 BP685 BP666 BP668:BP669 BP694:BP706">
    <cfRule type="cellIs" dxfId="8261" priority="23036" operator="equal">
      <formula>"Pendiente"</formula>
    </cfRule>
  </conditionalFormatting>
  <conditionalFormatting sqref="BP652:BP664 BP674:BP683 BP685 BP666 BP668:BP669 BP694:BP706">
    <cfRule type="cellIs" dxfId="8260" priority="23038" operator="equal">
      <formula>"INEFECTIVA"</formula>
    </cfRule>
    <cfRule type="cellIs" dxfId="8259" priority="23039" operator="equal">
      <formula>"CUMPLIDA"</formula>
    </cfRule>
    <cfRule type="containsText" dxfId="8258" priority="23040" operator="containsText" text="CERRADA">
      <formula>NOT(ISERROR(SEARCH("CERRADA",BP652)))</formula>
    </cfRule>
  </conditionalFormatting>
  <conditionalFormatting sqref="BP652:BP664 BP674:BP683 BP685 BP666 BP668:BP669 BP694:BP706">
    <cfRule type="cellIs" dxfId="8257" priority="23037" operator="equal">
      <formula>"INCUMPLIDA"</formula>
    </cfRule>
  </conditionalFormatting>
  <conditionalFormatting sqref="AR652:AR664 AR674:AR683 AR685 AR666 AR668:AR669 AR694:AR739">
    <cfRule type="cellIs" dxfId="8256" priority="23033" stopIfTrue="1" operator="equal">
      <formula>"ROJO"</formula>
    </cfRule>
    <cfRule type="cellIs" dxfId="8255" priority="23034" stopIfTrue="1" operator="equal">
      <formula>"AMARILLO"</formula>
    </cfRule>
    <cfRule type="cellIs" dxfId="8254" priority="23035" stopIfTrue="1" operator="equal">
      <formula>"OK"</formula>
    </cfRule>
  </conditionalFormatting>
  <conditionalFormatting sqref="BF48">
    <cfRule type="cellIs" dxfId="8253" priority="22934" stopIfTrue="1" operator="equal">
      <formula>"ROJO"</formula>
    </cfRule>
    <cfRule type="cellIs" dxfId="8252" priority="22935" stopIfTrue="1" operator="equal">
      <formula>"AMARILLO"</formula>
    </cfRule>
    <cfRule type="cellIs" dxfId="8251" priority="22936" stopIfTrue="1" operator="equal">
      <formula>"OK"</formula>
    </cfRule>
  </conditionalFormatting>
  <conditionalFormatting sqref="BR48 AT48">
    <cfRule type="cellIs" dxfId="8250" priority="22940" stopIfTrue="1" operator="equal">
      <formula>"ROJO"</formula>
    </cfRule>
    <cfRule type="cellIs" dxfId="8249" priority="22941" stopIfTrue="1" operator="equal">
      <formula>"AMARILLO"</formula>
    </cfRule>
    <cfRule type="cellIs" dxfId="8248" priority="22942" stopIfTrue="1" operator="equal">
      <formula>"OK"</formula>
    </cfRule>
  </conditionalFormatting>
  <conditionalFormatting sqref="W48">
    <cfRule type="cellIs" dxfId="8247" priority="22937" stopIfTrue="1" operator="equal">
      <formula>"ROJO"</formula>
    </cfRule>
    <cfRule type="cellIs" dxfId="8246" priority="22938" stopIfTrue="1" operator="equal">
      <formula>"AMARILLO"</formula>
    </cfRule>
    <cfRule type="cellIs" dxfId="8245" priority="22939" stopIfTrue="1" operator="equal">
      <formula>"OK"</formula>
    </cfRule>
  </conditionalFormatting>
  <conditionalFormatting sqref="BJ48">
    <cfRule type="cellIs" dxfId="8244" priority="22933" stopIfTrue="1" operator="equal">
      <formula>1</formula>
    </cfRule>
  </conditionalFormatting>
  <conditionalFormatting sqref="BJ48">
    <cfRule type="cellIs" dxfId="8243" priority="22931" operator="between">
      <formula>0</formula>
      <formula>0.99</formula>
    </cfRule>
    <cfRule type="cellIs" dxfId="8242" priority="22932" operator="equal">
      <formula>"Sin"</formula>
    </cfRule>
  </conditionalFormatting>
  <conditionalFormatting sqref="BP48">
    <cfRule type="cellIs" dxfId="8241" priority="22928" operator="equal">
      <formula>"INEFECTIVA"</formula>
    </cfRule>
    <cfRule type="cellIs" dxfId="8240" priority="22929" operator="equal">
      <formula>"CUMPLIDA"</formula>
    </cfRule>
    <cfRule type="containsText" dxfId="8239" priority="22930" operator="containsText" text="CERRADA">
      <formula>NOT(ISERROR(SEARCH("CERRADA",BP48)))</formula>
    </cfRule>
  </conditionalFormatting>
  <conditionalFormatting sqref="BP48">
    <cfRule type="cellIs" dxfId="8238" priority="22927" operator="equal">
      <formula>"INCUMPLIDA"</formula>
    </cfRule>
  </conditionalFormatting>
  <conditionalFormatting sqref="BP48">
    <cfRule type="cellIs" dxfId="8237" priority="22926" operator="equal">
      <formula>"Pendiente"</formula>
    </cfRule>
  </conditionalFormatting>
  <conditionalFormatting sqref="AR48">
    <cfRule type="cellIs" dxfId="8236" priority="22923" stopIfTrue="1" operator="equal">
      <formula>"ROJO"</formula>
    </cfRule>
    <cfRule type="cellIs" dxfId="8235" priority="22924" stopIfTrue="1" operator="equal">
      <formula>"AMARILLO"</formula>
    </cfRule>
    <cfRule type="cellIs" dxfId="8234" priority="22925" stopIfTrue="1" operator="equal">
      <formula>"OK"</formula>
    </cfRule>
  </conditionalFormatting>
  <conditionalFormatting sqref="AK48">
    <cfRule type="cellIs" dxfId="8233" priority="22920" stopIfTrue="1" operator="equal">
      <formula>"ROJO"</formula>
    </cfRule>
    <cfRule type="cellIs" dxfId="8232" priority="22921" stopIfTrue="1" operator="equal">
      <formula>"AMARILLO"</formula>
    </cfRule>
    <cfRule type="cellIs" dxfId="8231" priority="22922" stopIfTrue="1" operator="equal">
      <formula>"OK"</formula>
    </cfRule>
  </conditionalFormatting>
  <conditionalFormatting sqref="AD48">
    <cfRule type="cellIs" dxfId="8230" priority="22917" stopIfTrue="1" operator="equal">
      <formula>"ROJO"</formula>
    </cfRule>
    <cfRule type="cellIs" dxfId="8229" priority="22918" stopIfTrue="1" operator="equal">
      <formula>"AMARILLO"</formula>
    </cfRule>
    <cfRule type="cellIs" dxfId="8228" priority="22919" stopIfTrue="1" operator="equal">
      <formula>"OK"</formula>
    </cfRule>
  </conditionalFormatting>
  <conditionalFormatting sqref="AY48">
    <cfRule type="cellIs" dxfId="8227" priority="22914" stopIfTrue="1" operator="equal">
      <formula>"ROJO"</formula>
    </cfRule>
    <cfRule type="cellIs" dxfId="8226" priority="22915" stopIfTrue="1" operator="equal">
      <formula>"AMARILLO"</formula>
    </cfRule>
    <cfRule type="cellIs" dxfId="8225" priority="22916" stopIfTrue="1" operator="equal">
      <formula>"OK"</formula>
    </cfRule>
  </conditionalFormatting>
  <conditionalFormatting sqref="AK279">
    <cfRule type="cellIs" dxfId="8224" priority="22902" stopIfTrue="1" operator="equal">
      <formula>"ROJO"</formula>
    </cfRule>
    <cfRule type="cellIs" dxfId="8223" priority="22903" stopIfTrue="1" operator="equal">
      <formula>"AMARILLO"</formula>
    </cfRule>
    <cfRule type="cellIs" dxfId="8222" priority="22904" stopIfTrue="1" operator="equal">
      <formula>"OK"</formula>
    </cfRule>
  </conditionalFormatting>
  <conditionalFormatting sqref="AR276">
    <cfRule type="cellIs" dxfId="8221" priority="22899" stopIfTrue="1" operator="equal">
      <formula>"ROJO"</formula>
    </cfRule>
    <cfRule type="cellIs" dxfId="8220" priority="22900" stopIfTrue="1" operator="equal">
      <formula>"AMARILLO"</formula>
    </cfRule>
    <cfRule type="cellIs" dxfId="8219" priority="22901" stopIfTrue="1" operator="equal">
      <formula>"OK"</formula>
    </cfRule>
  </conditionalFormatting>
  <conditionalFormatting sqref="BP266">
    <cfRule type="cellIs" dxfId="8218" priority="22893" operator="equal">
      <formula>"INEFECTIVA"</formula>
    </cfRule>
    <cfRule type="cellIs" dxfId="8217" priority="22894" operator="equal">
      <formula>"CUMPLIDA"</formula>
    </cfRule>
    <cfRule type="containsText" dxfId="8216" priority="22895" operator="containsText" text="CERRADA">
      <formula>NOT(ISERROR(SEARCH("CERRADA",BP266)))</formula>
    </cfRule>
  </conditionalFormatting>
  <conditionalFormatting sqref="BP266">
    <cfRule type="cellIs" dxfId="8215" priority="22892" operator="equal">
      <formula>"INCUMPLIDA"</formula>
    </cfRule>
  </conditionalFormatting>
  <conditionalFormatting sqref="BP266">
    <cfRule type="cellIs" dxfId="8214" priority="22891" operator="equal">
      <formula>"Pendiente"</formula>
    </cfRule>
  </conditionalFormatting>
  <conditionalFormatting sqref="BP267">
    <cfRule type="cellIs" dxfId="8213" priority="22888" operator="equal">
      <formula>"INEFECTIVA"</formula>
    </cfRule>
    <cfRule type="cellIs" dxfId="8212" priority="22889" operator="equal">
      <formula>"CUMPLIDA"</formula>
    </cfRule>
    <cfRule type="containsText" dxfId="8211" priority="22890" operator="containsText" text="CERRADA">
      <formula>NOT(ISERROR(SEARCH("CERRADA",BP267)))</formula>
    </cfRule>
  </conditionalFormatting>
  <conditionalFormatting sqref="BP267">
    <cfRule type="cellIs" dxfId="8210" priority="22887" operator="equal">
      <formula>"INCUMPLIDA"</formula>
    </cfRule>
  </conditionalFormatting>
  <conditionalFormatting sqref="BP267">
    <cfRule type="cellIs" dxfId="8209" priority="22886" operator="equal">
      <formula>"Pendiente"</formula>
    </cfRule>
  </conditionalFormatting>
  <conditionalFormatting sqref="BF319">
    <cfRule type="cellIs" dxfId="8208" priority="22861" stopIfTrue="1" operator="equal">
      <formula>"ROJO"</formula>
    </cfRule>
    <cfRule type="cellIs" dxfId="8207" priority="22862" stopIfTrue="1" operator="equal">
      <formula>"AMARILLO"</formula>
    </cfRule>
    <cfRule type="cellIs" dxfId="8206" priority="22863" stopIfTrue="1" operator="equal">
      <formula>"OK"</formula>
    </cfRule>
  </conditionalFormatting>
  <conditionalFormatting sqref="BB325">
    <cfRule type="cellIs" dxfId="8205" priority="22870" stopIfTrue="1" operator="equal">
      <formula>"ROJO"</formula>
    </cfRule>
    <cfRule type="cellIs" dxfId="8204" priority="22871" stopIfTrue="1" operator="equal">
      <formula>"AMARILLO"</formula>
    </cfRule>
    <cfRule type="cellIs" dxfId="8203" priority="22872" stopIfTrue="1" operator="equal">
      <formula>"OK"</formula>
    </cfRule>
  </conditionalFormatting>
  <conditionalFormatting sqref="BF324:BF325 BF316:BF318 BF310:BF311 BF313:BF314">
    <cfRule type="cellIs" dxfId="8202" priority="22867" stopIfTrue="1" operator="equal">
      <formula>"ROJO"</formula>
    </cfRule>
    <cfRule type="cellIs" dxfId="8201" priority="22868" stopIfTrue="1" operator="equal">
      <formula>"AMARILLO"</formula>
    </cfRule>
    <cfRule type="cellIs" dxfId="8200" priority="22869" stopIfTrue="1" operator="equal">
      <formula>"OK"</formula>
    </cfRule>
  </conditionalFormatting>
  <conditionalFormatting sqref="BB319">
    <cfRule type="cellIs" dxfId="8199" priority="22864" stopIfTrue="1" operator="equal">
      <formula>"ROJO"</formula>
    </cfRule>
    <cfRule type="cellIs" dxfId="8198" priority="22865" stopIfTrue="1" operator="equal">
      <formula>"AMARILLO"</formula>
    </cfRule>
    <cfRule type="cellIs" dxfId="8197" priority="22866" stopIfTrue="1" operator="equal">
      <formula>"OK"</formula>
    </cfRule>
  </conditionalFormatting>
  <conditionalFormatting sqref="BF322">
    <cfRule type="cellIs" dxfId="8196" priority="22855" stopIfTrue="1" operator="equal">
      <formula>"ROJO"</formula>
    </cfRule>
    <cfRule type="cellIs" dxfId="8195" priority="22856" stopIfTrue="1" operator="equal">
      <formula>"AMARILLO"</formula>
    </cfRule>
    <cfRule type="cellIs" dxfId="8194" priority="22857" stopIfTrue="1" operator="equal">
      <formula>"OK"</formula>
    </cfRule>
  </conditionalFormatting>
  <conditionalFormatting sqref="BF323">
    <cfRule type="cellIs" dxfId="8193" priority="22852" stopIfTrue="1" operator="equal">
      <formula>"ROJO"</formula>
    </cfRule>
    <cfRule type="cellIs" dxfId="8192" priority="22853" stopIfTrue="1" operator="equal">
      <formula>"AMARILLO"</formula>
    </cfRule>
    <cfRule type="cellIs" dxfId="8191" priority="22854" stopIfTrue="1" operator="equal">
      <formula>"OK"</formula>
    </cfRule>
  </conditionalFormatting>
  <conditionalFormatting sqref="BF320">
    <cfRule type="cellIs" dxfId="8190" priority="22849" stopIfTrue="1" operator="equal">
      <formula>"ROJO"</formula>
    </cfRule>
    <cfRule type="cellIs" dxfId="8189" priority="22850" stopIfTrue="1" operator="equal">
      <formula>"AMARILLO"</formula>
    </cfRule>
    <cfRule type="cellIs" dxfId="8188" priority="22851" stopIfTrue="1" operator="equal">
      <formula>"OK"</formula>
    </cfRule>
  </conditionalFormatting>
  <conditionalFormatting sqref="BF315">
    <cfRule type="cellIs" dxfId="8187" priority="22846" stopIfTrue="1" operator="equal">
      <formula>"ROJO"</formula>
    </cfRule>
    <cfRule type="cellIs" dxfId="8186" priority="22847" stopIfTrue="1" operator="equal">
      <formula>"AMARILLO"</formula>
    </cfRule>
    <cfRule type="cellIs" dxfId="8185" priority="22848" stopIfTrue="1" operator="equal">
      <formula>"OK"</formula>
    </cfRule>
  </conditionalFormatting>
  <conditionalFormatting sqref="BB330">
    <cfRule type="cellIs" dxfId="8184" priority="22843" stopIfTrue="1" operator="equal">
      <formula>"ROJO"</formula>
    </cfRule>
    <cfRule type="cellIs" dxfId="8183" priority="22844" stopIfTrue="1" operator="equal">
      <formula>"AMARILLO"</formula>
    </cfRule>
    <cfRule type="cellIs" dxfId="8182" priority="22845" stopIfTrue="1" operator="equal">
      <formula>"OK"</formula>
    </cfRule>
  </conditionalFormatting>
  <conditionalFormatting sqref="BF337">
    <cfRule type="cellIs" dxfId="8181" priority="22831" stopIfTrue="1" operator="equal">
      <formula>"ROJO"</formula>
    </cfRule>
    <cfRule type="cellIs" dxfId="8180" priority="22832" stopIfTrue="1" operator="equal">
      <formula>"AMARILLO"</formula>
    </cfRule>
    <cfRule type="cellIs" dxfId="8179" priority="22833" stopIfTrue="1" operator="equal">
      <formula>"OK"</formula>
    </cfRule>
  </conditionalFormatting>
  <conditionalFormatting sqref="BF342 BF339 BF326:BF328 BF334:BF335 BF330:BF331">
    <cfRule type="cellIs" dxfId="8178" priority="22837" stopIfTrue="1" operator="equal">
      <formula>"ROJO"</formula>
    </cfRule>
    <cfRule type="cellIs" dxfId="8177" priority="22838" stopIfTrue="1" operator="equal">
      <formula>"AMARILLO"</formula>
    </cfRule>
    <cfRule type="cellIs" dxfId="8176" priority="22839" stopIfTrue="1" operator="equal">
      <formula>"OK"</formula>
    </cfRule>
  </conditionalFormatting>
  <conditionalFormatting sqref="BB337">
    <cfRule type="cellIs" dxfId="8175" priority="22834" stopIfTrue="1" operator="equal">
      <formula>"ROJO"</formula>
    </cfRule>
    <cfRule type="cellIs" dxfId="8174" priority="22835" stopIfTrue="1" operator="equal">
      <formula>"AMARILLO"</formula>
    </cfRule>
    <cfRule type="cellIs" dxfId="8173" priority="22836" stopIfTrue="1" operator="equal">
      <formula>"OK"</formula>
    </cfRule>
  </conditionalFormatting>
  <conditionalFormatting sqref="BF336">
    <cfRule type="cellIs" dxfId="8172" priority="22828" stopIfTrue="1" operator="equal">
      <formula>"ROJO"</formula>
    </cfRule>
    <cfRule type="cellIs" dxfId="8171" priority="22829" stopIfTrue="1" operator="equal">
      <formula>"AMARILLO"</formula>
    </cfRule>
    <cfRule type="cellIs" dxfId="8170" priority="22830" stopIfTrue="1" operator="equal">
      <formula>"OK"</formula>
    </cfRule>
  </conditionalFormatting>
  <conditionalFormatting sqref="BF340">
    <cfRule type="cellIs" dxfId="8169" priority="22825" stopIfTrue="1" operator="equal">
      <formula>"ROJO"</formula>
    </cfRule>
    <cfRule type="cellIs" dxfId="8168" priority="22826" stopIfTrue="1" operator="equal">
      <formula>"AMARILLO"</formula>
    </cfRule>
    <cfRule type="cellIs" dxfId="8167" priority="22827" stopIfTrue="1" operator="equal">
      <formula>"OK"</formula>
    </cfRule>
  </conditionalFormatting>
  <conditionalFormatting sqref="BF341">
    <cfRule type="cellIs" dxfId="8166" priority="22822" stopIfTrue="1" operator="equal">
      <formula>"ROJO"</formula>
    </cfRule>
    <cfRule type="cellIs" dxfId="8165" priority="22823" stopIfTrue="1" operator="equal">
      <formula>"AMARILLO"</formula>
    </cfRule>
    <cfRule type="cellIs" dxfId="8164" priority="22824" stopIfTrue="1" operator="equal">
      <formula>"OK"</formula>
    </cfRule>
  </conditionalFormatting>
  <conditionalFormatting sqref="BF338">
    <cfRule type="cellIs" dxfId="8163" priority="22819" stopIfTrue="1" operator="equal">
      <formula>"ROJO"</formula>
    </cfRule>
    <cfRule type="cellIs" dxfId="8162" priority="22820" stopIfTrue="1" operator="equal">
      <formula>"AMARILLO"</formula>
    </cfRule>
    <cfRule type="cellIs" dxfId="8161" priority="22821" stopIfTrue="1" operator="equal">
      <formula>"OK"</formula>
    </cfRule>
  </conditionalFormatting>
  <conditionalFormatting sqref="BF332">
    <cfRule type="cellIs" dxfId="8160" priority="22816" stopIfTrue="1" operator="equal">
      <formula>"ROJO"</formula>
    </cfRule>
    <cfRule type="cellIs" dxfId="8159" priority="22817" stopIfTrue="1" operator="equal">
      <formula>"AMARILLO"</formula>
    </cfRule>
    <cfRule type="cellIs" dxfId="8158" priority="22818" stopIfTrue="1" operator="equal">
      <formula>"OK"</formula>
    </cfRule>
  </conditionalFormatting>
  <conditionalFormatting sqref="BF345 BF348:BF349">
    <cfRule type="cellIs" dxfId="8157" priority="22807" stopIfTrue="1" operator="equal">
      <formula>"ROJO"</formula>
    </cfRule>
    <cfRule type="cellIs" dxfId="8156" priority="22808" stopIfTrue="1" operator="equal">
      <formula>"AMARILLO"</formula>
    </cfRule>
    <cfRule type="cellIs" dxfId="8155" priority="22809" stopIfTrue="1" operator="equal">
      <formula>"OK"</formula>
    </cfRule>
  </conditionalFormatting>
  <conditionalFormatting sqref="BF350">
    <cfRule type="cellIs" dxfId="8154" priority="22798" stopIfTrue="1" operator="equal">
      <formula>"ROJO"</formula>
    </cfRule>
    <cfRule type="cellIs" dxfId="8153" priority="22799" stopIfTrue="1" operator="equal">
      <formula>"AMARILLO"</formula>
    </cfRule>
    <cfRule type="cellIs" dxfId="8152" priority="22800" stopIfTrue="1" operator="equal">
      <formula>"OK"</formula>
    </cfRule>
  </conditionalFormatting>
  <conditionalFormatting sqref="BF353">
    <cfRule type="cellIs" dxfId="8151" priority="22795" stopIfTrue="1" operator="equal">
      <formula>"ROJO"</formula>
    </cfRule>
    <cfRule type="cellIs" dxfId="8150" priority="22796" stopIfTrue="1" operator="equal">
      <formula>"AMARILLO"</formula>
    </cfRule>
    <cfRule type="cellIs" dxfId="8149" priority="22797" stopIfTrue="1" operator="equal">
      <formula>"OK"</formula>
    </cfRule>
  </conditionalFormatting>
  <conditionalFormatting sqref="BF354">
    <cfRule type="cellIs" dxfId="8148" priority="22792" stopIfTrue="1" operator="equal">
      <formula>"ROJO"</formula>
    </cfRule>
    <cfRule type="cellIs" dxfId="8147" priority="22793" stopIfTrue="1" operator="equal">
      <formula>"AMARILLO"</formula>
    </cfRule>
    <cfRule type="cellIs" dxfId="8146" priority="22794" stopIfTrue="1" operator="equal">
      <formula>"OK"</formula>
    </cfRule>
  </conditionalFormatting>
  <conditionalFormatting sqref="BF351">
    <cfRule type="cellIs" dxfId="8145" priority="22789" stopIfTrue="1" operator="equal">
      <formula>"ROJO"</formula>
    </cfRule>
    <cfRule type="cellIs" dxfId="8144" priority="22790" stopIfTrue="1" operator="equal">
      <formula>"AMARILLO"</formula>
    </cfRule>
    <cfRule type="cellIs" dxfId="8143" priority="22791" stopIfTrue="1" operator="equal">
      <formula>"OK"</formula>
    </cfRule>
  </conditionalFormatting>
  <conditionalFormatting sqref="BF181 AK181 AY181 AR181 AD181 W181">
    <cfRule type="cellIs" dxfId="8142" priority="22702" stopIfTrue="1" operator="equal">
      <formula>"ROJO"</formula>
    </cfRule>
    <cfRule type="cellIs" dxfId="8141" priority="22703" stopIfTrue="1" operator="equal">
      <formula>"AMARILLO"</formula>
    </cfRule>
    <cfRule type="cellIs" dxfId="8140" priority="22704" stopIfTrue="1" operator="equal">
      <formula>"OK"</formula>
    </cfRule>
  </conditionalFormatting>
  <conditionalFormatting sqref="BB359">
    <cfRule type="cellIs" dxfId="8139" priority="22783" stopIfTrue="1" operator="equal">
      <formula>"ROJO"</formula>
    </cfRule>
    <cfRule type="cellIs" dxfId="8138" priority="22784" stopIfTrue="1" operator="equal">
      <formula>"AMARILLO"</formula>
    </cfRule>
    <cfRule type="cellIs" dxfId="8137" priority="22785" stopIfTrue="1" operator="equal">
      <formula>"OK"</formula>
    </cfRule>
  </conditionalFormatting>
  <conditionalFormatting sqref="BF366 BF363 BF358:BF360">
    <cfRule type="cellIs" dxfId="8136" priority="22777" stopIfTrue="1" operator="equal">
      <formula>"ROJO"</formula>
    </cfRule>
    <cfRule type="cellIs" dxfId="8135" priority="22778" stopIfTrue="1" operator="equal">
      <formula>"AMARILLO"</formula>
    </cfRule>
    <cfRule type="cellIs" dxfId="8134" priority="22779" stopIfTrue="1" operator="equal">
      <formula>"OK"</formula>
    </cfRule>
  </conditionalFormatting>
  <conditionalFormatting sqref="BF361">
    <cfRule type="cellIs" dxfId="8133" priority="22756" stopIfTrue="1" operator="equal">
      <formula>"ROJO"</formula>
    </cfRule>
    <cfRule type="cellIs" dxfId="8132" priority="22757" stopIfTrue="1" operator="equal">
      <formula>"AMARILLO"</formula>
    </cfRule>
    <cfRule type="cellIs" dxfId="8131" priority="22758" stopIfTrue="1" operator="equal">
      <formula>"OK"</formula>
    </cfRule>
  </conditionalFormatting>
  <conditionalFormatting sqref="BB374">
    <cfRule type="cellIs" dxfId="8130" priority="22753" stopIfTrue="1" operator="equal">
      <formula>"ROJO"</formula>
    </cfRule>
    <cfRule type="cellIs" dxfId="8129" priority="22754" stopIfTrue="1" operator="equal">
      <formula>"AMARILLO"</formula>
    </cfRule>
    <cfRule type="cellIs" dxfId="8128" priority="22755" stopIfTrue="1" operator="equal">
      <formula>"OK"</formula>
    </cfRule>
  </conditionalFormatting>
  <conditionalFormatting sqref="BF371:BF374">
    <cfRule type="cellIs" dxfId="8127" priority="22747" stopIfTrue="1" operator="equal">
      <formula>"ROJO"</formula>
    </cfRule>
    <cfRule type="cellIs" dxfId="8126" priority="22748" stopIfTrue="1" operator="equal">
      <formula>"AMARILLO"</formula>
    </cfRule>
    <cfRule type="cellIs" dxfId="8125" priority="22749" stopIfTrue="1" operator="equal">
      <formula>"OK"</formula>
    </cfRule>
  </conditionalFormatting>
  <conditionalFormatting sqref="AR526:AR529">
    <cfRule type="cellIs" dxfId="8124" priority="22720" stopIfTrue="1" operator="equal">
      <formula>"ROJO"</formula>
    </cfRule>
    <cfRule type="cellIs" dxfId="8123" priority="22721" stopIfTrue="1" operator="equal">
      <formula>"AMARILLO"</formula>
    </cfRule>
    <cfRule type="cellIs" dxfId="8122" priority="22722" stopIfTrue="1" operator="equal">
      <formula>"OK"</formula>
    </cfRule>
  </conditionalFormatting>
  <conditionalFormatting sqref="AK526">
    <cfRule type="cellIs" dxfId="8121" priority="22714" stopIfTrue="1" operator="equal">
      <formula>"ROJO"</formula>
    </cfRule>
    <cfRule type="cellIs" dxfId="8120" priority="22715" stopIfTrue="1" operator="equal">
      <formula>"AMARILLO"</formula>
    </cfRule>
    <cfRule type="cellIs" dxfId="8119" priority="22716" stopIfTrue="1" operator="equal">
      <formula>"OK"</formula>
    </cfRule>
  </conditionalFormatting>
  <conditionalFormatting sqref="AY526:AY528">
    <cfRule type="cellIs" dxfId="8118" priority="22708" stopIfTrue="1" operator="equal">
      <formula>"ROJO"</formula>
    </cfRule>
    <cfRule type="cellIs" dxfId="8117" priority="22709" stopIfTrue="1" operator="equal">
      <formula>"AMARILLO"</formula>
    </cfRule>
    <cfRule type="cellIs" dxfId="8116" priority="22710" stopIfTrue="1" operator="equal">
      <formula>"OK"</formula>
    </cfRule>
  </conditionalFormatting>
  <conditionalFormatting sqref="BJ181">
    <cfRule type="cellIs" dxfId="8115" priority="22701" stopIfTrue="1" operator="equal">
      <formula>1</formula>
    </cfRule>
  </conditionalFormatting>
  <conditionalFormatting sqref="BJ181">
    <cfRule type="cellIs" dxfId="8114" priority="22699" operator="between">
      <formula>0</formula>
      <formula>0.99</formula>
    </cfRule>
    <cfRule type="cellIs" dxfId="8113" priority="22700" operator="equal">
      <formula>"Sin"</formula>
    </cfRule>
  </conditionalFormatting>
  <conditionalFormatting sqref="BP181">
    <cfRule type="cellIs" dxfId="8112" priority="22696" operator="equal">
      <formula>"INEFECTIVA"</formula>
    </cfRule>
    <cfRule type="cellIs" dxfId="8111" priority="22697" operator="equal">
      <formula>"CUMPLIDA"</formula>
    </cfRule>
    <cfRule type="containsText" dxfId="8110" priority="22698" operator="containsText" text="CERRADA">
      <formula>NOT(ISERROR(SEARCH("CERRADA",BP181)))</formula>
    </cfRule>
  </conditionalFormatting>
  <conditionalFormatting sqref="BP181">
    <cfRule type="cellIs" dxfId="8109" priority="22695" operator="equal">
      <formula>"INCUMPLIDA"</formula>
    </cfRule>
  </conditionalFormatting>
  <conditionalFormatting sqref="BP181">
    <cfRule type="cellIs" dxfId="8108" priority="22694" operator="equal">
      <formula>"Pendiente"</formula>
    </cfRule>
  </conditionalFormatting>
  <conditionalFormatting sqref="AT181 BB181">
    <cfRule type="cellIs" dxfId="8107" priority="22691" stopIfTrue="1" operator="equal">
      <formula>"ROJO"</formula>
    </cfRule>
    <cfRule type="cellIs" dxfId="8106" priority="22692" stopIfTrue="1" operator="equal">
      <formula>"AMARILLO"</formula>
    </cfRule>
    <cfRule type="cellIs" dxfId="8105" priority="22693" stopIfTrue="1" operator="equal">
      <formula>"OK"</formula>
    </cfRule>
  </conditionalFormatting>
  <conditionalFormatting sqref="BF183 AK183 W183 AY183 AR183">
    <cfRule type="cellIs" dxfId="8104" priority="22688" stopIfTrue="1" operator="equal">
      <formula>"ROJO"</formula>
    </cfRule>
    <cfRule type="cellIs" dxfId="8103" priority="22689" stopIfTrue="1" operator="equal">
      <formula>"AMARILLO"</formula>
    </cfRule>
    <cfRule type="cellIs" dxfId="8102" priority="22690" stopIfTrue="1" operator="equal">
      <formula>"OK"</formula>
    </cfRule>
  </conditionalFormatting>
  <conditionalFormatting sqref="BJ183">
    <cfRule type="cellIs" dxfId="8101" priority="22687" stopIfTrue="1" operator="equal">
      <formula>1</formula>
    </cfRule>
  </conditionalFormatting>
  <conditionalFormatting sqref="BJ183">
    <cfRule type="cellIs" dxfId="8100" priority="22685" operator="between">
      <formula>0</formula>
      <formula>0.99</formula>
    </cfRule>
    <cfRule type="cellIs" dxfId="8099" priority="22686" operator="equal">
      <formula>"Sin"</formula>
    </cfRule>
  </conditionalFormatting>
  <conditionalFormatting sqref="AT183 BB183">
    <cfRule type="cellIs" dxfId="8098" priority="22682" stopIfTrue="1" operator="equal">
      <formula>"ROJO"</formula>
    </cfRule>
    <cfRule type="cellIs" dxfId="8097" priority="22683" stopIfTrue="1" operator="equal">
      <formula>"AMARILLO"</formula>
    </cfRule>
    <cfRule type="cellIs" dxfId="8096" priority="22684" stopIfTrue="1" operator="equal">
      <formula>"OK"</formula>
    </cfRule>
  </conditionalFormatting>
  <conditionalFormatting sqref="AD183">
    <cfRule type="cellIs" dxfId="8095" priority="22679" stopIfTrue="1" operator="equal">
      <formula>"ROJO"</formula>
    </cfRule>
    <cfRule type="cellIs" dxfId="8094" priority="22680" stopIfTrue="1" operator="equal">
      <formula>"AMARILLO"</formula>
    </cfRule>
    <cfRule type="cellIs" dxfId="8093" priority="22681" stopIfTrue="1" operator="equal">
      <formula>"OK"</formula>
    </cfRule>
  </conditionalFormatting>
  <conditionalFormatting sqref="BP183">
    <cfRule type="cellIs" dxfId="8092" priority="22676" operator="equal">
      <formula>"INEFECTIVA"</formula>
    </cfRule>
    <cfRule type="cellIs" dxfId="8091" priority="22677" operator="equal">
      <formula>"CUMPLIDA"</formula>
    </cfRule>
    <cfRule type="containsText" dxfId="8090" priority="22678" operator="containsText" text="CERRADA">
      <formula>NOT(ISERROR(SEARCH("CERRADA",BP183)))</formula>
    </cfRule>
  </conditionalFormatting>
  <conditionalFormatting sqref="BP183">
    <cfRule type="cellIs" dxfId="8089" priority="22675" operator="equal">
      <formula>"INCUMPLIDA"</formula>
    </cfRule>
  </conditionalFormatting>
  <conditionalFormatting sqref="BP183">
    <cfRule type="cellIs" dxfId="8088" priority="22674" operator="equal">
      <formula>"Pendiente"</formula>
    </cfRule>
  </conditionalFormatting>
  <conditionalFormatting sqref="W277">
    <cfRule type="cellIs" dxfId="8087" priority="21788" stopIfTrue="1" operator="equal">
      <formula>"ROJO"</formula>
    </cfRule>
    <cfRule type="cellIs" dxfId="8086" priority="21789" stopIfTrue="1" operator="equal">
      <formula>"AMARILLO"</formula>
    </cfRule>
    <cfRule type="cellIs" dxfId="8085" priority="21790" stopIfTrue="1" operator="equal">
      <formula>"OK"</formula>
    </cfRule>
  </conditionalFormatting>
  <conditionalFormatting sqref="BR277 BB277 AT277">
    <cfRule type="cellIs" dxfId="8084" priority="21791" stopIfTrue="1" operator="equal">
      <formula>"ROJO"</formula>
    </cfRule>
    <cfRule type="cellIs" dxfId="8083" priority="21792" stopIfTrue="1" operator="equal">
      <formula>"AMARILLO"</formula>
    </cfRule>
    <cfRule type="cellIs" dxfId="8082" priority="21793" stopIfTrue="1" operator="equal">
      <formula>"OK"</formula>
    </cfRule>
  </conditionalFormatting>
  <conditionalFormatting sqref="BF277">
    <cfRule type="cellIs" dxfId="8081" priority="21785" stopIfTrue="1" operator="equal">
      <formula>"ROJO"</formula>
    </cfRule>
    <cfRule type="cellIs" dxfId="8080" priority="21786" stopIfTrue="1" operator="equal">
      <formula>"AMARILLO"</formula>
    </cfRule>
    <cfRule type="cellIs" dxfId="8079" priority="21787" stopIfTrue="1" operator="equal">
      <formula>"OK"</formula>
    </cfRule>
  </conditionalFormatting>
  <conditionalFormatting sqref="BJ277">
    <cfRule type="cellIs" dxfId="8078" priority="21784" stopIfTrue="1" operator="equal">
      <formula>1</formula>
    </cfRule>
  </conditionalFormatting>
  <conditionalFormatting sqref="BJ277">
    <cfRule type="cellIs" dxfId="8077" priority="21782" operator="between">
      <formula>0</formula>
      <formula>0.99</formula>
    </cfRule>
    <cfRule type="cellIs" dxfId="8076" priority="21783" operator="equal">
      <formula>"Sin"</formula>
    </cfRule>
  </conditionalFormatting>
  <conditionalFormatting sqref="BP277">
    <cfRule type="cellIs" dxfId="8075" priority="21779" operator="equal">
      <formula>"INEFECTIVA"</formula>
    </cfRule>
    <cfRule type="cellIs" dxfId="8074" priority="21780" operator="equal">
      <formula>"CUMPLIDA"</formula>
    </cfRule>
    <cfRule type="containsText" dxfId="8073" priority="21781" operator="containsText" text="CERRADA">
      <formula>NOT(ISERROR(SEARCH("CERRADA",BP277)))</formula>
    </cfRule>
  </conditionalFormatting>
  <conditionalFormatting sqref="BP277">
    <cfRule type="cellIs" dxfId="8072" priority="21778" operator="equal">
      <formula>"INCUMPLIDA"</formula>
    </cfRule>
  </conditionalFormatting>
  <conditionalFormatting sqref="BP277">
    <cfRule type="cellIs" dxfId="8071" priority="21777" operator="equal">
      <formula>"Pendiente"</formula>
    </cfRule>
  </conditionalFormatting>
  <conditionalFormatting sqref="AR277">
    <cfRule type="cellIs" dxfId="8070" priority="21774" stopIfTrue="1" operator="equal">
      <formula>"ROJO"</formula>
    </cfRule>
    <cfRule type="cellIs" dxfId="8069" priority="21775" stopIfTrue="1" operator="equal">
      <formula>"AMARILLO"</formula>
    </cfRule>
    <cfRule type="cellIs" dxfId="8068" priority="21776" stopIfTrue="1" operator="equal">
      <formula>"OK"</formula>
    </cfRule>
  </conditionalFormatting>
  <conditionalFormatting sqref="AK277">
    <cfRule type="cellIs" dxfId="8067" priority="21771" stopIfTrue="1" operator="equal">
      <formula>"ROJO"</formula>
    </cfRule>
    <cfRule type="cellIs" dxfId="8066" priority="21772" stopIfTrue="1" operator="equal">
      <formula>"AMARILLO"</formula>
    </cfRule>
    <cfRule type="cellIs" dxfId="8065" priority="21773" stopIfTrue="1" operator="equal">
      <formula>"OK"</formula>
    </cfRule>
  </conditionalFormatting>
  <conditionalFormatting sqref="AD277">
    <cfRule type="cellIs" dxfId="8064" priority="21768" stopIfTrue="1" operator="equal">
      <formula>"ROJO"</formula>
    </cfRule>
    <cfRule type="cellIs" dxfId="8063" priority="21769" stopIfTrue="1" operator="equal">
      <formula>"AMARILLO"</formula>
    </cfRule>
    <cfRule type="cellIs" dxfId="8062" priority="21770" stopIfTrue="1" operator="equal">
      <formula>"OK"</formula>
    </cfRule>
  </conditionalFormatting>
  <conditionalFormatting sqref="AY277">
    <cfRule type="cellIs" dxfId="8061" priority="21765" stopIfTrue="1" operator="equal">
      <formula>"ROJO"</formula>
    </cfRule>
    <cfRule type="cellIs" dxfId="8060" priority="21766" stopIfTrue="1" operator="equal">
      <formula>"AMARILLO"</formula>
    </cfRule>
    <cfRule type="cellIs" dxfId="8059" priority="21767" stopIfTrue="1" operator="equal">
      <formula>"OK"</formula>
    </cfRule>
  </conditionalFormatting>
  <conditionalFormatting sqref="W555">
    <cfRule type="cellIs" dxfId="8058" priority="21762" stopIfTrue="1" operator="equal">
      <formula>"ROJO"</formula>
    </cfRule>
    <cfRule type="cellIs" dxfId="8057" priority="21763" stopIfTrue="1" operator="equal">
      <formula>"AMARILLO"</formula>
    </cfRule>
    <cfRule type="cellIs" dxfId="8056" priority="21764" stopIfTrue="1" operator="equal">
      <formula>"OK"</formula>
    </cfRule>
  </conditionalFormatting>
  <conditionalFormatting sqref="BJ555">
    <cfRule type="cellIs" dxfId="8055" priority="21761" stopIfTrue="1" operator="equal">
      <formula>1</formula>
    </cfRule>
  </conditionalFormatting>
  <conditionalFormatting sqref="BJ555">
    <cfRule type="cellIs" dxfId="8054" priority="21759" operator="between">
      <formula>0</formula>
      <formula>0.99</formula>
    </cfRule>
    <cfRule type="cellIs" dxfId="8053" priority="21760" operator="equal">
      <formula>"Sin"</formula>
    </cfRule>
  </conditionalFormatting>
  <conditionalFormatting sqref="BP555">
    <cfRule type="cellIs" dxfId="8052" priority="21751" operator="equal">
      <formula>"Pendiente"</formula>
    </cfRule>
  </conditionalFormatting>
  <conditionalFormatting sqref="BF555">
    <cfRule type="cellIs" dxfId="8051" priority="21756" stopIfTrue="1" operator="equal">
      <formula>"ROJO"</formula>
    </cfRule>
    <cfRule type="cellIs" dxfId="8050" priority="21757" stopIfTrue="1" operator="equal">
      <formula>"AMARILLO"</formula>
    </cfRule>
    <cfRule type="cellIs" dxfId="8049" priority="21758" stopIfTrue="1" operator="equal">
      <formula>"OK"</formula>
    </cfRule>
  </conditionalFormatting>
  <conditionalFormatting sqref="BP555">
    <cfRule type="cellIs" dxfId="8048" priority="21753" operator="equal">
      <formula>"INEFECTIVA"</formula>
    </cfRule>
    <cfRule type="cellIs" dxfId="8047" priority="21754" operator="equal">
      <formula>"CUMPLIDA"</formula>
    </cfRule>
    <cfRule type="containsText" dxfId="8046" priority="21755" operator="containsText" text="CERRADA">
      <formula>NOT(ISERROR(SEARCH("CERRADA",BP555)))</formula>
    </cfRule>
  </conditionalFormatting>
  <conditionalFormatting sqref="BP555">
    <cfRule type="cellIs" dxfId="8045" priority="21752" operator="equal">
      <formula>"INCUMPLIDA"</formula>
    </cfRule>
  </conditionalFormatting>
  <conditionalFormatting sqref="AR555">
    <cfRule type="cellIs" dxfId="8044" priority="21748" stopIfTrue="1" operator="equal">
      <formula>"ROJO"</formula>
    </cfRule>
    <cfRule type="cellIs" dxfId="8043" priority="21749" stopIfTrue="1" operator="equal">
      <formula>"AMARILLO"</formula>
    </cfRule>
    <cfRule type="cellIs" dxfId="8042" priority="21750" stopIfTrue="1" operator="equal">
      <formula>"OK"</formula>
    </cfRule>
  </conditionalFormatting>
  <conditionalFormatting sqref="AK555">
    <cfRule type="cellIs" dxfId="8041" priority="21745" stopIfTrue="1" operator="equal">
      <formula>"ROJO"</formula>
    </cfRule>
    <cfRule type="cellIs" dxfId="8040" priority="21746" stopIfTrue="1" operator="equal">
      <formula>"AMARILLO"</formula>
    </cfRule>
    <cfRule type="cellIs" dxfId="8039" priority="21747" stopIfTrue="1" operator="equal">
      <formula>"OK"</formula>
    </cfRule>
  </conditionalFormatting>
  <conditionalFormatting sqref="AD555">
    <cfRule type="cellIs" dxfId="8038" priority="21742" stopIfTrue="1" operator="equal">
      <formula>"ROJO"</formula>
    </cfRule>
    <cfRule type="cellIs" dxfId="8037" priority="21743" stopIfTrue="1" operator="equal">
      <formula>"AMARILLO"</formula>
    </cfRule>
    <cfRule type="cellIs" dxfId="8036" priority="21744" stopIfTrue="1" operator="equal">
      <formula>"OK"</formula>
    </cfRule>
  </conditionalFormatting>
  <conditionalFormatting sqref="AY555">
    <cfRule type="cellIs" dxfId="8035" priority="21739" stopIfTrue="1" operator="equal">
      <formula>"ROJO"</formula>
    </cfRule>
    <cfRule type="cellIs" dxfId="8034" priority="21740" stopIfTrue="1" operator="equal">
      <formula>"AMARILLO"</formula>
    </cfRule>
    <cfRule type="cellIs" dxfId="8033" priority="21741" stopIfTrue="1" operator="equal">
      <formula>"OK"</formula>
    </cfRule>
  </conditionalFormatting>
  <conditionalFormatting sqref="W549">
    <cfRule type="cellIs" dxfId="8032" priority="21736" stopIfTrue="1" operator="equal">
      <formula>"ROJO"</formula>
    </cfRule>
    <cfRule type="cellIs" dxfId="8031" priority="21737" stopIfTrue="1" operator="equal">
      <formula>"AMARILLO"</formula>
    </cfRule>
    <cfRule type="cellIs" dxfId="8030" priority="21738" stopIfTrue="1" operator="equal">
      <formula>"OK"</formula>
    </cfRule>
  </conditionalFormatting>
  <conditionalFormatting sqref="BJ549">
    <cfRule type="cellIs" dxfId="8029" priority="21735" stopIfTrue="1" operator="equal">
      <formula>1</formula>
    </cfRule>
  </conditionalFormatting>
  <conditionalFormatting sqref="BJ549">
    <cfRule type="cellIs" dxfId="8028" priority="21733" operator="between">
      <formula>0</formula>
      <formula>0.99</formula>
    </cfRule>
    <cfRule type="cellIs" dxfId="8027" priority="21734" operator="equal">
      <formula>"Sin"</formula>
    </cfRule>
  </conditionalFormatting>
  <conditionalFormatting sqref="BP549">
    <cfRule type="cellIs" dxfId="8026" priority="21725" operator="equal">
      <formula>"Pendiente"</formula>
    </cfRule>
  </conditionalFormatting>
  <conditionalFormatting sqref="BF549">
    <cfRule type="cellIs" dxfId="8025" priority="21730" stopIfTrue="1" operator="equal">
      <formula>"ROJO"</formula>
    </cfRule>
    <cfRule type="cellIs" dxfId="8024" priority="21731" stopIfTrue="1" operator="equal">
      <formula>"AMARILLO"</formula>
    </cfRule>
    <cfRule type="cellIs" dxfId="8023" priority="21732" stopIfTrue="1" operator="equal">
      <formula>"OK"</formula>
    </cfRule>
  </conditionalFormatting>
  <conditionalFormatting sqref="BP549">
    <cfRule type="cellIs" dxfId="8022" priority="21727" operator="equal">
      <formula>"INEFECTIVA"</formula>
    </cfRule>
    <cfRule type="cellIs" dxfId="8021" priority="21728" operator="equal">
      <formula>"CUMPLIDA"</formula>
    </cfRule>
    <cfRule type="containsText" dxfId="8020" priority="21729" operator="containsText" text="CERRADA">
      <formula>NOT(ISERROR(SEARCH("CERRADA",BP549)))</formula>
    </cfRule>
  </conditionalFormatting>
  <conditionalFormatting sqref="BP549">
    <cfRule type="cellIs" dxfId="8019" priority="21726" operator="equal">
      <formula>"INCUMPLIDA"</formula>
    </cfRule>
  </conditionalFormatting>
  <conditionalFormatting sqref="AR549">
    <cfRule type="cellIs" dxfId="8018" priority="21722" stopIfTrue="1" operator="equal">
      <formula>"ROJO"</formula>
    </cfRule>
    <cfRule type="cellIs" dxfId="8017" priority="21723" stopIfTrue="1" operator="equal">
      <formula>"AMARILLO"</formula>
    </cfRule>
    <cfRule type="cellIs" dxfId="8016" priority="21724" stopIfTrue="1" operator="equal">
      <formula>"OK"</formula>
    </cfRule>
  </conditionalFormatting>
  <conditionalFormatting sqref="AK549">
    <cfRule type="cellIs" dxfId="8015" priority="21719" stopIfTrue="1" operator="equal">
      <formula>"ROJO"</formula>
    </cfRule>
    <cfRule type="cellIs" dxfId="8014" priority="21720" stopIfTrue="1" operator="equal">
      <formula>"AMARILLO"</formula>
    </cfRule>
    <cfRule type="cellIs" dxfId="8013" priority="21721" stopIfTrue="1" operator="equal">
      <formula>"OK"</formula>
    </cfRule>
  </conditionalFormatting>
  <conditionalFormatting sqref="AD549">
    <cfRule type="cellIs" dxfId="8012" priority="21716" stopIfTrue="1" operator="equal">
      <formula>"ROJO"</formula>
    </cfRule>
    <cfRule type="cellIs" dxfId="8011" priority="21717" stopIfTrue="1" operator="equal">
      <formula>"AMARILLO"</formula>
    </cfRule>
    <cfRule type="cellIs" dxfId="8010" priority="21718" stopIfTrue="1" operator="equal">
      <formula>"OK"</formula>
    </cfRule>
  </conditionalFormatting>
  <conditionalFormatting sqref="AY549">
    <cfRule type="cellIs" dxfId="8009" priority="21713" stopIfTrue="1" operator="equal">
      <formula>"ROJO"</formula>
    </cfRule>
    <cfRule type="cellIs" dxfId="8008" priority="21714" stopIfTrue="1" operator="equal">
      <formula>"AMARILLO"</formula>
    </cfRule>
    <cfRule type="cellIs" dxfId="8007" priority="21715" stopIfTrue="1" operator="equal">
      <formula>"OK"</formula>
    </cfRule>
  </conditionalFormatting>
  <conditionalFormatting sqref="W550">
    <cfRule type="cellIs" dxfId="8006" priority="21710" stopIfTrue="1" operator="equal">
      <formula>"ROJO"</formula>
    </cfRule>
    <cfRule type="cellIs" dxfId="8005" priority="21711" stopIfTrue="1" operator="equal">
      <formula>"AMARILLO"</formula>
    </cfRule>
    <cfRule type="cellIs" dxfId="8004" priority="21712" stopIfTrue="1" operator="equal">
      <formula>"OK"</formula>
    </cfRule>
  </conditionalFormatting>
  <conditionalFormatting sqref="BJ550">
    <cfRule type="cellIs" dxfId="8003" priority="21709" stopIfTrue="1" operator="equal">
      <formula>1</formula>
    </cfRule>
  </conditionalFormatting>
  <conditionalFormatting sqref="BJ550">
    <cfRule type="cellIs" dxfId="8002" priority="21707" operator="between">
      <formula>0</formula>
      <formula>0.99</formula>
    </cfRule>
    <cfRule type="cellIs" dxfId="8001" priority="21708" operator="equal">
      <formula>"Sin"</formula>
    </cfRule>
  </conditionalFormatting>
  <conditionalFormatting sqref="BP550">
    <cfRule type="cellIs" dxfId="8000" priority="21699" operator="equal">
      <formula>"Pendiente"</formula>
    </cfRule>
  </conditionalFormatting>
  <conditionalFormatting sqref="BF550">
    <cfRule type="cellIs" dxfId="7999" priority="21704" stopIfTrue="1" operator="equal">
      <formula>"ROJO"</formula>
    </cfRule>
    <cfRule type="cellIs" dxfId="7998" priority="21705" stopIfTrue="1" operator="equal">
      <formula>"AMARILLO"</formula>
    </cfRule>
    <cfRule type="cellIs" dxfId="7997" priority="21706" stopIfTrue="1" operator="equal">
      <formula>"OK"</formula>
    </cfRule>
  </conditionalFormatting>
  <conditionalFormatting sqref="BP550">
    <cfRule type="cellIs" dxfId="7996" priority="21701" operator="equal">
      <formula>"INEFECTIVA"</formula>
    </cfRule>
    <cfRule type="cellIs" dxfId="7995" priority="21702" operator="equal">
      <formula>"CUMPLIDA"</formula>
    </cfRule>
    <cfRule type="containsText" dxfId="7994" priority="21703" operator="containsText" text="CERRADA">
      <formula>NOT(ISERROR(SEARCH("CERRADA",BP550)))</formula>
    </cfRule>
  </conditionalFormatting>
  <conditionalFormatting sqref="BP550">
    <cfRule type="cellIs" dxfId="7993" priority="21700" operator="equal">
      <formula>"INCUMPLIDA"</formula>
    </cfRule>
  </conditionalFormatting>
  <conditionalFormatting sqref="AR550">
    <cfRule type="cellIs" dxfId="7992" priority="21696" stopIfTrue="1" operator="equal">
      <formula>"ROJO"</formula>
    </cfRule>
    <cfRule type="cellIs" dxfId="7991" priority="21697" stopIfTrue="1" operator="equal">
      <formula>"AMARILLO"</formula>
    </cfRule>
    <cfRule type="cellIs" dxfId="7990" priority="21698" stopIfTrue="1" operator="equal">
      <formula>"OK"</formula>
    </cfRule>
  </conditionalFormatting>
  <conditionalFormatting sqref="AK550">
    <cfRule type="cellIs" dxfId="7989" priority="21693" stopIfTrue="1" operator="equal">
      <formula>"ROJO"</formula>
    </cfRule>
    <cfRule type="cellIs" dxfId="7988" priority="21694" stopIfTrue="1" operator="equal">
      <formula>"AMARILLO"</formula>
    </cfRule>
    <cfRule type="cellIs" dxfId="7987" priority="21695" stopIfTrue="1" operator="equal">
      <formula>"OK"</formula>
    </cfRule>
  </conditionalFormatting>
  <conditionalFormatting sqref="AD550">
    <cfRule type="cellIs" dxfId="7986" priority="21690" stopIfTrue="1" operator="equal">
      <formula>"ROJO"</formula>
    </cfRule>
    <cfRule type="cellIs" dxfId="7985" priority="21691" stopIfTrue="1" operator="equal">
      <formula>"AMARILLO"</formula>
    </cfRule>
    <cfRule type="cellIs" dxfId="7984" priority="21692" stopIfTrue="1" operator="equal">
      <formula>"OK"</formula>
    </cfRule>
  </conditionalFormatting>
  <conditionalFormatting sqref="AY550">
    <cfRule type="cellIs" dxfId="7983" priority="21687" stopIfTrue="1" operator="equal">
      <formula>"ROJO"</formula>
    </cfRule>
    <cfRule type="cellIs" dxfId="7982" priority="21688" stopIfTrue="1" operator="equal">
      <formula>"AMARILLO"</formula>
    </cfRule>
    <cfRule type="cellIs" dxfId="7981" priority="21689" stopIfTrue="1" operator="equal">
      <formula>"OK"</formula>
    </cfRule>
  </conditionalFormatting>
  <conditionalFormatting sqref="W352">
    <cfRule type="cellIs" dxfId="7980" priority="21635" stopIfTrue="1" operator="equal">
      <formula>"ROJO"</formula>
    </cfRule>
    <cfRule type="cellIs" dxfId="7979" priority="21636" stopIfTrue="1" operator="equal">
      <formula>"AMARILLO"</formula>
    </cfRule>
    <cfRule type="cellIs" dxfId="7978" priority="21637" stopIfTrue="1" operator="equal">
      <formula>"OK"</formula>
    </cfRule>
  </conditionalFormatting>
  <conditionalFormatting sqref="BF352">
    <cfRule type="cellIs" dxfId="7977" priority="21632" stopIfTrue="1" operator="equal">
      <formula>"ROJO"</formula>
    </cfRule>
    <cfRule type="cellIs" dxfId="7976" priority="21633" stopIfTrue="1" operator="equal">
      <formula>"AMARILLO"</formula>
    </cfRule>
    <cfRule type="cellIs" dxfId="7975" priority="21634" stopIfTrue="1" operator="equal">
      <formula>"OK"</formula>
    </cfRule>
  </conditionalFormatting>
  <conditionalFormatting sqref="BJ352">
    <cfRule type="cellIs" dxfId="7974" priority="21631" stopIfTrue="1" operator="equal">
      <formula>1</formula>
    </cfRule>
  </conditionalFormatting>
  <conditionalFormatting sqref="BJ352">
    <cfRule type="cellIs" dxfId="7973" priority="21629" operator="between">
      <formula>0</formula>
      <formula>0.99</formula>
    </cfRule>
    <cfRule type="cellIs" dxfId="7972" priority="21630" operator="equal">
      <formula>"Sin"</formula>
    </cfRule>
  </conditionalFormatting>
  <conditionalFormatting sqref="BP352">
    <cfRule type="cellIs" dxfId="7971" priority="21626" operator="equal">
      <formula>"INEFECTIVA"</formula>
    </cfRule>
    <cfRule type="cellIs" dxfId="7970" priority="21627" operator="equal">
      <formula>"CUMPLIDA"</formula>
    </cfRule>
    <cfRule type="containsText" dxfId="7969" priority="21628" operator="containsText" text="CERRADA">
      <formula>NOT(ISERROR(SEARCH("CERRADA",BP352)))</formula>
    </cfRule>
  </conditionalFormatting>
  <conditionalFormatting sqref="BP352">
    <cfRule type="cellIs" dxfId="7968" priority="21625" operator="equal">
      <formula>"INCUMPLIDA"</formula>
    </cfRule>
  </conditionalFormatting>
  <conditionalFormatting sqref="BP352">
    <cfRule type="cellIs" dxfId="7967" priority="21624" operator="equal">
      <formula>"Pendiente"</formula>
    </cfRule>
  </conditionalFormatting>
  <conditionalFormatting sqref="AD352">
    <cfRule type="cellIs" dxfId="7966" priority="21621" stopIfTrue="1" operator="equal">
      <formula>"ROJO"</formula>
    </cfRule>
    <cfRule type="cellIs" dxfId="7965" priority="21622" stopIfTrue="1" operator="equal">
      <formula>"AMARILLO"</formula>
    </cfRule>
    <cfRule type="cellIs" dxfId="7964" priority="21623" stopIfTrue="1" operator="equal">
      <formula>"OK"</formula>
    </cfRule>
  </conditionalFormatting>
  <conditionalFormatting sqref="AK352">
    <cfRule type="cellIs" dxfId="7963" priority="21618" stopIfTrue="1" operator="equal">
      <formula>"ROJO"</formula>
    </cfRule>
    <cfRule type="cellIs" dxfId="7962" priority="21619" stopIfTrue="1" operator="equal">
      <formula>"AMARILLO"</formula>
    </cfRule>
    <cfRule type="cellIs" dxfId="7961" priority="21620" stopIfTrue="1" operator="equal">
      <formula>"OK"</formula>
    </cfRule>
  </conditionalFormatting>
  <conditionalFormatting sqref="AR352">
    <cfRule type="cellIs" dxfId="7960" priority="21615" stopIfTrue="1" operator="equal">
      <formula>"ROJO"</formula>
    </cfRule>
    <cfRule type="cellIs" dxfId="7959" priority="21616" stopIfTrue="1" operator="equal">
      <formula>"AMARILLO"</formula>
    </cfRule>
    <cfRule type="cellIs" dxfId="7958" priority="21617" stopIfTrue="1" operator="equal">
      <formula>"OK"</formula>
    </cfRule>
  </conditionalFormatting>
  <conditionalFormatting sqref="AY352">
    <cfRule type="cellIs" dxfId="7957" priority="21612" stopIfTrue="1" operator="equal">
      <formula>"ROJO"</formula>
    </cfRule>
    <cfRule type="cellIs" dxfId="7956" priority="21613" stopIfTrue="1" operator="equal">
      <formula>"AMARILLO"</formula>
    </cfRule>
    <cfRule type="cellIs" dxfId="7955" priority="21614" stopIfTrue="1" operator="equal">
      <formula>"OK"</formula>
    </cfRule>
  </conditionalFormatting>
  <conditionalFormatting sqref="BJ355">
    <cfRule type="cellIs" dxfId="7954" priority="21611" stopIfTrue="1" operator="equal">
      <formula>1</formula>
    </cfRule>
  </conditionalFormatting>
  <conditionalFormatting sqref="BJ355">
    <cfRule type="cellIs" dxfId="7953" priority="21609" operator="between">
      <formula>0</formula>
      <formula>0.99</formula>
    </cfRule>
    <cfRule type="cellIs" dxfId="7952" priority="21610" operator="equal">
      <formula>"Sin"</formula>
    </cfRule>
  </conditionalFormatting>
  <conditionalFormatting sqref="BF355">
    <cfRule type="cellIs" dxfId="7951" priority="21606" stopIfTrue="1" operator="equal">
      <formula>"ROJO"</formula>
    </cfRule>
    <cfRule type="cellIs" dxfId="7950" priority="21607" stopIfTrue="1" operator="equal">
      <formula>"AMARILLO"</formula>
    </cfRule>
    <cfRule type="cellIs" dxfId="7949" priority="21608" stopIfTrue="1" operator="equal">
      <formula>"OK"</formula>
    </cfRule>
  </conditionalFormatting>
  <conditionalFormatting sqref="BP355">
    <cfRule type="cellIs" dxfId="7948" priority="21603" operator="equal">
      <formula>"INEFECTIVA"</formula>
    </cfRule>
    <cfRule type="cellIs" dxfId="7947" priority="21604" operator="equal">
      <formula>"CUMPLIDA"</formula>
    </cfRule>
    <cfRule type="containsText" dxfId="7946" priority="21605" operator="containsText" text="CERRADA">
      <formula>NOT(ISERROR(SEARCH("CERRADA",BP355)))</formula>
    </cfRule>
  </conditionalFormatting>
  <conditionalFormatting sqref="BP355">
    <cfRule type="cellIs" dxfId="7945" priority="21602" operator="equal">
      <formula>"INCUMPLIDA"</formula>
    </cfRule>
  </conditionalFormatting>
  <conditionalFormatting sqref="BP355">
    <cfRule type="cellIs" dxfId="7944" priority="21601" operator="equal">
      <formula>"Pendiente"</formula>
    </cfRule>
  </conditionalFormatting>
  <conditionalFormatting sqref="W355">
    <cfRule type="cellIs" dxfId="7943" priority="21598" stopIfTrue="1" operator="equal">
      <formula>"ROJO"</formula>
    </cfRule>
    <cfRule type="cellIs" dxfId="7942" priority="21599" stopIfTrue="1" operator="equal">
      <formula>"AMARILLO"</formula>
    </cfRule>
    <cfRule type="cellIs" dxfId="7941" priority="21600" stopIfTrue="1" operator="equal">
      <formula>"OK"</formula>
    </cfRule>
  </conditionalFormatting>
  <conditionalFormatting sqref="AR355">
    <cfRule type="cellIs" dxfId="7940" priority="21595" stopIfTrue="1" operator="equal">
      <formula>"ROJO"</formula>
    </cfRule>
    <cfRule type="cellIs" dxfId="7939" priority="21596" stopIfTrue="1" operator="equal">
      <formula>"AMARILLO"</formula>
    </cfRule>
    <cfRule type="cellIs" dxfId="7938" priority="21597" stopIfTrue="1" operator="equal">
      <formula>"OK"</formula>
    </cfRule>
  </conditionalFormatting>
  <conditionalFormatting sqref="AD355">
    <cfRule type="cellIs" dxfId="7937" priority="21592" stopIfTrue="1" operator="equal">
      <formula>"ROJO"</formula>
    </cfRule>
    <cfRule type="cellIs" dxfId="7936" priority="21593" stopIfTrue="1" operator="equal">
      <formula>"AMARILLO"</formula>
    </cfRule>
    <cfRule type="cellIs" dxfId="7935" priority="21594" stopIfTrue="1" operator="equal">
      <formula>"OK"</formula>
    </cfRule>
  </conditionalFormatting>
  <conditionalFormatting sqref="AY355">
    <cfRule type="cellIs" dxfId="7934" priority="21589" stopIfTrue="1" operator="equal">
      <formula>"ROJO"</formula>
    </cfRule>
    <cfRule type="cellIs" dxfId="7933" priority="21590" stopIfTrue="1" operator="equal">
      <formula>"AMARILLO"</formula>
    </cfRule>
    <cfRule type="cellIs" dxfId="7932" priority="21591" stopIfTrue="1" operator="equal">
      <formula>"OK"</formula>
    </cfRule>
  </conditionalFormatting>
  <conditionalFormatting sqref="AK355">
    <cfRule type="cellIs" dxfId="7931" priority="21586" stopIfTrue="1" operator="equal">
      <formula>"ROJO"</formula>
    </cfRule>
    <cfRule type="cellIs" dxfId="7930" priority="21587" stopIfTrue="1" operator="equal">
      <formula>"AMARILLO"</formula>
    </cfRule>
    <cfRule type="cellIs" dxfId="7929" priority="21588" stopIfTrue="1" operator="equal">
      <formula>"OK"</formula>
    </cfRule>
  </conditionalFormatting>
  <conditionalFormatting sqref="BJ365">
    <cfRule type="cellIs" dxfId="7928" priority="21585" stopIfTrue="1" operator="equal">
      <formula>1</formula>
    </cfRule>
  </conditionalFormatting>
  <conditionalFormatting sqref="BJ365">
    <cfRule type="cellIs" dxfId="7927" priority="21583" operator="between">
      <formula>0</formula>
      <formula>0.99</formula>
    </cfRule>
    <cfRule type="cellIs" dxfId="7926" priority="21584" operator="equal">
      <formula>"Sin"</formula>
    </cfRule>
  </conditionalFormatting>
  <conditionalFormatting sqref="BF365">
    <cfRule type="cellIs" dxfId="7925" priority="21580" stopIfTrue="1" operator="equal">
      <formula>"ROJO"</formula>
    </cfRule>
    <cfRule type="cellIs" dxfId="7924" priority="21581" stopIfTrue="1" operator="equal">
      <formula>"AMARILLO"</formula>
    </cfRule>
    <cfRule type="cellIs" dxfId="7923" priority="21582" stopIfTrue="1" operator="equal">
      <formula>"OK"</formula>
    </cfRule>
  </conditionalFormatting>
  <conditionalFormatting sqref="BP365">
    <cfRule type="cellIs" dxfId="7922" priority="21577" operator="equal">
      <formula>"INEFECTIVA"</formula>
    </cfRule>
    <cfRule type="cellIs" dxfId="7921" priority="21578" operator="equal">
      <formula>"CUMPLIDA"</formula>
    </cfRule>
    <cfRule type="containsText" dxfId="7920" priority="21579" operator="containsText" text="CERRADA">
      <formula>NOT(ISERROR(SEARCH("CERRADA",BP365)))</formula>
    </cfRule>
  </conditionalFormatting>
  <conditionalFormatting sqref="BP365">
    <cfRule type="cellIs" dxfId="7919" priority="21576" operator="equal">
      <formula>"INCUMPLIDA"</formula>
    </cfRule>
  </conditionalFormatting>
  <conditionalFormatting sqref="BP365">
    <cfRule type="cellIs" dxfId="7918" priority="21575" operator="equal">
      <formula>"Pendiente"</formula>
    </cfRule>
  </conditionalFormatting>
  <conditionalFormatting sqref="W365">
    <cfRule type="cellIs" dxfId="7917" priority="21572" stopIfTrue="1" operator="equal">
      <formula>"ROJO"</formula>
    </cfRule>
    <cfRule type="cellIs" dxfId="7916" priority="21573" stopIfTrue="1" operator="equal">
      <formula>"AMARILLO"</formula>
    </cfRule>
    <cfRule type="cellIs" dxfId="7915" priority="21574" stopIfTrue="1" operator="equal">
      <formula>"OK"</formula>
    </cfRule>
  </conditionalFormatting>
  <conditionalFormatting sqref="AR365">
    <cfRule type="cellIs" dxfId="7914" priority="21569" stopIfTrue="1" operator="equal">
      <formula>"ROJO"</formula>
    </cfRule>
    <cfRule type="cellIs" dxfId="7913" priority="21570" stopIfTrue="1" operator="equal">
      <formula>"AMARILLO"</formula>
    </cfRule>
    <cfRule type="cellIs" dxfId="7912" priority="21571" stopIfTrue="1" operator="equal">
      <formula>"OK"</formula>
    </cfRule>
  </conditionalFormatting>
  <conditionalFormatting sqref="AY365">
    <cfRule type="cellIs" dxfId="7911" priority="21563" stopIfTrue="1" operator="equal">
      <formula>"ROJO"</formula>
    </cfRule>
    <cfRule type="cellIs" dxfId="7910" priority="21564" stopIfTrue="1" operator="equal">
      <formula>"AMARILLO"</formula>
    </cfRule>
    <cfRule type="cellIs" dxfId="7909" priority="21565" stopIfTrue="1" operator="equal">
      <formula>"OK"</formula>
    </cfRule>
  </conditionalFormatting>
  <conditionalFormatting sqref="AK365">
    <cfRule type="cellIs" dxfId="7908" priority="21560" stopIfTrue="1" operator="equal">
      <formula>"ROJO"</formula>
    </cfRule>
    <cfRule type="cellIs" dxfId="7907" priority="21561" stopIfTrue="1" operator="equal">
      <formula>"AMARILLO"</formula>
    </cfRule>
    <cfRule type="cellIs" dxfId="7906" priority="21562" stopIfTrue="1" operator="equal">
      <formula>"OK"</formula>
    </cfRule>
  </conditionalFormatting>
  <conditionalFormatting sqref="W367">
    <cfRule type="cellIs" dxfId="7905" priority="21557" stopIfTrue="1" operator="equal">
      <formula>"ROJO"</formula>
    </cfRule>
    <cfRule type="cellIs" dxfId="7904" priority="21558" stopIfTrue="1" operator="equal">
      <formula>"AMARILLO"</formula>
    </cfRule>
    <cfRule type="cellIs" dxfId="7903" priority="21559" stopIfTrue="1" operator="equal">
      <formula>"OK"</formula>
    </cfRule>
  </conditionalFormatting>
  <conditionalFormatting sqref="BJ367">
    <cfRule type="cellIs" dxfId="7902" priority="21556" stopIfTrue="1" operator="equal">
      <formula>1</formula>
    </cfRule>
  </conditionalFormatting>
  <conditionalFormatting sqref="BJ367">
    <cfRule type="cellIs" dxfId="7901" priority="21554" operator="between">
      <formula>0</formula>
      <formula>0.99</formula>
    </cfRule>
    <cfRule type="cellIs" dxfId="7900" priority="21555" operator="equal">
      <formula>"Sin"</formula>
    </cfRule>
  </conditionalFormatting>
  <conditionalFormatting sqref="BP367">
    <cfRule type="cellIs" dxfId="7899" priority="21551" operator="equal">
      <formula>"INEFECTIVA"</formula>
    </cfRule>
    <cfRule type="cellIs" dxfId="7898" priority="21552" operator="equal">
      <formula>"CUMPLIDA"</formula>
    </cfRule>
    <cfRule type="containsText" dxfId="7897" priority="21553" operator="containsText" text="CERRADA">
      <formula>NOT(ISERROR(SEARCH("CERRADA",BP367)))</formula>
    </cfRule>
  </conditionalFormatting>
  <conditionalFormatting sqref="BP367">
    <cfRule type="cellIs" dxfId="7896" priority="21550" operator="equal">
      <formula>"INCUMPLIDA"</formula>
    </cfRule>
  </conditionalFormatting>
  <conditionalFormatting sqref="BP367">
    <cfRule type="cellIs" dxfId="7895" priority="21549" operator="equal">
      <formula>"Pendiente"</formula>
    </cfRule>
  </conditionalFormatting>
  <conditionalFormatting sqref="BR367 AT367">
    <cfRule type="cellIs" dxfId="7894" priority="21546" stopIfTrue="1" operator="equal">
      <formula>"ROJO"</formula>
    </cfRule>
    <cfRule type="cellIs" dxfId="7893" priority="21547" stopIfTrue="1" operator="equal">
      <formula>"AMARILLO"</formula>
    </cfRule>
    <cfRule type="cellIs" dxfId="7892" priority="21548" stopIfTrue="1" operator="equal">
      <formula>"OK"</formula>
    </cfRule>
  </conditionalFormatting>
  <conditionalFormatting sqref="AR367">
    <cfRule type="cellIs" dxfId="7891" priority="21543" stopIfTrue="1" operator="equal">
      <formula>"ROJO"</formula>
    </cfRule>
    <cfRule type="cellIs" dxfId="7890" priority="21544" stopIfTrue="1" operator="equal">
      <formula>"AMARILLO"</formula>
    </cfRule>
    <cfRule type="cellIs" dxfId="7889" priority="21545" stopIfTrue="1" operator="equal">
      <formula>"OK"</formula>
    </cfRule>
  </conditionalFormatting>
  <conditionalFormatting sqref="AK367">
    <cfRule type="cellIs" dxfId="7888" priority="21540" stopIfTrue="1" operator="equal">
      <formula>"ROJO"</formula>
    </cfRule>
    <cfRule type="cellIs" dxfId="7887" priority="21541" stopIfTrue="1" operator="equal">
      <formula>"AMARILLO"</formula>
    </cfRule>
    <cfRule type="cellIs" dxfId="7886" priority="21542" stopIfTrue="1" operator="equal">
      <formula>"OK"</formula>
    </cfRule>
  </conditionalFormatting>
  <conditionalFormatting sqref="AD367">
    <cfRule type="cellIs" dxfId="7885" priority="21537" stopIfTrue="1" operator="equal">
      <formula>"ROJO"</formula>
    </cfRule>
    <cfRule type="cellIs" dxfId="7884" priority="21538" stopIfTrue="1" operator="equal">
      <formula>"AMARILLO"</formula>
    </cfRule>
    <cfRule type="cellIs" dxfId="7883" priority="21539" stopIfTrue="1" operator="equal">
      <formula>"OK"</formula>
    </cfRule>
  </conditionalFormatting>
  <conditionalFormatting sqref="AY367">
    <cfRule type="cellIs" dxfId="7882" priority="21534" stopIfTrue="1" operator="equal">
      <formula>"ROJO"</formula>
    </cfRule>
    <cfRule type="cellIs" dxfId="7881" priority="21535" stopIfTrue="1" operator="equal">
      <formula>"AMARILLO"</formula>
    </cfRule>
    <cfRule type="cellIs" dxfId="7880" priority="21536" stopIfTrue="1" operator="equal">
      <formula>"OK"</formula>
    </cfRule>
  </conditionalFormatting>
  <conditionalFormatting sqref="BF367">
    <cfRule type="cellIs" dxfId="7879" priority="21531" stopIfTrue="1" operator="equal">
      <formula>"ROJO"</formula>
    </cfRule>
    <cfRule type="cellIs" dxfId="7878" priority="21532" stopIfTrue="1" operator="equal">
      <formula>"AMARILLO"</formula>
    </cfRule>
    <cfRule type="cellIs" dxfId="7877" priority="21533" stopIfTrue="1" operator="equal">
      <formula>"OK"</formula>
    </cfRule>
  </conditionalFormatting>
  <conditionalFormatting sqref="W369">
    <cfRule type="cellIs" dxfId="7876" priority="21528" stopIfTrue="1" operator="equal">
      <formula>"ROJO"</formula>
    </cfRule>
    <cfRule type="cellIs" dxfId="7875" priority="21529" stopIfTrue="1" operator="equal">
      <formula>"AMARILLO"</formula>
    </cfRule>
    <cfRule type="cellIs" dxfId="7874" priority="21530" stopIfTrue="1" operator="equal">
      <formula>"OK"</formula>
    </cfRule>
  </conditionalFormatting>
  <conditionalFormatting sqref="BJ369">
    <cfRule type="cellIs" dxfId="7873" priority="21527" stopIfTrue="1" operator="equal">
      <formula>1</formula>
    </cfRule>
  </conditionalFormatting>
  <conditionalFormatting sqref="BJ369">
    <cfRule type="cellIs" dxfId="7872" priority="21525" operator="between">
      <formula>0</formula>
      <formula>0.99</formula>
    </cfRule>
    <cfRule type="cellIs" dxfId="7871" priority="21526" operator="equal">
      <formula>"Sin"</formula>
    </cfRule>
  </conditionalFormatting>
  <conditionalFormatting sqref="BP369">
    <cfRule type="cellIs" dxfId="7870" priority="21522" operator="equal">
      <formula>"INEFECTIVA"</formula>
    </cfRule>
    <cfRule type="cellIs" dxfId="7869" priority="21523" operator="equal">
      <formula>"CUMPLIDA"</formula>
    </cfRule>
    <cfRule type="containsText" dxfId="7868" priority="21524" operator="containsText" text="CERRADA">
      <formula>NOT(ISERROR(SEARCH("CERRADA",BP369)))</formula>
    </cfRule>
  </conditionalFormatting>
  <conditionalFormatting sqref="BP369">
    <cfRule type="cellIs" dxfId="7867" priority="21521" operator="equal">
      <formula>"INCUMPLIDA"</formula>
    </cfRule>
  </conditionalFormatting>
  <conditionalFormatting sqref="BP369">
    <cfRule type="cellIs" dxfId="7866" priority="21520" operator="equal">
      <formula>"Pendiente"</formula>
    </cfRule>
  </conditionalFormatting>
  <conditionalFormatting sqref="AT369">
    <cfRule type="cellIs" dxfId="7865" priority="21517" stopIfTrue="1" operator="equal">
      <formula>"ROJO"</formula>
    </cfRule>
    <cfRule type="cellIs" dxfId="7864" priority="21518" stopIfTrue="1" operator="equal">
      <formula>"AMARILLO"</formula>
    </cfRule>
    <cfRule type="cellIs" dxfId="7863" priority="21519" stopIfTrue="1" operator="equal">
      <formula>"OK"</formula>
    </cfRule>
  </conditionalFormatting>
  <conditionalFormatting sqref="AR369">
    <cfRule type="cellIs" dxfId="7862" priority="21514" stopIfTrue="1" operator="equal">
      <formula>"ROJO"</formula>
    </cfRule>
    <cfRule type="cellIs" dxfId="7861" priority="21515" stopIfTrue="1" operator="equal">
      <formula>"AMARILLO"</formula>
    </cfRule>
    <cfRule type="cellIs" dxfId="7860" priority="21516" stopIfTrue="1" operator="equal">
      <formula>"OK"</formula>
    </cfRule>
  </conditionalFormatting>
  <conditionalFormatting sqref="AK369">
    <cfRule type="cellIs" dxfId="7859" priority="21511" stopIfTrue="1" operator="equal">
      <formula>"ROJO"</formula>
    </cfRule>
    <cfRule type="cellIs" dxfId="7858" priority="21512" stopIfTrue="1" operator="equal">
      <formula>"AMARILLO"</formula>
    </cfRule>
    <cfRule type="cellIs" dxfId="7857" priority="21513" stopIfTrue="1" operator="equal">
      <formula>"OK"</formula>
    </cfRule>
  </conditionalFormatting>
  <conditionalFormatting sqref="AD369">
    <cfRule type="cellIs" dxfId="7856" priority="21508" stopIfTrue="1" operator="equal">
      <formula>"ROJO"</formula>
    </cfRule>
    <cfRule type="cellIs" dxfId="7855" priority="21509" stopIfTrue="1" operator="equal">
      <formula>"AMARILLO"</formula>
    </cfRule>
    <cfRule type="cellIs" dxfId="7854" priority="21510" stopIfTrue="1" operator="equal">
      <formula>"OK"</formula>
    </cfRule>
  </conditionalFormatting>
  <conditionalFormatting sqref="AY369">
    <cfRule type="cellIs" dxfId="7853" priority="21505" stopIfTrue="1" operator="equal">
      <formula>"ROJO"</formula>
    </cfRule>
    <cfRule type="cellIs" dxfId="7852" priority="21506" stopIfTrue="1" operator="equal">
      <formula>"AMARILLO"</formula>
    </cfRule>
    <cfRule type="cellIs" dxfId="7851" priority="21507" stopIfTrue="1" operator="equal">
      <formula>"OK"</formula>
    </cfRule>
  </conditionalFormatting>
  <conditionalFormatting sqref="BF369">
    <cfRule type="cellIs" dxfId="7850" priority="21502" stopIfTrue="1" operator="equal">
      <formula>"ROJO"</formula>
    </cfRule>
    <cfRule type="cellIs" dxfId="7849" priority="21503" stopIfTrue="1" operator="equal">
      <formula>"AMARILLO"</formula>
    </cfRule>
    <cfRule type="cellIs" dxfId="7848" priority="21504" stopIfTrue="1" operator="equal">
      <formula>"OK"</formula>
    </cfRule>
  </conditionalFormatting>
  <conditionalFormatting sqref="BR369">
    <cfRule type="cellIs" dxfId="7847" priority="21499" stopIfTrue="1" operator="equal">
      <formula>"ROJO"</formula>
    </cfRule>
    <cfRule type="cellIs" dxfId="7846" priority="21500" stopIfTrue="1" operator="equal">
      <formula>"AMARILLO"</formula>
    </cfRule>
    <cfRule type="cellIs" dxfId="7845" priority="21501" stopIfTrue="1" operator="equal">
      <formula>"OK"</formula>
    </cfRule>
  </conditionalFormatting>
  <conditionalFormatting sqref="W651">
    <cfRule type="cellIs" dxfId="7844" priority="21473" stopIfTrue="1" operator="equal">
      <formula>"ROJO"</formula>
    </cfRule>
    <cfRule type="cellIs" dxfId="7843" priority="21474" stopIfTrue="1" operator="equal">
      <formula>"AMARILLO"</formula>
    </cfRule>
    <cfRule type="cellIs" dxfId="7842" priority="21475" stopIfTrue="1" operator="equal">
      <formula>"OK"</formula>
    </cfRule>
  </conditionalFormatting>
  <conditionalFormatting sqref="BJ651">
    <cfRule type="cellIs" dxfId="7841" priority="21498" stopIfTrue="1" operator="equal">
      <formula>1</formula>
    </cfRule>
  </conditionalFormatting>
  <conditionalFormatting sqref="BJ651">
    <cfRule type="cellIs" dxfId="7840" priority="21496" operator="between">
      <formula>0</formula>
      <formula>0.99</formula>
    </cfRule>
    <cfRule type="cellIs" dxfId="7839" priority="21497" operator="equal">
      <formula>"Sin"</formula>
    </cfRule>
  </conditionalFormatting>
  <conditionalFormatting sqref="BP651">
    <cfRule type="cellIs" dxfId="7838" priority="21493" operator="equal">
      <formula>"INEFECTIVA"</formula>
    </cfRule>
    <cfRule type="cellIs" dxfId="7837" priority="21494" operator="equal">
      <formula>"CUMPLIDA"</formula>
    </cfRule>
    <cfRule type="containsText" dxfId="7836" priority="21495" operator="containsText" text="CERRADA">
      <formula>NOT(ISERROR(SEARCH("CERRADA",BP651)))</formula>
    </cfRule>
  </conditionalFormatting>
  <conditionalFormatting sqref="BP651">
    <cfRule type="cellIs" dxfId="7835" priority="21492" operator="equal">
      <formula>"INCUMPLIDA"</formula>
    </cfRule>
  </conditionalFormatting>
  <conditionalFormatting sqref="BP651">
    <cfRule type="cellIs" dxfId="7834" priority="21491" operator="equal">
      <formula>"Pendiente"</formula>
    </cfRule>
  </conditionalFormatting>
  <conditionalFormatting sqref="AT651 BR651">
    <cfRule type="cellIs" dxfId="7833" priority="21488" stopIfTrue="1" operator="equal">
      <formula>"ROJO"</formula>
    </cfRule>
    <cfRule type="cellIs" dxfId="7832" priority="21489" stopIfTrue="1" operator="equal">
      <formula>"AMARILLO"</formula>
    </cfRule>
    <cfRule type="cellIs" dxfId="7831" priority="21490" stopIfTrue="1" operator="equal">
      <formula>"OK"</formula>
    </cfRule>
  </conditionalFormatting>
  <conditionalFormatting sqref="AR651">
    <cfRule type="cellIs" dxfId="7830" priority="21485" stopIfTrue="1" operator="equal">
      <formula>"ROJO"</formula>
    </cfRule>
    <cfRule type="cellIs" dxfId="7829" priority="21486" stopIfTrue="1" operator="equal">
      <formula>"AMARILLO"</formula>
    </cfRule>
    <cfRule type="cellIs" dxfId="7828" priority="21487" stopIfTrue="1" operator="equal">
      <formula>"OK"</formula>
    </cfRule>
  </conditionalFormatting>
  <conditionalFormatting sqref="AK651">
    <cfRule type="cellIs" dxfId="7827" priority="21482" stopIfTrue="1" operator="equal">
      <formula>"ROJO"</formula>
    </cfRule>
    <cfRule type="cellIs" dxfId="7826" priority="21483" stopIfTrue="1" operator="equal">
      <formula>"AMARILLO"</formula>
    </cfRule>
    <cfRule type="cellIs" dxfId="7825" priority="21484" stopIfTrue="1" operator="equal">
      <formula>"OK"</formula>
    </cfRule>
  </conditionalFormatting>
  <conditionalFormatting sqref="AD651">
    <cfRule type="cellIs" dxfId="7824" priority="21479" stopIfTrue="1" operator="equal">
      <formula>"ROJO"</formula>
    </cfRule>
    <cfRule type="cellIs" dxfId="7823" priority="21480" stopIfTrue="1" operator="equal">
      <formula>"AMARILLO"</formula>
    </cfRule>
    <cfRule type="cellIs" dxfId="7822" priority="21481" stopIfTrue="1" operator="equal">
      <formula>"OK"</formula>
    </cfRule>
  </conditionalFormatting>
  <conditionalFormatting sqref="AY651">
    <cfRule type="cellIs" dxfId="7821" priority="21476" stopIfTrue="1" operator="equal">
      <formula>"ROJO"</formula>
    </cfRule>
    <cfRule type="cellIs" dxfId="7820" priority="21477" stopIfTrue="1" operator="equal">
      <formula>"AMARILLO"</formula>
    </cfRule>
    <cfRule type="cellIs" dxfId="7819" priority="21478" stopIfTrue="1" operator="equal">
      <formula>"OK"</formula>
    </cfRule>
  </conditionalFormatting>
  <conditionalFormatting sqref="BF651">
    <cfRule type="cellIs" dxfId="7818" priority="21470" stopIfTrue="1" operator="equal">
      <formula>"ROJO"</formula>
    </cfRule>
    <cfRule type="cellIs" dxfId="7817" priority="21471" stopIfTrue="1" operator="equal">
      <formula>"AMARILLO"</formula>
    </cfRule>
    <cfRule type="cellIs" dxfId="7816" priority="21472" stopIfTrue="1" operator="equal">
      <formula>"OK"</formula>
    </cfRule>
  </conditionalFormatting>
  <conditionalFormatting sqref="AR72 AK72 AD72 AY72">
    <cfRule type="cellIs" dxfId="7815" priority="15574" stopIfTrue="1" operator="equal">
      <formula>"ROJO"</formula>
    </cfRule>
    <cfRule type="cellIs" dxfId="7814" priority="15575" stopIfTrue="1" operator="equal">
      <formula>"AMARILLO"</formula>
    </cfRule>
    <cfRule type="cellIs" dxfId="7813" priority="15576" stopIfTrue="1" operator="equal">
      <formula>"OK"</formula>
    </cfRule>
  </conditionalFormatting>
  <conditionalFormatting sqref="W72">
    <cfRule type="cellIs" dxfId="7812" priority="15571" stopIfTrue="1" operator="equal">
      <formula>"ROJO"</formula>
    </cfRule>
    <cfRule type="cellIs" dxfId="7811" priority="15572" stopIfTrue="1" operator="equal">
      <formula>"AMARILLO"</formula>
    </cfRule>
    <cfRule type="cellIs" dxfId="7810" priority="15573" stopIfTrue="1" operator="equal">
      <formula>"OK"</formula>
    </cfRule>
  </conditionalFormatting>
  <conditionalFormatting sqref="BF72">
    <cfRule type="cellIs" dxfId="7809" priority="15568" stopIfTrue="1" operator="equal">
      <formula>"ROJO"</formula>
    </cfRule>
    <cfRule type="cellIs" dxfId="7808" priority="15569" stopIfTrue="1" operator="equal">
      <formula>"AMARILLO"</formula>
    </cfRule>
    <cfRule type="cellIs" dxfId="7807" priority="15570" stopIfTrue="1" operator="equal">
      <formula>"OK"</formula>
    </cfRule>
  </conditionalFormatting>
  <conditionalFormatting sqref="BJ72">
    <cfRule type="cellIs" dxfId="7806" priority="15567" stopIfTrue="1" operator="equal">
      <formula>1</formula>
    </cfRule>
  </conditionalFormatting>
  <conditionalFormatting sqref="BJ72">
    <cfRule type="cellIs" dxfId="7805" priority="15565" operator="between">
      <formula>0</formula>
      <formula>0.99</formula>
    </cfRule>
    <cfRule type="cellIs" dxfId="7804" priority="15566" operator="equal">
      <formula>"Sin"</formula>
    </cfRule>
  </conditionalFormatting>
  <conditionalFormatting sqref="BP72">
    <cfRule type="cellIs" dxfId="7803" priority="15562" operator="equal">
      <formula>"INEFECTIVA"</formula>
    </cfRule>
    <cfRule type="cellIs" dxfId="7802" priority="15563" operator="equal">
      <formula>"CUMPLIDA"</formula>
    </cfRule>
    <cfRule type="containsText" dxfId="7801" priority="15564" operator="containsText" text="CERRADA">
      <formula>NOT(ISERROR(SEARCH("CERRADA",BP72)))</formula>
    </cfRule>
  </conditionalFormatting>
  <conditionalFormatting sqref="BP72">
    <cfRule type="cellIs" dxfId="7800" priority="15561" operator="equal">
      <formula>"INCUMPLIDA"</formula>
    </cfRule>
  </conditionalFormatting>
  <conditionalFormatting sqref="BP72">
    <cfRule type="cellIs" dxfId="7799" priority="15560" operator="equal">
      <formula>"Pendiente"</formula>
    </cfRule>
  </conditionalFormatting>
  <conditionalFormatting sqref="AT72">
    <cfRule type="cellIs" dxfId="7798" priority="15557" stopIfTrue="1" operator="equal">
      <formula>"ROJO"</formula>
    </cfRule>
    <cfRule type="cellIs" dxfId="7797" priority="15558" stopIfTrue="1" operator="equal">
      <formula>"AMARILLO"</formula>
    </cfRule>
    <cfRule type="cellIs" dxfId="7796" priority="15559" stopIfTrue="1" operator="equal">
      <formula>"OK"</formula>
    </cfRule>
  </conditionalFormatting>
  <conditionalFormatting sqref="AR73 AK73 AD73 AY73">
    <cfRule type="cellIs" dxfId="7795" priority="15554" stopIfTrue="1" operator="equal">
      <formula>"ROJO"</formula>
    </cfRule>
    <cfRule type="cellIs" dxfId="7794" priority="15555" stopIfTrue="1" operator="equal">
      <formula>"AMARILLO"</formula>
    </cfRule>
    <cfRule type="cellIs" dxfId="7793" priority="15556" stopIfTrue="1" operator="equal">
      <formula>"OK"</formula>
    </cfRule>
  </conditionalFormatting>
  <conditionalFormatting sqref="W73">
    <cfRule type="cellIs" dxfId="7792" priority="15548" stopIfTrue="1" operator="equal">
      <formula>"ROJO"</formula>
    </cfRule>
    <cfRule type="cellIs" dxfId="7791" priority="15549" stopIfTrue="1" operator="equal">
      <formula>"AMARILLO"</formula>
    </cfRule>
    <cfRule type="cellIs" dxfId="7790" priority="15550" stopIfTrue="1" operator="equal">
      <formula>"OK"</formula>
    </cfRule>
  </conditionalFormatting>
  <conditionalFormatting sqref="BF73">
    <cfRule type="cellIs" dxfId="7789" priority="15545" stopIfTrue="1" operator="equal">
      <formula>"ROJO"</formula>
    </cfRule>
    <cfRule type="cellIs" dxfId="7788" priority="15546" stopIfTrue="1" operator="equal">
      <formula>"AMARILLO"</formula>
    </cfRule>
    <cfRule type="cellIs" dxfId="7787" priority="15547" stopIfTrue="1" operator="equal">
      <formula>"OK"</formula>
    </cfRule>
  </conditionalFormatting>
  <conditionalFormatting sqref="BR73 BB73">
    <cfRule type="cellIs" dxfId="7786" priority="15551" stopIfTrue="1" operator="equal">
      <formula>"ROJO"</formula>
    </cfRule>
    <cfRule type="cellIs" dxfId="7785" priority="15552" stopIfTrue="1" operator="equal">
      <formula>"AMARILLO"</formula>
    </cfRule>
    <cfRule type="cellIs" dxfId="7784" priority="15553" stopIfTrue="1" operator="equal">
      <formula>"OK"</formula>
    </cfRule>
  </conditionalFormatting>
  <conditionalFormatting sqref="BJ73">
    <cfRule type="cellIs" dxfId="7783" priority="15544" stopIfTrue="1" operator="equal">
      <formula>1</formula>
    </cfRule>
  </conditionalFormatting>
  <conditionalFormatting sqref="BJ73">
    <cfRule type="cellIs" dxfId="7782" priority="15542" operator="between">
      <formula>0</formula>
      <formula>0.99</formula>
    </cfRule>
    <cfRule type="cellIs" dxfId="7781" priority="15543" operator="equal">
      <formula>"Sin"</formula>
    </cfRule>
  </conditionalFormatting>
  <conditionalFormatting sqref="BP73">
    <cfRule type="cellIs" dxfId="7780" priority="15539" operator="equal">
      <formula>"INEFECTIVA"</formula>
    </cfRule>
    <cfRule type="cellIs" dxfId="7779" priority="15540" operator="equal">
      <formula>"CUMPLIDA"</formula>
    </cfRule>
    <cfRule type="containsText" dxfId="7778" priority="15541" operator="containsText" text="CERRADA">
      <formula>NOT(ISERROR(SEARCH("CERRADA",BP73)))</formula>
    </cfRule>
  </conditionalFormatting>
  <conditionalFormatting sqref="BP73">
    <cfRule type="cellIs" dxfId="7777" priority="15538" operator="equal">
      <formula>"INCUMPLIDA"</formula>
    </cfRule>
  </conditionalFormatting>
  <conditionalFormatting sqref="BP73">
    <cfRule type="cellIs" dxfId="7776" priority="15537" operator="equal">
      <formula>"Pendiente"</formula>
    </cfRule>
  </conditionalFormatting>
  <conditionalFormatting sqref="AT73">
    <cfRule type="cellIs" dxfId="7775" priority="15534" stopIfTrue="1" operator="equal">
      <formula>"ROJO"</formula>
    </cfRule>
    <cfRule type="cellIs" dxfId="7774" priority="15535" stopIfTrue="1" operator="equal">
      <formula>"AMARILLO"</formula>
    </cfRule>
    <cfRule type="cellIs" dxfId="7773" priority="15536" stopIfTrue="1" operator="equal">
      <formula>"OK"</formula>
    </cfRule>
  </conditionalFormatting>
  <conditionalFormatting sqref="BJ265">
    <cfRule type="cellIs" dxfId="7772" priority="15527" stopIfTrue="1" operator="equal">
      <formula>1</formula>
    </cfRule>
  </conditionalFormatting>
  <conditionalFormatting sqref="BJ265">
    <cfRule type="cellIs" dxfId="7771" priority="15525" operator="between">
      <formula>0</formula>
      <formula>0.99</formula>
    </cfRule>
    <cfRule type="cellIs" dxfId="7770" priority="15526" operator="equal">
      <formula>"Sin"</formula>
    </cfRule>
  </conditionalFormatting>
  <conditionalFormatting sqref="BP265">
    <cfRule type="cellIs" dxfId="7769" priority="15522" operator="equal">
      <formula>"INEFECTIVA"</formula>
    </cfRule>
    <cfRule type="cellIs" dxfId="7768" priority="15523" operator="equal">
      <formula>"CUMPLIDA"</formula>
    </cfRule>
    <cfRule type="containsText" dxfId="7767" priority="15524" operator="containsText" text="CERRADA">
      <formula>NOT(ISERROR(SEARCH("CERRADA",BP265)))</formula>
    </cfRule>
  </conditionalFormatting>
  <conditionalFormatting sqref="BP265">
    <cfRule type="cellIs" dxfId="7766" priority="15521" operator="equal">
      <formula>"INCUMPLIDA"</formula>
    </cfRule>
  </conditionalFormatting>
  <conditionalFormatting sqref="BP265">
    <cfRule type="cellIs" dxfId="7765" priority="15520" operator="equal">
      <formula>"Pendiente"</formula>
    </cfRule>
  </conditionalFormatting>
  <conditionalFormatting sqref="BF265">
    <cfRule type="cellIs" dxfId="7764" priority="15528" stopIfTrue="1" operator="equal">
      <formula>"ROJO"</formula>
    </cfRule>
    <cfRule type="cellIs" dxfId="7763" priority="15529" stopIfTrue="1" operator="equal">
      <formula>"AMARILLO"</formula>
    </cfRule>
    <cfRule type="cellIs" dxfId="7762" priority="15530" stopIfTrue="1" operator="equal">
      <formula>"OK"</formula>
    </cfRule>
  </conditionalFormatting>
  <conditionalFormatting sqref="W265">
    <cfRule type="cellIs" dxfId="7761" priority="15531" stopIfTrue="1" operator="equal">
      <formula>"ROJO"</formula>
    </cfRule>
    <cfRule type="cellIs" dxfId="7760" priority="15532" stopIfTrue="1" operator="equal">
      <formula>"AMARILLO"</formula>
    </cfRule>
    <cfRule type="cellIs" dxfId="7759" priority="15533" stopIfTrue="1" operator="equal">
      <formula>"OK"</formula>
    </cfRule>
  </conditionalFormatting>
  <conditionalFormatting sqref="AR265">
    <cfRule type="cellIs" dxfId="7758" priority="15517" stopIfTrue="1" operator="equal">
      <formula>"ROJO"</formula>
    </cfRule>
    <cfRule type="cellIs" dxfId="7757" priority="15518" stopIfTrue="1" operator="equal">
      <formula>"AMARILLO"</formula>
    </cfRule>
    <cfRule type="cellIs" dxfId="7756" priority="15519" stopIfTrue="1" operator="equal">
      <formula>"OK"</formula>
    </cfRule>
  </conditionalFormatting>
  <conditionalFormatting sqref="AK265">
    <cfRule type="cellIs" dxfId="7755" priority="15514" stopIfTrue="1" operator="equal">
      <formula>"ROJO"</formula>
    </cfRule>
    <cfRule type="cellIs" dxfId="7754" priority="15515" stopIfTrue="1" operator="equal">
      <formula>"AMARILLO"</formula>
    </cfRule>
    <cfRule type="cellIs" dxfId="7753" priority="15516" stopIfTrue="1" operator="equal">
      <formula>"OK"</formula>
    </cfRule>
  </conditionalFormatting>
  <conditionalFormatting sqref="AD265">
    <cfRule type="cellIs" dxfId="7752" priority="15511" stopIfTrue="1" operator="equal">
      <formula>"ROJO"</formula>
    </cfRule>
    <cfRule type="cellIs" dxfId="7751" priority="15512" stopIfTrue="1" operator="equal">
      <formula>"AMARILLO"</formula>
    </cfRule>
    <cfRule type="cellIs" dxfId="7750" priority="15513" stopIfTrue="1" operator="equal">
      <formula>"OK"</formula>
    </cfRule>
  </conditionalFormatting>
  <conditionalFormatting sqref="AY265">
    <cfRule type="cellIs" dxfId="7749" priority="15508" stopIfTrue="1" operator="equal">
      <formula>"ROJO"</formula>
    </cfRule>
    <cfRule type="cellIs" dxfId="7748" priority="15509" stopIfTrue="1" operator="equal">
      <formula>"AMARILLO"</formula>
    </cfRule>
    <cfRule type="cellIs" dxfId="7747" priority="15510" stopIfTrue="1" operator="equal">
      <formula>"OK"</formula>
    </cfRule>
  </conditionalFormatting>
  <conditionalFormatting sqref="W268">
    <cfRule type="cellIs" dxfId="7746" priority="15505" stopIfTrue="1" operator="equal">
      <formula>"ROJO"</formula>
    </cfRule>
    <cfRule type="cellIs" dxfId="7745" priority="15506" stopIfTrue="1" operator="equal">
      <formula>"AMARILLO"</formula>
    </cfRule>
    <cfRule type="cellIs" dxfId="7744" priority="15507" stopIfTrue="1" operator="equal">
      <formula>"OK"</formula>
    </cfRule>
  </conditionalFormatting>
  <conditionalFormatting sqref="BF268">
    <cfRule type="cellIs" dxfId="7743" priority="15502" stopIfTrue="1" operator="equal">
      <formula>"ROJO"</formula>
    </cfRule>
    <cfRule type="cellIs" dxfId="7742" priority="15503" stopIfTrue="1" operator="equal">
      <formula>"AMARILLO"</formula>
    </cfRule>
    <cfRule type="cellIs" dxfId="7741" priority="15504" stopIfTrue="1" operator="equal">
      <formula>"OK"</formula>
    </cfRule>
  </conditionalFormatting>
  <conditionalFormatting sqref="BJ268">
    <cfRule type="cellIs" dxfId="7740" priority="15501" stopIfTrue="1" operator="equal">
      <formula>1</formula>
    </cfRule>
  </conditionalFormatting>
  <conditionalFormatting sqref="BJ268">
    <cfRule type="cellIs" dxfId="7739" priority="15499" operator="between">
      <formula>0</formula>
      <formula>0.99</formula>
    </cfRule>
    <cfRule type="cellIs" dxfId="7738" priority="15500" operator="equal">
      <formula>"Sin"</formula>
    </cfRule>
  </conditionalFormatting>
  <conditionalFormatting sqref="BP268">
    <cfRule type="cellIs" dxfId="7737" priority="15496" operator="equal">
      <formula>"INEFECTIVA"</formula>
    </cfRule>
    <cfRule type="cellIs" dxfId="7736" priority="15497" operator="equal">
      <formula>"CUMPLIDA"</formula>
    </cfRule>
    <cfRule type="containsText" dxfId="7735" priority="15498" operator="containsText" text="CERRADA">
      <formula>NOT(ISERROR(SEARCH("CERRADA",BP268)))</formula>
    </cfRule>
  </conditionalFormatting>
  <conditionalFormatting sqref="BP268">
    <cfRule type="cellIs" dxfId="7734" priority="15495" operator="equal">
      <formula>"INCUMPLIDA"</formula>
    </cfRule>
  </conditionalFormatting>
  <conditionalFormatting sqref="BP268">
    <cfRule type="cellIs" dxfId="7733" priority="15494" operator="equal">
      <formula>"Pendiente"</formula>
    </cfRule>
  </conditionalFormatting>
  <conditionalFormatting sqref="AR268">
    <cfRule type="cellIs" dxfId="7732" priority="15491" stopIfTrue="1" operator="equal">
      <formula>"ROJO"</formula>
    </cfRule>
    <cfRule type="cellIs" dxfId="7731" priority="15492" stopIfTrue="1" operator="equal">
      <formula>"AMARILLO"</formula>
    </cfRule>
    <cfRule type="cellIs" dxfId="7730" priority="15493" stopIfTrue="1" operator="equal">
      <formula>"OK"</formula>
    </cfRule>
  </conditionalFormatting>
  <conditionalFormatting sqref="AK268">
    <cfRule type="cellIs" dxfId="7729" priority="15488" stopIfTrue="1" operator="equal">
      <formula>"ROJO"</formula>
    </cfRule>
    <cfRule type="cellIs" dxfId="7728" priority="15489" stopIfTrue="1" operator="equal">
      <formula>"AMARILLO"</formula>
    </cfRule>
    <cfRule type="cellIs" dxfId="7727" priority="15490" stopIfTrue="1" operator="equal">
      <formula>"OK"</formula>
    </cfRule>
  </conditionalFormatting>
  <conditionalFormatting sqref="AD268">
    <cfRule type="cellIs" dxfId="7726" priority="15485" stopIfTrue="1" operator="equal">
      <formula>"ROJO"</formula>
    </cfRule>
    <cfRule type="cellIs" dxfId="7725" priority="15486" stopIfTrue="1" operator="equal">
      <formula>"AMARILLO"</formula>
    </cfRule>
    <cfRule type="cellIs" dxfId="7724" priority="15487" stopIfTrue="1" operator="equal">
      <formula>"OK"</formula>
    </cfRule>
  </conditionalFormatting>
  <conditionalFormatting sqref="AY268">
    <cfRule type="cellIs" dxfId="7723" priority="15482" stopIfTrue="1" operator="equal">
      <formula>"ROJO"</formula>
    </cfRule>
    <cfRule type="cellIs" dxfId="7722" priority="15483" stopIfTrue="1" operator="equal">
      <formula>"AMARILLO"</formula>
    </cfRule>
    <cfRule type="cellIs" dxfId="7721" priority="15484" stopIfTrue="1" operator="equal">
      <formula>"OK"</formula>
    </cfRule>
  </conditionalFormatting>
  <conditionalFormatting sqref="W302">
    <cfRule type="cellIs" dxfId="7720" priority="15450" stopIfTrue="1" operator="equal">
      <formula>"ROJO"</formula>
    </cfRule>
    <cfRule type="cellIs" dxfId="7719" priority="15451" stopIfTrue="1" operator="equal">
      <formula>"AMARILLO"</formula>
    </cfRule>
    <cfRule type="cellIs" dxfId="7718" priority="15452" stopIfTrue="1" operator="equal">
      <formula>"OK"</formula>
    </cfRule>
  </conditionalFormatting>
  <conditionalFormatting sqref="BF302">
    <cfRule type="cellIs" dxfId="7717" priority="15447" stopIfTrue="1" operator="equal">
      <formula>"ROJO"</formula>
    </cfRule>
    <cfRule type="cellIs" dxfId="7716" priority="15448" stopIfTrue="1" operator="equal">
      <formula>"AMARILLO"</formula>
    </cfRule>
    <cfRule type="cellIs" dxfId="7715" priority="15449" stopIfTrue="1" operator="equal">
      <formula>"OK"</formula>
    </cfRule>
  </conditionalFormatting>
  <conditionalFormatting sqref="BJ302">
    <cfRule type="cellIs" dxfId="7714" priority="15446" stopIfTrue="1" operator="equal">
      <formula>1</formula>
    </cfRule>
  </conditionalFormatting>
  <conditionalFormatting sqref="BJ302">
    <cfRule type="cellIs" dxfId="7713" priority="15444" operator="between">
      <formula>0</formula>
      <formula>0.99</formula>
    </cfRule>
    <cfRule type="cellIs" dxfId="7712" priority="15445" operator="equal">
      <formula>"Sin"</formula>
    </cfRule>
  </conditionalFormatting>
  <conditionalFormatting sqref="BP302">
    <cfRule type="cellIs" dxfId="7711" priority="15441" operator="equal">
      <formula>"INEFECTIVA"</formula>
    </cfRule>
    <cfRule type="cellIs" dxfId="7710" priority="15442" operator="equal">
      <formula>"CUMPLIDA"</formula>
    </cfRule>
    <cfRule type="containsText" dxfId="7709" priority="15443" operator="containsText" text="CERRADA">
      <formula>NOT(ISERROR(SEARCH("CERRADA",BP302)))</formula>
    </cfRule>
  </conditionalFormatting>
  <conditionalFormatting sqref="BP302">
    <cfRule type="cellIs" dxfId="7708" priority="15440" operator="equal">
      <formula>"INCUMPLIDA"</formula>
    </cfRule>
  </conditionalFormatting>
  <conditionalFormatting sqref="BP302">
    <cfRule type="cellIs" dxfId="7707" priority="15439" operator="equal">
      <formula>"Pendiente"</formula>
    </cfRule>
  </conditionalFormatting>
  <conditionalFormatting sqref="AR302">
    <cfRule type="cellIs" dxfId="7706" priority="15436" stopIfTrue="1" operator="equal">
      <formula>"ROJO"</formula>
    </cfRule>
    <cfRule type="cellIs" dxfId="7705" priority="15437" stopIfTrue="1" operator="equal">
      <formula>"AMARILLO"</formula>
    </cfRule>
    <cfRule type="cellIs" dxfId="7704" priority="15438" stopIfTrue="1" operator="equal">
      <formula>"OK"</formula>
    </cfRule>
  </conditionalFormatting>
  <conditionalFormatting sqref="AK302">
    <cfRule type="cellIs" dxfId="7703" priority="15433" stopIfTrue="1" operator="equal">
      <formula>"ROJO"</formula>
    </cfRule>
    <cfRule type="cellIs" dxfId="7702" priority="15434" stopIfTrue="1" operator="equal">
      <formula>"AMARILLO"</formula>
    </cfRule>
    <cfRule type="cellIs" dxfId="7701" priority="15435" stopIfTrue="1" operator="equal">
      <formula>"OK"</formula>
    </cfRule>
  </conditionalFormatting>
  <conditionalFormatting sqref="AD302">
    <cfRule type="cellIs" dxfId="7700" priority="15430" stopIfTrue="1" operator="equal">
      <formula>"ROJO"</formula>
    </cfRule>
    <cfRule type="cellIs" dxfId="7699" priority="15431" stopIfTrue="1" operator="equal">
      <formula>"AMARILLO"</formula>
    </cfRule>
    <cfRule type="cellIs" dxfId="7698" priority="15432" stopIfTrue="1" operator="equal">
      <formula>"OK"</formula>
    </cfRule>
  </conditionalFormatting>
  <conditionalFormatting sqref="AY302">
    <cfRule type="cellIs" dxfId="7697" priority="15427" stopIfTrue="1" operator="equal">
      <formula>"ROJO"</formula>
    </cfRule>
    <cfRule type="cellIs" dxfId="7696" priority="15428" stopIfTrue="1" operator="equal">
      <formula>"AMARILLO"</formula>
    </cfRule>
    <cfRule type="cellIs" dxfId="7695" priority="15429" stopIfTrue="1" operator="equal">
      <formula>"OK"</formula>
    </cfRule>
  </conditionalFormatting>
  <conditionalFormatting sqref="W22">
    <cfRule type="cellIs" dxfId="7694" priority="15270" stopIfTrue="1" operator="equal">
      <formula>"ROJO"</formula>
    </cfRule>
    <cfRule type="cellIs" dxfId="7693" priority="15271" stopIfTrue="1" operator="equal">
      <formula>"AMARILLO"</formula>
    </cfRule>
    <cfRule type="cellIs" dxfId="7692" priority="15272" stopIfTrue="1" operator="equal">
      <formula>"OK"</formula>
    </cfRule>
  </conditionalFormatting>
  <conditionalFormatting sqref="BF22">
    <cfRule type="cellIs" dxfId="7691" priority="15267" stopIfTrue="1" operator="equal">
      <formula>"ROJO"</formula>
    </cfRule>
    <cfRule type="cellIs" dxfId="7690" priority="15268" stopIfTrue="1" operator="equal">
      <formula>"AMARILLO"</formula>
    </cfRule>
    <cfRule type="cellIs" dxfId="7689" priority="15269" stopIfTrue="1" operator="equal">
      <formula>"OK"</formula>
    </cfRule>
  </conditionalFormatting>
  <conditionalFormatting sqref="BJ22">
    <cfRule type="cellIs" dxfId="7688" priority="15266" stopIfTrue="1" operator="equal">
      <formula>1</formula>
    </cfRule>
  </conditionalFormatting>
  <conditionalFormatting sqref="BJ22">
    <cfRule type="cellIs" dxfId="7687" priority="15264" operator="between">
      <formula>0</formula>
      <formula>0.99</formula>
    </cfRule>
    <cfRule type="cellIs" dxfId="7686" priority="15265" operator="equal">
      <formula>"Sin"</formula>
    </cfRule>
  </conditionalFormatting>
  <conditionalFormatting sqref="BP22">
    <cfRule type="cellIs" dxfId="7685" priority="15261" operator="equal">
      <formula>"INEFECTIVA"</formula>
    </cfRule>
    <cfRule type="cellIs" dxfId="7684" priority="15262" operator="equal">
      <formula>"CUMPLIDA"</formula>
    </cfRule>
    <cfRule type="containsText" dxfId="7683" priority="15263" operator="containsText" text="CERRADA">
      <formula>NOT(ISERROR(SEARCH("CERRADA",BP22)))</formula>
    </cfRule>
  </conditionalFormatting>
  <conditionalFormatting sqref="BP22">
    <cfRule type="cellIs" dxfId="7682" priority="15260" operator="equal">
      <formula>"INCUMPLIDA"</formula>
    </cfRule>
  </conditionalFormatting>
  <conditionalFormatting sqref="BP22">
    <cfRule type="cellIs" dxfId="7681" priority="15259" operator="equal">
      <formula>"Pendiente"</formula>
    </cfRule>
  </conditionalFormatting>
  <conditionalFormatting sqref="AR22">
    <cfRule type="cellIs" dxfId="7680" priority="15256" stopIfTrue="1" operator="equal">
      <formula>"ROJO"</formula>
    </cfRule>
    <cfRule type="cellIs" dxfId="7679" priority="15257" stopIfTrue="1" operator="equal">
      <formula>"AMARILLO"</formula>
    </cfRule>
    <cfRule type="cellIs" dxfId="7678" priority="15258" stopIfTrue="1" operator="equal">
      <formula>"OK"</formula>
    </cfRule>
  </conditionalFormatting>
  <conditionalFormatting sqref="AK22">
    <cfRule type="cellIs" dxfId="7677" priority="15253" stopIfTrue="1" operator="equal">
      <formula>"ROJO"</formula>
    </cfRule>
    <cfRule type="cellIs" dxfId="7676" priority="15254" stopIfTrue="1" operator="equal">
      <formula>"AMARILLO"</formula>
    </cfRule>
    <cfRule type="cellIs" dxfId="7675" priority="15255" stopIfTrue="1" operator="equal">
      <formula>"OK"</formula>
    </cfRule>
  </conditionalFormatting>
  <conditionalFormatting sqref="AD22">
    <cfRule type="cellIs" dxfId="7674" priority="15250" stopIfTrue="1" operator="equal">
      <formula>"ROJO"</formula>
    </cfRule>
    <cfRule type="cellIs" dxfId="7673" priority="15251" stopIfTrue="1" operator="equal">
      <formula>"AMARILLO"</formula>
    </cfRule>
    <cfRule type="cellIs" dxfId="7672" priority="15252" stopIfTrue="1" operator="equal">
      <formula>"OK"</formula>
    </cfRule>
  </conditionalFormatting>
  <conditionalFormatting sqref="AY22">
    <cfRule type="cellIs" dxfId="7671" priority="15247" stopIfTrue="1" operator="equal">
      <formula>"ROJO"</formula>
    </cfRule>
    <cfRule type="cellIs" dxfId="7670" priority="15248" stopIfTrue="1" operator="equal">
      <formula>"AMARILLO"</formula>
    </cfRule>
    <cfRule type="cellIs" dxfId="7669" priority="15249" stopIfTrue="1" operator="equal">
      <formula>"OK"</formula>
    </cfRule>
  </conditionalFormatting>
  <conditionalFormatting sqref="W247">
    <cfRule type="cellIs" dxfId="7668" priority="15241" stopIfTrue="1" operator="equal">
      <formula>"ROJO"</formula>
    </cfRule>
    <cfRule type="cellIs" dxfId="7667" priority="15242" stopIfTrue="1" operator="equal">
      <formula>"AMARILLO"</formula>
    </cfRule>
    <cfRule type="cellIs" dxfId="7666" priority="15243" stopIfTrue="1" operator="equal">
      <formula>"OK"</formula>
    </cfRule>
  </conditionalFormatting>
  <conditionalFormatting sqref="BF247">
    <cfRule type="cellIs" dxfId="7665" priority="15238" stopIfTrue="1" operator="equal">
      <formula>"ROJO"</formula>
    </cfRule>
    <cfRule type="cellIs" dxfId="7664" priority="15239" stopIfTrue="1" operator="equal">
      <formula>"AMARILLO"</formula>
    </cfRule>
    <cfRule type="cellIs" dxfId="7663" priority="15240" stopIfTrue="1" operator="equal">
      <formula>"OK"</formula>
    </cfRule>
  </conditionalFormatting>
  <conditionalFormatting sqref="AT247 BB247">
    <cfRule type="cellIs" dxfId="7662" priority="15244" stopIfTrue="1" operator="equal">
      <formula>"ROJO"</formula>
    </cfRule>
    <cfRule type="cellIs" dxfId="7661" priority="15245" stopIfTrue="1" operator="equal">
      <formula>"AMARILLO"</formula>
    </cfRule>
    <cfRule type="cellIs" dxfId="7660" priority="15246" stopIfTrue="1" operator="equal">
      <formula>"OK"</formula>
    </cfRule>
  </conditionalFormatting>
  <conditionalFormatting sqref="BJ247">
    <cfRule type="cellIs" dxfId="7659" priority="15237" stopIfTrue="1" operator="equal">
      <formula>1</formula>
    </cfRule>
  </conditionalFormatting>
  <conditionalFormatting sqref="BJ247">
    <cfRule type="cellIs" dxfId="7658" priority="15235" operator="between">
      <formula>0</formula>
      <formula>0.99</formula>
    </cfRule>
    <cfRule type="cellIs" dxfId="7657" priority="15236" operator="equal">
      <formula>"Sin"</formula>
    </cfRule>
  </conditionalFormatting>
  <conditionalFormatting sqref="BP247">
    <cfRule type="cellIs" dxfId="7656" priority="15232" operator="equal">
      <formula>"INEFECTIVA"</formula>
    </cfRule>
    <cfRule type="cellIs" dxfId="7655" priority="15233" operator="equal">
      <formula>"CUMPLIDA"</formula>
    </cfRule>
    <cfRule type="containsText" dxfId="7654" priority="15234" operator="containsText" text="CERRADA">
      <formula>NOT(ISERROR(SEARCH("CERRADA",BP247)))</formula>
    </cfRule>
  </conditionalFormatting>
  <conditionalFormatting sqref="BP247">
    <cfRule type="cellIs" dxfId="7653" priority="15231" operator="equal">
      <formula>"INCUMPLIDA"</formula>
    </cfRule>
  </conditionalFormatting>
  <conditionalFormatting sqref="BP247">
    <cfRule type="cellIs" dxfId="7652" priority="15230" operator="equal">
      <formula>"Pendiente"</formula>
    </cfRule>
  </conditionalFormatting>
  <conditionalFormatting sqref="AR247">
    <cfRule type="cellIs" dxfId="7651" priority="15227" stopIfTrue="1" operator="equal">
      <formula>"ROJO"</formula>
    </cfRule>
    <cfRule type="cellIs" dxfId="7650" priority="15228" stopIfTrue="1" operator="equal">
      <formula>"AMARILLO"</formula>
    </cfRule>
    <cfRule type="cellIs" dxfId="7649" priority="15229" stopIfTrue="1" operator="equal">
      <formula>"OK"</formula>
    </cfRule>
  </conditionalFormatting>
  <conditionalFormatting sqref="AK247">
    <cfRule type="cellIs" dxfId="7648" priority="15224" stopIfTrue="1" operator="equal">
      <formula>"ROJO"</formula>
    </cfRule>
    <cfRule type="cellIs" dxfId="7647" priority="15225" stopIfTrue="1" operator="equal">
      <formula>"AMARILLO"</formula>
    </cfRule>
    <cfRule type="cellIs" dxfId="7646" priority="15226" stopIfTrue="1" operator="equal">
      <formula>"OK"</formula>
    </cfRule>
  </conditionalFormatting>
  <conditionalFormatting sqref="AD247">
    <cfRule type="cellIs" dxfId="7645" priority="15221" stopIfTrue="1" operator="equal">
      <formula>"ROJO"</formula>
    </cfRule>
    <cfRule type="cellIs" dxfId="7644" priority="15222" stopIfTrue="1" operator="equal">
      <formula>"AMARILLO"</formula>
    </cfRule>
    <cfRule type="cellIs" dxfId="7643" priority="15223" stopIfTrue="1" operator="equal">
      <formula>"OK"</formula>
    </cfRule>
  </conditionalFormatting>
  <conditionalFormatting sqref="AY247">
    <cfRule type="cellIs" dxfId="7642" priority="15218" stopIfTrue="1" operator="equal">
      <formula>"ROJO"</formula>
    </cfRule>
    <cfRule type="cellIs" dxfId="7641" priority="15219" stopIfTrue="1" operator="equal">
      <formula>"AMARILLO"</formula>
    </cfRule>
    <cfRule type="cellIs" dxfId="7640" priority="15220" stopIfTrue="1" operator="equal">
      <formula>"OK"</formula>
    </cfRule>
  </conditionalFormatting>
  <conditionalFormatting sqref="BJ671">
    <cfRule type="cellIs" dxfId="7639" priority="14867" stopIfTrue="1" operator="equal">
      <formula>1</formula>
    </cfRule>
  </conditionalFormatting>
  <conditionalFormatting sqref="BJ671">
    <cfRule type="cellIs" dxfId="7638" priority="14865" operator="between">
      <formula>0</formula>
      <formula>0.99</formula>
    </cfRule>
    <cfRule type="cellIs" dxfId="7637" priority="14866" operator="equal">
      <formula>"Sin"</formula>
    </cfRule>
  </conditionalFormatting>
  <conditionalFormatting sqref="BF671">
    <cfRule type="cellIs" dxfId="7636" priority="14862" stopIfTrue="1" operator="equal">
      <formula>"ROJO"</formula>
    </cfRule>
    <cfRule type="cellIs" dxfId="7635" priority="14863" stopIfTrue="1" operator="equal">
      <formula>"AMARILLO"</formula>
    </cfRule>
    <cfRule type="cellIs" dxfId="7634" priority="14864" stopIfTrue="1" operator="equal">
      <formula>"OK"</formula>
    </cfRule>
  </conditionalFormatting>
  <conditionalFormatting sqref="AK671">
    <cfRule type="cellIs" dxfId="7633" priority="14851" stopIfTrue="1" operator="equal">
      <formula>"ROJO"</formula>
    </cfRule>
    <cfRule type="cellIs" dxfId="7632" priority="14852" stopIfTrue="1" operator="equal">
      <formula>"AMARILLO"</formula>
    </cfRule>
    <cfRule type="cellIs" dxfId="7631" priority="14853" stopIfTrue="1" operator="equal">
      <formula>"OK"</formula>
    </cfRule>
  </conditionalFormatting>
  <conditionalFormatting sqref="AD671">
    <cfRule type="cellIs" dxfId="7630" priority="14848" stopIfTrue="1" operator="equal">
      <formula>"ROJO"</formula>
    </cfRule>
    <cfRule type="cellIs" dxfId="7629" priority="14849" stopIfTrue="1" operator="equal">
      <formula>"AMARILLO"</formula>
    </cfRule>
    <cfRule type="cellIs" dxfId="7628" priority="14850" stopIfTrue="1" operator="equal">
      <formula>"OK"</formula>
    </cfRule>
  </conditionalFormatting>
  <conditionalFormatting sqref="AY671">
    <cfRule type="cellIs" dxfId="7627" priority="14845" stopIfTrue="1" operator="equal">
      <formula>"ROJO"</formula>
    </cfRule>
    <cfRule type="cellIs" dxfId="7626" priority="14846" stopIfTrue="1" operator="equal">
      <formula>"AMARILLO"</formula>
    </cfRule>
    <cfRule type="cellIs" dxfId="7625" priority="14847" stopIfTrue="1" operator="equal">
      <formula>"OK"</formula>
    </cfRule>
  </conditionalFormatting>
  <conditionalFormatting sqref="W671">
    <cfRule type="cellIs" dxfId="7624" priority="14842" stopIfTrue="1" operator="equal">
      <formula>"ROJO"</formula>
    </cfRule>
    <cfRule type="cellIs" dxfId="7623" priority="14843" stopIfTrue="1" operator="equal">
      <formula>"AMARILLO"</formula>
    </cfRule>
    <cfRule type="cellIs" dxfId="7622" priority="14844" stopIfTrue="1" operator="equal">
      <formula>"OK"</formula>
    </cfRule>
  </conditionalFormatting>
  <conditionalFormatting sqref="BP671">
    <cfRule type="cellIs" dxfId="7621" priority="14857" operator="equal">
      <formula>"Pendiente"</formula>
    </cfRule>
  </conditionalFormatting>
  <conditionalFormatting sqref="BP671">
    <cfRule type="cellIs" dxfId="7620" priority="14859" operator="equal">
      <formula>"INEFECTIVA"</formula>
    </cfRule>
    <cfRule type="cellIs" dxfId="7619" priority="14860" operator="equal">
      <formula>"CUMPLIDA"</formula>
    </cfRule>
    <cfRule type="containsText" dxfId="7618" priority="14861" operator="containsText" text="CERRADA">
      <formula>NOT(ISERROR(SEARCH("CERRADA",BP671)))</formula>
    </cfRule>
  </conditionalFormatting>
  <conditionalFormatting sqref="BP671">
    <cfRule type="cellIs" dxfId="7617" priority="14858" operator="equal">
      <formula>"INCUMPLIDA"</formula>
    </cfRule>
  </conditionalFormatting>
  <conditionalFormatting sqref="AR671">
    <cfRule type="cellIs" dxfId="7616" priority="14854" stopIfTrue="1" operator="equal">
      <formula>"ROJO"</formula>
    </cfRule>
    <cfRule type="cellIs" dxfId="7615" priority="14855" stopIfTrue="1" operator="equal">
      <formula>"AMARILLO"</formula>
    </cfRule>
    <cfRule type="cellIs" dxfId="7614" priority="14856" stopIfTrue="1" operator="equal">
      <formula>"OK"</formula>
    </cfRule>
  </conditionalFormatting>
  <conditionalFormatting sqref="BJ673">
    <cfRule type="cellIs" dxfId="7613" priority="14841" stopIfTrue="1" operator="equal">
      <formula>1</formula>
    </cfRule>
  </conditionalFormatting>
  <conditionalFormatting sqref="BJ673">
    <cfRule type="cellIs" dxfId="7612" priority="14839" operator="between">
      <formula>0</formula>
      <formula>0.99</formula>
    </cfRule>
    <cfRule type="cellIs" dxfId="7611" priority="14840" operator="equal">
      <formula>"Sin"</formula>
    </cfRule>
  </conditionalFormatting>
  <conditionalFormatting sqref="BF673">
    <cfRule type="cellIs" dxfId="7610" priority="14836" stopIfTrue="1" operator="equal">
      <formula>"ROJO"</formula>
    </cfRule>
    <cfRule type="cellIs" dxfId="7609" priority="14837" stopIfTrue="1" operator="equal">
      <formula>"AMARILLO"</formula>
    </cfRule>
    <cfRule type="cellIs" dxfId="7608" priority="14838" stopIfTrue="1" operator="equal">
      <formula>"OK"</formula>
    </cfRule>
  </conditionalFormatting>
  <conditionalFormatting sqref="AK673">
    <cfRule type="cellIs" dxfId="7607" priority="14825" stopIfTrue="1" operator="equal">
      <formula>"ROJO"</formula>
    </cfRule>
    <cfRule type="cellIs" dxfId="7606" priority="14826" stopIfTrue="1" operator="equal">
      <formula>"AMARILLO"</formula>
    </cfRule>
    <cfRule type="cellIs" dxfId="7605" priority="14827" stopIfTrue="1" operator="equal">
      <formula>"OK"</formula>
    </cfRule>
  </conditionalFormatting>
  <conditionalFormatting sqref="AD673">
    <cfRule type="cellIs" dxfId="7604" priority="14822" stopIfTrue="1" operator="equal">
      <formula>"ROJO"</formula>
    </cfRule>
    <cfRule type="cellIs" dxfId="7603" priority="14823" stopIfTrue="1" operator="equal">
      <formula>"AMARILLO"</formula>
    </cfRule>
    <cfRule type="cellIs" dxfId="7602" priority="14824" stopIfTrue="1" operator="equal">
      <formula>"OK"</formula>
    </cfRule>
  </conditionalFormatting>
  <conditionalFormatting sqref="AY673">
    <cfRule type="cellIs" dxfId="7601" priority="14819" stopIfTrue="1" operator="equal">
      <formula>"ROJO"</formula>
    </cfRule>
    <cfRule type="cellIs" dxfId="7600" priority="14820" stopIfTrue="1" operator="equal">
      <formula>"AMARILLO"</formula>
    </cfRule>
    <cfRule type="cellIs" dxfId="7599" priority="14821" stopIfTrue="1" operator="equal">
      <formula>"OK"</formula>
    </cfRule>
  </conditionalFormatting>
  <conditionalFormatting sqref="W673">
    <cfRule type="cellIs" dxfId="7598" priority="14816" stopIfTrue="1" operator="equal">
      <formula>"ROJO"</formula>
    </cfRule>
    <cfRule type="cellIs" dxfId="7597" priority="14817" stopIfTrue="1" operator="equal">
      <formula>"AMARILLO"</formula>
    </cfRule>
    <cfRule type="cellIs" dxfId="7596" priority="14818" stopIfTrue="1" operator="equal">
      <formula>"OK"</formula>
    </cfRule>
  </conditionalFormatting>
  <conditionalFormatting sqref="BP673">
    <cfRule type="cellIs" dxfId="7595" priority="14831" operator="equal">
      <formula>"Pendiente"</formula>
    </cfRule>
  </conditionalFormatting>
  <conditionalFormatting sqref="BP673">
    <cfRule type="cellIs" dxfId="7594" priority="14833" operator="equal">
      <formula>"INEFECTIVA"</formula>
    </cfRule>
    <cfRule type="cellIs" dxfId="7593" priority="14834" operator="equal">
      <formula>"CUMPLIDA"</formula>
    </cfRule>
    <cfRule type="containsText" dxfId="7592" priority="14835" operator="containsText" text="CERRADA">
      <formula>NOT(ISERROR(SEARCH("CERRADA",BP673)))</formula>
    </cfRule>
  </conditionalFormatting>
  <conditionalFormatting sqref="BP673">
    <cfRule type="cellIs" dxfId="7591" priority="14832" operator="equal">
      <formula>"INCUMPLIDA"</formula>
    </cfRule>
  </conditionalFormatting>
  <conditionalFormatting sqref="AR673">
    <cfRule type="cellIs" dxfId="7590" priority="14828" stopIfTrue="1" operator="equal">
      <formula>"ROJO"</formula>
    </cfRule>
    <cfRule type="cellIs" dxfId="7589" priority="14829" stopIfTrue="1" operator="equal">
      <formula>"AMARILLO"</formula>
    </cfRule>
    <cfRule type="cellIs" dxfId="7588" priority="14830" stopIfTrue="1" operator="equal">
      <formula>"OK"</formula>
    </cfRule>
  </conditionalFormatting>
  <conditionalFormatting sqref="BJ684">
    <cfRule type="cellIs" dxfId="7587" priority="14815" stopIfTrue="1" operator="equal">
      <formula>1</formula>
    </cfRule>
  </conditionalFormatting>
  <conditionalFormatting sqref="BJ684">
    <cfRule type="cellIs" dxfId="7586" priority="14813" operator="between">
      <formula>0</formula>
      <formula>0.99</formula>
    </cfRule>
    <cfRule type="cellIs" dxfId="7585" priority="14814" operator="equal">
      <formula>"Sin"</formula>
    </cfRule>
  </conditionalFormatting>
  <conditionalFormatting sqref="BF684">
    <cfRule type="cellIs" dxfId="7584" priority="14810" stopIfTrue="1" operator="equal">
      <formula>"ROJO"</formula>
    </cfRule>
    <cfRule type="cellIs" dxfId="7583" priority="14811" stopIfTrue="1" operator="equal">
      <formula>"AMARILLO"</formula>
    </cfRule>
    <cfRule type="cellIs" dxfId="7582" priority="14812" stopIfTrue="1" operator="equal">
      <formula>"OK"</formula>
    </cfRule>
  </conditionalFormatting>
  <conditionalFormatting sqref="AK684">
    <cfRule type="cellIs" dxfId="7581" priority="14799" stopIfTrue="1" operator="equal">
      <formula>"ROJO"</formula>
    </cfRule>
    <cfRule type="cellIs" dxfId="7580" priority="14800" stopIfTrue="1" operator="equal">
      <formula>"AMARILLO"</formula>
    </cfRule>
    <cfRule type="cellIs" dxfId="7579" priority="14801" stopIfTrue="1" operator="equal">
      <formula>"OK"</formula>
    </cfRule>
  </conditionalFormatting>
  <conditionalFormatting sqref="AD684">
    <cfRule type="cellIs" dxfId="7578" priority="14796" stopIfTrue="1" operator="equal">
      <formula>"ROJO"</formula>
    </cfRule>
    <cfRule type="cellIs" dxfId="7577" priority="14797" stopIfTrue="1" operator="equal">
      <formula>"AMARILLO"</formula>
    </cfRule>
    <cfRule type="cellIs" dxfId="7576" priority="14798" stopIfTrue="1" operator="equal">
      <formula>"OK"</formula>
    </cfRule>
  </conditionalFormatting>
  <conditionalFormatting sqref="AY684">
    <cfRule type="cellIs" dxfId="7575" priority="14793" stopIfTrue="1" operator="equal">
      <formula>"ROJO"</formula>
    </cfRule>
    <cfRule type="cellIs" dxfId="7574" priority="14794" stopIfTrue="1" operator="equal">
      <formula>"AMARILLO"</formula>
    </cfRule>
    <cfRule type="cellIs" dxfId="7573" priority="14795" stopIfTrue="1" operator="equal">
      <formula>"OK"</formula>
    </cfRule>
  </conditionalFormatting>
  <conditionalFormatting sqref="W684">
    <cfRule type="cellIs" dxfId="7572" priority="14790" stopIfTrue="1" operator="equal">
      <formula>"ROJO"</formula>
    </cfRule>
    <cfRule type="cellIs" dxfId="7571" priority="14791" stopIfTrue="1" operator="equal">
      <formula>"AMARILLO"</formula>
    </cfRule>
    <cfRule type="cellIs" dxfId="7570" priority="14792" stopIfTrue="1" operator="equal">
      <formula>"OK"</formula>
    </cfRule>
  </conditionalFormatting>
  <conditionalFormatting sqref="BP684">
    <cfRule type="cellIs" dxfId="7569" priority="14805" operator="equal">
      <formula>"Pendiente"</formula>
    </cfRule>
  </conditionalFormatting>
  <conditionalFormatting sqref="BP684">
    <cfRule type="cellIs" dxfId="7568" priority="14807" operator="equal">
      <formula>"INEFECTIVA"</formula>
    </cfRule>
    <cfRule type="cellIs" dxfId="7567" priority="14808" operator="equal">
      <formula>"CUMPLIDA"</formula>
    </cfRule>
    <cfRule type="containsText" dxfId="7566" priority="14809" operator="containsText" text="CERRADA">
      <formula>NOT(ISERROR(SEARCH("CERRADA",BP684)))</formula>
    </cfRule>
  </conditionalFormatting>
  <conditionalFormatting sqref="BP684">
    <cfRule type="cellIs" dxfId="7565" priority="14806" operator="equal">
      <formula>"INCUMPLIDA"</formula>
    </cfRule>
  </conditionalFormatting>
  <conditionalFormatting sqref="AR684">
    <cfRule type="cellIs" dxfId="7564" priority="14802" stopIfTrue="1" operator="equal">
      <formula>"ROJO"</formula>
    </cfRule>
    <cfRule type="cellIs" dxfId="7563" priority="14803" stopIfTrue="1" operator="equal">
      <formula>"AMARILLO"</formula>
    </cfRule>
    <cfRule type="cellIs" dxfId="7562" priority="14804" stopIfTrue="1" operator="equal">
      <formula>"OK"</formula>
    </cfRule>
  </conditionalFormatting>
  <conditionalFormatting sqref="BF665">
    <cfRule type="cellIs" dxfId="7561" priority="14787" stopIfTrue="1" operator="equal">
      <formula>"ROJO"</formula>
    </cfRule>
    <cfRule type="cellIs" dxfId="7560" priority="14788" stopIfTrue="1" operator="equal">
      <formula>"AMARILLO"</formula>
    </cfRule>
    <cfRule type="cellIs" dxfId="7559" priority="14789" stopIfTrue="1" operator="equal">
      <formula>"OK"</formula>
    </cfRule>
  </conditionalFormatting>
  <conditionalFormatting sqref="AK665">
    <cfRule type="cellIs" dxfId="7558" priority="14776" stopIfTrue="1" operator="equal">
      <formula>"ROJO"</formula>
    </cfRule>
    <cfRule type="cellIs" dxfId="7557" priority="14777" stopIfTrue="1" operator="equal">
      <formula>"AMARILLO"</formula>
    </cfRule>
    <cfRule type="cellIs" dxfId="7556" priority="14778" stopIfTrue="1" operator="equal">
      <formula>"OK"</formula>
    </cfRule>
  </conditionalFormatting>
  <conditionalFormatting sqref="AD665">
    <cfRule type="cellIs" dxfId="7555" priority="14773" stopIfTrue="1" operator="equal">
      <formula>"ROJO"</formula>
    </cfRule>
    <cfRule type="cellIs" dxfId="7554" priority="14774" stopIfTrue="1" operator="equal">
      <formula>"AMARILLO"</formula>
    </cfRule>
    <cfRule type="cellIs" dxfId="7553" priority="14775" stopIfTrue="1" operator="equal">
      <formula>"OK"</formula>
    </cfRule>
  </conditionalFormatting>
  <conditionalFormatting sqref="AY665">
    <cfRule type="cellIs" dxfId="7552" priority="14770" stopIfTrue="1" operator="equal">
      <formula>"ROJO"</formula>
    </cfRule>
    <cfRule type="cellIs" dxfId="7551" priority="14771" stopIfTrue="1" operator="equal">
      <formula>"AMARILLO"</formula>
    </cfRule>
    <cfRule type="cellIs" dxfId="7550" priority="14772" stopIfTrue="1" operator="equal">
      <formula>"OK"</formula>
    </cfRule>
  </conditionalFormatting>
  <conditionalFormatting sqref="W665">
    <cfRule type="cellIs" dxfId="7549" priority="14767" stopIfTrue="1" operator="equal">
      <formula>"ROJO"</formula>
    </cfRule>
    <cfRule type="cellIs" dxfId="7548" priority="14768" stopIfTrue="1" operator="equal">
      <formula>"AMARILLO"</formula>
    </cfRule>
    <cfRule type="cellIs" dxfId="7547" priority="14769" stopIfTrue="1" operator="equal">
      <formula>"OK"</formula>
    </cfRule>
  </conditionalFormatting>
  <conditionalFormatting sqref="BP665">
    <cfRule type="cellIs" dxfId="7546" priority="14782" operator="equal">
      <formula>"Pendiente"</formula>
    </cfRule>
  </conditionalFormatting>
  <conditionalFormatting sqref="BP665">
    <cfRule type="cellIs" dxfId="7545" priority="14784" operator="equal">
      <formula>"INEFECTIVA"</formula>
    </cfRule>
    <cfRule type="cellIs" dxfId="7544" priority="14785" operator="equal">
      <formula>"CUMPLIDA"</formula>
    </cfRule>
    <cfRule type="containsText" dxfId="7543" priority="14786" operator="containsText" text="CERRADA">
      <formula>NOT(ISERROR(SEARCH("CERRADA",BP665)))</formula>
    </cfRule>
  </conditionalFormatting>
  <conditionalFormatting sqref="BP665">
    <cfRule type="cellIs" dxfId="7542" priority="14783" operator="equal">
      <formula>"INCUMPLIDA"</formula>
    </cfRule>
  </conditionalFormatting>
  <conditionalFormatting sqref="AR665">
    <cfRule type="cellIs" dxfId="7541" priority="14779" stopIfTrue="1" operator="equal">
      <formula>"ROJO"</formula>
    </cfRule>
    <cfRule type="cellIs" dxfId="7540" priority="14780" stopIfTrue="1" operator="equal">
      <formula>"AMARILLO"</formula>
    </cfRule>
    <cfRule type="cellIs" dxfId="7539" priority="14781" stopIfTrue="1" operator="equal">
      <formula>"OK"</formula>
    </cfRule>
  </conditionalFormatting>
  <conditionalFormatting sqref="BJ665">
    <cfRule type="cellIs" dxfId="7538" priority="14766" stopIfTrue="1" operator="equal">
      <formula>1</formula>
    </cfRule>
  </conditionalFormatting>
  <conditionalFormatting sqref="BJ665">
    <cfRule type="cellIs" dxfId="7537" priority="14764" operator="between">
      <formula>0</formula>
      <formula>0.99</formula>
    </cfRule>
    <cfRule type="cellIs" dxfId="7536" priority="14765" operator="equal">
      <formula>"Sin"</formula>
    </cfRule>
  </conditionalFormatting>
  <conditionalFormatting sqref="BJ667">
    <cfRule type="cellIs" dxfId="7535" priority="14763" stopIfTrue="1" operator="equal">
      <formula>1</formula>
    </cfRule>
  </conditionalFormatting>
  <conditionalFormatting sqref="BJ667">
    <cfRule type="cellIs" dxfId="7534" priority="14761" operator="between">
      <formula>0</formula>
      <formula>0.99</formula>
    </cfRule>
    <cfRule type="cellIs" dxfId="7533" priority="14762" operator="equal">
      <formula>"Sin"</formula>
    </cfRule>
  </conditionalFormatting>
  <conditionalFormatting sqref="BF667">
    <cfRule type="cellIs" dxfId="7532" priority="14758" stopIfTrue="1" operator="equal">
      <formula>"ROJO"</formula>
    </cfRule>
    <cfRule type="cellIs" dxfId="7531" priority="14759" stopIfTrue="1" operator="equal">
      <formula>"AMARILLO"</formula>
    </cfRule>
    <cfRule type="cellIs" dxfId="7530" priority="14760" stopIfTrue="1" operator="equal">
      <formula>"OK"</formula>
    </cfRule>
  </conditionalFormatting>
  <conditionalFormatting sqref="AK667">
    <cfRule type="cellIs" dxfId="7529" priority="14747" stopIfTrue="1" operator="equal">
      <formula>"ROJO"</formula>
    </cfRule>
    <cfRule type="cellIs" dxfId="7528" priority="14748" stopIfTrue="1" operator="equal">
      <formula>"AMARILLO"</formula>
    </cfRule>
    <cfRule type="cellIs" dxfId="7527" priority="14749" stopIfTrue="1" operator="equal">
      <formula>"OK"</formula>
    </cfRule>
  </conditionalFormatting>
  <conditionalFormatting sqref="AD667">
    <cfRule type="cellIs" dxfId="7526" priority="14744" stopIfTrue="1" operator="equal">
      <formula>"ROJO"</formula>
    </cfRule>
    <cfRule type="cellIs" dxfId="7525" priority="14745" stopIfTrue="1" operator="equal">
      <formula>"AMARILLO"</formula>
    </cfRule>
    <cfRule type="cellIs" dxfId="7524" priority="14746" stopIfTrue="1" operator="equal">
      <formula>"OK"</formula>
    </cfRule>
  </conditionalFormatting>
  <conditionalFormatting sqref="AY667">
    <cfRule type="cellIs" dxfId="7523" priority="14741" stopIfTrue="1" operator="equal">
      <formula>"ROJO"</formula>
    </cfRule>
    <cfRule type="cellIs" dxfId="7522" priority="14742" stopIfTrue="1" operator="equal">
      <formula>"AMARILLO"</formula>
    </cfRule>
    <cfRule type="cellIs" dxfId="7521" priority="14743" stopIfTrue="1" operator="equal">
      <formula>"OK"</formula>
    </cfRule>
  </conditionalFormatting>
  <conditionalFormatting sqref="W667">
    <cfRule type="cellIs" dxfId="7520" priority="14738" stopIfTrue="1" operator="equal">
      <formula>"ROJO"</formula>
    </cfRule>
    <cfRule type="cellIs" dxfId="7519" priority="14739" stopIfTrue="1" operator="equal">
      <formula>"AMARILLO"</formula>
    </cfRule>
    <cfRule type="cellIs" dxfId="7518" priority="14740" stopIfTrue="1" operator="equal">
      <formula>"OK"</formula>
    </cfRule>
  </conditionalFormatting>
  <conditionalFormatting sqref="BP667">
    <cfRule type="cellIs" dxfId="7517" priority="14753" operator="equal">
      <formula>"Pendiente"</formula>
    </cfRule>
  </conditionalFormatting>
  <conditionalFormatting sqref="BP667">
    <cfRule type="cellIs" dxfId="7516" priority="14755" operator="equal">
      <formula>"INEFECTIVA"</formula>
    </cfRule>
    <cfRule type="cellIs" dxfId="7515" priority="14756" operator="equal">
      <formula>"CUMPLIDA"</formula>
    </cfRule>
    <cfRule type="containsText" dxfId="7514" priority="14757" operator="containsText" text="CERRADA">
      <formula>NOT(ISERROR(SEARCH("CERRADA",BP667)))</formula>
    </cfRule>
  </conditionalFormatting>
  <conditionalFormatting sqref="BP667">
    <cfRule type="cellIs" dxfId="7513" priority="14754" operator="equal">
      <formula>"INCUMPLIDA"</formula>
    </cfRule>
  </conditionalFormatting>
  <conditionalFormatting sqref="AR667">
    <cfRule type="cellIs" dxfId="7512" priority="14750" stopIfTrue="1" operator="equal">
      <formula>"ROJO"</formula>
    </cfRule>
    <cfRule type="cellIs" dxfId="7511" priority="14751" stopIfTrue="1" operator="equal">
      <formula>"AMARILLO"</formula>
    </cfRule>
    <cfRule type="cellIs" dxfId="7510" priority="14752" stopIfTrue="1" operator="equal">
      <formula>"OK"</formula>
    </cfRule>
  </conditionalFormatting>
  <conditionalFormatting sqref="BJ670">
    <cfRule type="cellIs" dxfId="7509" priority="14737" stopIfTrue="1" operator="equal">
      <formula>1</formula>
    </cfRule>
  </conditionalFormatting>
  <conditionalFormatting sqref="BJ670">
    <cfRule type="cellIs" dxfId="7508" priority="14735" operator="between">
      <formula>0</formula>
      <formula>0.99</formula>
    </cfRule>
    <cfRule type="cellIs" dxfId="7507" priority="14736" operator="equal">
      <formula>"Sin"</formula>
    </cfRule>
  </conditionalFormatting>
  <conditionalFormatting sqref="BF670">
    <cfRule type="cellIs" dxfId="7506" priority="14732" stopIfTrue="1" operator="equal">
      <formula>"ROJO"</formula>
    </cfRule>
    <cfRule type="cellIs" dxfId="7505" priority="14733" stopIfTrue="1" operator="equal">
      <formula>"AMARILLO"</formula>
    </cfRule>
    <cfRule type="cellIs" dxfId="7504" priority="14734" stopIfTrue="1" operator="equal">
      <formula>"OK"</formula>
    </cfRule>
  </conditionalFormatting>
  <conditionalFormatting sqref="AK670">
    <cfRule type="cellIs" dxfId="7503" priority="14721" stopIfTrue="1" operator="equal">
      <formula>"ROJO"</formula>
    </cfRule>
    <cfRule type="cellIs" dxfId="7502" priority="14722" stopIfTrue="1" operator="equal">
      <formula>"AMARILLO"</formula>
    </cfRule>
    <cfRule type="cellIs" dxfId="7501" priority="14723" stopIfTrue="1" operator="equal">
      <formula>"OK"</formula>
    </cfRule>
  </conditionalFormatting>
  <conditionalFormatting sqref="AD670">
    <cfRule type="cellIs" dxfId="7500" priority="14718" stopIfTrue="1" operator="equal">
      <formula>"ROJO"</formula>
    </cfRule>
    <cfRule type="cellIs" dxfId="7499" priority="14719" stopIfTrue="1" operator="equal">
      <formula>"AMARILLO"</formula>
    </cfRule>
    <cfRule type="cellIs" dxfId="7498" priority="14720" stopIfTrue="1" operator="equal">
      <formula>"OK"</formula>
    </cfRule>
  </conditionalFormatting>
  <conditionalFormatting sqref="AY670">
    <cfRule type="cellIs" dxfId="7497" priority="14715" stopIfTrue="1" operator="equal">
      <formula>"ROJO"</formula>
    </cfRule>
    <cfRule type="cellIs" dxfId="7496" priority="14716" stopIfTrue="1" operator="equal">
      <formula>"AMARILLO"</formula>
    </cfRule>
    <cfRule type="cellIs" dxfId="7495" priority="14717" stopIfTrue="1" operator="equal">
      <formula>"OK"</formula>
    </cfRule>
  </conditionalFormatting>
  <conditionalFormatting sqref="W670">
    <cfRule type="cellIs" dxfId="7494" priority="14712" stopIfTrue="1" operator="equal">
      <formula>"ROJO"</formula>
    </cfRule>
    <cfRule type="cellIs" dxfId="7493" priority="14713" stopIfTrue="1" operator="equal">
      <formula>"AMARILLO"</formula>
    </cfRule>
    <cfRule type="cellIs" dxfId="7492" priority="14714" stopIfTrue="1" operator="equal">
      <formula>"OK"</formula>
    </cfRule>
  </conditionalFormatting>
  <conditionalFormatting sqref="BP670">
    <cfRule type="cellIs" dxfId="7491" priority="14727" operator="equal">
      <formula>"Pendiente"</formula>
    </cfRule>
  </conditionalFormatting>
  <conditionalFormatting sqref="BP670">
    <cfRule type="cellIs" dxfId="7490" priority="14729" operator="equal">
      <formula>"INEFECTIVA"</formula>
    </cfRule>
    <cfRule type="cellIs" dxfId="7489" priority="14730" operator="equal">
      <formula>"CUMPLIDA"</formula>
    </cfRule>
    <cfRule type="containsText" dxfId="7488" priority="14731" operator="containsText" text="CERRADA">
      <formula>NOT(ISERROR(SEARCH("CERRADA",BP670)))</formula>
    </cfRule>
  </conditionalFormatting>
  <conditionalFormatting sqref="BP670">
    <cfRule type="cellIs" dxfId="7487" priority="14728" operator="equal">
      <formula>"INCUMPLIDA"</formula>
    </cfRule>
  </conditionalFormatting>
  <conditionalFormatting sqref="AR670">
    <cfRule type="cellIs" dxfId="7486" priority="14724" stopIfTrue="1" operator="equal">
      <formula>"ROJO"</formula>
    </cfRule>
    <cfRule type="cellIs" dxfId="7485" priority="14725" stopIfTrue="1" operator="equal">
      <formula>"AMARILLO"</formula>
    </cfRule>
    <cfRule type="cellIs" dxfId="7484" priority="14726" stopIfTrue="1" operator="equal">
      <formula>"OK"</formula>
    </cfRule>
  </conditionalFormatting>
  <conditionalFormatting sqref="BJ672">
    <cfRule type="cellIs" dxfId="7483" priority="14711" stopIfTrue="1" operator="equal">
      <formula>1</formula>
    </cfRule>
  </conditionalFormatting>
  <conditionalFormatting sqref="BJ672">
    <cfRule type="cellIs" dxfId="7482" priority="14709" operator="between">
      <formula>0</formula>
      <formula>0.99</formula>
    </cfRule>
    <cfRule type="cellIs" dxfId="7481" priority="14710" operator="equal">
      <formula>"Sin"</formula>
    </cfRule>
  </conditionalFormatting>
  <conditionalFormatting sqref="BF672">
    <cfRule type="cellIs" dxfId="7480" priority="14706" stopIfTrue="1" operator="equal">
      <formula>"ROJO"</formula>
    </cfRule>
    <cfRule type="cellIs" dxfId="7479" priority="14707" stopIfTrue="1" operator="equal">
      <formula>"AMARILLO"</formula>
    </cfRule>
    <cfRule type="cellIs" dxfId="7478" priority="14708" stopIfTrue="1" operator="equal">
      <formula>"OK"</formula>
    </cfRule>
  </conditionalFormatting>
  <conditionalFormatting sqref="AK672">
    <cfRule type="cellIs" dxfId="7477" priority="14695" stopIfTrue="1" operator="equal">
      <formula>"ROJO"</formula>
    </cfRule>
    <cfRule type="cellIs" dxfId="7476" priority="14696" stopIfTrue="1" operator="equal">
      <formula>"AMARILLO"</formula>
    </cfRule>
    <cfRule type="cellIs" dxfId="7475" priority="14697" stopIfTrue="1" operator="equal">
      <formula>"OK"</formula>
    </cfRule>
  </conditionalFormatting>
  <conditionalFormatting sqref="AD672">
    <cfRule type="cellIs" dxfId="7474" priority="14692" stopIfTrue="1" operator="equal">
      <formula>"ROJO"</formula>
    </cfRule>
    <cfRule type="cellIs" dxfId="7473" priority="14693" stopIfTrue="1" operator="equal">
      <formula>"AMARILLO"</formula>
    </cfRule>
    <cfRule type="cellIs" dxfId="7472" priority="14694" stopIfTrue="1" operator="equal">
      <formula>"OK"</formula>
    </cfRule>
  </conditionalFormatting>
  <conditionalFormatting sqref="AY672">
    <cfRule type="cellIs" dxfId="7471" priority="14689" stopIfTrue="1" operator="equal">
      <formula>"ROJO"</formula>
    </cfRule>
    <cfRule type="cellIs" dxfId="7470" priority="14690" stopIfTrue="1" operator="equal">
      <formula>"AMARILLO"</formula>
    </cfRule>
    <cfRule type="cellIs" dxfId="7469" priority="14691" stopIfTrue="1" operator="equal">
      <formula>"OK"</formula>
    </cfRule>
  </conditionalFormatting>
  <conditionalFormatting sqref="W672">
    <cfRule type="cellIs" dxfId="7468" priority="14686" stopIfTrue="1" operator="equal">
      <formula>"ROJO"</formula>
    </cfRule>
    <cfRule type="cellIs" dxfId="7467" priority="14687" stopIfTrue="1" operator="equal">
      <formula>"AMARILLO"</formula>
    </cfRule>
    <cfRule type="cellIs" dxfId="7466" priority="14688" stopIfTrue="1" operator="equal">
      <formula>"OK"</formula>
    </cfRule>
  </conditionalFormatting>
  <conditionalFormatting sqref="BP672">
    <cfRule type="cellIs" dxfId="7465" priority="14701" operator="equal">
      <formula>"Pendiente"</formula>
    </cfRule>
  </conditionalFormatting>
  <conditionalFormatting sqref="BP672">
    <cfRule type="cellIs" dxfId="7464" priority="14703" operator="equal">
      <formula>"INEFECTIVA"</formula>
    </cfRule>
    <cfRule type="cellIs" dxfId="7463" priority="14704" operator="equal">
      <formula>"CUMPLIDA"</formula>
    </cfRule>
    <cfRule type="containsText" dxfId="7462" priority="14705" operator="containsText" text="CERRADA">
      <formula>NOT(ISERROR(SEARCH("CERRADA",BP672)))</formula>
    </cfRule>
  </conditionalFormatting>
  <conditionalFormatting sqref="BP672">
    <cfRule type="cellIs" dxfId="7461" priority="14702" operator="equal">
      <formula>"INCUMPLIDA"</formula>
    </cfRule>
  </conditionalFormatting>
  <conditionalFormatting sqref="AR672">
    <cfRule type="cellIs" dxfId="7460" priority="14698" stopIfTrue="1" operator="equal">
      <formula>"ROJO"</formula>
    </cfRule>
    <cfRule type="cellIs" dxfId="7459" priority="14699" stopIfTrue="1" operator="equal">
      <formula>"AMARILLO"</formula>
    </cfRule>
    <cfRule type="cellIs" dxfId="7458" priority="14700" stopIfTrue="1" operator="equal">
      <formula>"OK"</formula>
    </cfRule>
  </conditionalFormatting>
  <conditionalFormatting sqref="BJ686">
    <cfRule type="cellIs" dxfId="7457" priority="14685" stopIfTrue="1" operator="equal">
      <formula>1</formula>
    </cfRule>
  </conditionalFormatting>
  <conditionalFormatting sqref="BJ686">
    <cfRule type="cellIs" dxfId="7456" priority="14683" operator="between">
      <formula>0</formula>
      <formula>0.99</formula>
    </cfRule>
    <cfRule type="cellIs" dxfId="7455" priority="14684" operator="equal">
      <formula>"Sin"</formula>
    </cfRule>
  </conditionalFormatting>
  <conditionalFormatting sqref="BF686">
    <cfRule type="cellIs" dxfId="7454" priority="14680" stopIfTrue="1" operator="equal">
      <formula>"ROJO"</formula>
    </cfRule>
    <cfRule type="cellIs" dxfId="7453" priority="14681" stopIfTrue="1" operator="equal">
      <formula>"AMARILLO"</formula>
    </cfRule>
    <cfRule type="cellIs" dxfId="7452" priority="14682" stopIfTrue="1" operator="equal">
      <formula>"OK"</formula>
    </cfRule>
  </conditionalFormatting>
  <conditionalFormatting sqref="AK686">
    <cfRule type="cellIs" dxfId="7451" priority="14669" stopIfTrue="1" operator="equal">
      <formula>"ROJO"</formula>
    </cfRule>
    <cfRule type="cellIs" dxfId="7450" priority="14670" stopIfTrue="1" operator="equal">
      <formula>"AMARILLO"</formula>
    </cfRule>
    <cfRule type="cellIs" dxfId="7449" priority="14671" stopIfTrue="1" operator="equal">
      <formula>"OK"</formula>
    </cfRule>
  </conditionalFormatting>
  <conditionalFormatting sqref="AD686">
    <cfRule type="cellIs" dxfId="7448" priority="14666" stopIfTrue="1" operator="equal">
      <formula>"ROJO"</formula>
    </cfRule>
    <cfRule type="cellIs" dxfId="7447" priority="14667" stopIfTrue="1" operator="equal">
      <formula>"AMARILLO"</formula>
    </cfRule>
    <cfRule type="cellIs" dxfId="7446" priority="14668" stopIfTrue="1" operator="equal">
      <formula>"OK"</formula>
    </cfRule>
  </conditionalFormatting>
  <conditionalFormatting sqref="AY686">
    <cfRule type="cellIs" dxfId="7445" priority="14663" stopIfTrue="1" operator="equal">
      <formula>"ROJO"</formula>
    </cfRule>
    <cfRule type="cellIs" dxfId="7444" priority="14664" stopIfTrue="1" operator="equal">
      <formula>"AMARILLO"</formula>
    </cfRule>
    <cfRule type="cellIs" dxfId="7443" priority="14665" stopIfTrue="1" operator="equal">
      <formula>"OK"</formula>
    </cfRule>
  </conditionalFormatting>
  <conditionalFormatting sqref="W686">
    <cfRule type="cellIs" dxfId="7442" priority="14660" stopIfTrue="1" operator="equal">
      <formula>"ROJO"</formula>
    </cfRule>
    <cfRule type="cellIs" dxfId="7441" priority="14661" stopIfTrue="1" operator="equal">
      <formula>"AMARILLO"</formula>
    </cfRule>
    <cfRule type="cellIs" dxfId="7440" priority="14662" stopIfTrue="1" operator="equal">
      <formula>"OK"</formula>
    </cfRule>
  </conditionalFormatting>
  <conditionalFormatting sqref="BP686">
    <cfRule type="cellIs" dxfId="7439" priority="14675" operator="equal">
      <formula>"Pendiente"</formula>
    </cfRule>
  </conditionalFormatting>
  <conditionalFormatting sqref="BP686">
    <cfRule type="cellIs" dxfId="7438" priority="14677" operator="equal">
      <formula>"INEFECTIVA"</formula>
    </cfRule>
    <cfRule type="cellIs" dxfId="7437" priority="14678" operator="equal">
      <formula>"CUMPLIDA"</formula>
    </cfRule>
    <cfRule type="containsText" dxfId="7436" priority="14679" operator="containsText" text="CERRADA">
      <formula>NOT(ISERROR(SEARCH("CERRADA",BP686)))</formula>
    </cfRule>
  </conditionalFormatting>
  <conditionalFormatting sqref="BP686">
    <cfRule type="cellIs" dxfId="7435" priority="14676" operator="equal">
      <formula>"INCUMPLIDA"</formula>
    </cfRule>
  </conditionalFormatting>
  <conditionalFormatting sqref="AR686">
    <cfRule type="cellIs" dxfId="7434" priority="14672" stopIfTrue="1" operator="equal">
      <formula>"ROJO"</formula>
    </cfRule>
    <cfRule type="cellIs" dxfId="7433" priority="14673" stopIfTrue="1" operator="equal">
      <formula>"AMARILLO"</formula>
    </cfRule>
    <cfRule type="cellIs" dxfId="7432" priority="14674" stopIfTrue="1" operator="equal">
      <formula>"OK"</formula>
    </cfRule>
  </conditionalFormatting>
  <conditionalFormatting sqref="W298">
    <cfRule type="cellIs" dxfId="7431" priority="14657" stopIfTrue="1" operator="equal">
      <formula>"ROJO"</formula>
    </cfRule>
    <cfRule type="cellIs" dxfId="7430" priority="14658" stopIfTrue="1" operator="equal">
      <formula>"AMARILLO"</formula>
    </cfRule>
    <cfRule type="cellIs" dxfId="7429" priority="14659" stopIfTrue="1" operator="equal">
      <formula>"OK"</formula>
    </cfRule>
  </conditionalFormatting>
  <conditionalFormatting sqref="BF298">
    <cfRule type="cellIs" dxfId="7428" priority="14654" stopIfTrue="1" operator="equal">
      <formula>"ROJO"</formula>
    </cfRule>
    <cfRule type="cellIs" dxfId="7427" priority="14655" stopIfTrue="1" operator="equal">
      <formula>"AMARILLO"</formula>
    </cfRule>
    <cfRule type="cellIs" dxfId="7426" priority="14656" stopIfTrue="1" operator="equal">
      <formula>"OK"</formula>
    </cfRule>
  </conditionalFormatting>
  <conditionalFormatting sqref="BJ298">
    <cfRule type="cellIs" dxfId="7425" priority="14653" stopIfTrue="1" operator="equal">
      <formula>1</formula>
    </cfRule>
  </conditionalFormatting>
  <conditionalFormatting sqref="BJ298">
    <cfRule type="cellIs" dxfId="7424" priority="14651" operator="between">
      <formula>0</formula>
      <formula>0.99</formula>
    </cfRule>
    <cfRule type="cellIs" dxfId="7423" priority="14652" operator="equal">
      <formula>"Sin"</formula>
    </cfRule>
  </conditionalFormatting>
  <conditionalFormatting sqref="BP298">
    <cfRule type="cellIs" dxfId="7422" priority="14648" operator="equal">
      <formula>"INEFECTIVA"</formula>
    </cfRule>
    <cfRule type="cellIs" dxfId="7421" priority="14649" operator="equal">
      <formula>"CUMPLIDA"</formula>
    </cfRule>
    <cfRule type="containsText" dxfId="7420" priority="14650" operator="containsText" text="CERRADA">
      <formula>NOT(ISERROR(SEARCH("CERRADA",BP298)))</formula>
    </cfRule>
  </conditionalFormatting>
  <conditionalFormatting sqref="BP298">
    <cfRule type="cellIs" dxfId="7419" priority="14647" operator="equal">
      <formula>"INCUMPLIDA"</formula>
    </cfRule>
  </conditionalFormatting>
  <conditionalFormatting sqref="BP298">
    <cfRule type="cellIs" dxfId="7418" priority="14646" operator="equal">
      <formula>"Pendiente"</formula>
    </cfRule>
  </conditionalFormatting>
  <conditionalFormatting sqref="AR298">
    <cfRule type="cellIs" dxfId="7417" priority="14643" stopIfTrue="1" operator="equal">
      <formula>"ROJO"</formula>
    </cfRule>
    <cfRule type="cellIs" dxfId="7416" priority="14644" stopIfTrue="1" operator="equal">
      <formula>"AMARILLO"</formula>
    </cfRule>
    <cfRule type="cellIs" dxfId="7415" priority="14645" stopIfTrue="1" operator="equal">
      <formula>"OK"</formula>
    </cfRule>
  </conditionalFormatting>
  <conditionalFormatting sqref="AK298">
    <cfRule type="cellIs" dxfId="7414" priority="14640" stopIfTrue="1" operator="equal">
      <formula>"ROJO"</formula>
    </cfRule>
    <cfRule type="cellIs" dxfId="7413" priority="14641" stopIfTrue="1" operator="equal">
      <formula>"AMARILLO"</formula>
    </cfRule>
    <cfRule type="cellIs" dxfId="7412" priority="14642" stopIfTrue="1" operator="equal">
      <formula>"OK"</formula>
    </cfRule>
  </conditionalFormatting>
  <conditionalFormatting sqref="AD298">
    <cfRule type="cellIs" dxfId="7411" priority="14637" stopIfTrue="1" operator="equal">
      <formula>"ROJO"</formula>
    </cfRule>
    <cfRule type="cellIs" dxfId="7410" priority="14638" stopIfTrue="1" operator="equal">
      <formula>"AMARILLO"</formula>
    </cfRule>
    <cfRule type="cellIs" dxfId="7409" priority="14639" stopIfTrue="1" operator="equal">
      <formula>"OK"</formula>
    </cfRule>
  </conditionalFormatting>
  <conditionalFormatting sqref="AY298">
    <cfRule type="cellIs" dxfId="7408" priority="14634" stopIfTrue="1" operator="equal">
      <formula>"ROJO"</formula>
    </cfRule>
    <cfRule type="cellIs" dxfId="7407" priority="14635" stopIfTrue="1" operator="equal">
      <formula>"AMARILLO"</formula>
    </cfRule>
    <cfRule type="cellIs" dxfId="7406" priority="14636" stopIfTrue="1" operator="equal">
      <formula>"OK"</formula>
    </cfRule>
  </conditionalFormatting>
  <conditionalFormatting sqref="BR343 AT343 W343">
    <cfRule type="cellIs" dxfId="7405" priority="14631" stopIfTrue="1" operator="equal">
      <formula>"ROJO"</formula>
    </cfRule>
    <cfRule type="cellIs" dxfId="7404" priority="14632" stopIfTrue="1" operator="equal">
      <formula>"AMARILLO"</formula>
    </cfRule>
    <cfRule type="cellIs" dxfId="7403" priority="14633" stopIfTrue="1" operator="equal">
      <formula>"OK"</formula>
    </cfRule>
  </conditionalFormatting>
  <conditionalFormatting sqref="BJ343">
    <cfRule type="cellIs" dxfId="7402" priority="14630" stopIfTrue="1" operator="equal">
      <formula>1</formula>
    </cfRule>
  </conditionalFormatting>
  <conditionalFormatting sqref="BJ343">
    <cfRule type="cellIs" dxfId="7401" priority="14628" operator="between">
      <formula>0</formula>
      <formula>0.99</formula>
    </cfRule>
    <cfRule type="cellIs" dxfId="7400" priority="14629" operator="equal">
      <formula>"Sin"</formula>
    </cfRule>
  </conditionalFormatting>
  <conditionalFormatting sqref="BP343">
    <cfRule type="cellIs" dxfId="7399" priority="14625" operator="equal">
      <formula>"INEFECTIVA"</formula>
    </cfRule>
    <cfRule type="cellIs" dxfId="7398" priority="14626" operator="equal">
      <formula>"CUMPLIDA"</formula>
    </cfRule>
    <cfRule type="containsText" dxfId="7397" priority="14627" operator="containsText" text="CERRADA">
      <formula>NOT(ISERROR(SEARCH("CERRADA",BP343)))</formula>
    </cfRule>
  </conditionalFormatting>
  <conditionalFormatting sqref="BP343">
    <cfRule type="cellIs" dxfId="7396" priority="14624" operator="equal">
      <formula>"INCUMPLIDA"</formula>
    </cfRule>
  </conditionalFormatting>
  <conditionalFormatting sqref="BP343">
    <cfRule type="cellIs" dxfId="7395" priority="14623" operator="equal">
      <formula>"Pendiente"</formula>
    </cfRule>
  </conditionalFormatting>
  <conditionalFormatting sqref="AR343">
    <cfRule type="cellIs" dxfId="7394" priority="14620" stopIfTrue="1" operator="equal">
      <formula>"ROJO"</formula>
    </cfRule>
    <cfRule type="cellIs" dxfId="7393" priority="14621" stopIfTrue="1" operator="equal">
      <formula>"AMARILLO"</formula>
    </cfRule>
    <cfRule type="cellIs" dxfId="7392" priority="14622" stopIfTrue="1" operator="equal">
      <formula>"OK"</formula>
    </cfRule>
  </conditionalFormatting>
  <conditionalFormatting sqref="AK343">
    <cfRule type="cellIs" dxfId="7391" priority="14617" stopIfTrue="1" operator="equal">
      <formula>"ROJO"</formula>
    </cfRule>
    <cfRule type="cellIs" dxfId="7390" priority="14618" stopIfTrue="1" operator="equal">
      <formula>"AMARILLO"</formula>
    </cfRule>
    <cfRule type="cellIs" dxfId="7389" priority="14619" stopIfTrue="1" operator="equal">
      <formula>"OK"</formula>
    </cfRule>
  </conditionalFormatting>
  <conditionalFormatting sqref="AD343">
    <cfRule type="cellIs" dxfId="7388" priority="14614" stopIfTrue="1" operator="equal">
      <formula>"ROJO"</formula>
    </cfRule>
    <cfRule type="cellIs" dxfId="7387" priority="14615" stopIfTrue="1" operator="equal">
      <formula>"AMARILLO"</formula>
    </cfRule>
    <cfRule type="cellIs" dxfId="7386" priority="14616" stopIfTrue="1" operator="equal">
      <formula>"OK"</formula>
    </cfRule>
  </conditionalFormatting>
  <conditionalFormatting sqref="AY343">
    <cfRule type="cellIs" dxfId="7385" priority="14611" stopIfTrue="1" operator="equal">
      <formula>"ROJO"</formula>
    </cfRule>
    <cfRule type="cellIs" dxfId="7384" priority="14612" stopIfTrue="1" operator="equal">
      <formula>"AMARILLO"</formula>
    </cfRule>
    <cfRule type="cellIs" dxfId="7383" priority="14613" stopIfTrue="1" operator="equal">
      <formula>"OK"</formula>
    </cfRule>
  </conditionalFormatting>
  <conditionalFormatting sqref="BB343">
    <cfRule type="cellIs" dxfId="7382" priority="14608" stopIfTrue="1" operator="equal">
      <formula>"ROJO"</formula>
    </cfRule>
    <cfRule type="cellIs" dxfId="7381" priority="14609" stopIfTrue="1" operator="equal">
      <formula>"AMARILLO"</formula>
    </cfRule>
    <cfRule type="cellIs" dxfId="7380" priority="14610" stopIfTrue="1" operator="equal">
      <formula>"OK"</formula>
    </cfRule>
  </conditionalFormatting>
  <conditionalFormatting sqref="BF343">
    <cfRule type="cellIs" dxfId="7379" priority="14605" stopIfTrue="1" operator="equal">
      <formula>"ROJO"</formula>
    </cfRule>
    <cfRule type="cellIs" dxfId="7378" priority="14606" stopIfTrue="1" operator="equal">
      <formula>"AMARILLO"</formula>
    </cfRule>
    <cfRule type="cellIs" dxfId="7377" priority="14607" stopIfTrue="1" operator="equal">
      <formula>"OK"</formula>
    </cfRule>
  </conditionalFormatting>
  <conditionalFormatting sqref="AT344 W344 BR344">
    <cfRule type="cellIs" dxfId="7376" priority="14576" stopIfTrue="1" operator="equal">
      <formula>"ROJO"</formula>
    </cfRule>
    <cfRule type="cellIs" dxfId="7375" priority="14577" stopIfTrue="1" operator="equal">
      <formula>"AMARILLO"</formula>
    </cfRule>
    <cfRule type="cellIs" dxfId="7374" priority="14578" stopIfTrue="1" operator="equal">
      <formula>"OK"</formula>
    </cfRule>
  </conditionalFormatting>
  <conditionalFormatting sqref="BJ344">
    <cfRule type="cellIs" dxfId="7373" priority="14575" stopIfTrue="1" operator="equal">
      <formula>1</formula>
    </cfRule>
  </conditionalFormatting>
  <conditionalFormatting sqref="BJ344">
    <cfRule type="cellIs" dxfId="7372" priority="14573" operator="between">
      <formula>0</formula>
      <formula>0.99</formula>
    </cfRule>
    <cfRule type="cellIs" dxfId="7371" priority="14574" operator="equal">
      <formula>"Sin"</formula>
    </cfRule>
  </conditionalFormatting>
  <conditionalFormatting sqref="BP344">
    <cfRule type="cellIs" dxfId="7370" priority="14570" operator="equal">
      <formula>"INEFECTIVA"</formula>
    </cfRule>
    <cfRule type="cellIs" dxfId="7369" priority="14571" operator="equal">
      <formula>"CUMPLIDA"</formula>
    </cfRule>
    <cfRule type="containsText" dxfId="7368" priority="14572" operator="containsText" text="CERRADA">
      <formula>NOT(ISERROR(SEARCH("CERRADA",BP344)))</formula>
    </cfRule>
  </conditionalFormatting>
  <conditionalFormatting sqref="BP344">
    <cfRule type="cellIs" dxfId="7367" priority="14569" operator="equal">
      <formula>"INCUMPLIDA"</formula>
    </cfRule>
  </conditionalFormatting>
  <conditionalFormatting sqref="BP344">
    <cfRule type="cellIs" dxfId="7366" priority="14568" operator="equal">
      <formula>"Pendiente"</formula>
    </cfRule>
  </conditionalFormatting>
  <conditionalFormatting sqref="AR344">
    <cfRule type="cellIs" dxfId="7365" priority="14565" stopIfTrue="1" operator="equal">
      <formula>"ROJO"</formula>
    </cfRule>
    <cfRule type="cellIs" dxfId="7364" priority="14566" stopIfTrue="1" operator="equal">
      <formula>"AMARILLO"</formula>
    </cfRule>
    <cfRule type="cellIs" dxfId="7363" priority="14567" stopIfTrue="1" operator="equal">
      <formula>"OK"</formula>
    </cfRule>
  </conditionalFormatting>
  <conditionalFormatting sqref="AK344">
    <cfRule type="cellIs" dxfId="7362" priority="14562" stopIfTrue="1" operator="equal">
      <formula>"ROJO"</formula>
    </cfRule>
    <cfRule type="cellIs" dxfId="7361" priority="14563" stopIfTrue="1" operator="equal">
      <formula>"AMARILLO"</formula>
    </cfRule>
    <cfRule type="cellIs" dxfId="7360" priority="14564" stopIfTrue="1" operator="equal">
      <formula>"OK"</formula>
    </cfRule>
  </conditionalFormatting>
  <conditionalFormatting sqref="AD344">
    <cfRule type="cellIs" dxfId="7359" priority="14559" stopIfTrue="1" operator="equal">
      <formula>"ROJO"</formula>
    </cfRule>
    <cfRule type="cellIs" dxfId="7358" priority="14560" stopIfTrue="1" operator="equal">
      <formula>"AMARILLO"</formula>
    </cfRule>
    <cfRule type="cellIs" dxfId="7357" priority="14561" stopIfTrue="1" operator="equal">
      <formula>"OK"</formula>
    </cfRule>
  </conditionalFormatting>
  <conditionalFormatting sqref="AY344">
    <cfRule type="cellIs" dxfId="7356" priority="14556" stopIfTrue="1" operator="equal">
      <formula>"ROJO"</formula>
    </cfRule>
    <cfRule type="cellIs" dxfId="7355" priority="14557" stopIfTrue="1" operator="equal">
      <formula>"AMARILLO"</formula>
    </cfRule>
    <cfRule type="cellIs" dxfId="7354" priority="14558" stopIfTrue="1" operator="equal">
      <formula>"OK"</formula>
    </cfRule>
  </conditionalFormatting>
  <conditionalFormatting sqref="BF344">
    <cfRule type="cellIs" dxfId="7353" priority="14553" stopIfTrue="1" operator="equal">
      <formula>"ROJO"</formula>
    </cfRule>
    <cfRule type="cellIs" dxfId="7352" priority="14554" stopIfTrue="1" operator="equal">
      <formula>"AMARILLO"</formula>
    </cfRule>
    <cfRule type="cellIs" dxfId="7351" priority="14555" stopIfTrue="1" operator="equal">
      <formula>"OK"</formula>
    </cfRule>
  </conditionalFormatting>
  <conditionalFormatting sqref="BF559">
    <cfRule type="cellIs" dxfId="7350" priority="14518" stopIfTrue="1" operator="equal">
      <formula>"ROJO"</formula>
    </cfRule>
    <cfRule type="cellIs" dxfId="7349" priority="14519" stopIfTrue="1" operator="equal">
      <formula>"AMARILLO"</formula>
    </cfRule>
    <cfRule type="cellIs" dxfId="7348" priority="14520" stopIfTrue="1" operator="equal">
      <formula>"OK"</formula>
    </cfRule>
  </conditionalFormatting>
  <conditionalFormatting sqref="W559">
    <cfRule type="cellIs" dxfId="7347" priority="14524" stopIfTrue="1" operator="equal">
      <formula>"ROJO"</formula>
    </cfRule>
    <cfRule type="cellIs" dxfId="7346" priority="14525" stopIfTrue="1" operator="equal">
      <formula>"AMARILLO"</formula>
    </cfRule>
    <cfRule type="cellIs" dxfId="7345" priority="14526" stopIfTrue="1" operator="equal">
      <formula>"OK"</formula>
    </cfRule>
  </conditionalFormatting>
  <conditionalFormatting sqref="BP559">
    <cfRule type="cellIs" dxfId="7344" priority="14513" operator="equal">
      <formula>"Pendiente"</formula>
    </cfRule>
  </conditionalFormatting>
  <conditionalFormatting sqref="AY559">
    <cfRule type="cellIs" dxfId="7343" priority="14501" stopIfTrue="1" operator="equal">
      <formula>"ROJO"</formula>
    </cfRule>
    <cfRule type="cellIs" dxfId="7342" priority="14502" stopIfTrue="1" operator="equal">
      <formula>"AMARILLO"</formula>
    </cfRule>
    <cfRule type="cellIs" dxfId="7341" priority="14503" stopIfTrue="1" operator="equal">
      <formula>"OK"</formula>
    </cfRule>
  </conditionalFormatting>
  <conditionalFormatting sqref="BP559">
    <cfRule type="cellIs" dxfId="7340" priority="14515" operator="equal">
      <formula>"INEFECTIVA"</formula>
    </cfRule>
    <cfRule type="cellIs" dxfId="7339" priority="14516" operator="equal">
      <formula>"CUMPLIDA"</formula>
    </cfRule>
    <cfRule type="containsText" dxfId="7338" priority="14517" operator="containsText" text="CERRADA">
      <formula>NOT(ISERROR(SEARCH("CERRADA",BP559)))</formula>
    </cfRule>
  </conditionalFormatting>
  <conditionalFormatting sqref="BP559">
    <cfRule type="cellIs" dxfId="7337" priority="14514" operator="equal">
      <formula>"INCUMPLIDA"</formula>
    </cfRule>
  </conditionalFormatting>
  <conditionalFormatting sqref="AR559">
    <cfRule type="cellIs" dxfId="7336" priority="14510" stopIfTrue="1" operator="equal">
      <formula>"ROJO"</formula>
    </cfRule>
    <cfRule type="cellIs" dxfId="7335" priority="14511" stopIfTrue="1" operator="equal">
      <formula>"AMARILLO"</formula>
    </cfRule>
    <cfRule type="cellIs" dxfId="7334" priority="14512" stopIfTrue="1" operator="equal">
      <formula>"OK"</formula>
    </cfRule>
  </conditionalFormatting>
  <conditionalFormatting sqref="AK559">
    <cfRule type="cellIs" dxfId="7333" priority="14507" stopIfTrue="1" operator="equal">
      <formula>"ROJO"</formula>
    </cfRule>
    <cfRule type="cellIs" dxfId="7332" priority="14508" stopIfTrue="1" operator="equal">
      <formula>"AMARILLO"</formula>
    </cfRule>
    <cfRule type="cellIs" dxfId="7331" priority="14509" stopIfTrue="1" operator="equal">
      <formula>"OK"</formula>
    </cfRule>
  </conditionalFormatting>
  <conditionalFormatting sqref="AD559">
    <cfRule type="cellIs" dxfId="7330" priority="14504" stopIfTrue="1" operator="equal">
      <formula>"ROJO"</formula>
    </cfRule>
    <cfRule type="cellIs" dxfId="7329" priority="14505" stopIfTrue="1" operator="equal">
      <formula>"AMARILLO"</formula>
    </cfRule>
    <cfRule type="cellIs" dxfId="7328" priority="14506" stopIfTrue="1" operator="equal">
      <formula>"OK"</formula>
    </cfRule>
  </conditionalFormatting>
  <conditionalFormatting sqref="BJ559">
    <cfRule type="cellIs" dxfId="7327" priority="14523" stopIfTrue="1" operator="equal">
      <formula>1</formula>
    </cfRule>
  </conditionalFormatting>
  <conditionalFormatting sqref="BJ559">
    <cfRule type="cellIs" dxfId="7326" priority="14521" operator="between">
      <formula>0</formula>
      <formula>0.99</formula>
    </cfRule>
    <cfRule type="cellIs" dxfId="7325" priority="14522" operator="equal">
      <formula>"Sin"</formula>
    </cfRule>
  </conditionalFormatting>
  <conditionalFormatting sqref="BF546">
    <cfRule type="cellIs" dxfId="7324" priority="14492" stopIfTrue="1" operator="equal">
      <formula>"ROJO"</formula>
    </cfRule>
    <cfRule type="cellIs" dxfId="7323" priority="14493" stopIfTrue="1" operator="equal">
      <formula>"AMARILLO"</formula>
    </cfRule>
    <cfRule type="cellIs" dxfId="7322" priority="14494" stopIfTrue="1" operator="equal">
      <formula>"OK"</formula>
    </cfRule>
  </conditionalFormatting>
  <conditionalFormatting sqref="W546">
    <cfRule type="cellIs" dxfId="7321" priority="14498" stopIfTrue="1" operator="equal">
      <formula>"ROJO"</formula>
    </cfRule>
    <cfRule type="cellIs" dxfId="7320" priority="14499" stopIfTrue="1" operator="equal">
      <formula>"AMARILLO"</formula>
    </cfRule>
    <cfRule type="cellIs" dxfId="7319" priority="14500" stopIfTrue="1" operator="equal">
      <formula>"OK"</formula>
    </cfRule>
  </conditionalFormatting>
  <conditionalFormatting sqref="BP546">
    <cfRule type="cellIs" dxfId="7318" priority="14487" operator="equal">
      <formula>"Pendiente"</formula>
    </cfRule>
  </conditionalFormatting>
  <conditionalFormatting sqref="AY546">
    <cfRule type="cellIs" dxfId="7317" priority="14475" stopIfTrue="1" operator="equal">
      <formula>"ROJO"</formula>
    </cfRule>
    <cfRule type="cellIs" dxfId="7316" priority="14476" stopIfTrue="1" operator="equal">
      <formula>"AMARILLO"</formula>
    </cfRule>
    <cfRule type="cellIs" dxfId="7315" priority="14477" stopIfTrue="1" operator="equal">
      <formula>"OK"</formula>
    </cfRule>
  </conditionalFormatting>
  <conditionalFormatting sqref="BP546">
    <cfRule type="cellIs" dxfId="7314" priority="14489" operator="equal">
      <formula>"INEFECTIVA"</formula>
    </cfRule>
    <cfRule type="cellIs" dxfId="7313" priority="14490" operator="equal">
      <formula>"CUMPLIDA"</formula>
    </cfRule>
    <cfRule type="containsText" dxfId="7312" priority="14491" operator="containsText" text="CERRADA">
      <formula>NOT(ISERROR(SEARCH("CERRADA",BP546)))</formula>
    </cfRule>
  </conditionalFormatting>
  <conditionalFormatting sqref="BP546">
    <cfRule type="cellIs" dxfId="7311" priority="14488" operator="equal">
      <formula>"INCUMPLIDA"</formula>
    </cfRule>
  </conditionalFormatting>
  <conditionalFormatting sqref="AR546">
    <cfRule type="cellIs" dxfId="7310" priority="14484" stopIfTrue="1" operator="equal">
      <formula>"ROJO"</formula>
    </cfRule>
    <cfRule type="cellIs" dxfId="7309" priority="14485" stopIfTrue="1" operator="equal">
      <formula>"AMARILLO"</formula>
    </cfRule>
    <cfRule type="cellIs" dxfId="7308" priority="14486" stopIfTrue="1" operator="equal">
      <formula>"OK"</formula>
    </cfRule>
  </conditionalFormatting>
  <conditionalFormatting sqref="AK546">
    <cfRule type="cellIs" dxfId="7307" priority="14481" stopIfTrue="1" operator="equal">
      <formula>"ROJO"</formula>
    </cfRule>
    <cfRule type="cellIs" dxfId="7306" priority="14482" stopIfTrue="1" operator="equal">
      <formula>"AMARILLO"</formula>
    </cfRule>
    <cfRule type="cellIs" dxfId="7305" priority="14483" stopIfTrue="1" operator="equal">
      <formula>"OK"</formula>
    </cfRule>
  </conditionalFormatting>
  <conditionalFormatting sqref="AD546">
    <cfRule type="cellIs" dxfId="7304" priority="14478" stopIfTrue="1" operator="equal">
      <formula>"ROJO"</formula>
    </cfRule>
    <cfRule type="cellIs" dxfId="7303" priority="14479" stopIfTrue="1" operator="equal">
      <formula>"AMARILLO"</formula>
    </cfRule>
    <cfRule type="cellIs" dxfId="7302" priority="14480" stopIfTrue="1" operator="equal">
      <formula>"OK"</formula>
    </cfRule>
  </conditionalFormatting>
  <conditionalFormatting sqref="BJ546">
    <cfRule type="cellIs" dxfId="7301" priority="14497" stopIfTrue="1" operator="equal">
      <formula>1</formula>
    </cfRule>
  </conditionalFormatting>
  <conditionalFormatting sqref="BJ546">
    <cfRule type="cellIs" dxfId="7300" priority="14495" operator="between">
      <formula>0</formula>
      <formula>0.99</formula>
    </cfRule>
    <cfRule type="cellIs" dxfId="7299" priority="14496" operator="equal">
      <formula>"Sin"</formula>
    </cfRule>
  </conditionalFormatting>
  <conditionalFormatting sqref="BF547">
    <cfRule type="cellIs" dxfId="7298" priority="14466" stopIfTrue="1" operator="equal">
      <formula>"ROJO"</formula>
    </cfRule>
    <cfRule type="cellIs" dxfId="7297" priority="14467" stopIfTrue="1" operator="equal">
      <formula>"AMARILLO"</formula>
    </cfRule>
    <cfRule type="cellIs" dxfId="7296" priority="14468" stopIfTrue="1" operator="equal">
      <formula>"OK"</formula>
    </cfRule>
  </conditionalFormatting>
  <conditionalFormatting sqref="W547">
    <cfRule type="cellIs" dxfId="7295" priority="14472" stopIfTrue="1" operator="equal">
      <formula>"ROJO"</formula>
    </cfRule>
    <cfRule type="cellIs" dxfId="7294" priority="14473" stopIfTrue="1" operator="equal">
      <formula>"AMARILLO"</formula>
    </cfRule>
    <cfRule type="cellIs" dxfId="7293" priority="14474" stopIfTrue="1" operator="equal">
      <formula>"OK"</formula>
    </cfRule>
  </conditionalFormatting>
  <conditionalFormatting sqref="BP547">
    <cfRule type="cellIs" dxfId="7292" priority="14461" operator="equal">
      <formula>"Pendiente"</formula>
    </cfRule>
  </conditionalFormatting>
  <conditionalFormatting sqref="AY547">
    <cfRule type="cellIs" dxfId="7291" priority="14449" stopIfTrue="1" operator="equal">
      <formula>"ROJO"</formula>
    </cfRule>
    <cfRule type="cellIs" dxfId="7290" priority="14450" stopIfTrue="1" operator="equal">
      <formula>"AMARILLO"</formula>
    </cfRule>
    <cfRule type="cellIs" dxfId="7289" priority="14451" stopIfTrue="1" operator="equal">
      <formula>"OK"</formula>
    </cfRule>
  </conditionalFormatting>
  <conditionalFormatting sqref="BP547">
    <cfRule type="cellIs" dxfId="7288" priority="14463" operator="equal">
      <formula>"INEFECTIVA"</formula>
    </cfRule>
    <cfRule type="cellIs" dxfId="7287" priority="14464" operator="equal">
      <formula>"CUMPLIDA"</formula>
    </cfRule>
    <cfRule type="containsText" dxfId="7286" priority="14465" operator="containsText" text="CERRADA">
      <formula>NOT(ISERROR(SEARCH("CERRADA",BP547)))</formula>
    </cfRule>
  </conditionalFormatting>
  <conditionalFormatting sqref="BP547">
    <cfRule type="cellIs" dxfId="7285" priority="14462" operator="equal">
      <formula>"INCUMPLIDA"</formula>
    </cfRule>
  </conditionalFormatting>
  <conditionalFormatting sqref="AR547">
    <cfRule type="cellIs" dxfId="7284" priority="14458" stopIfTrue="1" operator="equal">
      <formula>"ROJO"</formula>
    </cfRule>
    <cfRule type="cellIs" dxfId="7283" priority="14459" stopIfTrue="1" operator="equal">
      <formula>"AMARILLO"</formula>
    </cfRule>
    <cfRule type="cellIs" dxfId="7282" priority="14460" stopIfTrue="1" operator="equal">
      <formula>"OK"</formula>
    </cfRule>
  </conditionalFormatting>
  <conditionalFormatting sqref="AK547">
    <cfRule type="cellIs" dxfId="7281" priority="14455" stopIfTrue="1" operator="equal">
      <formula>"ROJO"</formula>
    </cfRule>
    <cfRule type="cellIs" dxfId="7280" priority="14456" stopIfTrue="1" operator="equal">
      <formula>"AMARILLO"</formula>
    </cfRule>
    <cfRule type="cellIs" dxfId="7279" priority="14457" stopIfTrue="1" operator="equal">
      <formula>"OK"</formula>
    </cfRule>
  </conditionalFormatting>
  <conditionalFormatting sqref="AD547">
    <cfRule type="cellIs" dxfId="7278" priority="14452" stopIfTrue="1" operator="equal">
      <formula>"ROJO"</formula>
    </cfRule>
    <cfRule type="cellIs" dxfId="7277" priority="14453" stopIfTrue="1" operator="equal">
      <formula>"AMARILLO"</formula>
    </cfRule>
    <cfRule type="cellIs" dxfId="7276" priority="14454" stopIfTrue="1" operator="equal">
      <formula>"OK"</formula>
    </cfRule>
  </conditionalFormatting>
  <conditionalFormatting sqref="BJ547">
    <cfRule type="cellIs" dxfId="7275" priority="14471" stopIfTrue="1" operator="equal">
      <formula>1</formula>
    </cfRule>
  </conditionalFormatting>
  <conditionalFormatting sqref="BJ547">
    <cfRule type="cellIs" dxfId="7274" priority="14469" operator="between">
      <formula>0</formula>
      <formula>0.99</formula>
    </cfRule>
    <cfRule type="cellIs" dxfId="7273" priority="14470" operator="equal">
      <formula>"Sin"</formula>
    </cfRule>
  </conditionalFormatting>
  <conditionalFormatting sqref="BF563">
    <cfRule type="cellIs" dxfId="7272" priority="14414" stopIfTrue="1" operator="equal">
      <formula>"ROJO"</formula>
    </cfRule>
    <cfRule type="cellIs" dxfId="7271" priority="14415" stopIfTrue="1" operator="equal">
      <formula>"AMARILLO"</formula>
    </cfRule>
    <cfRule type="cellIs" dxfId="7270" priority="14416" stopIfTrue="1" operator="equal">
      <formula>"OK"</formula>
    </cfRule>
  </conditionalFormatting>
  <conditionalFormatting sqref="W563">
    <cfRule type="cellIs" dxfId="7269" priority="14420" stopIfTrue="1" operator="equal">
      <formula>"ROJO"</formula>
    </cfRule>
    <cfRule type="cellIs" dxfId="7268" priority="14421" stopIfTrue="1" operator="equal">
      <formula>"AMARILLO"</formula>
    </cfRule>
    <cfRule type="cellIs" dxfId="7267" priority="14422" stopIfTrue="1" operator="equal">
      <formula>"OK"</formula>
    </cfRule>
  </conditionalFormatting>
  <conditionalFormatting sqref="BP563">
    <cfRule type="cellIs" dxfId="7266" priority="14409" operator="equal">
      <formula>"Pendiente"</formula>
    </cfRule>
  </conditionalFormatting>
  <conditionalFormatting sqref="AY563">
    <cfRule type="cellIs" dxfId="7265" priority="14397" stopIfTrue="1" operator="equal">
      <formula>"ROJO"</formula>
    </cfRule>
    <cfRule type="cellIs" dxfId="7264" priority="14398" stopIfTrue="1" operator="equal">
      <formula>"AMARILLO"</formula>
    </cfRule>
    <cfRule type="cellIs" dxfId="7263" priority="14399" stopIfTrue="1" operator="equal">
      <formula>"OK"</formula>
    </cfRule>
  </conditionalFormatting>
  <conditionalFormatting sqref="BP563">
    <cfRule type="cellIs" dxfId="7262" priority="14411" operator="equal">
      <formula>"INEFECTIVA"</formula>
    </cfRule>
    <cfRule type="cellIs" dxfId="7261" priority="14412" operator="equal">
      <formula>"CUMPLIDA"</formula>
    </cfRule>
    <cfRule type="containsText" dxfId="7260" priority="14413" operator="containsText" text="CERRADA">
      <formula>NOT(ISERROR(SEARCH("CERRADA",BP563)))</formula>
    </cfRule>
  </conditionalFormatting>
  <conditionalFormatting sqref="BP563">
    <cfRule type="cellIs" dxfId="7259" priority="14410" operator="equal">
      <formula>"INCUMPLIDA"</formula>
    </cfRule>
  </conditionalFormatting>
  <conditionalFormatting sqref="AR563">
    <cfRule type="cellIs" dxfId="7258" priority="14406" stopIfTrue="1" operator="equal">
      <formula>"ROJO"</formula>
    </cfRule>
    <cfRule type="cellIs" dxfId="7257" priority="14407" stopIfTrue="1" operator="equal">
      <formula>"AMARILLO"</formula>
    </cfRule>
    <cfRule type="cellIs" dxfId="7256" priority="14408" stopIfTrue="1" operator="equal">
      <formula>"OK"</formula>
    </cfRule>
  </conditionalFormatting>
  <conditionalFormatting sqref="AK563">
    <cfRule type="cellIs" dxfId="7255" priority="14403" stopIfTrue="1" operator="equal">
      <formula>"ROJO"</formula>
    </cfRule>
    <cfRule type="cellIs" dxfId="7254" priority="14404" stopIfTrue="1" operator="equal">
      <formula>"AMARILLO"</formula>
    </cfRule>
    <cfRule type="cellIs" dxfId="7253" priority="14405" stopIfTrue="1" operator="equal">
      <formula>"OK"</formula>
    </cfRule>
  </conditionalFormatting>
  <conditionalFormatting sqref="AD563">
    <cfRule type="cellIs" dxfId="7252" priority="14400" stopIfTrue="1" operator="equal">
      <formula>"ROJO"</formula>
    </cfRule>
    <cfRule type="cellIs" dxfId="7251" priority="14401" stopIfTrue="1" operator="equal">
      <formula>"AMARILLO"</formula>
    </cfRule>
    <cfRule type="cellIs" dxfId="7250" priority="14402" stopIfTrue="1" operator="equal">
      <formula>"OK"</formula>
    </cfRule>
  </conditionalFormatting>
  <conditionalFormatting sqref="BJ563">
    <cfRule type="cellIs" dxfId="7249" priority="14419" stopIfTrue="1" operator="equal">
      <formula>1</formula>
    </cfRule>
  </conditionalFormatting>
  <conditionalFormatting sqref="BJ563">
    <cfRule type="cellIs" dxfId="7248" priority="14417" operator="between">
      <formula>0</formula>
      <formula>0.99</formula>
    </cfRule>
    <cfRule type="cellIs" dxfId="7247" priority="14418" operator="equal">
      <formula>"Sin"</formula>
    </cfRule>
  </conditionalFormatting>
  <conditionalFormatting sqref="AA804:AA812">
    <cfRule type="cellIs" dxfId="7246" priority="10397" stopIfTrue="1" operator="equal">
      <formula>1</formula>
    </cfRule>
  </conditionalFormatting>
  <conditionalFormatting sqref="AA804:AA812">
    <cfRule type="cellIs" dxfId="7245" priority="10395" operator="between">
      <formula>0</formula>
      <formula>0.99</formula>
    </cfRule>
    <cfRule type="cellIs" dxfId="7244" priority="10396" operator="equal">
      <formula>"Sin"</formula>
    </cfRule>
  </conditionalFormatting>
  <conditionalFormatting sqref="W256">
    <cfRule type="cellIs" dxfId="7243" priority="10275" stopIfTrue="1" operator="equal">
      <formula>"ROJO"</formula>
    </cfRule>
    <cfRule type="cellIs" dxfId="7242" priority="10276" stopIfTrue="1" operator="equal">
      <formula>"AMARILLO"</formula>
    </cfRule>
    <cfRule type="cellIs" dxfId="7241" priority="10277" stopIfTrue="1" operator="equal">
      <formula>"OK"</formula>
    </cfRule>
  </conditionalFormatting>
  <conditionalFormatting sqref="BF256">
    <cfRule type="cellIs" dxfId="7240" priority="10272" stopIfTrue="1" operator="equal">
      <formula>"ROJO"</formula>
    </cfRule>
    <cfRule type="cellIs" dxfId="7239" priority="10273" stopIfTrue="1" operator="equal">
      <formula>"AMARILLO"</formula>
    </cfRule>
    <cfRule type="cellIs" dxfId="7238" priority="10274" stopIfTrue="1" operator="equal">
      <formula>"OK"</formula>
    </cfRule>
  </conditionalFormatting>
  <conditionalFormatting sqref="BJ256">
    <cfRule type="cellIs" dxfId="7237" priority="10271" stopIfTrue="1" operator="equal">
      <formula>1</formula>
    </cfRule>
  </conditionalFormatting>
  <conditionalFormatting sqref="BJ256">
    <cfRule type="cellIs" dxfId="7236" priority="10269" operator="between">
      <formula>0</formula>
      <formula>0.99</formula>
    </cfRule>
    <cfRule type="cellIs" dxfId="7235" priority="10270" operator="equal">
      <formula>"Sin"</formula>
    </cfRule>
  </conditionalFormatting>
  <conditionalFormatting sqref="BP256">
    <cfRule type="cellIs" dxfId="7234" priority="10266" operator="equal">
      <formula>"INEFECTIVA"</formula>
    </cfRule>
    <cfRule type="cellIs" dxfId="7233" priority="10267" operator="equal">
      <formula>"CUMPLIDA"</formula>
    </cfRule>
    <cfRule type="containsText" dxfId="7232" priority="10268" operator="containsText" text="CERRADA">
      <formula>NOT(ISERROR(SEARCH("CERRADA",BP256)))</formula>
    </cfRule>
  </conditionalFormatting>
  <conditionalFormatting sqref="BP256">
    <cfRule type="cellIs" dxfId="7231" priority="10265" operator="equal">
      <formula>"INCUMPLIDA"</formula>
    </cfRule>
  </conditionalFormatting>
  <conditionalFormatting sqref="BP256">
    <cfRule type="cellIs" dxfId="7230" priority="10264" operator="equal">
      <formula>"Pendiente"</formula>
    </cfRule>
  </conditionalFormatting>
  <conditionalFormatting sqref="AR256">
    <cfRule type="cellIs" dxfId="7229" priority="10261" stopIfTrue="1" operator="equal">
      <formula>"ROJO"</formula>
    </cfRule>
    <cfRule type="cellIs" dxfId="7228" priority="10262" stopIfTrue="1" operator="equal">
      <formula>"AMARILLO"</formula>
    </cfRule>
    <cfRule type="cellIs" dxfId="7227" priority="10263" stopIfTrue="1" operator="equal">
      <formula>"OK"</formula>
    </cfRule>
  </conditionalFormatting>
  <conditionalFormatting sqref="AK256">
    <cfRule type="cellIs" dxfId="7226" priority="10258" stopIfTrue="1" operator="equal">
      <formula>"ROJO"</formula>
    </cfRule>
    <cfRule type="cellIs" dxfId="7225" priority="10259" stopIfTrue="1" operator="equal">
      <formula>"AMARILLO"</formula>
    </cfRule>
    <cfRule type="cellIs" dxfId="7224" priority="10260" stopIfTrue="1" operator="equal">
      <formula>"OK"</formula>
    </cfRule>
  </conditionalFormatting>
  <conditionalFormatting sqref="AD256">
    <cfRule type="cellIs" dxfId="7223" priority="10255" stopIfTrue="1" operator="equal">
      <formula>"ROJO"</formula>
    </cfRule>
    <cfRule type="cellIs" dxfId="7222" priority="10256" stopIfTrue="1" operator="equal">
      <formula>"AMARILLO"</formula>
    </cfRule>
    <cfRule type="cellIs" dxfId="7221" priority="10257" stopIfTrue="1" operator="equal">
      <formula>"OK"</formula>
    </cfRule>
  </conditionalFormatting>
  <conditionalFormatting sqref="AY256">
    <cfRule type="cellIs" dxfId="7220" priority="10252" stopIfTrue="1" operator="equal">
      <formula>"ROJO"</formula>
    </cfRule>
    <cfRule type="cellIs" dxfId="7219" priority="10253" stopIfTrue="1" operator="equal">
      <formula>"AMARILLO"</formula>
    </cfRule>
    <cfRule type="cellIs" dxfId="7218" priority="10254" stopIfTrue="1" operator="equal">
      <formula>"OK"</formula>
    </cfRule>
  </conditionalFormatting>
  <conditionalFormatting sqref="W262">
    <cfRule type="cellIs" dxfId="7217" priority="10249" stopIfTrue="1" operator="equal">
      <formula>"ROJO"</formula>
    </cfRule>
    <cfRule type="cellIs" dxfId="7216" priority="10250" stopIfTrue="1" operator="equal">
      <formula>"AMARILLO"</formula>
    </cfRule>
    <cfRule type="cellIs" dxfId="7215" priority="10251" stopIfTrue="1" operator="equal">
      <formula>"OK"</formula>
    </cfRule>
  </conditionalFormatting>
  <conditionalFormatting sqref="BF262">
    <cfRule type="cellIs" dxfId="7214" priority="10246" stopIfTrue="1" operator="equal">
      <formula>"ROJO"</formula>
    </cfRule>
    <cfRule type="cellIs" dxfId="7213" priority="10247" stopIfTrue="1" operator="equal">
      <formula>"AMARILLO"</formula>
    </cfRule>
    <cfRule type="cellIs" dxfId="7212" priority="10248" stopIfTrue="1" operator="equal">
      <formula>"OK"</formula>
    </cfRule>
  </conditionalFormatting>
  <conditionalFormatting sqref="BJ262">
    <cfRule type="cellIs" dxfId="7211" priority="10245" stopIfTrue="1" operator="equal">
      <formula>1</formula>
    </cfRule>
  </conditionalFormatting>
  <conditionalFormatting sqref="BJ262">
    <cfRule type="cellIs" dxfId="7210" priority="10243" operator="between">
      <formula>0</formula>
      <formula>0.99</formula>
    </cfRule>
    <cfRule type="cellIs" dxfId="7209" priority="10244" operator="equal">
      <formula>"Sin"</formula>
    </cfRule>
  </conditionalFormatting>
  <conditionalFormatting sqref="BP262">
    <cfRule type="cellIs" dxfId="7208" priority="10240" operator="equal">
      <formula>"INEFECTIVA"</formula>
    </cfRule>
    <cfRule type="cellIs" dxfId="7207" priority="10241" operator="equal">
      <formula>"CUMPLIDA"</formula>
    </cfRule>
    <cfRule type="containsText" dxfId="7206" priority="10242" operator="containsText" text="CERRADA">
      <formula>NOT(ISERROR(SEARCH("CERRADA",BP262)))</formula>
    </cfRule>
  </conditionalFormatting>
  <conditionalFormatting sqref="BP262">
    <cfRule type="cellIs" dxfId="7205" priority="10239" operator="equal">
      <formula>"INCUMPLIDA"</formula>
    </cfRule>
  </conditionalFormatting>
  <conditionalFormatting sqref="BP262">
    <cfRule type="cellIs" dxfId="7204" priority="10238" operator="equal">
      <formula>"Pendiente"</formula>
    </cfRule>
  </conditionalFormatting>
  <conditionalFormatting sqref="AR262">
    <cfRule type="cellIs" dxfId="7203" priority="10235" stopIfTrue="1" operator="equal">
      <formula>"ROJO"</formula>
    </cfRule>
    <cfRule type="cellIs" dxfId="7202" priority="10236" stopIfTrue="1" operator="equal">
      <formula>"AMARILLO"</formula>
    </cfRule>
    <cfRule type="cellIs" dxfId="7201" priority="10237" stopIfTrue="1" operator="equal">
      <formula>"OK"</formula>
    </cfRule>
  </conditionalFormatting>
  <conditionalFormatting sqref="AK262">
    <cfRule type="cellIs" dxfId="7200" priority="10232" stopIfTrue="1" operator="equal">
      <formula>"ROJO"</formula>
    </cfRule>
    <cfRule type="cellIs" dxfId="7199" priority="10233" stopIfTrue="1" operator="equal">
      <formula>"AMARILLO"</formula>
    </cfRule>
    <cfRule type="cellIs" dxfId="7198" priority="10234" stopIfTrue="1" operator="equal">
      <formula>"OK"</formula>
    </cfRule>
  </conditionalFormatting>
  <conditionalFormatting sqref="AD262">
    <cfRule type="cellIs" dxfId="7197" priority="10229" stopIfTrue="1" operator="equal">
      <formula>"ROJO"</formula>
    </cfRule>
    <cfRule type="cellIs" dxfId="7196" priority="10230" stopIfTrue="1" operator="equal">
      <formula>"AMARILLO"</formula>
    </cfRule>
    <cfRule type="cellIs" dxfId="7195" priority="10231" stopIfTrue="1" operator="equal">
      <formula>"OK"</formula>
    </cfRule>
  </conditionalFormatting>
  <conditionalFormatting sqref="AY262">
    <cfRule type="cellIs" dxfId="7194" priority="10226" stopIfTrue="1" operator="equal">
      <formula>"ROJO"</formula>
    </cfRule>
    <cfRule type="cellIs" dxfId="7193" priority="10227" stopIfTrue="1" operator="equal">
      <formula>"AMARILLO"</formula>
    </cfRule>
    <cfRule type="cellIs" dxfId="7192" priority="10228" stopIfTrue="1" operator="equal">
      <formula>"OK"</formula>
    </cfRule>
  </conditionalFormatting>
  <conditionalFormatting sqref="BF531">
    <cfRule type="cellIs" dxfId="7191" priority="10169" stopIfTrue="1" operator="equal">
      <formula>"ROJO"</formula>
    </cfRule>
    <cfRule type="cellIs" dxfId="7190" priority="10170" stopIfTrue="1" operator="equal">
      <formula>"AMARILLO"</formula>
    </cfRule>
    <cfRule type="cellIs" dxfId="7189" priority="10171" stopIfTrue="1" operator="equal">
      <formula>"OK"</formula>
    </cfRule>
  </conditionalFormatting>
  <conditionalFormatting sqref="W531">
    <cfRule type="cellIs" dxfId="7188" priority="10175" stopIfTrue="1" operator="equal">
      <formula>"ROJO"</formula>
    </cfRule>
    <cfRule type="cellIs" dxfId="7187" priority="10176" stopIfTrue="1" operator="equal">
      <formula>"AMARILLO"</formula>
    </cfRule>
    <cfRule type="cellIs" dxfId="7186" priority="10177" stopIfTrue="1" operator="equal">
      <formula>"OK"</formula>
    </cfRule>
  </conditionalFormatting>
  <conditionalFormatting sqref="BP531">
    <cfRule type="cellIs" dxfId="7185" priority="10164" operator="equal">
      <formula>"Pendiente"</formula>
    </cfRule>
  </conditionalFormatting>
  <conditionalFormatting sqref="AY531">
    <cfRule type="cellIs" dxfId="7184" priority="10152" stopIfTrue="1" operator="equal">
      <formula>"ROJO"</formula>
    </cfRule>
    <cfRule type="cellIs" dxfId="7183" priority="10153" stopIfTrue="1" operator="equal">
      <formula>"AMARILLO"</formula>
    </cfRule>
    <cfRule type="cellIs" dxfId="7182" priority="10154" stopIfTrue="1" operator="equal">
      <formula>"OK"</formula>
    </cfRule>
  </conditionalFormatting>
  <conditionalFormatting sqref="BP531">
    <cfRule type="cellIs" dxfId="7181" priority="10166" operator="equal">
      <formula>"INEFECTIVA"</formula>
    </cfRule>
    <cfRule type="cellIs" dxfId="7180" priority="10167" operator="equal">
      <formula>"CUMPLIDA"</formula>
    </cfRule>
    <cfRule type="containsText" dxfId="7179" priority="10168" operator="containsText" text="CERRADA">
      <formula>NOT(ISERROR(SEARCH("CERRADA",BP531)))</formula>
    </cfRule>
  </conditionalFormatting>
  <conditionalFormatting sqref="BP531">
    <cfRule type="cellIs" dxfId="7178" priority="10165" operator="equal">
      <formula>"INCUMPLIDA"</formula>
    </cfRule>
  </conditionalFormatting>
  <conditionalFormatting sqref="AR531">
    <cfRule type="cellIs" dxfId="7177" priority="10161" stopIfTrue="1" operator="equal">
      <formula>"ROJO"</formula>
    </cfRule>
    <cfRule type="cellIs" dxfId="7176" priority="10162" stopIfTrue="1" operator="equal">
      <formula>"AMARILLO"</formula>
    </cfRule>
    <cfRule type="cellIs" dxfId="7175" priority="10163" stopIfTrue="1" operator="equal">
      <formula>"OK"</formula>
    </cfRule>
  </conditionalFormatting>
  <conditionalFormatting sqref="AK531">
    <cfRule type="cellIs" dxfId="7174" priority="10158" stopIfTrue="1" operator="equal">
      <formula>"ROJO"</formula>
    </cfRule>
    <cfRule type="cellIs" dxfId="7173" priority="10159" stopIfTrue="1" operator="equal">
      <formula>"AMARILLO"</formula>
    </cfRule>
    <cfRule type="cellIs" dxfId="7172" priority="10160" stopIfTrue="1" operator="equal">
      <formula>"OK"</formula>
    </cfRule>
  </conditionalFormatting>
  <conditionalFormatting sqref="BJ531">
    <cfRule type="cellIs" dxfId="7171" priority="10174" stopIfTrue="1" operator="equal">
      <formula>1</formula>
    </cfRule>
  </conditionalFormatting>
  <conditionalFormatting sqref="BJ531">
    <cfRule type="cellIs" dxfId="7170" priority="10172" operator="between">
      <formula>0</formula>
      <formula>0.99</formula>
    </cfRule>
    <cfRule type="cellIs" dxfId="7169" priority="10173" operator="equal">
      <formula>"Sin"</formula>
    </cfRule>
  </conditionalFormatting>
  <conditionalFormatting sqref="BF541">
    <cfRule type="cellIs" dxfId="7168" priority="10143" stopIfTrue="1" operator="equal">
      <formula>"ROJO"</formula>
    </cfRule>
    <cfRule type="cellIs" dxfId="7167" priority="10144" stopIfTrue="1" operator="equal">
      <formula>"AMARILLO"</formula>
    </cfRule>
    <cfRule type="cellIs" dxfId="7166" priority="10145" stopIfTrue="1" operator="equal">
      <formula>"OK"</formula>
    </cfRule>
  </conditionalFormatting>
  <conditionalFormatting sqref="W541">
    <cfRule type="cellIs" dxfId="7165" priority="10149" stopIfTrue="1" operator="equal">
      <formula>"ROJO"</formula>
    </cfRule>
    <cfRule type="cellIs" dxfId="7164" priority="10150" stopIfTrue="1" operator="equal">
      <formula>"AMARILLO"</formula>
    </cfRule>
    <cfRule type="cellIs" dxfId="7163" priority="10151" stopIfTrue="1" operator="equal">
      <formula>"OK"</formula>
    </cfRule>
  </conditionalFormatting>
  <conditionalFormatting sqref="BP541">
    <cfRule type="cellIs" dxfId="7162" priority="10138" operator="equal">
      <formula>"Pendiente"</formula>
    </cfRule>
  </conditionalFormatting>
  <conditionalFormatting sqref="AY541">
    <cfRule type="cellIs" dxfId="7161" priority="10126" stopIfTrue="1" operator="equal">
      <formula>"ROJO"</formula>
    </cfRule>
    <cfRule type="cellIs" dxfId="7160" priority="10127" stopIfTrue="1" operator="equal">
      <formula>"AMARILLO"</formula>
    </cfRule>
    <cfRule type="cellIs" dxfId="7159" priority="10128" stopIfTrue="1" operator="equal">
      <formula>"OK"</formula>
    </cfRule>
  </conditionalFormatting>
  <conditionalFormatting sqref="BP541">
    <cfRule type="cellIs" dxfId="7158" priority="10140" operator="equal">
      <formula>"INEFECTIVA"</formula>
    </cfRule>
    <cfRule type="cellIs" dxfId="7157" priority="10141" operator="equal">
      <formula>"CUMPLIDA"</formula>
    </cfRule>
    <cfRule type="containsText" dxfId="7156" priority="10142" operator="containsText" text="CERRADA">
      <formula>NOT(ISERROR(SEARCH("CERRADA",BP541)))</formula>
    </cfRule>
  </conditionalFormatting>
  <conditionalFormatting sqref="BP541">
    <cfRule type="cellIs" dxfId="7155" priority="10139" operator="equal">
      <formula>"INCUMPLIDA"</formula>
    </cfRule>
  </conditionalFormatting>
  <conditionalFormatting sqref="AR541">
    <cfRule type="cellIs" dxfId="7154" priority="10135" stopIfTrue="1" operator="equal">
      <formula>"ROJO"</formula>
    </cfRule>
    <cfRule type="cellIs" dxfId="7153" priority="10136" stopIfTrue="1" operator="equal">
      <formula>"AMARILLO"</formula>
    </cfRule>
    <cfRule type="cellIs" dxfId="7152" priority="10137" stopIfTrue="1" operator="equal">
      <formula>"OK"</formula>
    </cfRule>
  </conditionalFormatting>
  <conditionalFormatting sqref="AK541">
    <cfRule type="cellIs" dxfId="7151" priority="10132" stopIfTrue="1" operator="equal">
      <formula>"ROJO"</formula>
    </cfRule>
    <cfRule type="cellIs" dxfId="7150" priority="10133" stopIfTrue="1" operator="equal">
      <formula>"AMARILLO"</formula>
    </cfRule>
    <cfRule type="cellIs" dxfId="7149" priority="10134" stopIfTrue="1" operator="equal">
      <formula>"OK"</formula>
    </cfRule>
  </conditionalFormatting>
  <conditionalFormatting sqref="BJ541">
    <cfRule type="cellIs" dxfId="7148" priority="10148" stopIfTrue="1" operator="equal">
      <formula>1</formula>
    </cfRule>
  </conditionalFormatting>
  <conditionalFormatting sqref="BJ541">
    <cfRule type="cellIs" dxfId="7147" priority="10146" operator="between">
      <formula>0</formula>
      <formula>0.99</formula>
    </cfRule>
    <cfRule type="cellIs" dxfId="7146" priority="10147" operator="equal">
      <formula>"Sin"</formula>
    </cfRule>
  </conditionalFormatting>
  <conditionalFormatting sqref="W356">
    <cfRule type="cellIs" dxfId="7145" priority="10014" stopIfTrue="1" operator="equal">
      <formula>"ROJO"</formula>
    </cfRule>
    <cfRule type="cellIs" dxfId="7144" priority="10015" stopIfTrue="1" operator="equal">
      <formula>"AMARILLO"</formula>
    </cfRule>
    <cfRule type="cellIs" dxfId="7143" priority="10016" stopIfTrue="1" operator="equal">
      <formula>"OK"</formula>
    </cfRule>
  </conditionalFormatting>
  <conditionalFormatting sqref="BJ356">
    <cfRule type="cellIs" dxfId="7142" priority="10013" stopIfTrue="1" operator="equal">
      <formula>1</formula>
    </cfRule>
  </conditionalFormatting>
  <conditionalFormatting sqref="BJ356">
    <cfRule type="cellIs" dxfId="7141" priority="10011" operator="between">
      <formula>0</formula>
      <formula>0.99</formula>
    </cfRule>
    <cfRule type="cellIs" dxfId="7140" priority="10012" operator="equal">
      <formula>"Sin"</formula>
    </cfRule>
  </conditionalFormatting>
  <conditionalFormatting sqref="BP356">
    <cfRule type="cellIs" dxfId="7139" priority="10008" operator="equal">
      <formula>"INEFECTIVA"</formula>
    </cfRule>
    <cfRule type="cellIs" dxfId="7138" priority="10009" operator="equal">
      <formula>"CUMPLIDA"</formula>
    </cfRule>
    <cfRule type="containsText" dxfId="7137" priority="10010" operator="containsText" text="CERRADA">
      <formula>NOT(ISERROR(SEARCH("CERRADA",BP356)))</formula>
    </cfRule>
  </conditionalFormatting>
  <conditionalFormatting sqref="BP356">
    <cfRule type="cellIs" dxfId="7136" priority="10007" operator="equal">
      <formula>"INCUMPLIDA"</formula>
    </cfRule>
  </conditionalFormatting>
  <conditionalFormatting sqref="BP356">
    <cfRule type="cellIs" dxfId="7135" priority="10006" operator="equal">
      <formula>"Pendiente"</formula>
    </cfRule>
  </conditionalFormatting>
  <conditionalFormatting sqref="AT356">
    <cfRule type="cellIs" dxfId="7134" priority="10003" stopIfTrue="1" operator="equal">
      <formula>"ROJO"</formula>
    </cfRule>
    <cfRule type="cellIs" dxfId="7133" priority="10004" stopIfTrue="1" operator="equal">
      <formula>"AMARILLO"</formula>
    </cfRule>
    <cfRule type="cellIs" dxfId="7132" priority="10005" stopIfTrue="1" operator="equal">
      <formula>"OK"</formula>
    </cfRule>
  </conditionalFormatting>
  <conditionalFormatting sqref="AR356">
    <cfRule type="cellIs" dxfId="7131" priority="10000" stopIfTrue="1" operator="equal">
      <formula>"ROJO"</formula>
    </cfRule>
    <cfRule type="cellIs" dxfId="7130" priority="10001" stopIfTrue="1" operator="equal">
      <formula>"AMARILLO"</formula>
    </cfRule>
    <cfRule type="cellIs" dxfId="7129" priority="10002" stopIfTrue="1" operator="equal">
      <formula>"OK"</formula>
    </cfRule>
  </conditionalFormatting>
  <conditionalFormatting sqref="AK356">
    <cfRule type="cellIs" dxfId="7128" priority="9997" stopIfTrue="1" operator="equal">
      <formula>"ROJO"</formula>
    </cfRule>
    <cfRule type="cellIs" dxfId="7127" priority="9998" stopIfTrue="1" operator="equal">
      <formula>"AMARILLO"</formula>
    </cfRule>
    <cfRule type="cellIs" dxfId="7126" priority="9999" stopIfTrue="1" operator="equal">
      <formula>"OK"</formula>
    </cfRule>
  </conditionalFormatting>
  <conditionalFormatting sqref="AD356">
    <cfRule type="cellIs" dxfId="7125" priority="9994" stopIfTrue="1" operator="equal">
      <formula>"ROJO"</formula>
    </cfRule>
    <cfRule type="cellIs" dxfId="7124" priority="9995" stopIfTrue="1" operator="equal">
      <formula>"AMARILLO"</formula>
    </cfRule>
    <cfRule type="cellIs" dxfId="7123" priority="9996" stopIfTrue="1" operator="equal">
      <formula>"OK"</formula>
    </cfRule>
  </conditionalFormatting>
  <conditionalFormatting sqref="AY356">
    <cfRule type="cellIs" dxfId="7122" priority="9991" stopIfTrue="1" operator="equal">
      <formula>"ROJO"</formula>
    </cfRule>
    <cfRule type="cellIs" dxfId="7121" priority="9992" stopIfTrue="1" operator="equal">
      <formula>"AMARILLO"</formula>
    </cfRule>
    <cfRule type="cellIs" dxfId="7120" priority="9993" stopIfTrue="1" operator="equal">
      <formula>"OK"</formula>
    </cfRule>
  </conditionalFormatting>
  <conditionalFormatting sqref="BF356">
    <cfRule type="cellIs" dxfId="7119" priority="9988" stopIfTrue="1" operator="equal">
      <formula>"ROJO"</formula>
    </cfRule>
    <cfRule type="cellIs" dxfId="7118" priority="9989" stopIfTrue="1" operator="equal">
      <formula>"AMARILLO"</formula>
    </cfRule>
    <cfRule type="cellIs" dxfId="7117" priority="9990" stopIfTrue="1" operator="equal">
      <formula>"OK"</formula>
    </cfRule>
  </conditionalFormatting>
  <conditionalFormatting sqref="W357">
    <cfRule type="cellIs" dxfId="7116" priority="9985" stopIfTrue="1" operator="equal">
      <formula>"ROJO"</formula>
    </cfRule>
    <cfRule type="cellIs" dxfId="7115" priority="9986" stopIfTrue="1" operator="equal">
      <formula>"AMARILLO"</formula>
    </cfRule>
    <cfRule type="cellIs" dxfId="7114" priority="9987" stopIfTrue="1" operator="equal">
      <formula>"OK"</formula>
    </cfRule>
  </conditionalFormatting>
  <conditionalFormatting sqref="BJ357">
    <cfRule type="cellIs" dxfId="7113" priority="9984" stopIfTrue="1" operator="equal">
      <formula>1</formula>
    </cfRule>
  </conditionalFormatting>
  <conditionalFormatting sqref="BJ357">
    <cfRule type="cellIs" dxfId="7112" priority="9982" operator="between">
      <formula>0</formula>
      <formula>0.99</formula>
    </cfRule>
    <cfRule type="cellIs" dxfId="7111" priority="9983" operator="equal">
      <formula>"Sin"</formula>
    </cfRule>
  </conditionalFormatting>
  <conditionalFormatting sqref="BP357">
    <cfRule type="cellIs" dxfId="7110" priority="9979" operator="equal">
      <formula>"INEFECTIVA"</formula>
    </cfRule>
    <cfRule type="cellIs" dxfId="7109" priority="9980" operator="equal">
      <formula>"CUMPLIDA"</formula>
    </cfRule>
    <cfRule type="containsText" dxfId="7108" priority="9981" operator="containsText" text="CERRADA">
      <formula>NOT(ISERROR(SEARCH("CERRADA",BP357)))</formula>
    </cfRule>
  </conditionalFormatting>
  <conditionalFormatting sqref="BP357">
    <cfRule type="cellIs" dxfId="7107" priority="9978" operator="equal">
      <formula>"INCUMPLIDA"</formula>
    </cfRule>
  </conditionalFormatting>
  <conditionalFormatting sqref="BP357">
    <cfRule type="cellIs" dxfId="7106" priority="9977" operator="equal">
      <formula>"Pendiente"</formula>
    </cfRule>
  </conditionalFormatting>
  <conditionalFormatting sqref="BR357 AT357">
    <cfRule type="cellIs" dxfId="7105" priority="9974" stopIfTrue="1" operator="equal">
      <formula>"ROJO"</formula>
    </cfRule>
    <cfRule type="cellIs" dxfId="7104" priority="9975" stopIfTrue="1" operator="equal">
      <formula>"AMARILLO"</formula>
    </cfRule>
    <cfRule type="cellIs" dxfId="7103" priority="9976" stopIfTrue="1" operator="equal">
      <formula>"OK"</formula>
    </cfRule>
  </conditionalFormatting>
  <conditionalFormatting sqref="AR357">
    <cfRule type="cellIs" dxfId="7102" priority="9971" stopIfTrue="1" operator="equal">
      <formula>"ROJO"</formula>
    </cfRule>
    <cfRule type="cellIs" dxfId="7101" priority="9972" stopIfTrue="1" operator="equal">
      <formula>"AMARILLO"</formula>
    </cfRule>
    <cfRule type="cellIs" dxfId="7100" priority="9973" stopIfTrue="1" operator="equal">
      <formula>"OK"</formula>
    </cfRule>
  </conditionalFormatting>
  <conditionalFormatting sqref="AK357">
    <cfRule type="cellIs" dxfId="7099" priority="9968" stopIfTrue="1" operator="equal">
      <formula>"ROJO"</formula>
    </cfRule>
    <cfRule type="cellIs" dxfId="7098" priority="9969" stopIfTrue="1" operator="equal">
      <formula>"AMARILLO"</formula>
    </cfRule>
    <cfRule type="cellIs" dxfId="7097" priority="9970" stopIfTrue="1" operator="equal">
      <formula>"OK"</formula>
    </cfRule>
  </conditionalFormatting>
  <conditionalFormatting sqref="AD357">
    <cfRule type="cellIs" dxfId="7096" priority="9965" stopIfTrue="1" operator="equal">
      <formula>"ROJO"</formula>
    </cfRule>
    <cfRule type="cellIs" dxfId="7095" priority="9966" stopIfTrue="1" operator="equal">
      <formula>"AMARILLO"</formula>
    </cfRule>
    <cfRule type="cellIs" dxfId="7094" priority="9967" stopIfTrue="1" operator="equal">
      <formula>"OK"</formula>
    </cfRule>
  </conditionalFormatting>
  <conditionalFormatting sqref="AY357">
    <cfRule type="cellIs" dxfId="7093" priority="9962" stopIfTrue="1" operator="equal">
      <formula>"ROJO"</formula>
    </cfRule>
    <cfRule type="cellIs" dxfId="7092" priority="9963" stopIfTrue="1" operator="equal">
      <formula>"AMARILLO"</formula>
    </cfRule>
    <cfRule type="cellIs" dxfId="7091" priority="9964" stopIfTrue="1" operator="equal">
      <formula>"OK"</formula>
    </cfRule>
  </conditionalFormatting>
  <conditionalFormatting sqref="BF357">
    <cfRule type="cellIs" dxfId="7090" priority="9959" stopIfTrue="1" operator="equal">
      <formula>"ROJO"</formula>
    </cfRule>
    <cfRule type="cellIs" dxfId="7089" priority="9960" stopIfTrue="1" operator="equal">
      <formula>"AMARILLO"</formula>
    </cfRule>
    <cfRule type="cellIs" dxfId="7088" priority="9961" stopIfTrue="1" operator="equal">
      <formula>"OK"</formula>
    </cfRule>
  </conditionalFormatting>
  <conditionalFormatting sqref="W364">
    <cfRule type="cellIs" dxfId="7087" priority="9956" stopIfTrue="1" operator="equal">
      <formula>"ROJO"</formula>
    </cfRule>
    <cfRule type="cellIs" dxfId="7086" priority="9957" stopIfTrue="1" operator="equal">
      <formula>"AMARILLO"</formula>
    </cfRule>
    <cfRule type="cellIs" dxfId="7085" priority="9958" stopIfTrue="1" operator="equal">
      <formula>"OK"</formula>
    </cfRule>
  </conditionalFormatting>
  <conditionalFormatting sqref="BJ364">
    <cfRule type="cellIs" dxfId="7084" priority="9955" stopIfTrue="1" operator="equal">
      <formula>1</formula>
    </cfRule>
  </conditionalFormatting>
  <conditionalFormatting sqref="BJ364">
    <cfRule type="cellIs" dxfId="7083" priority="9953" operator="between">
      <formula>0</formula>
      <formula>0.99</formula>
    </cfRule>
    <cfRule type="cellIs" dxfId="7082" priority="9954" operator="equal">
      <formula>"Sin"</formula>
    </cfRule>
  </conditionalFormatting>
  <conditionalFormatting sqref="BP364">
    <cfRule type="cellIs" dxfId="7081" priority="9950" operator="equal">
      <formula>"INEFECTIVA"</formula>
    </cfRule>
    <cfRule type="cellIs" dxfId="7080" priority="9951" operator="equal">
      <formula>"CUMPLIDA"</formula>
    </cfRule>
    <cfRule type="containsText" dxfId="7079" priority="9952" operator="containsText" text="CERRADA">
      <formula>NOT(ISERROR(SEARCH("CERRADA",BP364)))</formula>
    </cfRule>
  </conditionalFormatting>
  <conditionalFormatting sqref="BP364">
    <cfRule type="cellIs" dxfId="7078" priority="9949" operator="equal">
      <formula>"INCUMPLIDA"</formula>
    </cfRule>
  </conditionalFormatting>
  <conditionalFormatting sqref="BP364">
    <cfRule type="cellIs" dxfId="7077" priority="9948" operator="equal">
      <formula>"Pendiente"</formula>
    </cfRule>
  </conditionalFormatting>
  <conditionalFormatting sqref="AR364">
    <cfRule type="cellIs" dxfId="7076" priority="9945" stopIfTrue="1" operator="equal">
      <formula>"ROJO"</formula>
    </cfRule>
    <cfRule type="cellIs" dxfId="7075" priority="9946" stopIfTrue="1" operator="equal">
      <formula>"AMARILLO"</formula>
    </cfRule>
    <cfRule type="cellIs" dxfId="7074" priority="9947" stopIfTrue="1" operator="equal">
      <formula>"OK"</formula>
    </cfRule>
  </conditionalFormatting>
  <conditionalFormatting sqref="AK364">
    <cfRule type="cellIs" dxfId="7073" priority="9942" stopIfTrue="1" operator="equal">
      <formula>"ROJO"</formula>
    </cfRule>
    <cfRule type="cellIs" dxfId="7072" priority="9943" stopIfTrue="1" operator="equal">
      <formula>"AMARILLO"</formula>
    </cfRule>
    <cfRule type="cellIs" dxfId="7071" priority="9944" stopIfTrue="1" operator="equal">
      <formula>"OK"</formula>
    </cfRule>
  </conditionalFormatting>
  <conditionalFormatting sqref="AD364">
    <cfRule type="cellIs" dxfId="7070" priority="9939" stopIfTrue="1" operator="equal">
      <formula>"ROJO"</formula>
    </cfRule>
    <cfRule type="cellIs" dxfId="7069" priority="9940" stopIfTrue="1" operator="equal">
      <formula>"AMARILLO"</formula>
    </cfRule>
    <cfRule type="cellIs" dxfId="7068" priority="9941" stopIfTrue="1" operator="equal">
      <formula>"OK"</formula>
    </cfRule>
  </conditionalFormatting>
  <conditionalFormatting sqref="AY364">
    <cfRule type="cellIs" dxfId="7067" priority="9936" stopIfTrue="1" operator="equal">
      <formula>"ROJO"</formula>
    </cfRule>
    <cfRule type="cellIs" dxfId="7066" priority="9937" stopIfTrue="1" operator="equal">
      <formula>"AMARILLO"</formula>
    </cfRule>
    <cfRule type="cellIs" dxfId="7065" priority="9938" stopIfTrue="1" operator="equal">
      <formula>"OK"</formula>
    </cfRule>
  </conditionalFormatting>
  <conditionalFormatting sqref="BF364">
    <cfRule type="cellIs" dxfId="7064" priority="9933" stopIfTrue="1" operator="equal">
      <formula>"ROJO"</formula>
    </cfRule>
    <cfRule type="cellIs" dxfId="7063" priority="9934" stopIfTrue="1" operator="equal">
      <formula>"AMARILLO"</formula>
    </cfRule>
    <cfRule type="cellIs" dxfId="7062" priority="9935" stopIfTrue="1" operator="equal">
      <formula>"OK"</formula>
    </cfRule>
  </conditionalFormatting>
  <conditionalFormatting sqref="W376">
    <cfRule type="cellIs" dxfId="7061" priority="9930" stopIfTrue="1" operator="equal">
      <formula>"ROJO"</formula>
    </cfRule>
    <cfRule type="cellIs" dxfId="7060" priority="9931" stopIfTrue="1" operator="equal">
      <formula>"AMARILLO"</formula>
    </cfRule>
    <cfRule type="cellIs" dxfId="7059" priority="9932" stopIfTrue="1" operator="equal">
      <formula>"OK"</formula>
    </cfRule>
  </conditionalFormatting>
  <conditionalFormatting sqref="BR376 AT376">
    <cfRule type="cellIs" dxfId="7058" priority="9919" stopIfTrue="1" operator="equal">
      <formula>"ROJO"</formula>
    </cfRule>
    <cfRule type="cellIs" dxfId="7057" priority="9920" stopIfTrue="1" operator="equal">
      <formula>"AMARILLO"</formula>
    </cfRule>
    <cfRule type="cellIs" dxfId="7056" priority="9921" stopIfTrue="1" operator="equal">
      <formula>"OK"</formula>
    </cfRule>
  </conditionalFormatting>
  <conditionalFormatting sqref="BJ376">
    <cfRule type="cellIs" dxfId="7055" priority="9929" stopIfTrue="1" operator="equal">
      <formula>1</formula>
    </cfRule>
  </conditionalFormatting>
  <conditionalFormatting sqref="BJ376">
    <cfRule type="cellIs" dxfId="7054" priority="9927" operator="between">
      <formula>0</formula>
      <formula>0.99</formula>
    </cfRule>
    <cfRule type="cellIs" dxfId="7053" priority="9928" operator="equal">
      <formula>"Sin"</formula>
    </cfRule>
  </conditionalFormatting>
  <conditionalFormatting sqref="BP376">
    <cfRule type="cellIs" dxfId="7052" priority="9924" operator="equal">
      <formula>"INEFECTIVA"</formula>
    </cfRule>
    <cfRule type="cellIs" dxfId="7051" priority="9925" operator="equal">
      <formula>"CUMPLIDA"</formula>
    </cfRule>
    <cfRule type="containsText" dxfId="7050" priority="9926" operator="containsText" text="CERRADA">
      <formula>NOT(ISERROR(SEARCH("CERRADA",BP376)))</formula>
    </cfRule>
  </conditionalFormatting>
  <conditionalFormatting sqref="BP376">
    <cfRule type="cellIs" dxfId="7049" priority="9923" operator="equal">
      <formula>"INCUMPLIDA"</formula>
    </cfRule>
  </conditionalFormatting>
  <conditionalFormatting sqref="BP376">
    <cfRule type="cellIs" dxfId="7048" priority="9922" operator="equal">
      <formula>"Pendiente"</formula>
    </cfRule>
  </conditionalFormatting>
  <conditionalFormatting sqref="AR376">
    <cfRule type="cellIs" dxfId="7047" priority="9916" stopIfTrue="1" operator="equal">
      <formula>"ROJO"</formula>
    </cfRule>
    <cfRule type="cellIs" dxfId="7046" priority="9917" stopIfTrue="1" operator="equal">
      <formula>"AMARILLO"</formula>
    </cfRule>
    <cfRule type="cellIs" dxfId="7045" priority="9918" stopIfTrue="1" operator="equal">
      <formula>"OK"</formula>
    </cfRule>
  </conditionalFormatting>
  <conditionalFormatting sqref="AK376">
    <cfRule type="cellIs" dxfId="7044" priority="9913" stopIfTrue="1" operator="equal">
      <formula>"ROJO"</formula>
    </cfRule>
    <cfRule type="cellIs" dxfId="7043" priority="9914" stopIfTrue="1" operator="equal">
      <formula>"AMARILLO"</formula>
    </cfRule>
    <cfRule type="cellIs" dxfId="7042" priority="9915" stopIfTrue="1" operator="equal">
      <formula>"OK"</formula>
    </cfRule>
  </conditionalFormatting>
  <conditionalFormatting sqref="AD376">
    <cfRule type="cellIs" dxfId="7041" priority="9910" stopIfTrue="1" operator="equal">
      <formula>"ROJO"</formula>
    </cfRule>
    <cfRule type="cellIs" dxfId="7040" priority="9911" stopIfTrue="1" operator="equal">
      <formula>"AMARILLO"</formula>
    </cfRule>
    <cfRule type="cellIs" dxfId="7039" priority="9912" stopIfTrue="1" operator="equal">
      <formula>"OK"</formula>
    </cfRule>
  </conditionalFormatting>
  <conditionalFormatting sqref="AY376">
    <cfRule type="cellIs" dxfId="7038" priority="9907" stopIfTrue="1" operator="equal">
      <formula>"ROJO"</formula>
    </cfRule>
    <cfRule type="cellIs" dxfId="7037" priority="9908" stopIfTrue="1" operator="equal">
      <formula>"AMARILLO"</formula>
    </cfRule>
    <cfRule type="cellIs" dxfId="7036" priority="9909" stopIfTrue="1" operator="equal">
      <formula>"OK"</formula>
    </cfRule>
  </conditionalFormatting>
  <conditionalFormatting sqref="BF376">
    <cfRule type="cellIs" dxfId="7035" priority="9904" stopIfTrue="1" operator="equal">
      <formula>"ROJO"</formula>
    </cfRule>
    <cfRule type="cellIs" dxfId="7034" priority="9905" stopIfTrue="1" operator="equal">
      <formula>"AMARILLO"</formula>
    </cfRule>
    <cfRule type="cellIs" dxfId="7033" priority="9906" stopIfTrue="1" operator="equal">
      <formula>"OK"</formula>
    </cfRule>
  </conditionalFormatting>
  <conditionalFormatting sqref="AK270">
    <cfRule type="cellIs" dxfId="7032" priority="9901" stopIfTrue="1" operator="equal">
      <formula>"ROJO"</formula>
    </cfRule>
    <cfRule type="cellIs" dxfId="7031" priority="9902" stopIfTrue="1" operator="equal">
      <formula>"AMARILLO"</formula>
    </cfRule>
    <cfRule type="cellIs" dxfId="7030" priority="9903" stopIfTrue="1" operator="equal">
      <formula>"OK"</formula>
    </cfRule>
  </conditionalFormatting>
  <conditionalFormatting sqref="BF270">
    <cfRule type="cellIs" dxfId="7029" priority="9895" stopIfTrue="1" operator="equal">
      <formula>"ROJO"</formula>
    </cfRule>
    <cfRule type="cellIs" dxfId="7028" priority="9896" stopIfTrue="1" operator="equal">
      <formula>"AMARILLO"</formula>
    </cfRule>
    <cfRule type="cellIs" dxfId="7027" priority="9897" stopIfTrue="1" operator="equal">
      <formula>"OK"</formula>
    </cfRule>
  </conditionalFormatting>
  <conditionalFormatting sqref="AD270">
    <cfRule type="cellIs" dxfId="7026" priority="9884" stopIfTrue="1" operator="equal">
      <formula>"ROJO"</formula>
    </cfRule>
    <cfRule type="cellIs" dxfId="7025" priority="9885" stopIfTrue="1" operator="equal">
      <formula>"AMARILLO"</formula>
    </cfRule>
    <cfRule type="cellIs" dxfId="7024" priority="9886" stopIfTrue="1" operator="equal">
      <formula>"OK"</formula>
    </cfRule>
  </conditionalFormatting>
  <conditionalFormatting sqref="W270">
    <cfRule type="cellIs" dxfId="7023" priority="9898" stopIfTrue="1" operator="equal">
      <formula>"ROJO"</formula>
    </cfRule>
    <cfRule type="cellIs" dxfId="7022" priority="9899" stopIfTrue="1" operator="equal">
      <formula>"AMARILLO"</formula>
    </cfRule>
    <cfRule type="cellIs" dxfId="7021" priority="9900" stopIfTrue="1" operator="equal">
      <formula>"OK"</formula>
    </cfRule>
  </conditionalFormatting>
  <conditionalFormatting sqref="BJ270">
    <cfRule type="cellIs" dxfId="7020" priority="9894" stopIfTrue="1" operator="equal">
      <formula>1</formula>
    </cfRule>
  </conditionalFormatting>
  <conditionalFormatting sqref="BJ270">
    <cfRule type="cellIs" dxfId="7019" priority="9892" operator="between">
      <formula>0</formula>
      <formula>0.99</formula>
    </cfRule>
    <cfRule type="cellIs" dxfId="7018" priority="9893" operator="equal">
      <formula>"Sin"</formula>
    </cfRule>
  </conditionalFormatting>
  <conditionalFormatting sqref="BP270">
    <cfRule type="cellIs" dxfId="7017" priority="9889" operator="equal">
      <formula>"INEFECTIVA"</formula>
    </cfRule>
    <cfRule type="cellIs" dxfId="7016" priority="9890" operator="equal">
      <formula>"CUMPLIDA"</formula>
    </cfRule>
    <cfRule type="containsText" dxfId="7015" priority="9891" operator="containsText" text="CERRADA">
      <formula>NOT(ISERROR(SEARCH("CERRADA",BP270)))</formula>
    </cfRule>
  </conditionalFormatting>
  <conditionalFormatting sqref="BP270">
    <cfRule type="cellIs" dxfId="7014" priority="9888" operator="equal">
      <formula>"INCUMPLIDA"</formula>
    </cfRule>
  </conditionalFormatting>
  <conditionalFormatting sqref="BP270">
    <cfRule type="cellIs" dxfId="7013" priority="9887" operator="equal">
      <formula>"Pendiente"</formula>
    </cfRule>
  </conditionalFormatting>
  <conditionalFormatting sqref="AY270">
    <cfRule type="cellIs" dxfId="7012" priority="9881" stopIfTrue="1" operator="equal">
      <formula>"ROJO"</formula>
    </cfRule>
    <cfRule type="cellIs" dxfId="7011" priority="9882" stopIfTrue="1" operator="equal">
      <formula>"AMARILLO"</formula>
    </cfRule>
    <cfRule type="cellIs" dxfId="7010" priority="9883" stopIfTrue="1" operator="equal">
      <formula>"OK"</formula>
    </cfRule>
  </conditionalFormatting>
  <conditionalFormatting sqref="AR270">
    <cfRule type="cellIs" dxfId="7009" priority="9878" stopIfTrue="1" operator="equal">
      <formula>"ROJO"</formula>
    </cfRule>
    <cfRule type="cellIs" dxfId="7008" priority="9879" stopIfTrue="1" operator="equal">
      <formula>"AMARILLO"</formula>
    </cfRule>
    <cfRule type="cellIs" dxfId="7007" priority="9880" stopIfTrue="1" operator="equal">
      <formula>"OK"</formula>
    </cfRule>
  </conditionalFormatting>
  <conditionalFormatting sqref="BF271 W271">
    <cfRule type="cellIs" dxfId="7006" priority="9875" stopIfTrue="1" operator="equal">
      <formula>"ROJO"</formula>
    </cfRule>
    <cfRule type="cellIs" dxfId="7005" priority="9876" stopIfTrue="1" operator="equal">
      <formula>"AMARILLO"</formula>
    </cfRule>
    <cfRule type="cellIs" dxfId="7004" priority="9877" stopIfTrue="1" operator="equal">
      <formula>"OK"</formula>
    </cfRule>
  </conditionalFormatting>
  <conditionalFormatting sqref="BJ271">
    <cfRule type="cellIs" dxfId="7003" priority="9874" stopIfTrue="1" operator="equal">
      <formula>1</formula>
    </cfRule>
  </conditionalFormatting>
  <conditionalFormatting sqref="BJ271">
    <cfRule type="cellIs" dxfId="7002" priority="9872" operator="between">
      <formula>0</formula>
      <formula>0.99</formula>
    </cfRule>
    <cfRule type="cellIs" dxfId="7001" priority="9873" operator="equal">
      <formula>"Sin"</formula>
    </cfRule>
  </conditionalFormatting>
  <conditionalFormatting sqref="AD271">
    <cfRule type="cellIs" dxfId="7000" priority="9869" stopIfTrue="1" operator="equal">
      <formula>"ROJO"</formula>
    </cfRule>
    <cfRule type="cellIs" dxfId="6999" priority="9870" stopIfTrue="1" operator="equal">
      <formula>"AMARILLO"</formula>
    </cfRule>
    <cfRule type="cellIs" dxfId="6998" priority="9871" stopIfTrue="1" operator="equal">
      <formula>"OK"</formula>
    </cfRule>
  </conditionalFormatting>
  <conditionalFormatting sqref="AY271">
    <cfRule type="cellIs" dxfId="6997" priority="9866" stopIfTrue="1" operator="equal">
      <formula>"ROJO"</formula>
    </cfRule>
    <cfRule type="cellIs" dxfId="6996" priority="9867" stopIfTrue="1" operator="equal">
      <formula>"AMARILLO"</formula>
    </cfRule>
    <cfRule type="cellIs" dxfId="6995" priority="9868" stopIfTrue="1" operator="equal">
      <formula>"OK"</formula>
    </cfRule>
  </conditionalFormatting>
  <conditionalFormatting sqref="AR271">
    <cfRule type="cellIs" dxfId="6994" priority="9863" stopIfTrue="1" operator="equal">
      <formula>"ROJO"</formula>
    </cfRule>
    <cfRule type="cellIs" dxfId="6993" priority="9864" stopIfTrue="1" operator="equal">
      <formula>"AMARILLO"</formula>
    </cfRule>
    <cfRule type="cellIs" dxfId="6992" priority="9865" stopIfTrue="1" operator="equal">
      <formula>"OK"</formula>
    </cfRule>
  </conditionalFormatting>
  <conditionalFormatting sqref="BP271">
    <cfRule type="cellIs" dxfId="6991" priority="9860" operator="equal">
      <formula>"INEFECTIVA"</formula>
    </cfRule>
    <cfRule type="cellIs" dxfId="6990" priority="9861" operator="equal">
      <formula>"CUMPLIDA"</formula>
    </cfRule>
    <cfRule type="containsText" dxfId="6989" priority="9862" operator="containsText" text="CERRADA">
      <formula>NOT(ISERROR(SEARCH("CERRADA",BP271)))</formula>
    </cfRule>
  </conditionalFormatting>
  <conditionalFormatting sqref="BP271">
    <cfRule type="cellIs" dxfId="6988" priority="9859" operator="equal">
      <formula>"INCUMPLIDA"</formula>
    </cfRule>
  </conditionalFormatting>
  <conditionalFormatting sqref="BP271">
    <cfRule type="cellIs" dxfId="6987" priority="9858" operator="equal">
      <formula>"Pendiente"</formula>
    </cfRule>
  </conditionalFormatting>
  <conditionalFormatting sqref="AK271">
    <cfRule type="cellIs" dxfId="6986" priority="9855" stopIfTrue="1" operator="equal">
      <formula>"ROJO"</formula>
    </cfRule>
    <cfRule type="cellIs" dxfId="6985" priority="9856" stopIfTrue="1" operator="equal">
      <formula>"AMARILLO"</formula>
    </cfRule>
    <cfRule type="cellIs" dxfId="6984" priority="9857" stopIfTrue="1" operator="equal">
      <formula>"OK"</formula>
    </cfRule>
  </conditionalFormatting>
  <conditionalFormatting sqref="W272">
    <cfRule type="cellIs" dxfId="6983" priority="9852" stopIfTrue="1" operator="equal">
      <formula>"ROJO"</formula>
    </cfRule>
    <cfRule type="cellIs" dxfId="6982" priority="9853" stopIfTrue="1" operator="equal">
      <formula>"AMARILLO"</formula>
    </cfRule>
    <cfRule type="cellIs" dxfId="6981" priority="9854" stopIfTrue="1" operator="equal">
      <formula>"OK"</formula>
    </cfRule>
  </conditionalFormatting>
  <conditionalFormatting sqref="BF272">
    <cfRule type="cellIs" dxfId="6980" priority="9849" stopIfTrue="1" operator="equal">
      <formula>"ROJO"</formula>
    </cfRule>
    <cfRule type="cellIs" dxfId="6979" priority="9850" stopIfTrue="1" operator="equal">
      <formula>"AMARILLO"</formula>
    </cfRule>
    <cfRule type="cellIs" dxfId="6978" priority="9851" stopIfTrue="1" operator="equal">
      <formula>"OK"</formula>
    </cfRule>
  </conditionalFormatting>
  <conditionalFormatting sqref="BJ272">
    <cfRule type="cellIs" dxfId="6977" priority="9848" stopIfTrue="1" operator="equal">
      <formula>1</formula>
    </cfRule>
  </conditionalFormatting>
  <conditionalFormatting sqref="BJ272">
    <cfRule type="cellIs" dxfId="6976" priority="9846" operator="between">
      <formula>0</formula>
      <formula>0.99</formula>
    </cfRule>
    <cfRule type="cellIs" dxfId="6975" priority="9847" operator="equal">
      <formula>"Sin"</formula>
    </cfRule>
  </conditionalFormatting>
  <conditionalFormatting sqref="BP272">
    <cfRule type="cellIs" dxfId="6974" priority="9843" operator="equal">
      <formula>"INEFECTIVA"</formula>
    </cfRule>
    <cfRule type="cellIs" dxfId="6973" priority="9844" operator="equal">
      <formula>"CUMPLIDA"</formula>
    </cfRule>
    <cfRule type="containsText" dxfId="6972" priority="9845" operator="containsText" text="CERRADA">
      <formula>NOT(ISERROR(SEARCH("CERRADA",BP272)))</formula>
    </cfRule>
  </conditionalFormatting>
  <conditionalFormatting sqref="BP272">
    <cfRule type="cellIs" dxfId="6971" priority="9842" operator="equal">
      <formula>"INCUMPLIDA"</formula>
    </cfRule>
  </conditionalFormatting>
  <conditionalFormatting sqref="BP272">
    <cfRule type="cellIs" dxfId="6970" priority="9841" operator="equal">
      <formula>"Pendiente"</formula>
    </cfRule>
  </conditionalFormatting>
  <conditionalFormatting sqref="AD272">
    <cfRule type="cellIs" dxfId="6969" priority="9838" stopIfTrue="1" operator="equal">
      <formula>"ROJO"</formula>
    </cfRule>
    <cfRule type="cellIs" dxfId="6968" priority="9839" stopIfTrue="1" operator="equal">
      <formula>"AMARILLO"</formula>
    </cfRule>
    <cfRule type="cellIs" dxfId="6967" priority="9840" stopIfTrue="1" operator="equal">
      <formula>"OK"</formula>
    </cfRule>
  </conditionalFormatting>
  <conditionalFormatting sqref="AR272">
    <cfRule type="cellIs" dxfId="6966" priority="9835" stopIfTrue="1" operator="equal">
      <formula>"ROJO"</formula>
    </cfRule>
    <cfRule type="cellIs" dxfId="6965" priority="9836" stopIfTrue="1" operator="equal">
      <formula>"AMARILLO"</formula>
    </cfRule>
    <cfRule type="cellIs" dxfId="6964" priority="9837" stopIfTrue="1" operator="equal">
      <formula>"OK"</formula>
    </cfRule>
  </conditionalFormatting>
  <conditionalFormatting sqref="AY272">
    <cfRule type="cellIs" dxfId="6963" priority="9832" stopIfTrue="1" operator="equal">
      <formula>"ROJO"</formula>
    </cfRule>
    <cfRule type="cellIs" dxfId="6962" priority="9833" stopIfTrue="1" operator="equal">
      <formula>"AMARILLO"</formula>
    </cfRule>
    <cfRule type="cellIs" dxfId="6961" priority="9834" stopIfTrue="1" operator="equal">
      <formula>"OK"</formula>
    </cfRule>
  </conditionalFormatting>
  <conditionalFormatting sqref="AK272">
    <cfRule type="cellIs" dxfId="6960" priority="9829" stopIfTrue="1" operator="equal">
      <formula>"ROJO"</formula>
    </cfRule>
    <cfRule type="cellIs" dxfId="6959" priority="9830" stopIfTrue="1" operator="equal">
      <formula>"AMARILLO"</formula>
    </cfRule>
    <cfRule type="cellIs" dxfId="6958" priority="9831" stopIfTrue="1" operator="equal">
      <formula>"OK"</formula>
    </cfRule>
  </conditionalFormatting>
  <conditionalFormatting sqref="BF273 W273">
    <cfRule type="cellIs" dxfId="6957" priority="9800" stopIfTrue="1" operator="equal">
      <formula>"ROJO"</formula>
    </cfRule>
    <cfRule type="cellIs" dxfId="6956" priority="9801" stopIfTrue="1" operator="equal">
      <formula>"AMARILLO"</formula>
    </cfRule>
    <cfRule type="cellIs" dxfId="6955" priority="9802" stopIfTrue="1" operator="equal">
      <formula>"OK"</formula>
    </cfRule>
  </conditionalFormatting>
  <conditionalFormatting sqref="BJ273">
    <cfRule type="cellIs" dxfId="6954" priority="9799" stopIfTrue="1" operator="equal">
      <formula>1</formula>
    </cfRule>
  </conditionalFormatting>
  <conditionalFormatting sqref="BJ273">
    <cfRule type="cellIs" dxfId="6953" priority="9797" operator="between">
      <formula>0</formula>
      <formula>0.99</formula>
    </cfRule>
    <cfRule type="cellIs" dxfId="6952" priority="9798" operator="equal">
      <formula>"Sin"</formula>
    </cfRule>
  </conditionalFormatting>
  <conditionalFormatting sqref="BP273">
    <cfRule type="cellIs" dxfId="6951" priority="9794" operator="equal">
      <formula>"INEFECTIVA"</formula>
    </cfRule>
    <cfRule type="cellIs" dxfId="6950" priority="9795" operator="equal">
      <formula>"CUMPLIDA"</formula>
    </cfRule>
    <cfRule type="containsText" dxfId="6949" priority="9796" operator="containsText" text="CERRADA">
      <formula>NOT(ISERROR(SEARCH("CERRADA",BP273)))</formula>
    </cfRule>
  </conditionalFormatting>
  <conditionalFormatting sqref="BP273">
    <cfRule type="cellIs" dxfId="6948" priority="9793" operator="equal">
      <formula>"INCUMPLIDA"</formula>
    </cfRule>
  </conditionalFormatting>
  <conditionalFormatting sqref="BP273">
    <cfRule type="cellIs" dxfId="6947" priority="9792" operator="equal">
      <formula>"Pendiente"</formula>
    </cfRule>
  </conditionalFormatting>
  <conditionalFormatting sqref="BR273">
    <cfRule type="cellIs" dxfId="6946" priority="9789" stopIfTrue="1" operator="equal">
      <formula>"ROJO"</formula>
    </cfRule>
    <cfRule type="cellIs" dxfId="6945" priority="9790" stopIfTrue="1" operator="equal">
      <formula>"AMARILLO"</formula>
    </cfRule>
    <cfRule type="cellIs" dxfId="6944" priority="9791" stopIfTrue="1" operator="equal">
      <formula>"OK"</formula>
    </cfRule>
  </conditionalFormatting>
  <conditionalFormatting sqref="AD273">
    <cfRule type="cellIs" dxfId="6943" priority="9786" stopIfTrue="1" operator="equal">
      <formula>"ROJO"</formula>
    </cfRule>
    <cfRule type="cellIs" dxfId="6942" priority="9787" stopIfTrue="1" operator="equal">
      <formula>"AMARILLO"</formula>
    </cfRule>
    <cfRule type="cellIs" dxfId="6941" priority="9788" stopIfTrue="1" operator="equal">
      <formula>"OK"</formula>
    </cfRule>
  </conditionalFormatting>
  <conditionalFormatting sqref="AK273">
    <cfRule type="cellIs" dxfId="6940" priority="9783" stopIfTrue="1" operator="equal">
      <formula>"ROJO"</formula>
    </cfRule>
    <cfRule type="cellIs" dxfId="6939" priority="9784" stopIfTrue="1" operator="equal">
      <formula>"AMARILLO"</formula>
    </cfRule>
    <cfRule type="cellIs" dxfId="6938" priority="9785" stopIfTrue="1" operator="equal">
      <formula>"OK"</formula>
    </cfRule>
  </conditionalFormatting>
  <conditionalFormatting sqref="AR273">
    <cfRule type="cellIs" dxfId="6937" priority="9780" stopIfTrue="1" operator="equal">
      <formula>"ROJO"</formula>
    </cfRule>
    <cfRule type="cellIs" dxfId="6936" priority="9781" stopIfTrue="1" operator="equal">
      <formula>"AMARILLO"</formula>
    </cfRule>
    <cfRule type="cellIs" dxfId="6935" priority="9782" stopIfTrue="1" operator="equal">
      <formula>"OK"</formula>
    </cfRule>
  </conditionalFormatting>
  <conditionalFormatting sqref="AY273">
    <cfRule type="cellIs" dxfId="6934" priority="9777" stopIfTrue="1" operator="equal">
      <formula>"ROJO"</formula>
    </cfRule>
    <cfRule type="cellIs" dxfId="6933" priority="9778" stopIfTrue="1" operator="equal">
      <formula>"AMARILLO"</formula>
    </cfRule>
    <cfRule type="cellIs" dxfId="6932" priority="9779" stopIfTrue="1" operator="equal">
      <formula>"OK"</formula>
    </cfRule>
  </conditionalFormatting>
  <conditionalFormatting sqref="BF274">
    <cfRule type="cellIs" dxfId="6931" priority="9771" stopIfTrue="1" operator="equal">
      <formula>"ROJO"</formula>
    </cfRule>
    <cfRule type="cellIs" dxfId="6930" priority="9772" stopIfTrue="1" operator="equal">
      <formula>"AMARILLO"</formula>
    </cfRule>
    <cfRule type="cellIs" dxfId="6929" priority="9773" stopIfTrue="1" operator="equal">
      <formula>"OK"</formula>
    </cfRule>
  </conditionalFormatting>
  <conditionalFormatting sqref="BR274">
    <cfRule type="cellIs" dxfId="6928" priority="9774" stopIfTrue="1" operator="equal">
      <formula>"ROJO"</formula>
    </cfRule>
    <cfRule type="cellIs" dxfId="6927" priority="9775" stopIfTrue="1" operator="equal">
      <formula>"AMARILLO"</formula>
    </cfRule>
    <cfRule type="cellIs" dxfId="6926" priority="9776" stopIfTrue="1" operator="equal">
      <formula>"OK"</formula>
    </cfRule>
  </conditionalFormatting>
  <conditionalFormatting sqref="BJ274">
    <cfRule type="cellIs" dxfId="6925" priority="9770" stopIfTrue="1" operator="equal">
      <formula>1</formula>
    </cfRule>
  </conditionalFormatting>
  <conditionalFormatting sqref="BJ274">
    <cfRule type="cellIs" dxfId="6924" priority="9768" operator="between">
      <formula>0</formula>
      <formula>0.99</formula>
    </cfRule>
    <cfRule type="cellIs" dxfId="6923" priority="9769" operator="equal">
      <formula>"Sin"</formula>
    </cfRule>
  </conditionalFormatting>
  <conditionalFormatting sqref="BP274">
    <cfRule type="cellIs" dxfId="6922" priority="9765" operator="equal">
      <formula>"INEFECTIVA"</formula>
    </cfRule>
    <cfRule type="cellIs" dxfId="6921" priority="9766" operator="equal">
      <formula>"CUMPLIDA"</formula>
    </cfRule>
    <cfRule type="containsText" dxfId="6920" priority="9767" operator="containsText" text="CERRADA">
      <formula>NOT(ISERROR(SEARCH("CERRADA",BP274)))</formula>
    </cfRule>
  </conditionalFormatting>
  <conditionalFormatting sqref="BP274">
    <cfRule type="cellIs" dxfId="6919" priority="9764" operator="equal">
      <formula>"INCUMPLIDA"</formula>
    </cfRule>
  </conditionalFormatting>
  <conditionalFormatting sqref="BP274">
    <cfRule type="cellIs" dxfId="6918" priority="9763" operator="equal">
      <formula>"Pendiente"</formula>
    </cfRule>
  </conditionalFormatting>
  <conditionalFormatting sqref="AD274">
    <cfRule type="cellIs" dxfId="6917" priority="9760" stopIfTrue="1" operator="equal">
      <formula>"ROJO"</formula>
    </cfRule>
    <cfRule type="cellIs" dxfId="6916" priority="9761" stopIfTrue="1" operator="equal">
      <formula>"AMARILLO"</formula>
    </cfRule>
    <cfRule type="cellIs" dxfId="6915" priority="9762" stopIfTrue="1" operator="equal">
      <formula>"OK"</formula>
    </cfRule>
  </conditionalFormatting>
  <conditionalFormatting sqref="W274">
    <cfRule type="cellIs" dxfId="6914" priority="9757" stopIfTrue="1" operator="equal">
      <formula>"ROJO"</formula>
    </cfRule>
    <cfRule type="cellIs" dxfId="6913" priority="9758" stopIfTrue="1" operator="equal">
      <formula>"AMARILLO"</formula>
    </cfRule>
    <cfRule type="cellIs" dxfId="6912" priority="9759" stopIfTrue="1" operator="equal">
      <formula>"OK"</formula>
    </cfRule>
  </conditionalFormatting>
  <conditionalFormatting sqref="AK274">
    <cfRule type="cellIs" dxfId="6911" priority="9754" stopIfTrue="1" operator="equal">
      <formula>"ROJO"</formula>
    </cfRule>
    <cfRule type="cellIs" dxfId="6910" priority="9755" stopIfTrue="1" operator="equal">
      <formula>"AMARILLO"</formula>
    </cfRule>
    <cfRule type="cellIs" dxfId="6909" priority="9756" stopIfTrue="1" operator="equal">
      <formula>"OK"</formula>
    </cfRule>
  </conditionalFormatting>
  <conditionalFormatting sqref="AR274">
    <cfRule type="cellIs" dxfId="6908" priority="9751" stopIfTrue="1" operator="equal">
      <formula>"ROJO"</formula>
    </cfRule>
    <cfRule type="cellIs" dxfId="6907" priority="9752" stopIfTrue="1" operator="equal">
      <formula>"AMARILLO"</formula>
    </cfRule>
    <cfRule type="cellIs" dxfId="6906" priority="9753" stopIfTrue="1" operator="equal">
      <formula>"OK"</formula>
    </cfRule>
  </conditionalFormatting>
  <conditionalFormatting sqref="AY274">
    <cfRule type="cellIs" dxfId="6905" priority="9748" stopIfTrue="1" operator="equal">
      <formula>"ROJO"</formula>
    </cfRule>
    <cfRule type="cellIs" dxfId="6904" priority="9749" stopIfTrue="1" operator="equal">
      <formula>"AMARILLO"</formula>
    </cfRule>
    <cfRule type="cellIs" dxfId="6903" priority="9750" stopIfTrue="1" operator="equal">
      <formula>"OK"</formula>
    </cfRule>
  </conditionalFormatting>
  <conditionalFormatting sqref="W275">
    <cfRule type="cellIs" dxfId="6902" priority="9742" stopIfTrue="1" operator="equal">
      <formula>"ROJO"</formula>
    </cfRule>
    <cfRule type="cellIs" dxfId="6901" priority="9743" stopIfTrue="1" operator="equal">
      <formula>"AMARILLO"</formula>
    </cfRule>
    <cfRule type="cellIs" dxfId="6900" priority="9744" stopIfTrue="1" operator="equal">
      <formula>"OK"</formula>
    </cfRule>
  </conditionalFormatting>
  <conditionalFormatting sqref="BR275 BB275">
    <cfRule type="cellIs" dxfId="6899" priority="9745" stopIfTrue="1" operator="equal">
      <formula>"ROJO"</formula>
    </cfRule>
    <cfRule type="cellIs" dxfId="6898" priority="9746" stopIfTrue="1" operator="equal">
      <formula>"AMARILLO"</formula>
    </cfRule>
    <cfRule type="cellIs" dxfId="6897" priority="9747" stopIfTrue="1" operator="equal">
      <formula>"OK"</formula>
    </cfRule>
  </conditionalFormatting>
  <conditionalFormatting sqref="BF275">
    <cfRule type="cellIs" dxfId="6896" priority="9739" stopIfTrue="1" operator="equal">
      <formula>"ROJO"</formula>
    </cfRule>
    <cfRule type="cellIs" dxfId="6895" priority="9740" stopIfTrue="1" operator="equal">
      <formula>"AMARILLO"</formula>
    </cfRule>
    <cfRule type="cellIs" dxfId="6894" priority="9741" stopIfTrue="1" operator="equal">
      <formula>"OK"</formula>
    </cfRule>
  </conditionalFormatting>
  <conditionalFormatting sqref="BJ275">
    <cfRule type="cellIs" dxfId="6893" priority="9738" stopIfTrue="1" operator="equal">
      <formula>1</formula>
    </cfRule>
  </conditionalFormatting>
  <conditionalFormatting sqref="BJ275">
    <cfRule type="cellIs" dxfId="6892" priority="9736" operator="between">
      <formula>0</formula>
      <formula>0.99</formula>
    </cfRule>
    <cfRule type="cellIs" dxfId="6891" priority="9737" operator="equal">
      <formula>"Sin"</formula>
    </cfRule>
  </conditionalFormatting>
  <conditionalFormatting sqref="BP275">
    <cfRule type="cellIs" dxfId="6890" priority="9733" operator="equal">
      <formula>"INEFECTIVA"</formula>
    </cfRule>
    <cfRule type="cellIs" dxfId="6889" priority="9734" operator="equal">
      <formula>"CUMPLIDA"</formula>
    </cfRule>
    <cfRule type="containsText" dxfId="6888" priority="9735" operator="containsText" text="CERRADA">
      <formula>NOT(ISERROR(SEARCH("CERRADA",BP275)))</formula>
    </cfRule>
  </conditionalFormatting>
  <conditionalFormatting sqref="BP275">
    <cfRule type="cellIs" dxfId="6887" priority="9732" operator="equal">
      <formula>"INCUMPLIDA"</formula>
    </cfRule>
  </conditionalFormatting>
  <conditionalFormatting sqref="BP275">
    <cfRule type="cellIs" dxfId="6886" priority="9731" operator="equal">
      <formula>"Pendiente"</formula>
    </cfRule>
  </conditionalFormatting>
  <conditionalFormatting sqref="AY275">
    <cfRule type="cellIs" dxfId="6885" priority="9725" stopIfTrue="1" operator="equal">
      <formula>"ROJO"</formula>
    </cfRule>
    <cfRule type="cellIs" dxfId="6884" priority="9726" stopIfTrue="1" operator="equal">
      <formula>"AMARILLO"</formula>
    </cfRule>
    <cfRule type="cellIs" dxfId="6883" priority="9727" stopIfTrue="1" operator="equal">
      <formula>"OK"</formula>
    </cfRule>
  </conditionalFormatting>
  <conditionalFormatting sqref="AD275">
    <cfRule type="cellIs" dxfId="6882" priority="9728" stopIfTrue="1" operator="equal">
      <formula>"ROJO"</formula>
    </cfRule>
    <cfRule type="cellIs" dxfId="6881" priority="9729" stopIfTrue="1" operator="equal">
      <formula>"AMARILLO"</formula>
    </cfRule>
    <cfRule type="cellIs" dxfId="6880" priority="9730" stopIfTrue="1" operator="equal">
      <formula>"OK"</formula>
    </cfRule>
  </conditionalFormatting>
  <conditionalFormatting sqref="AK275">
    <cfRule type="cellIs" dxfId="6879" priority="9722" stopIfTrue="1" operator="equal">
      <formula>"ROJO"</formula>
    </cfRule>
    <cfRule type="cellIs" dxfId="6878" priority="9723" stopIfTrue="1" operator="equal">
      <formula>"AMARILLO"</formula>
    </cfRule>
    <cfRule type="cellIs" dxfId="6877" priority="9724" stopIfTrue="1" operator="equal">
      <formula>"OK"</formula>
    </cfRule>
  </conditionalFormatting>
  <conditionalFormatting sqref="AR275">
    <cfRule type="cellIs" dxfId="6876" priority="9719" stopIfTrue="1" operator="equal">
      <formula>"ROJO"</formula>
    </cfRule>
    <cfRule type="cellIs" dxfId="6875" priority="9720" stopIfTrue="1" operator="equal">
      <formula>"AMARILLO"</formula>
    </cfRule>
    <cfRule type="cellIs" dxfId="6874" priority="9721" stopIfTrue="1" operator="equal">
      <formula>"OK"</formula>
    </cfRule>
  </conditionalFormatting>
  <conditionalFormatting sqref="AR804">
    <cfRule type="cellIs" dxfId="6873" priority="9672" stopIfTrue="1" operator="equal">
      <formula>"ROJO"</formula>
    </cfRule>
    <cfRule type="cellIs" dxfId="6872" priority="9673" stopIfTrue="1" operator="equal">
      <formula>"AMARILLO"</formula>
    </cfRule>
    <cfRule type="cellIs" dxfId="6871" priority="9674" stopIfTrue="1" operator="equal">
      <formula>"OK"</formula>
    </cfRule>
  </conditionalFormatting>
  <conditionalFormatting sqref="W804">
    <cfRule type="cellIs" dxfId="6870" priority="9683" stopIfTrue="1" operator="equal">
      <formula>"ROJO"</formula>
    </cfRule>
    <cfRule type="cellIs" dxfId="6869" priority="9684" stopIfTrue="1" operator="equal">
      <formula>"AMARILLO"</formula>
    </cfRule>
    <cfRule type="cellIs" dxfId="6868" priority="9685" stopIfTrue="1" operator="equal">
      <formula>"OK"</formula>
    </cfRule>
  </conditionalFormatting>
  <conditionalFormatting sqref="BP804">
    <cfRule type="cellIs" dxfId="6867" priority="9675" operator="equal">
      <formula>"Pendiente"</formula>
    </cfRule>
  </conditionalFormatting>
  <conditionalFormatting sqref="BP804">
    <cfRule type="cellIs" dxfId="6866" priority="9677" operator="equal">
      <formula>"INEFECTIVA"</formula>
    </cfRule>
    <cfRule type="cellIs" dxfId="6865" priority="9678" operator="equal">
      <formula>"CUMPLIDA"</formula>
    </cfRule>
    <cfRule type="containsText" dxfId="6864" priority="9679" operator="containsText" text="CERRADA">
      <formula>NOT(ISERROR(SEARCH("CERRADA",BP804)))</formula>
    </cfRule>
  </conditionalFormatting>
  <conditionalFormatting sqref="BP804">
    <cfRule type="cellIs" dxfId="6863" priority="9676" operator="equal">
      <formula>"INCUMPLIDA"</formula>
    </cfRule>
  </conditionalFormatting>
  <conditionalFormatting sqref="AR805">
    <cfRule type="cellIs" dxfId="6862" priority="9646" stopIfTrue="1" operator="equal">
      <formula>"ROJO"</formula>
    </cfRule>
    <cfRule type="cellIs" dxfId="6861" priority="9647" stopIfTrue="1" operator="equal">
      <formula>"AMARILLO"</formula>
    </cfRule>
    <cfRule type="cellIs" dxfId="6860" priority="9648" stopIfTrue="1" operator="equal">
      <formula>"OK"</formula>
    </cfRule>
  </conditionalFormatting>
  <conditionalFormatting sqref="AK804:AK812">
    <cfRule type="cellIs" dxfId="6859" priority="9669" stopIfTrue="1" operator="equal">
      <formula>"ROJO"</formula>
    </cfRule>
    <cfRule type="cellIs" dxfId="6858" priority="9670" stopIfTrue="1" operator="equal">
      <formula>"AMARILLO"</formula>
    </cfRule>
    <cfRule type="cellIs" dxfId="6857" priority="9671" stopIfTrue="1" operator="equal">
      <formula>"OK"</formula>
    </cfRule>
  </conditionalFormatting>
  <conditionalFormatting sqref="BJ804">
    <cfRule type="cellIs" dxfId="6856" priority="9682" stopIfTrue="1" operator="equal">
      <formula>1</formula>
    </cfRule>
  </conditionalFormatting>
  <conditionalFormatting sqref="BJ804">
    <cfRule type="cellIs" dxfId="6855" priority="9680" operator="between">
      <formula>0</formula>
      <formula>0.99</formula>
    </cfRule>
    <cfRule type="cellIs" dxfId="6854" priority="9681" operator="equal">
      <formula>"Sin"</formula>
    </cfRule>
  </conditionalFormatting>
  <conditionalFormatting sqref="BF804">
    <cfRule type="cellIs" dxfId="6853" priority="9660" stopIfTrue="1" operator="equal">
      <formula>"ROJO"</formula>
    </cfRule>
    <cfRule type="cellIs" dxfId="6852" priority="9661" stopIfTrue="1" operator="equal">
      <formula>"AMARILLO"</formula>
    </cfRule>
    <cfRule type="cellIs" dxfId="6851" priority="9662" stopIfTrue="1" operator="equal">
      <formula>"OK"</formula>
    </cfRule>
  </conditionalFormatting>
  <conditionalFormatting sqref="W805:W812">
    <cfRule type="cellIs" dxfId="6850" priority="9657" stopIfTrue="1" operator="equal">
      <formula>"ROJO"</formula>
    </cfRule>
    <cfRule type="cellIs" dxfId="6849" priority="9658" stopIfTrue="1" operator="equal">
      <formula>"AMARILLO"</formula>
    </cfRule>
    <cfRule type="cellIs" dxfId="6848" priority="9659" stopIfTrue="1" operator="equal">
      <formula>"OK"</formula>
    </cfRule>
  </conditionalFormatting>
  <conditionalFormatting sqref="BP805">
    <cfRule type="cellIs" dxfId="6847" priority="9649" operator="equal">
      <formula>"Pendiente"</formula>
    </cfRule>
  </conditionalFormatting>
  <conditionalFormatting sqref="BP805">
    <cfRule type="cellIs" dxfId="6846" priority="9651" operator="equal">
      <formula>"INEFECTIVA"</formula>
    </cfRule>
    <cfRule type="cellIs" dxfId="6845" priority="9652" operator="equal">
      <formula>"CUMPLIDA"</formula>
    </cfRule>
    <cfRule type="containsText" dxfId="6844" priority="9653" operator="containsText" text="CERRADA">
      <formula>NOT(ISERROR(SEARCH("CERRADA",BP805)))</formula>
    </cfRule>
  </conditionalFormatting>
  <conditionalFormatting sqref="BP805">
    <cfRule type="cellIs" dxfId="6843" priority="9650" operator="equal">
      <formula>"INCUMPLIDA"</formula>
    </cfRule>
  </conditionalFormatting>
  <conditionalFormatting sqref="BJ805">
    <cfRule type="cellIs" dxfId="6842" priority="9656" stopIfTrue="1" operator="equal">
      <formula>1</formula>
    </cfRule>
  </conditionalFormatting>
  <conditionalFormatting sqref="BJ805">
    <cfRule type="cellIs" dxfId="6841" priority="9654" operator="between">
      <formula>0</formula>
      <formula>0.99</formula>
    </cfRule>
    <cfRule type="cellIs" dxfId="6840" priority="9655" operator="equal">
      <formula>"Sin"</formula>
    </cfRule>
  </conditionalFormatting>
  <conditionalFormatting sqref="BF805">
    <cfRule type="cellIs" dxfId="6839" priority="9634" stopIfTrue="1" operator="equal">
      <formula>"ROJO"</formula>
    </cfRule>
    <cfRule type="cellIs" dxfId="6838" priority="9635" stopIfTrue="1" operator="equal">
      <formula>"AMARILLO"</formula>
    </cfRule>
    <cfRule type="cellIs" dxfId="6837" priority="9636" stopIfTrue="1" operator="equal">
      <formula>"OK"</formula>
    </cfRule>
  </conditionalFormatting>
  <conditionalFormatting sqref="W23">
    <cfRule type="cellIs" dxfId="6836" priority="9631" stopIfTrue="1" operator="equal">
      <formula>"ROJO"</formula>
    </cfRule>
    <cfRule type="cellIs" dxfId="6835" priority="9632" stopIfTrue="1" operator="equal">
      <formula>"AMARILLO"</formula>
    </cfRule>
    <cfRule type="cellIs" dxfId="6834" priority="9633" stopIfTrue="1" operator="equal">
      <formula>"OK"</formula>
    </cfRule>
  </conditionalFormatting>
  <conditionalFormatting sqref="BF23">
    <cfRule type="cellIs" dxfId="6833" priority="9628" stopIfTrue="1" operator="equal">
      <formula>"ROJO"</formula>
    </cfRule>
    <cfRule type="cellIs" dxfId="6832" priority="9629" stopIfTrue="1" operator="equal">
      <formula>"AMARILLO"</formula>
    </cfRule>
    <cfRule type="cellIs" dxfId="6831" priority="9630" stopIfTrue="1" operator="equal">
      <formula>"OK"</formula>
    </cfRule>
  </conditionalFormatting>
  <conditionalFormatting sqref="BJ23">
    <cfRule type="cellIs" dxfId="6830" priority="9627" stopIfTrue="1" operator="equal">
      <formula>1</formula>
    </cfRule>
  </conditionalFormatting>
  <conditionalFormatting sqref="BJ23">
    <cfRule type="cellIs" dxfId="6829" priority="9625" operator="between">
      <formula>0</formula>
      <formula>0.99</formula>
    </cfRule>
    <cfRule type="cellIs" dxfId="6828" priority="9626" operator="equal">
      <formula>"Sin"</formula>
    </cfRule>
  </conditionalFormatting>
  <conditionalFormatting sqref="BP23">
    <cfRule type="cellIs" dxfId="6827" priority="9622" operator="equal">
      <formula>"INEFECTIVA"</formula>
    </cfRule>
    <cfRule type="cellIs" dxfId="6826" priority="9623" operator="equal">
      <formula>"CUMPLIDA"</formula>
    </cfRule>
    <cfRule type="containsText" dxfId="6825" priority="9624" operator="containsText" text="CERRADA">
      <formula>NOT(ISERROR(SEARCH("CERRADA",BP23)))</formula>
    </cfRule>
  </conditionalFormatting>
  <conditionalFormatting sqref="BP23">
    <cfRule type="cellIs" dxfId="6824" priority="9621" operator="equal">
      <formula>"INCUMPLIDA"</formula>
    </cfRule>
  </conditionalFormatting>
  <conditionalFormatting sqref="BP23">
    <cfRule type="cellIs" dxfId="6823" priority="9620" operator="equal">
      <formula>"Pendiente"</formula>
    </cfRule>
  </conditionalFormatting>
  <conditionalFormatting sqref="AR23">
    <cfRule type="cellIs" dxfId="6822" priority="9617" stopIfTrue="1" operator="equal">
      <formula>"ROJO"</formula>
    </cfRule>
    <cfRule type="cellIs" dxfId="6821" priority="9618" stopIfTrue="1" operator="equal">
      <formula>"AMARILLO"</formula>
    </cfRule>
    <cfRule type="cellIs" dxfId="6820" priority="9619" stopIfTrue="1" operator="equal">
      <formula>"OK"</formula>
    </cfRule>
  </conditionalFormatting>
  <conditionalFormatting sqref="AK23">
    <cfRule type="cellIs" dxfId="6819" priority="9614" stopIfTrue="1" operator="equal">
      <formula>"ROJO"</formula>
    </cfRule>
    <cfRule type="cellIs" dxfId="6818" priority="9615" stopIfTrue="1" operator="equal">
      <formula>"AMARILLO"</formula>
    </cfRule>
    <cfRule type="cellIs" dxfId="6817" priority="9616" stopIfTrue="1" operator="equal">
      <formula>"OK"</formula>
    </cfRule>
  </conditionalFormatting>
  <conditionalFormatting sqref="AD23">
    <cfRule type="cellIs" dxfId="6816" priority="9611" stopIfTrue="1" operator="equal">
      <formula>"ROJO"</formula>
    </cfRule>
    <cfRule type="cellIs" dxfId="6815" priority="9612" stopIfTrue="1" operator="equal">
      <formula>"AMARILLO"</formula>
    </cfRule>
    <cfRule type="cellIs" dxfId="6814" priority="9613" stopIfTrue="1" operator="equal">
      <formula>"OK"</formula>
    </cfRule>
  </conditionalFormatting>
  <conditionalFormatting sqref="AY23">
    <cfRule type="cellIs" dxfId="6813" priority="9608" stopIfTrue="1" operator="equal">
      <formula>"ROJO"</formula>
    </cfRule>
    <cfRule type="cellIs" dxfId="6812" priority="9609" stopIfTrue="1" operator="equal">
      <formula>"AMARILLO"</formula>
    </cfRule>
    <cfRule type="cellIs" dxfId="6811" priority="9610" stopIfTrue="1" operator="equal">
      <formula>"OK"</formula>
    </cfRule>
  </conditionalFormatting>
  <conditionalFormatting sqref="W24">
    <cfRule type="cellIs" dxfId="6810" priority="9605" stopIfTrue="1" operator="equal">
      <formula>"ROJO"</formula>
    </cfRule>
    <cfRule type="cellIs" dxfId="6809" priority="9606" stopIfTrue="1" operator="equal">
      <formula>"AMARILLO"</formula>
    </cfRule>
    <cfRule type="cellIs" dxfId="6808" priority="9607" stopIfTrue="1" operator="equal">
      <formula>"OK"</formula>
    </cfRule>
  </conditionalFormatting>
  <conditionalFormatting sqref="BF24">
    <cfRule type="cellIs" dxfId="6807" priority="9602" stopIfTrue="1" operator="equal">
      <formula>"ROJO"</formula>
    </cfRule>
    <cfRule type="cellIs" dxfId="6806" priority="9603" stopIfTrue="1" operator="equal">
      <formula>"AMARILLO"</formula>
    </cfRule>
    <cfRule type="cellIs" dxfId="6805" priority="9604" stopIfTrue="1" operator="equal">
      <formula>"OK"</formula>
    </cfRule>
  </conditionalFormatting>
  <conditionalFormatting sqref="BJ24">
    <cfRule type="cellIs" dxfId="6804" priority="9601" stopIfTrue="1" operator="equal">
      <formula>1</formula>
    </cfRule>
  </conditionalFormatting>
  <conditionalFormatting sqref="BJ24">
    <cfRule type="cellIs" dxfId="6803" priority="9599" operator="between">
      <formula>0</formula>
      <formula>0.99</formula>
    </cfRule>
    <cfRule type="cellIs" dxfId="6802" priority="9600" operator="equal">
      <formula>"Sin"</formula>
    </cfRule>
  </conditionalFormatting>
  <conditionalFormatting sqref="BP24">
    <cfRule type="cellIs" dxfId="6801" priority="9596" operator="equal">
      <formula>"INEFECTIVA"</formula>
    </cfRule>
    <cfRule type="cellIs" dxfId="6800" priority="9597" operator="equal">
      <formula>"CUMPLIDA"</formula>
    </cfRule>
    <cfRule type="containsText" dxfId="6799" priority="9598" operator="containsText" text="CERRADA">
      <formula>NOT(ISERROR(SEARCH("CERRADA",BP24)))</formula>
    </cfRule>
  </conditionalFormatting>
  <conditionalFormatting sqref="BP24">
    <cfRule type="cellIs" dxfId="6798" priority="9595" operator="equal">
      <formula>"INCUMPLIDA"</formula>
    </cfRule>
  </conditionalFormatting>
  <conditionalFormatting sqref="BP24">
    <cfRule type="cellIs" dxfId="6797" priority="9594" operator="equal">
      <formula>"Pendiente"</formula>
    </cfRule>
  </conditionalFormatting>
  <conditionalFormatting sqref="AR24">
    <cfRule type="cellIs" dxfId="6796" priority="9591" stopIfTrue="1" operator="equal">
      <formula>"ROJO"</formula>
    </cfRule>
    <cfRule type="cellIs" dxfId="6795" priority="9592" stopIfTrue="1" operator="equal">
      <formula>"AMARILLO"</formula>
    </cfRule>
    <cfRule type="cellIs" dxfId="6794" priority="9593" stopIfTrue="1" operator="equal">
      <formula>"OK"</formula>
    </cfRule>
  </conditionalFormatting>
  <conditionalFormatting sqref="AK24">
    <cfRule type="cellIs" dxfId="6793" priority="9588" stopIfTrue="1" operator="equal">
      <formula>"ROJO"</formula>
    </cfRule>
    <cfRule type="cellIs" dxfId="6792" priority="9589" stopIfTrue="1" operator="equal">
      <formula>"AMARILLO"</formula>
    </cfRule>
    <cfRule type="cellIs" dxfId="6791" priority="9590" stopIfTrue="1" operator="equal">
      <formula>"OK"</formula>
    </cfRule>
  </conditionalFormatting>
  <conditionalFormatting sqref="AD24">
    <cfRule type="cellIs" dxfId="6790" priority="9585" stopIfTrue="1" operator="equal">
      <formula>"ROJO"</formula>
    </cfRule>
    <cfRule type="cellIs" dxfId="6789" priority="9586" stopIfTrue="1" operator="equal">
      <formula>"AMARILLO"</formula>
    </cfRule>
    <cfRule type="cellIs" dxfId="6788" priority="9587" stopIfTrue="1" operator="equal">
      <formula>"OK"</formula>
    </cfRule>
  </conditionalFormatting>
  <conditionalFormatting sqref="AY24">
    <cfRule type="cellIs" dxfId="6787" priority="9582" stopIfTrue="1" operator="equal">
      <formula>"ROJO"</formula>
    </cfRule>
    <cfRule type="cellIs" dxfId="6786" priority="9583" stopIfTrue="1" operator="equal">
      <formula>"AMARILLO"</formula>
    </cfRule>
    <cfRule type="cellIs" dxfId="6785" priority="9584" stopIfTrue="1" operator="equal">
      <formula>"OK"</formula>
    </cfRule>
  </conditionalFormatting>
  <conditionalFormatting sqref="W25">
    <cfRule type="cellIs" dxfId="6784" priority="9579" stopIfTrue="1" operator="equal">
      <formula>"ROJO"</formula>
    </cfRule>
    <cfRule type="cellIs" dxfId="6783" priority="9580" stopIfTrue="1" operator="equal">
      <formula>"AMARILLO"</formula>
    </cfRule>
    <cfRule type="cellIs" dxfId="6782" priority="9581" stopIfTrue="1" operator="equal">
      <formula>"OK"</formula>
    </cfRule>
  </conditionalFormatting>
  <conditionalFormatting sqref="BF25">
    <cfRule type="cellIs" dxfId="6781" priority="9576" stopIfTrue="1" operator="equal">
      <formula>"ROJO"</formula>
    </cfRule>
    <cfRule type="cellIs" dxfId="6780" priority="9577" stopIfTrue="1" operator="equal">
      <formula>"AMARILLO"</formula>
    </cfRule>
    <cfRule type="cellIs" dxfId="6779" priority="9578" stopIfTrue="1" operator="equal">
      <formula>"OK"</formula>
    </cfRule>
  </conditionalFormatting>
  <conditionalFormatting sqref="BJ25">
    <cfRule type="cellIs" dxfId="6778" priority="9575" stopIfTrue="1" operator="equal">
      <formula>1</formula>
    </cfRule>
  </conditionalFormatting>
  <conditionalFormatting sqref="BJ25">
    <cfRule type="cellIs" dxfId="6777" priority="9573" operator="between">
      <formula>0</formula>
      <formula>0.99</formula>
    </cfRule>
    <cfRule type="cellIs" dxfId="6776" priority="9574" operator="equal">
      <formula>"Sin"</formula>
    </cfRule>
  </conditionalFormatting>
  <conditionalFormatting sqref="BP25">
    <cfRule type="cellIs" dxfId="6775" priority="9570" operator="equal">
      <formula>"INEFECTIVA"</formula>
    </cfRule>
    <cfRule type="cellIs" dxfId="6774" priority="9571" operator="equal">
      <formula>"CUMPLIDA"</formula>
    </cfRule>
    <cfRule type="containsText" dxfId="6773" priority="9572" operator="containsText" text="CERRADA">
      <formula>NOT(ISERROR(SEARCH("CERRADA",BP25)))</formula>
    </cfRule>
  </conditionalFormatting>
  <conditionalFormatting sqref="BP25">
    <cfRule type="cellIs" dxfId="6772" priority="9569" operator="equal">
      <formula>"INCUMPLIDA"</formula>
    </cfRule>
  </conditionalFormatting>
  <conditionalFormatting sqref="BP25">
    <cfRule type="cellIs" dxfId="6771" priority="9568" operator="equal">
      <formula>"Pendiente"</formula>
    </cfRule>
  </conditionalFormatting>
  <conditionalFormatting sqref="AR25">
    <cfRule type="cellIs" dxfId="6770" priority="9565" stopIfTrue="1" operator="equal">
      <formula>"ROJO"</formula>
    </cfRule>
    <cfRule type="cellIs" dxfId="6769" priority="9566" stopIfTrue="1" operator="equal">
      <formula>"AMARILLO"</formula>
    </cfRule>
    <cfRule type="cellIs" dxfId="6768" priority="9567" stopIfTrue="1" operator="equal">
      <formula>"OK"</formula>
    </cfRule>
  </conditionalFormatting>
  <conditionalFormatting sqref="AK25">
    <cfRule type="cellIs" dxfId="6767" priority="9562" stopIfTrue="1" operator="equal">
      <formula>"ROJO"</formula>
    </cfRule>
    <cfRule type="cellIs" dxfId="6766" priority="9563" stopIfTrue="1" operator="equal">
      <formula>"AMARILLO"</formula>
    </cfRule>
    <cfRule type="cellIs" dxfId="6765" priority="9564" stopIfTrue="1" operator="equal">
      <formula>"OK"</formula>
    </cfRule>
  </conditionalFormatting>
  <conditionalFormatting sqref="AD25">
    <cfRule type="cellIs" dxfId="6764" priority="9559" stopIfTrue="1" operator="equal">
      <formula>"ROJO"</formula>
    </cfRule>
    <cfRule type="cellIs" dxfId="6763" priority="9560" stopIfTrue="1" operator="equal">
      <formula>"AMARILLO"</formula>
    </cfRule>
    <cfRule type="cellIs" dxfId="6762" priority="9561" stopIfTrue="1" operator="equal">
      <formula>"OK"</formula>
    </cfRule>
  </conditionalFormatting>
  <conditionalFormatting sqref="AY25">
    <cfRule type="cellIs" dxfId="6761" priority="9556" stopIfTrue="1" operator="equal">
      <formula>"ROJO"</formula>
    </cfRule>
    <cfRule type="cellIs" dxfId="6760" priority="9557" stopIfTrue="1" operator="equal">
      <formula>"AMARILLO"</formula>
    </cfRule>
    <cfRule type="cellIs" dxfId="6759" priority="9558" stopIfTrue="1" operator="equal">
      <formula>"OK"</formula>
    </cfRule>
  </conditionalFormatting>
  <conditionalFormatting sqref="W26">
    <cfRule type="cellIs" dxfId="6758" priority="9553" stopIfTrue="1" operator="equal">
      <formula>"ROJO"</formula>
    </cfRule>
    <cfRule type="cellIs" dxfId="6757" priority="9554" stopIfTrue="1" operator="equal">
      <formula>"AMARILLO"</formula>
    </cfRule>
    <cfRule type="cellIs" dxfId="6756" priority="9555" stopIfTrue="1" operator="equal">
      <formula>"OK"</formula>
    </cfRule>
  </conditionalFormatting>
  <conditionalFormatting sqref="BF26">
    <cfRule type="cellIs" dxfId="6755" priority="9550" stopIfTrue="1" operator="equal">
      <formula>"ROJO"</formula>
    </cfRule>
    <cfRule type="cellIs" dxfId="6754" priority="9551" stopIfTrue="1" operator="equal">
      <formula>"AMARILLO"</formula>
    </cfRule>
    <cfRule type="cellIs" dxfId="6753" priority="9552" stopIfTrue="1" operator="equal">
      <formula>"OK"</formula>
    </cfRule>
  </conditionalFormatting>
  <conditionalFormatting sqref="BJ26">
    <cfRule type="cellIs" dxfId="6752" priority="9549" stopIfTrue="1" operator="equal">
      <formula>1</formula>
    </cfRule>
  </conditionalFormatting>
  <conditionalFormatting sqref="BJ26">
    <cfRule type="cellIs" dxfId="6751" priority="9547" operator="between">
      <formula>0</formula>
      <formula>0.99</formula>
    </cfRule>
    <cfRule type="cellIs" dxfId="6750" priority="9548" operator="equal">
      <formula>"Sin"</formula>
    </cfRule>
  </conditionalFormatting>
  <conditionalFormatting sqref="BP26">
    <cfRule type="cellIs" dxfId="6749" priority="9544" operator="equal">
      <formula>"INEFECTIVA"</formula>
    </cfRule>
    <cfRule type="cellIs" dxfId="6748" priority="9545" operator="equal">
      <formula>"CUMPLIDA"</formula>
    </cfRule>
    <cfRule type="containsText" dxfId="6747" priority="9546" operator="containsText" text="CERRADA">
      <formula>NOT(ISERROR(SEARCH("CERRADA",BP26)))</formula>
    </cfRule>
  </conditionalFormatting>
  <conditionalFormatting sqref="BP26">
    <cfRule type="cellIs" dxfId="6746" priority="9543" operator="equal">
      <formula>"INCUMPLIDA"</formula>
    </cfRule>
  </conditionalFormatting>
  <conditionalFormatting sqref="BP26">
    <cfRule type="cellIs" dxfId="6745" priority="9542" operator="equal">
      <formula>"Pendiente"</formula>
    </cfRule>
  </conditionalFormatting>
  <conditionalFormatting sqref="AR26">
    <cfRule type="cellIs" dxfId="6744" priority="9539" stopIfTrue="1" operator="equal">
      <formula>"ROJO"</formula>
    </cfRule>
    <cfRule type="cellIs" dxfId="6743" priority="9540" stopIfTrue="1" operator="equal">
      <formula>"AMARILLO"</formula>
    </cfRule>
    <cfRule type="cellIs" dxfId="6742" priority="9541" stopIfTrue="1" operator="equal">
      <formula>"OK"</formula>
    </cfRule>
  </conditionalFormatting>
  <conditionalFormatting sqref="AK26">
    <cfRule type="cellIs" dxfId="6741" priority="9536" stopIfTrue="1" operator="equal">
      <formula>"ROJO"</formula>
    </cfRule>
    <cfRule type="cellIs" dxfId="6740" priority="9537" stopIfTrue="1" operator="equal">
      <formula>"AMARILLO"</formula>
    </cfRule>
    <cfRule type="cellIs" dxfId="6739" priority="9538" stopIfTrue="1" operator="equal">
      <formula>"OK"</formula>
    </cfRule>
  </conditionalFormatting>
  <conditionalFormatting sqref="AD26">
    <cfRule type="cellIs" dxfId="6738" priority="9533" stopIfTrue="1" operator="equal">
      <formula>"ROJO"</formula>
    </cfRule>
    <cfRule type="cellIs" dxfId="6737" priority="9534" stopIfTrue="1" operator="equal">
      <formula>"AMARILLO"</formula>
    </cfRule>
    <cfRule type="cellIs" dxfId="6736" priority="9535" stopIfTrue="1" operator="equal">
      <formula>"OK"</formula>
    </cfRule>
  </conditionalFormatting>
  <conditionalFormatting sqref="AY26">
    <cfRule type="cellIs" dxfId="6735" priority="9530" stopIfTrue="1" operator="equal">
      <formula>"ROJO"</formula>
    </cfRule>
    <cfRule type="cellIs" dxfId="6734" priority="9531" stopIfTrue="1" operator="equal">
      <formula>"AMARILLO"</formula>
    </cfRule>
    <cfRule type="cellIs" dxfId="6733" priority="9532" stopIfTrue="1" operator="equal">
      <formula>"OK"</formula>
    </cfRule>
  </conditionalFormatting>
  <conditionalFormatting sqref="W27">
    <cfRule type="cellIs" dxfId="6732" priority="9501" stopIfTrue="1" operator="equal">
      <formula>"ROJO"</formula>
    </cfRule>
    <cfRule type="cellIs" dxfId="6731" priority="9502" stopIfTrue="1" operator="equal">
      <formula>"AMARILLO"</formula>
    </cfRule>
    <cfRule type="cellIs" dxfId="6730" priority="9503" stopIfTrue="1" operator="equal">
      <formula>"OK"</formula>
    </cfRule>
  </conditionalFormatting>
  <conditionalFormatting sqref="BF27">
    <cfRule type="cellIs" dxfId="6729" priority="9498" stopIfTrue="1" operator="equal">
      <formula>"ROJO"</formula>
    </cfRule>
    <cfRule type="cellIs" dxfId="6728" priority="9499" stopIfTrue="1" operator="equal">
      <formula>"AMARILLO"</formula>
    </cfRule>
    <cfRule type="cellIs" dxfId="6727" priority="9500" stopIfTrue="1" operator="equal">
      <formula>"OK"</formula>
    </cfRule>
  </conditionalFormatting>
  <conditionalFormatting sqref="BJ27">
    <cfRule type="cellIs" dxfId="6726" priority="9497" stopIfTrue="1" operator="equal">
      <formula>1</formula>
    </cfRule>
  </conditionalFormatting>
  <conditionalFormatting sqref="BJ27">
    <cfRule type="cellIs" dxfId="6725" priority="9495" operator="between">
      <formula>0</formula>
      <formula>0.99</formula>
    </cfRule>
    <cfRule type="cellIs" dxfId="6724" priority="9496" operator="equal">
      <formula>"Sin"</formula>
    </cfRule>
  </conditionalFormatting>
  <conditionalFormatting sqref="BP27">
    <cfRule type="cellIs" dxfId="6723" priority="9492" operator="equal">
      <formula>"INEFECTIVA"</formula>
    </cfRule>
    <cfRule type="cellIs" dxfId="6722" priority="9493" operator="equal">
      <formula>"CUMPLIDA"</formula>
    </cfRule>
    <cfRule type="containsText" dxfId="6721" priority="9494" operator="containsText" text="CERRADA">
      <formula>NOT(ISERROR(SEARCH("CERRADA",BP27)))</formula>
    </cfRule>
  </conditionalFormatting>
  <conditionalFormatting sqref="BP27">
    <cfRule type="cellIs" dxfId="6720" priority="9491" operator="equal">
      <formula>"INCUMPLIDA"</formula>
    </cfRule>
  </conditionalFormatting>
  <conditionalFormatting sqref="BP27">
    <cfRule type="cellIs" dxfId="6719" priority="9490" operator="equal">
      <formula>"Pendiente"</formula>
    </cfRule>
  </conditionalFormatting>
  <conditionalFormatting sqref="AR27">
    <cfRule type="cellIs" dxfId="6718" priority="9487" stopIfTrue="1" operator="equal">
      <formula>"ROJO"</formula>
    </cfRule>
    <cfRule type="cellIs" dxfId="6717" priority="9488" stopIfTrue="1" operator="equal">
      <formula>"AMARILLO"</formula>
    </cfRule>
    <cfRule type="cellIs" dxfId="6716" priority="9489" stopIfTrue="1" operator="equal">
      <formula>"OK"</formula>
    </cfRule>
  </conditionalFormatting>
  <conditionalFormatting sqref="AK27">
    <cfRule type="cellIs" dxfId="6715" priority="9484" stopIfTrue="1" operator="equal">
      <formula>"ROJO"</formula>
    </cfRule>
    <cfRule type="cellIs" dxfId="6714" priority="9485" stopIfTrue="1" operator="equal">
      <formula>"AMARILLO"</formula>
    </cfRule>
    <cfRule type="cellIs" dxfId="6713" priority="9486" stopIfTrue="1" operator="equal">
      <formula>"OK"</formula>
    </cfRule>
  </conditionalFormatting>
  <conditionalFormatting sqref="AD27">
    <cfRule type="cellIs" dxfId="6712" priority="9481" stopIfTrue="1" operator="equal">
      <formula>"ROJO"</formula>
    </cfRule>
    <cfRule type="cellIs" dxfId="6711" priority="9482" stopIfTrue="1" operator="equal">
      <formula>"AMARILLO"</formula>
    </cfRule>
    <cfRule type="cellIs" dxfId="6710" priority="9483" stopIfTrue="1" operator="equal">
      <formula>"OK"</formula>
    </cfRule>
  </conditionalFormatting>
  <conditionalFormatting sqref="AY27">
    <cfRule type="cellIs" dxfId="6709" priority="9478" stopIfTrue="1" operator="equal">
      <formula>"ROJO"</formula>
    </cfRule>
    <cfRule type="cellIs" dxfId="6708" priority="9479" stopIfTrue="1" operator="equal">
      <formula>"AMARILLO"</formula>
    </cfRule>
    <cfRule type="cellIs" dxfId="6707" priority="9480" stopIfTrue="1" operator="equal">
      <formula>"OK"</formula>
    </cfRule>
  </conditionalFormatting>
  <conditionalFormatting sqref="W28">
    <cfRule type="cellIs" dxfId="6706" priority="9475" stopIfTrue="1" operator="equal">
      <formula>"ROJO"</formula>
    </cfRule>
    <cfRule type="cellIs" dxfId="6705" priority="9476" stopIfTrue="1" operator="equal">
      <formula>"AMARILLO"</formula>
    </cfRule>
    <cfRule type="cellIs" dxfId="6704" priority="9477" stopIfTrue="1" operator="equal">
      <formula>"OK"</formula>
    </cfRule>
  </conditionalFormatting>
  <conditionalFormatting sqref="BF28">
    <cfRule type="cellIs" dxfId="6703" priority="9472" stopIfTrue="1" operator="equal">
      <formula>"ROJO"</formula>
    </cfRule>
    <cfRule type="cellIs" dxfId="6702" priority="9473" stopIfTrue="1" operator="equal">
      <formula>"AMARILLO"</formula>
    </cfRule>
    <cfRule type="cellIs" dxfId="6701" priority="9474" stopIfTrue="1" operator="equal">
      <formula>"OK"</formula>
    </cfRule>
  </conditionalFormatting>
  <conditionalFormatting sqref="BJ28">
    <cfRule type="cellIs" dxfId="6700" priority="9471" stopIfTrue="1" operator="equal">
      <formula>1</formula>
    </cfRule>
  </conditionalFormatting>
  <conditionalFormatting sqref="BJ28">
    <cfRule type="cellIs" dxfId="6699" priority="9469" operator="between">
      <formula>0</formula>
      <formula>0.99</formula>
    </cfRule>
    <cfRule type="cellIs" dxfId="6698" priority="9470" operator="equal">
      <formula>"Sin"</formula>
    </cfRule>
  </conditionalFormatting>
  <conditionalFormatting sqref="BP28">
    <cfRule type="cellIs" dxfId="6697" priority="9466" operator="equal">
      <formula>"INEFECTIVA"</formula>
    </cfRule>
    <cfRule type="cellIs" dxfId="6696" priority="9467" operator="equal">
      <formula>"CUMPLIDA"</formula>
    </cfRule>
    <cfRule type="containsText" dxfId="6695" priority="9468" operator="containsText" text="CERRADA">
      <formula>NOT(ISERROR(SEARCH("CERRADA",BP28)))</formula>
    </cfRule>
  </conditionalFormatting>
  <conditionalFormatting sqref="BP28">
    <cfRule type="cellIs" dxfId="6694" priority="9465" operator="equal">
      <formula>"INCUMPLIDA"</formula>
    </cfRule>
  </conditionalFormatting>
  <conditionalFormatting sqref="BP28">
    <cfRule type="cellIs" dxfId="6693" priority="9464" operator="equal">
      <formula>"Pendiente"</formula>
    </cfRule>
  </conditionalFormatting>
  <conditionalFormatting sqref="AR28">
    <cfRule type="cellIs" dxfId="6692" priority="9461" stopIfTrue="1" operator="equal">
      <formula>"ROJO"</formula>
    </cfRule>
    <cfRule type="cellIs" dxfId="6691" priority="9462" stopIfTrue="1" operator="equal">
      <formula>"AMARILLO"</formula>
    </cfRule>
    <cfRule type="cellIs" dxfId="6690" priority="9463" stopIfTrue="1" operator="equal">
      <formula>"OK"</formula>
    </cfRule>
  </conditionalFormatting>
  <conditionalFormatting sqref="AK28">
    <cfRule type="cellIs" dxfId="6689" priority="9458" stopIfTrue="1" operator="equal">
      <formula>"ROJO"</formula>
    </cfRule>
    <cfRule type="cellIs" dxfId="6688" priority="9459" stopIfTrue="1" operator="equal">
      <formula>"AMARILLO"</formula>
    </cfRule>
    <cfRule type="cellIs" dxfId="6687" priority="9460" stopIfTrue="1" operator="equal">
      <formula>"OK"</formula>
    </cfRule>
  </conditionalFormatting>
  <conditionalFormatting sqref="AD28">
    <cfRule type="cellIs" dxfId="6686" priority="9455" stopIfTrue="1" operator="equal">
      <formula>"ROJO"</formula>
    </cfRule>
    <cfRule type="cellIs" dxfId="6685" priority="9456" stopIfTrue="1" operator="equal">
      <formula>"AMARILLO"</formula>
    </cfRule>
    <cfRule type="cellIs" dxfId="6684" priority="9457" stopIfTrue="1" operator="equal">
      <formula>"OK"</formula>
    </cfRule>
  </conditionalFormatting>
  <conditionalFormatting sqref="AY28">
    <cfRule type="cellIs" dxfId="6683" priority="9452" stopIfTrue="1" operator="equal">
      <formula>"ROJO"</formula>
    </cfRule>
    <cfRule type="cellIs" dxfId="6682" priority="9453" stopIfTrue="1" operator="equal">
      <formula>"AMARILLO"</formula>
    </cfRule>
    <cfRule type="cellIs" dxfId="6681" priority="9454" stopIfTrue="1" operator="equal">
      <formula>"OK"</formula>
    </cfRule>
  </conditionalFormatting>
  <conditionalFormatting sqref="W29">
    <cfRule type="cellIs" dxfId="6680" priority="9449" stopIfTrue="1" operator="equal">
      <formula>"ROJO"</formula>
    </cfRule>
    <cfRule type="cellIs" dxfId="6679" priority="9450" stopIfTrue="1" operator="equal">
      <formula>"AMARILLO"</formula>
    </cfRule>
    <cfRule type="cellIs" dxfId="6678" priority="9451" stopIfTrue="1" operator="equal">
      <formula>"OK"</formula>
    </cfRule>
  </conditionalFormatting>
  <conditionalFormatting sqref="BF29">
    <cfRule type="cellIs" dxfId="6677" priority="9446" stopIfTrue="1" operator="equal">
      <formula>"ROJO"</formula>
    </cfRule>
    <cfRule type="cellIs" dxfId="6676" priority="9447" stopIfTrue="1" operator="equal">
      <formula>"AMARILLO"</formula>
    </cfRule>
    <cfRule type="cellIs" dxfId="6675" priority="9448" stopIfTrue="1" operator="equal">
      <formula>"OK"</formula>
    </cfRule>
  </conditionalFormatting>
  <conditionalFormatting sqref="BJ29">
    <cfRule type="cellIs" dxfId="6674" priority="9445" stopIfTrue="1" operator="equal">
      <formula>1</formula>
    </cfRule>
  </conditionalFormatting>
  <conditionalFormatting sqref="BJ29">
    <cfRule type="cellIs" dxfId="6673" priority="9443" operator="between">
      <formula>0</formula>
      <formula>0.99</formula>
    </cfRule>
    <cfRule type="cellIs" dxfId="6672" priority="9444" operator="equal">
      <formula>"Sin"</formula>
    </cfRule>
  </conditionalFormatting>
  <conditionalFormatting sqref="BP29">
    <cfRule type="cellIs" dxfId="6671" priority="9440" operator="equal">
      <formula>"INEFECTIVA"</formula>
    </cfRule>
    <cfRule type="cellIs" dxfId="6670" priority="9441" operator="equal">
      <formula>"CUMPLIDA"</formula>
    </cfRule>
    <cfRule type="containsText" dxfId="6669" priority="9442" operator="containsText" text="CERRADA">
      <formula>NOT(ISERROR(SEARCH("CERRADA",BP29)))</formula>
    </cfRule>
  </conditionalFormatting>
  <conditionalFormatting sqref="BP29">
    <cfRule type="cellIs" dxfId="6668" priority="9439" operator="equal">
      <formula>"INCUMPLIDA"</formula>
    </cfRule>
  </conditionalFormatting>
  <conditionalFormatting sqref="BP29">
    <cfRule type="cellIs" dxfId="6667" priority="9438" operator="equal">
      <formula>"Pendiente"</formula>
    </cfRule>
  </conditionalFormatting>
  <conditionalFormatting sqref="AR29">
    <cfRule type="cellIs" dxfId="6666" priority="9435" stopIfTrue="1" operator="equal">
      <formula>"ROJO"</formula>
    </cfRule>
    <cfRule type="cellIs" dxfId="6665" priority="9436" stopIfTrue="1" operator="equal">
      <formula>"AMARILLO"</formula>
    </cfRule>
    <cfRule type="cellIs" dxfId="6664" priority="9437" stopIfTrue="1" operator="equal">
      <formula>"OK"</formula>
    </cfRule>
  </conditionalFormatting>
  <conditionalFormatting sqref="AK29">
    <cfRule type="cellIs" dxfId="6663" priority="9432" stopIfTrue="1" operator="equal">
      <formula>"ROJO"</formula>
    </cfRule>
    <cfRule type="cellIs" dxfId="6662" priority="9433" stopIfTrue="1" operator="equal">
      <formula>"AMARILLO"</formula>
    </cfRule>
    <cfRule type="cellIs" dxfId="6661" priority="9434" stopIfTrue="1" operator="equal">
      <formula>"OK"</formula>
    </cfRule>
  </conditionalFormatting>
  <conditionalFormatting sqref="AD29">
    <cfRule type="cellIs" dxfId="6660" priority="9429" stopIfTrue="1" operator="equal">
      <formula>"ROJO"</formula>
    </cfRule>
    <cfRule type="cellIs" dxfId="6659" priority="9430" stopIfTrue="1" operator="equal">
      <formula>"AMARILLO"</formula>
    </cfRule>
    <cfRule type="cellIs" dxfId="6658" priority="9431" stopIfTrue="1" operator="equal">
      <formula>"OK"</formula>
    </cfRule>
  </conditionalFormatting>
  <conditionalFormatting sqref="AY29">
    <cfRule type="cellIs" dxfId="6657" priority="9426" stopIfTrue="1" operator="equal">
      <formula>"ROJO"</formula>
    </cfRule>
    <cfRule type="cellIs" dxfId="6656" priority="9427" stopIfTrue="1" operator="equal">
      <formula>"AMARILLO"</formula>
    </cfRule>
    <cfRule type="cellIs" dxfId="6655" priority="9428" stopIfTrue="1" operator="equal">
      <formula>"OK"</formula>
    </cfRule>
  </conditionalFormatting>
  <conditionalFormatting sqref="W30">
    <cfRule type="cellIs" dxfId="6654" priority="9423" stopIfTrue="1" operator="equal">
      <formula>"ROJO"</formula>
    </cfRule>
    <cfRule type="cellIs" dxfId="6653" priority="9424" stopIfTrue="1" operator="equal">
      <formula>"AMARILLO"</formula>
    </cfRule>
    <cfRule type="cellIs" dxfId="6652" priority="9425" stopIfTrue="1" operator="equal">
      <formula>"OK"</formula>
    </cfRule>
  </conditionalFormatting>
  <conditionalFormatting sqref="BF30">
    <cfRule type="cellIs" dxfId="6651" priority="9420" stopIfTrue="1" operator="equal">
      <formula>"ROJO"</formula>
    </cfRule>
    <cfRule type="cellIs" dxfId="6650" priority="9421" stopIfTrue="1" operator="equal">
      <formula>"AMARILLO"</formula>
    </cfRule>
    <cfRule type="cellIs" dxfId="6649" priority="9422" stopIfTrue="1" operator="equal">
      <formula>"OK"</formula>
    </cfRule>
  </conditionalFormatting>
  <conditionalFormatting sqref="BJ30">
    <cfRule type="cellIs" dxfId="6648" priority="9419" stopIfTrue="1" operator="equal">
      <formula>1</formula>
    </cfRule>
  </conditionalFormatting>
  <conditionalFormatting sqref="BJ30">
    <cfRule type="cellIs" dxfId="6647" priority="9417" operator="between">
      <formula>0</formula>
      <formula>0.99</formula>
    </cfRule>
    <cfRule type="cellIs" dxfId="6646" priority="9418" operator="equal">
      <formula>"Sin"</formula>
    </cfRule>
  </conditionalFormatting>
  <conditionalFormatting sqref="BP30">
    <cfRule type="cellIs" dxfId="6645" priority="9414" operator="equal">
      <formula>"INEFECTIVA"</formula>
    </cfRule>
    <cfRule type="cellIs" dxfId="6644" priority="9415" operator="equal">
      <formula>"CUMPLIDA"</formula>
    </cfRule>
    <cfRule type="containsText" dxfId="6643" priority="9416" operator="containsText" text="CERRADA">
      <formula>NOT(ISERROR(SEARCH("CERRADA",BP30)))</formula>
    </cfRule>
  </conditionalFormatting>
  <conditionalFormatting sqref="BP30">
    <cfRule type="cellIs" dxfId="6642" priority="9413" operator="equal">
      <formula>"INCUMPLIDA"</formula>
    </cfRule>
  </conditionalFormatting>
  <conditionalFormatting sqref="BP30">
    <cfRule type="cellIs" dxfId="6641" priority="9412" operator="equal">
      <formula>"Pendiente"</formula>
    </cfRule>
  </conditionalFormatting>
  <conditionalFormatting sqref="AR30">
    <cfRule type="cellIs" dxfId="6640" priority="9409" stopIfTrue="1" operator="equal">
      <formula>"ROJO"</formula>
    </cfRule>
    <cfRule type="cellIs" dxfId="6639" priority="9410" stopIfTrue="1" operator="equal">
      <formula>"AMARILLO"</formula>
    </cfRule>
    <cfRule type="cellIs" dxfId="6638" priority="9411" stopIfTrue="1" operator="equal">
      <formula>"OK"</formula>
    </cfRule>
  </conditionalFormatting>
  <conditionalFormatting sqref="AK30">
    <cfRule type="cellIs" dxfId="6637" priority="9406" stopIfTrue="1" operator="equal">
      <formula>"ROJO"</formula>
    </cfRule>
    <cfRule type="cellIs" dxfId="6636" priority="9407" stopIfTrue="1" operator="equal">
      <formula>"AMARILLO"</formula>
    </cfRule>
    <cfRule type="cellIs" dxfId="6635" priority="9408" stopIfTrue="1" operator="equal">
      <formula>"OK"</formula>
    </cfRule>
  </conditionalFormatting>
  <conditionalFormatting sqref="AD30">
    <cfRule type="cellIs" dxfId="6634" priority="9403" stopIfTrue="1" operator="equal">
      <formula>"ROJO"</formula>
    </cfRule>
    <cfRule type="cellIs" dxfId="6633" priority="9404" stopIfTrue="1" operator="equal">
      <formula>"AMARILLO"</formula>
    </cfRule>
    <cfRule type="cellIs" dxfId="6632" priority="9405" stopIfTrue="1" operator="equal">
      <formula>"OK"</formula>
    </cfRule>
  </conditionalFormatting>
  <conditionalFormatting sqref="AY30">
    <cfRule type="cellIs" dxfId="6631" priority="9400" stopIfTrue="1" operator="equal">
      <formula>"ROJO"</formula>
    </cfRule>
    <cfRule type="cellIs" dxfId="6630" priority="9401" stopIfTrue="1" operator="equal">
      <formula>"AMARILLO"</formula>
    </cfRule>
    <cfRule type="cellIs" dxfId="6629" priority="9402" stopIfTrue="1" operator="equal">
      <formula>"OK"</formula>
    </cfRule>
  </conditionalFormatting>
  <conditionalFormatting sqref="W31">
    <cfRule type="cellIs" dxfId="6628" priority="9397" stopIfTrue="1" operator="equal">
      <formula>"ROJO"</formula>
    </cfRule>
    <cfRule type="cellIs" dxfId="6627" priority="9398" stopIfTrue="1" operator="equal">
      <formula>"AMARILLO"</formula>
    </cfRule>
    <cfRule type="cellIs" dxfId="6626" priority="9399" stopIfTrue="1" operator="equal">
      <formula>"OK"</formula>
    </cfRule>
  </conditionalFormatting>
  <conditionalFormatting sqref="BF31">
    <cfRule type="cellIs" dxfId="6625" priority="9394" stopIfTrue="1" operator="equal">
      <formula>"ROJO"</formula>
    </cfRule>
    <cfRule type="cellIs" dxfId="6624" priority="9395" stopIfTrue="1" operator="equal">
      <formula>"AMARILLO"</formula>
    </cfRule>
    <cfRule type="cellIs" dxfId="6623" priority="9396" stopIfTrue="1" operator="equal">
      <formula>"OK"</formula>
    </cfRule>
  </conditionalFormatting>
  <conditionalFormatting sqref="BJ31">
    <cfRule type="cellIs" dxfId="6622" priority="9393" stopIfTrue="1" operator="equal">
      <formula>1</formula>
    </cfRule>
  </conditionalFormatting>
  <conditionalFormatting sqref="BJ31">
    <cfRule type="cellIs" dxfId="6621" priority="9391" operator="between">
      <formula>0</formula>
      <formula>0.99</formula>
    </cfRule>
    <cfRule type="cellIs" dxfId="6620" priority="9392" operator="equal">
      <formula>"Sin"</formula>
    </cfRule>
  </conditionalFormatting>
  <conditionalFormatting sqref="BP31">
    <cfRule type="cellIs" dxfId="6619" priority="9388" operator="equal">
      <formula>"INEFECTIVA"</formula>
    </cfRule>
    <cfRule type="cellIs" dxfId="6618" priority="9389" operator="equal">
      <formula>"CUMPLIDA"</formula>
    </cfRule>
    <cfRule type="containsText" dxfId="6617" priority="9390" operator="containsText" text="CERRADA">
      <formula>NOT(ISERROR(SEARCH("CERRADA",BP31)))</formula>
    </cfRule>
  </conditionalFormatting>
  <conditionalFormatting sqref="BP31">
    <cfRule type="cellIs" dxfId="6616" priority="9387" operator="equal">
      <formula>"INCUMPLIDA"</formula>
    </cfRule>
  </conditionalFormatting>
  <conditionalFormatting sqref="BP31">
    <cfRule type="cellIs" dxfId="6615" priority="9386" operator="equal">
      <formula>"Pendiente"</formula>
    </cfRule>
  </conditionalFormatting>
  <conditionalFormatting sqref="AR31">
    <cfRule type="cellIs" dxfId="6614" priority="9383" stopIfTrue="1" operator="equal">
      <formula>"ROJO"</formula>
    </cfRule>
    <cfRule type="cellIs" dxfId="6613" priority="9384" stopIfTrue="1" operator="equal">
      <formula>"AMARILLO"</formula>
    </cfRule>
    <cfRule type="cellIs" dxfId="6612" priority="9385" stopIfTrue="1" operator="equal">
      <formula>"OK"</formula>
    </cfRule>
  </conditionalFormatting>
  <conditionalFormatting sqref="AK31">
    <cfRule type="cellIs" dxfId="6611" priority="9380" stopIfTrue="1" operator="equal">
      <formula>"ROJO"</formula>
    </cfRule>
    <cfRule type="cellIs" dxfId="6610" priority="9381" stopIfTrue="1" operator="equal">
      <formula>"AMARILLO"</formula>
    </cfRule>
    <cfRule type="cellIs" dxfId="6609" priority="9382" stopIfTrue="1" operator="equal">
      <formula>"OK"</formula>
    </cfRule>
  </conditionalFormatting>
  <conditionalFormatting sqref="AD31">
    <cfRule type="cellIs" dxfId="6608" priority="9377" stopIfTrue="1" operator="equal">
      <formula>"ROJO"</formula>
    </cfRule>
    <cfRule type="cellIs" dxfId="6607" priority="9378" stopIfTrue="1" operator="equal">
      <formula>"AMARILLO"</formula>
    </cfRule>
    <cfRule type="cellIs" dxfId="6606" priority="9379" stopIfTrue="1" operator="equal">
      <formula>"OK"</formula>
    </cfRule>
  </conditionalFormatting>
  <conditionalFormatting sqref="AY31">
    <cfRule type="cellIs" dxfId="6605" priority="9374" stopIfTrue="1" operator="equal">
      <formula>"ROJO"</formula>
    </cfRule>
    <cfRule type="cellIs" dxfId="6604" priority="9375" stopIfTrue="1" operator="equal">
      <formula>"AMARILLO"</formula>
    </cfRule>
    <cfRule type="cellIs" dxfId="6603" priority="9376" stopIfTrue="1" operator="equal">
      <formula>"OK"</formula>
    </cfRule>
  </conditionalFormatting>
  <conditionalFormatting sqref="W32">
    <cfRule type="cellIs" dxfId="6602" priority="9371" stopIfTrue="1" operator="equal">
      <formula>"ROJO"</formula>
    </cfRule>
    <cfRule type="cellIs" dxfId="6601" priority="9372" stopIfTrue="1" operator="equal">
      <formula>"AMARILLO"</formula>
    </cfRule>
    <cfRule type="cellIs" dxfId="6600" priority="9373" stopIfTrue="1" operator="equal">
      <formula>"OK"</formula>
    </cfRule>
  </conditionalFormatting>
  <conditionalFormatting sqref="BF32">
    <cfRule type="cellIs" dxfId="6599" priority="9368" stopIfTrue="1" operator="equal">
      <formula>"ROJO"</formula>
    </cfRule>
    <cfRule type="cellIs" dxfId="6598" priority="9369" stopIfTrue="1" operator="equal">
      <formula>"AMARILLO"</formula>
    </cfRule>
    <cfRule type="cellIs" dxfId="6597" priority="9370" stopIfTrue="1" operator="equal">
      <formula>"OK"</formula>
    </cfRule>
  </conditionalFormatting>
  <conditionalFormatting sqref="BJ32">
    <cfRule type="cellIs" dxfId="6596" priority="9367" stopIfTrue="1" operator="equal">
      <formula>1</formula>
    </cfRule>
  </conditionalFormatting>
  <conditionalFormatting sqref="BJ32">
    <cfRule type="cellIs" dxfId="6595" priority="9365" operator="between">
      <formula>0</formula>
      <formula>0.99</formula>
    </cfRule>
    <cfRule type="cellIs" dxfId="6594" priority="9366" operator="equal">
      <formula>"Sin"</formula>
    </cfRule>
  </conditionalFormatting>
  <conditionalFormatting sqref="BP32">
    <cfRule type="cellIs" dxfId="6593" priority="9362" operator="equal">
      <formula>"INEFECTIVA"</formula>
    </cfRule>
    <cfRule type="cellIs" dxfId="6592" priority="9363" operator="equal">
      <formula>"CUMPLIDA"</formula>
    </cfRule>
    <cfRule type="containsText" dxfId="6591" priority="9364" operator="containsText" text="CERRADA">
      <formula>NOT(ISERROR(SEARCH("CERRADA",BP32)))</formula>
    </cfRule>
  </conditionalFormatting>
  <conditionalFormatting sqref="BP32">
    <cfRule type="cellIs" dxfId="6590" priority="9361" operator="equal">
      <formula>"INCUMPLIDA"</formula>
    </cfRule>
  </conditionalFormatting>
  <conditionalFormatting sqref="BP32">
    <cfRule type="cellIs" dxfId="6589" priority="9360" operator="equal">
      <formula>"Pendiente"</formula>
    </cfRule>
  </conditionalFormatting>
  <conditionalFormatting sqref="AR32">
    <cfRule type="cellIs" dxfId="6588" priority="9357" stopIfTrue="1" operator="equal">
      <formula>"ROJO"</formula>
    </cfRule>
    <cfRule type="cellIs" dxfId="6587" priority="9358" stopIfTrue="1" operator="equal">
      <formula>"AMARILLO"</formula>
    </cfRule>
    <cfRule type="cellIs" dxfId="6586" priority="9359" stopIfTrue="1" operator="equal">
      <formula>"OK"</formula>
    </cfRule>
  </conditionalFormatting>
  <conditionalFormatting sqref="AK32">
    <cfRule type="cellIs" dxfId="6585" priority="9354" stopIfTrue="1" operator="equal">
      <formula>"ROJO"</formula>
    </cfRule>
    <cfRule type="cellIs" dxfId="6584" priority="9355" stopIfTrue="1" operator="equal">
      <formula>"AMARILLO"</formula>
    </cfRule>
    <cfRule type="cellIs" dxfId="6583" priority="9356" stopIfTrue="1" operator="equal">
      <formula>"OK"</formula>
    </cfRule>
  </conditionalFormatting>
  <conditionalFormatting sqref="AD32">
    <cfRule type="cellIs" dxfId="6582" priority="9351" stopIfTrue="1" operator="equal">
      <formula>"ROJO"</formula>
    </cfRule>
    <cfRule type="cellIs" dxfId="6581" priority="9352" stopIfTrue="1" operator="equal">
      <formula>"AMARILLO"</formula>
    </cfRule>
    <cfRule type="cellIs" dxfId="6580" priority="9353" stopIfTrue="1" operator="equal">
      <formula>"OK"</formula>
    </cfRule>
  </conditionalFormatting>
  <conditionalFormatting sqref="AY32">
    <cfRule type="cellIs" dxfId="6579" priority="9348" stopIfTrue="1" operator="equal">
      <formula>"ROJO"</formula>
    </cfRule>
    <cfRule type="cellIs" dxfId="6578" priority="9349" stopIfTrue="1" operator="equal">
      <formula>"AMARILLO"</formula>
    </cfRule>
    <cfRule type="cellIs" dxfId="6577" priority="9350" stopIfTrue="1" operator="equal">
      <formula>"OK"</formula>
    </cfRule>
  </conditionalFormatting>
  <conditionalFormatting sqref="W33">
    <cfRule type="cellIs" dxfId="6576" priority="9345" stopIfTrue="1" operator="equal">
      <formula>"ROJO"</formula>
    </cfRule>
    <cfRule type="cellIs" dxfId="6575" priority="9346" stopIfTrue="1" operator="equal">
      <formula>"AMARILLO"</formula>
    </cfRule>
    <cfRule type="cellIs" dxfId="6574" priority="9347" stopIfTrue="1" operator="equal">
      <formula>"OK"</formula>
    </cfRule>
  </conditionalFormatting>
  <conditionalFormatting sqref="BF33">
    <cfRule type="cellIs" dxfId="6573" priority="9342" stopIfTrue="1" operator="equal">
      <formula>"ROJO"</formula>
    </cfRule>
    <cfRule type="cellIs" dxfId="6572" priority="9343" stopIfTrue="1" operator="equal">
      <formula>"AMARILLO"</formula>
    </cfRule>
    <cfRule type="cellIs" dxfId="6571" priority="9344" stopIfTrue="1" operator="equal">
      <formula>"OK"</formula>
    </cfRule>
  </conditionalFormatting>
  <conditionalFormatting sqref="BJ33">
    <cfRule type="cellIs" dxfId="6570" priority="9341" stopIfTrue="1" operator="equal">
      <formula>1</formula>
    </cfRule>
  </conditionalFormatting>
  <conditionalFormatting sqref="BJ33">
    <cfRule type="cellIs" dxfId="6569" priority="9339" operator="between">
      <formula>0</formula>
      <formula>0.99</formula>
    </cfRule>
    <cfRule type="cellIs" dxfId="6568" priority="9340" operator="equal">
      <formula>"Sin"</formula>
    </cfRule>
  </conditionalFormatting>
  <conditionalFormatting sqref="BP33">
    <cfRule type="cellIs" dxfId="6567" priority="9336" operator="equal">
      <formula>"INEFECTIVA"</formula>
    </cfRule>
    <cfRule type="cellIs" dxfId="6566" priority="9337" operator="equal">
      <formula>"CUMPLIDA"</formula>
    </cfRule>
    <cfRule type="containsText" dxfId="6565" priority="9338" operator="containsText" text="CERRADA">
      <formula>NOT(ISERROR(SEARCH("CERRADA",BP33)))</formula>
    </cfRule>
  </conditionalFormatting>
  <conditionalFormatting sqref="BP33">
    <cfRule type="cellIs" dxfId="6564" priority="9335" operator="equal">
      <formula>"INCUMPLIDA"</formula>
    </cfRule>
  </conditionalFormatting>
  <conditionalFormatting sqref="BP33">
    <cfRule type="cellIs" dxfId="6563" priority="9334" operator="equal">
      <formula>"Pendiente"</formula>
    </cfRule>
  </conditionalFormatting>
  <conditionalFormatting sqref="AR33">
    <cfRule type="cellIs" dxfId="6562" priority="9331" stopIfTrue="1" operator="equal">
      <formula>"ROJO"</formula>
    </cfRule>
    <cfRule type="cellIs" dxfId="6561" priority="9332" stopIfTrue="1" operator="equal">
      <formula>"AMARILLO"</formula>
    </cfRule>
    <cfRule type="cellIs" dxfId="6560" priority="9333" stopIfTrue="1" operator="equal">
      <formula>"OK"</formula>
    </cfRule>
  </conditionalFormatting>
  <conditionalFormatting sqref="AK33">
    <cfRule type="cellIs" dxfId="6559" priority="9328" stopIfTrue="1" operator="equal">
      <formula>"ROJO"</formula>
    </cfRule>
    <cfRule type="cellIs" dxfId="6558" priority="9329" stopIfTrue="1" operator="equal">
      <formula>"AMARILLO"</formula>
    </cfRule>
    <cfRule type="cellIs" dxfId="6557" priority="9330" stopIfTrue="1" operator="equal">
      <formula>"OK"</formula>
    </cfRule>
  </conditionalFormatting>
  <conditionalFormatting sqref="AD33">
    <cfRule type="cellIs" dxfId="6556" priority="9325" stopIfTrue="1" operator="equal">
      <formula>"ROJO"</formula>
    </cfRule>
    <cfRule type="cellIs" dxfId="6555" priority="9326" stopIfTrue="1" operator="equal">
      <formula>"AMARILLO"</formula>
    </cfRule>
    <cfRule type="cellIs" dxfId="6554" priority="9327" stopIfTrue="1" operator="equal">
      <formula>"OK"</formula>
    </cfRule>
  </conditionalFormatting>
  <conditionalFormatting sqref="AY33">
    <cfRule type="cellIs" dxfId="6553" priority="9322" stopIfTrue="1" operator="equal">
      <formula>"ROJO"</formula>
    </cfRule>
    <cfRule type="cellIs" dxfId="6552" priority="9323" stopIfTrue="1" operator="equal">
      <formula>"AMARILLO"</formula>
    </cfRule>
    <cfRule type="cellIs" dxfId="6551" priority="9324" stopIfTrue="1" operator="equal">
      <formula>"OK"</formula>
    </cfRule>
  </conditionalFormatting>
  <conditionalFormatting sqref="W34">
    <cfRule type="cellIs" dxfId="6550" priority="9319" stopIfTrue="1" operator="equal">
      <formula>"ROJO"</formula>
    </cfRule>
    <cfRule type="cellIs" dxfId="6549" priority="9320" stopIfTrue="1" operator="equal">
      <formula>"AMARILLO"</formula>
    </cfRule>
    <cfRule type="cellIs" dxfId="6548" priority="9321" stopIfTrue="1" operator="equal">
      <formula>"OK"</formula>
    </cfRule>
  </conditionalFormatting>
  <conditionalFormatting sqref="BF34">
    <cfRule type="cellIs" dxfId="6547" priority="9316" stopIfTrue="1" operator="equal">
      <formula>"ROJO"</formula>
    </cfRule>
    <cfRule type="cellIs" dxfId="6546" priority="9317" stopIfTrue="1" operator="equal">
      <formula>"AMARILLO"</formula>
    </cfRule>
    <cfRule type="cellIs" dxfId="6545" priority="9318" stopIfTrue="1" operator="equal">
      <formula>"OK"</formula>
    </cfRule>
  </conditionalFormatting>
  <conditionalFormatting sqref="BJ34">
    <cfRule type="cellIs" dxfId="6544" priority="9315" stopIfTrue="1" operator="equal">
      <formula>1</formula>
    </cfRule>
  </conditionalFormatting>
  <conditionalFormatting sqref="BJ34">
    <cfRule type="cellIs" dxfId="6543" priority="9313" operator="between">
      <formula>0</formula>
      <formula>0.99</formula>
    </cfRule>
    <cfRule type="cellIs" dxfId="6542" priority="9314" operator="equal">
      <formula>"Sin"</formula>
    </cfRule>
  </conditionalFormatting>
  <conditionalFormatting sqref="BP34">
    <cfRule type="cellIs" dxfId="6541" priority="9310" operator="equal">
      <formula>"INEFECTIVA"</formula>
    </cfRule>
    <cfRule type="cellIs" dxfId="6540" priority="9311" operator="equal">
      <formula>"CUMPLIDA"</formula>
    </cfRule>
    <cfRule type="containsText" dxfId="6539" priority="9312" operator="containsText" text="CERRADA">
      <formula>NOT(ISERROR(SEARCH("CERRADA",BP34)))</formula>
    </cfRule>
  </conditionalFormatting>
  <conditionalFormatting sqref="BP34">
    <cfRule type="cellIs" dxfId="6538" priority="9309" operator="equal">
      <formula>"INCUMPLIDA"</formula>
    </cfRule>
  </conditionalFormatting>
  <conditionalFormatting sqref="BP34">
    <cfRule type="cellIs" dxfId="6537" priority="9308" operator="equal">
      <formula>"Pendiente"</formula>
    </cfRule>
  </conditionalFormatting>
  <conditionalFormatting sqref="AR34">
    <cfRule type="cellIs" dxfId="6536" priority="9305" stopIfTrue="1" operator="equal">
      <formula>"ROJO"</formula>
    </cfRule>
    <cfRule type="cellIs" dxfId="6535" priority="9306" stopIfTrue="1" operator="equal">
      <formula>"AMARILLO"</formula>
    </cfRule>
    <cfRule type="cellIs" dxfId="6534" priority="9307" stopIfTrue="1" operator="equal">
      <formula>"OK"</formula>
    </cfRule>
  </conditionalFormatting>
  <conditionalFormatting sqref="AK34">
    <cfRule type="cellIs" dxfId="6533" priority="9302" stopIfTrue="1" operator="equal">
      <formula>"ROJO"</formula>
    </cfRule>
    <cfRule type="cellIs" dxfId="6532" priority="9303" stopIfTrue="1" operator="equal">
      <formula>"AMARILLO"</formula>
    </cfRule>
    <cfRule type="cellIs" dxfId="6531" priority="9304" stopIfTrue="1" operator="equal">
      <formula>"OK"</formula>
    </cfRule>
  </conditionalFormatting>
  <conditionalFormatting sqref="AD34">
    <cfRule type="cellIs" dxfId="6530" priority="9299" stopIfTrue="1" operator="equal">
      <formula>"ROJO"</formula>
    </cfRule>
    <cfRule type="cellIs" dxfId="6529" priority="9300" stopIfTrue="1" operator="equal">
      <formula>"AMARILLO"</formula>
    </cfRule>
    <cfRule type="cellIs" dxfId="6528" priority="9301" stopIfTrue="1" operator="equal">
      <formula>"OK"</formula>
    </cfRule>
  </conditionalFormatting>
  <conditionalFormatting sqref="AY34">
    <cfRule type="cellIs" dxfId="6527" priority="9296" stopIfTrue="1" operator="equal">
      <formula>"ROJO"</formula>
    </cfRule>
    <cfRule type="cellIs" dxfId="6526" priority="9297" stopIfTrue="1" operator="equal">
      <formula>"AMARILLO"</formula>
    </cfRule>
    <cfRule type="cellIs" dxfId="6525" priority="9298" stopIfTrue="1" operator="equal">
      <formula>"OK"</formula>
    </cfRule>
  </conditionalFormatting>
  <conditionalFormatting sqref="W35">
    <cfRule type="cellIs" dxfId="6524" priority="9293" stopIfTrue="1" operator="equal">
      <formula>"ROJO"</formula>
    </cfRule>
    <cfRule type="cellIs" dxfId="6523" priority="9294" stopIfTrue="1" operator="equal">
      <formula>"AMARILLO"</formula>
    </cfRule>
    <cfRule type="cellIs" dxfId="6522" priority="9295" stopIfTrue="1" operator="equal">
      <formula>"OK"</formula>
    </cfRule>
  </conditionalFormatting>
  <conditionalFormatting sqref="BF35">
    <cfRule type="cellIs" dxfId="6521" priority="9290" stopIfTrue="1" operator="equal">
      <formula>"ROJO"</formula>
    </cfRule>
    <cfRule type="cellIs" dxfId="6520" priority="9291" stopIfTrue="1" operator="equal">
      <formula>"AMARILLO"</formula>
    </cfRule>
    <cfRule type="cellIs" dxfId="6519" priority="9292" stopIfTrue="1" operator="equal">
      <formula>"OK"</formula>
    </cfRule>
  </conditionalFormatting>
  <conditionalFormatting sqref="BJ35">
    <cfRule type="cellIs" dxfId="6518" priority="9289" stopIfTrue="1" operator="equal">
      <formula>1</formula>
    </cfRule>
  </conditionalFormatting>
  <conditionalFormatting sqref="BJ35">
    <cfRule type="cellIs" dxfId="6517" priority="9287" operator="between">
      <formula>0</formula>
      <formula>0.99</formula>
    </cfRule>
    <cfRule type="cellIs" dxfId="6516" priority="9288" operator="equal">
      <formula>"Sin"</formula>
    </cfRule>
  </conditionalFormatting>
  <conditionalFormatting sqref="BP35">
    <cfRule type="cellIs" dxfId="6515" priority="9284" operator="equal">
      <formula>"INEFECTIVA"</formula>
    </cfRule>
    <cfRule type="cellIs" dxfId="6514" priority="9285" operator="equal">
      <formula>"CUMPLIDA"</formula>
    </cfRule>
    <cfRule type="containsText" dxfId="6513" priority="9286" operator="containsText" text="CERRADA">
      <formula>NOT(ISERROR(SEARCH("CERRADA",BP35)))</formula>
    </cfRule>
  </conditionalFormatting>
  <conditionalFormatting sqref="BP35">
    <cfRule type="cellIs" dxfId="6512" priority="9283" operator="equal">
      <formula>"INCUMPLIDA"</formula>
    </cfRule>
  </conditionalFormatting>
  <conditionalFormatting sqref="BP35">
    <cfRule type="cellIs" dxfId="6511" priority="9282" operator="equal">
      <formula>"Pendiente"</formula>
    </cfRule>
  </conditionalFormatting>
  <conditionalFormatting sqref="AR35">
    <cfRule type="cellIs" dxfId="6510" priority="9279" stopIfTrue="1" operator="equal">
      <formula>"ROJO"</formula>
    </cfRule>
    <cfRule type="cellIs" dxfId="6509" priority="9280" stopIfTrue="1" operator="equal">
      <formula>"AMARILLO"</formula>
    </cfRule>
    <cfRule type="cellIs" dxfId="6508" priority="9281" stopIfTrue="1" operator="equal">
      <formula>"OK"</formula>
    </cfRule>
  </conditionalFormatting>
  <conditionalFormatting sqref="AK35">
    <cfRule type="cellIs" dxfId="6507" priority="9276" stopIfTrue="1" operator="equal">
      <formula>"ROJO"</formula>
    </cfRule>
    <cfRule type="cellIs" dxfId="6506" priority="9277" stopIfTrue="1" operator="equal">
      <formula>"AMARILLO"</formula>
    </cfRule>
    <cfRule type="cellIs" dxfId="6505" priority="9278" stopIfTrue="1" operator="equal">
      <formula>"OK"</formula>
    </cfRule>
  </conditionalFormatting>
  <conditionalFormatting sqref="AD35">
    <cfRule type="cellIs" dxfId="6504" priority="9273" stopIfTrue="1" operator="equal">
      <formula>"ROJO"</formula>
    </cfRule>
    <cfRule type="cellIs" dxfId="6503" priority="9274" stopIfTrue="1" operator="equal">
      <formula>"AMARILLO"</formula>
    </cfRule>
    <cfRule type="cellIs" dxfId="6502" priority="9275" stopIfTrue="1" operator="equal">
      <formula>"OK"</formula>
    </cfRule>
  </conditionalFormatting>
  <conditionalFormatting sqref="AY35">
    <cfRule type="cellIs" dxfId="6501" priority="9270" stopIfTrue="1" operator="equal">
      <formula>"ROJO"</formula>
    </cfRule>
    <cfRule type="cellIs" dxfId="6500" priority="9271" stopIfTrue="1" operator="equal">
      <formula>"AMARILLO"</formula>
    </cfRule>
    <cfRule type="cellIs" dxfId="6499" priority="9272" stopIfTrue="1" operator="equal">
      <formula>"OK"</formula>
    </cfRule>
  </conditionalFormatting>
  <conditionalFormatting sqref="W36">
    <cfRule type="cellIs" dxfId="6498" priority="9267" stopIfTrue="1" operator="equal">
      <formula>"ROJO"</formula>
    </cfRule>
    <cfRule type="cellIs" dxfId="6497" priority="9268" stopIfTrue="1" operator="equal">
      <formula>"AMARILLO"</formula>
    </cfRule>
    <cfRule type="cellIs" dxfId="6496" priority="9269" stopIfTrue="1" operator="equal">
      <formula>"OK"</formula>
    </cfRule>
  </conditionalFormatting>
  <conditionalFormatting sqref="BF36">
    <cfRule type="cellIs" dxfId="6495" priority="9264" stopIfTrue="1" operator="equal">
      <formula>"ROJO"</formula>
    </cfRule>
    <cfRule type="cellIs" dxfId="6494" priority="9265" stopIfTrue="1" operator="equal">
      <formula>"AMARILLO"</formula>
    </cfRule>
    <cfRule type="cellIs" dxfId="6493" priority="9266" stopIfTrue="1" operator="equal">
      <formula>"OK"</formula>
    </cfRule>
  </conditionalFormatting>
  <conditionalFormatting sqref="BJ36">
    <cfRule type="cellIs" dxfId="6492" priority="9263" stopIfTrue="1" operator="equal">
      <formula>1</formula>
    </cfRule>
  </conditionalFormatting>
  <conditionalFormatting sqref="BJ36">
    <cfRule type="cellIs" dxfId="6491" priority="9261" operator="between">
      <formula>0</formula>
      <formula>0.99</formula>
    </cfRule>
    <cfRule type="cellIs" dxfId="6490" priority="9262" operator="equal">
      <formula>"Sin"</formula>
    </cfRule>
  </conditionalFormatting>
  <conditionalFormatting sqref="BP36">
    <cfRule type="cellIs" dxfId="6489" priority="9258" operator="equal">
      <formula>"INEFECTIVA"</formula>
    </cfRule>
    <cfRule type="cellIs" dxfId="6488" priority="9259" operator="equal">
      <formula>"CUMPLIDA"</formula>
    </cfRule>
    <cfRule type="containsText" dxfId="6487" priority="9260" operator="containsText" text="CERRADA">
      <formula>NOT(ISERROR(SEARCH("CERRADA",BP36)))</formula>
    </cfRule>
  </conditionalFormatting>
  <conditionalFormatting sqref="BP36">
    <cfRule type="cellIs" dxfId="6486" priority="9257" operator="equal">
      <formula>"INCUMPLIDA"</formula>
    </cfRule>
  </conditionalFormatting>
  <conditionalFormatting sqref="BP36">
    <cfRule type="cellIs" dxfId="6485" priority="9256" operator="equal">
      <formula>"Pendiente"</formula>
    </cfRule>
  </conditionalFormatting>
  <conditionalFormatting sqref="AR36">
    <cfRule type="cellIs" dxfId="6484" priority="9253" stopIfTrue="1" operator="equal">
      <formula>"ROJO"</formula>
    </cfRule>
    <cfRule type="cellIs" dxfId="6483" priority="9254" stopIfTrue="1" operator="equal">
      <formula>"AMARILLO"</formula>
    </cfRule>
    <cfRule type="cellIs" dxfId="6482" priority="9255" stopIfTrue="1" operator="equal">
      <formula>"OK"</formula>
    </cfRule>
  </conditionalFormatting>
  <conditionalFormatting sqref="AK36">
    <cfRule type="cellIs" dxfId="6481" priority="9250" stopIfTrue="1" operator="equal">
      <formula>"ROJO"</formula>
    </cfRule>
    <cfRule type="cellIs" dxfId="6480" priority="9251" stopIfTrue="1" operator="equal">
      <formula>"AMARILLO"</formula>
    </cfRule>
    <cfRule type="cellIs" dxfId="6479" priority="9252" stopIfTrue="1" operator="equal">
      <formula>"OK"</formula>
    </cfRule>
  </conditionalFormatting>
  <conditionalFormatting sqref="AD36">
    <cfRule type="cellIs" dxfId="6478" priority="9247" stopIfTrue="1" operator="equal">
      <formula>"ROJO"</formula>
    </cfRule>
    <cfRule type="cellIs" dxfId="6477" priority="9248" stopIfTrue="1" operator="equal">
      <formula>"AMARILLO"</formula>
    </cfRule>
    <cfRule type="cellIs" dxfId="6476" priority="9249" stopIfTrue="1" operator="equal">
      <formula>"OK"</formula>
    </cfRule>
  </conditionalFormatting>
  <conditionalFormatting sqref="AY36">
    <cfRule type="cellIs" dxfId="6475" priority="9244" stopIfTrue="1" operator="equal">
      <formula>"ROJO"</formula>
    </cfRule>
    <cfRule type="cellIs" dxfId="6474" priority="9245" stopIfTrue="1" operator="equal">
      <formula>"AMARILLO"</formula>
    </cfRule>
    <cfRule type="cellIs" dxfId="6473" priority="9246" stopIfTrue="1" operator="equal">
      <formula>"OK"</formula>
    </cfRule>
  </conditionalFormatting>
  <conditionalFormatting sqref="W37">
    <cfRule type="cellIs" dxfId="6472" priority="9241" stopIfTrue="1" operator="equal">
      <formula>"ROJO"</formula>
    </cfRule>
    <cfRule type="cellIs" dxfId="6471" priority="9242" stopIfTrue="1" operator="equal">
      <formula>"AMARILLO"</formula>
    </cfRule>
    <cfRule type="cellIs" dxfId="6470" priority="9243" stopIfTrue="1" operator="equal">
      <formula>"OK"</formula>
    </cfRule>
  </conditionalFormatting>
  <conditionalFormatting sqref="BF37">
    <cfRule type="cellIs" dxfId="6469" priority="9238" stopIfTrue="1" operator="equal">
      <formula>"ROJO"</formula>
    </cfRule>
    <cfRule type="cellIs" dxfId="6468" priority="9239" stopIfTrue="1" operator="equal">
      <formula>"AMARILLO"</formula>
    </cfRule>
    <cfRule type="cellIs" dxfId="6467" priority="9240" stopIfTrue="1" operator="equal">
      <formula>"OK"</formula>
    </cfRule>
  </conditionalFormatting>
  <conditionalFormatting sqref="BJ37">
    <cfRule type="cellIs" dxfId="6466" priority="9237" stopIfTrue="1" operator="equal">
      <formula>1</formula>
    </cfRule>
  </conditionalFormatting>
  <conditionalFormatting sqref="BJ37">
    <cfRule type="cellIs" dxfId="6465" priority="9235" operator="between">
      <formula>0</formula>
      <formula>0.99</formula>
    </cfRule>
    <cfRule type="cellIs" dxfId="6464" priority="9236" operator="equal">
      <formula>"Sin"</formula>
    </cfRule>
  </conditionalFormatting>
  <conditionalFormatting sqref="BP37">
    <cfRule type="cellIs" dxfId="6463" priority="9232" operator="equal">
      <formula>"INEFECTIVA"</formula>
    </cfRule>
    <cfRule type="cellIs" dxfId="6462" priority="9233" operator="equal">
      <formula>"CUMPLIDA"</formula>
    </cfRule>
    <cfRule type="containsText" dxfId="6461" priority="9234" operator="containsText" text="CERRADA">
      <formula>NOT(ISERROR(SEARCH("CERRADA",BP37)))</formula>
    </cfRule>
  </conditionalFormatting>
  <conditionalFormatting sqref="BP37">
    <cfRule type="cellIs" dxfId="6460" priority="9231" operator="equal">
      <formula>"INCUMPLIDA"</formula>
    </cfRule>
  </conditionalFormatting>
  <conditionalFormatting sqref="BP37">
    <cfRule type="cellIs" dxfId="6459" priority="9230" operator="equal">
      <formula>"Pendiente"</formula>
    </cfRule>
  </conditionalFormatting>
  <conditionalFormatting sqref="AR37">
    <cfRule type="cellIs" dxfId="6458" priority="9227" stopIfTrue="1" operator="equal">
      <formula>"ROJO"</formula>
    </cfRule>
    <cfRule type="cellIs" dxfId="6457" priority="9228" stopIfTrue="1" operator="equal">
      <formula>"AMARILLO"</formula>
    </cfRule>
    <cfRule type="cellIs" dxfId="6456" priority="9229" stopIfTrue="1" operator="equal">
      <formula>"OK"</formula>
    </cfRule>
  </conditionalFormatting>
  <conditionalFormatting sqref="AK37">
    <cfRule type="cellIs" dxfId="6455" priority="9224" stopIfTrue="1" operator="equal">
      <formula>"ROJO"</formula>
    </cfRule>
    <cfRule type="cellIs" dxfId="6454" priority="9225" stopIfTrue="1" operator="equal">
      <formula>"AMARILLO"</formula>
    </cfRule>
    <cfRule type="cellIs" dxfId="6453" priority="9226" stopIfTrue="1" operator="equal">
      <formula>"OK"</formula>
    </cfRule>
  </conditionalFormatting>
  <conditionalFormatting sqref="AD37">
    <cfRule type="cellIs" dxfId="6452" priority="9221" stopIfTrue="1" operator="equal">
      <formula>"ROJO"</formula>
    </cfRule>
    <cfRule type="cellIs" dxfId="6451" priority="9222" stopIfTrue="1" operator="equal">
      <formula>"AMARILLO"</formula>
    </cfRule>
    <cfRule type="cellIs" dxfId="6450" priority="9223" stopIfTrue="1" operator="equal">
      <formula>"OK"</formula>
    </cfRule>
  </conditionalFormatting>
  <conditionalFormatting sqref="AY37">
    <cfRule type="cellIs" dxfId="6449" priority="9218" stopIfTrue="1" operator="equal">
      <formula>"ROJO"</formula>
    </cfRule>
    <cfRule type="cellIs" dxfId="6448" priority="9219" stopIfTrue="1" operator="equal">
      <formula>"AMARILLO"</formula>
    </cfRule>
    <cfRule type="cellIs" dxfId="6447" priority="9220" stopIfTrue="1" operator="equal">
      <formula>"OK"</formula>
    </cfRule>
  </conditionalFormatting>
  <conditionalFormatting sqref="BF38">
    <cfRule type="cellIs" dxfId="6446" priority="9215" stopIfTrue="1" operator="equal">
      <formula>"ROJO"</formula>
    </cfRule>
    <cfRule type="cellIs" dxfId="6445" priority="9216" stopIfTrue="1" operator="equal">
      <formula>"AMARILLO"</formula>
    </cfRule>
    <cfRule type="cellIs" dxfId="6444" priority="9217" stopIfTrue="1" operator="equal">
      <formula>"OK"</formula>
    </cfRule>
  </conditionalFormatting>
  <conditionalFormatting sqref="BJ38">
    <cfRule type="cellIs" dxfId="6443" priority="9214" stopIfTrue="1" operator="equal">
      <formula>1</formula>
    </cfRule>
  </conditionalFormatting>
  <conditionalFormatting sqref="BJ38">
    <cfRule type="cellIs" dxfId="6442" priority="9212" operator="between">
      <formula>0</formula>
      <formula>0.99</formula>
    </cfRule>
    <cfRule type="cellIs" dxfId="6441" priority="9213" operator="equal">
      <formula>"Sin"</formula>
    </cfRule>
  </conditionalFormatting>
  <conditionalFormatting sqref="BP38">
    <cfRule type="cellIs" dxfId="6440" priority="9209" operator="equal">
      <formula>"INEFECTIVA"</formula>
    </cfRule>
    <cfRule type="cellIs" dxfId="6439" priority="9210" operator="equal">
      <formula>"CUMPLIDA"</formula>
    </cfRule>
    <cfRule type="containsText" dxfId="6438" priority="9211" operator="containsText" text="CERRADA">
      <formula>NOT(ISERROR(SEARCH("CERRADA",BP38)))</formula>
    </cfRule>
  </conditionalFormatting>
  <conditionalFormatting sqref="BP38">
    <cfRule type="cellIs" dxfId="6437" priority="9208" operator="equal">
      <formula>"INCUMPLIDA"</formula>
    </cfRule>
  </conditionalFormatting>
  <conditionalFormatting sqref="BP38">
    <cfRule type="cellIs" dxfId="6436" priority="9207" operator="equal">
      <formula>"Pendiente"</formula>
    </cfRule>
  </conditionalFormatting>
  <conditionalFormatting sqref="W38">
    <cfRule type="cellIs" dxfId="6435" priority="9204" stopIfTrue="1" operator="equal">
      <formula>"ROJO"</formula>
    </cfRule>
    <cfRule type="cellIs" dxfId="6434" priority="9205" stopIfTrue="1" operator="equal">
      <formula>"AMARILLO"</formula>
    </cfRule>
    <cfRule type="cellIs" dxfId="6433" priority="9206" stopIfTrue="1" operator="equal">
      <formula>"OK"</formula>
    </cfRule>
  </conditionalFormatting>
  <conditionalFormatting sqref="AR38">
    <cfRule type="cellIs" dxfId="6432" priority="9201" stopIfTrue="1" operator="equal">
      <formula>"ROJO"</formula>
    </cfRule>
    <cfRule type="cellIs" dxfId="6431" priority="9202" stopIfTrue="1" operator="equal">
      <formula>"AMARILLO"</formula>
    </cfRule>
    <cfRule type="cellIs" dxfId="6430" priority="9203" stopIfTrue="1" operator="equal">
      <formula>"OK"</formula>
    </cfRule>
  </conditionalFormatting>
  <conditionalFormatting sqref="AK38">
    <cfRule type="cellIs" dxfId="6429" priority="9198" stopIfTrue="1" operator="equal">
      <formula>"ROJO"</formula>
    </cfRule>
    <cfRule type="cellIs" dxfId="6428" priority="9199" stopIfTrue="1" operator="equal">
      <formula>"AMARILLO"</formula>
    </cfRule>
    <cfRule type="cellIs" dxfId="6427" priority="9200" stopIfTrue="1" operator="equal">
      <formula>"OK"</formula>
    </cfRule>
  </conditionalFormatting>
  <conditionalFormatting sqref="AD38">
    <cfRule type="cellIs" dxfId="6426" priority="9195" stopIfTrue="1" operator="equal">
      <formula>"ROJO"</formula>
    </cfRule>
    <cfRule type="cellIs" dxfId="6425" priority="9196" stopIfTrue="1" operator="equal">
      <formula>"AMARILLO"</formula>
    </cfRule>
    <cfRule type="cellIs" dxfId="6424" priority="9197" stopIfTrue="1" operator="equal">
      <formula>"OK"</formula>
    </cfRule>
  </conditionalFormatting>
  <conditionalFormatting sqref="AY38">
    <cfRule type="cellIs" dxfId="6423" priority="9192" stopIfTrue="1" operator="equal">
      <formula>"ROJO"</formula>
    </cfRule>
    <cfRule type="cellIs" dxfId="6422" priority="9193" stopIfTrue="1" operator="equal">
      <formula>"AMARILLO"</formula>
    </cfRule>
    <cfRule type="cellIs" dxfId="6421" priority="9194" stopIfTrue="1" operator="equal">
      <formula>"OK"</formula>
    </cfRule>
  </conditionalFormatting>
  <conditionalFormatting sqref="BF39">
    <cfRule type="cellIs" dxfId="6420" priority="9189" stopIfTrue="1" operator="equal">
      <formula>"ROJO"</formula>
    </cfRule>
    <cfRule type="cellIs" dxfId="6419" priority="9190" stopIfTrue="1" operator="equal">
      <formula>"AMARILLO"</formula>
    </cfRule>
    <cfRule type="cellIs" dxfId="6418" priority="9191" stopIfTrue="1" operator="equal">
      <formula>"OK"</formula>
    </cfRule>
  </conditionalFormatting>
  <conditionalFormatting sqref="BJ39">
    <cfRule type="cellIs" dxfId="6417" priority="9188" stopIfTrue="1" operator="equal">
      <formula>1</formula>
    </cfRule>
  </conditionalFormatting>
  <conditionalFormatting sqref="BJ39">
    <cfRule type="cellIs" dxfId="6416" priority="9186" operator="between">
      <formula>0</formula>
      <formula>0.99</formula>
    </cfRule>
    <cfRule type="cellIs" dxfId="6415" priority="9187" operator="equal">
      <formula>"Sin"</formula>
    </cfRule>
  </conditionalFormatting>
  <conditionalFormatting sqref="BP39">
    <cfRule type="cellIs" dxfId="6414" priority="9183" operator="equal">
      <formula>"INEFECTIVA"</formula>
    </cfRule>
    <cfRule type="cellIs" dxfId="6413" priority="9184" operator="equal">
      <formula>"CUMPLIDA"</formula>
    </cfRule>
    <cfRule type="containsText" dxfId="6412" priority="9185" operator="containsText" text="CERRADA">
      <formula>NOT(ISERROR(SEARCH("CERRADA",BP39)))</formula>
    </cfRule>
  </conditionalFormatting>
  <conditionalFormatting sqref="BP39">
    <cfRule type="cellIs" dxfId="6411" priority="9182" operator="equal">
      <formula>"INCUMPLIDA"</formula>
    </cfRule>
  </conditionalFormatting>
  <conditionalFormatting sqref="BP39">
    <cfRule type="cellIs" dxfId="6410" priority="9181" operator="equal">
      <formula>"Pendiente"</formula>
    </cfRule>
  </conditionalFormatting>
  <conditionalFormatting sqref="W39">
    <cfRule type="cellIs" dxfId="6409" priority="9178" stopIfTrue="1" operator="equal">
      <formula>"ROJO"</formula>
    </cfRule>
    <cfRule type="cellIs" dxfId="6408" priority="9179" stopIfTrue="1" operator="equal">
      <formula>"AMARILLO"</formula>
    </cfRule>
    <cfRule type="cellIs" dxfId="6407" priority="9180" stopIfTrue="1" operator="equal">
      <formula>"OK"</formula>
    </cfRule>
  </conditionalFormatting>
  <conditionalFormatting sqref="AR39">
    <cfRule type="cellIs" dxfId="6406" priority="9175" stopIfTrue="1" operator="equal">
      <formula>"ROJO"</formula>
    </cfRule>
    <cfRule type="cellIs" dxfId="6405" priority="9176" stopIfTrue="1" operator="equal">
      <formula>"AMARILLO"</formula>
    </cfRule>
    <cfRule type="cellIs" dxfId="6404" priority="9177" stopIfTrue="1" operator="equal">
      <formula>"OK"</formula>
    </cfRule>
  </conditionalFormatting>
  <conditionalFormatting sqref="AK39">
    <cfRule type="cellIs" dxfId="6403" priority="9172" stopIfTrue="1" operator="equal">
      <formula>"ROJO"</formula>
    </cfRule>
    <cfRule type="cellIs" dxfId="6402" priority="9173" stopIfTrue="1" operator="equal">
      <formula>"AMARILLO"</formula>
    </cfRule>
    <cfRule type="cellIs" dxfId="6401" priority="9174" stopIfTrue="1" operator="equal">
      <formula>"OK"</formula>
    </cfRule>
  </conditionalFormatting>
  <conditionalFormatting sqref="AD39">
    <cfRule type="cellIs" dxfId="6400" priority="9169" stopIfTrue="1" operator="equal">
      <formula>"ROJO"</formula>
    </cfRule>
    <cfRule type="cellIs" dxfId="6399" priority="9170" stopIfTrue="1" operator="equal">
      <formula>"AMARILLO"</formula>
    </cfRule>
    <cfRule type="cellIs" dxfId="6398" priority="9171" stopIfTrue="1" operator="equal">
      <formula>"OK"</formula>
    </cfRule>
  </conditionalFormatting>
  <conditionalFormatting sqref="AY39">
    <cfRule type="cellIs" dxfId="6397" priority="9166" stopIfTrue="1" operator="equal">
      <formula>"ROJO"</formula>
    </cfRule>
    <cfRule type="cellIs" dxfId="6396" priority="9167" stopIfTrue="1" operator="equal">
      <formula>"AMARILLO"</formula>
    </cfRule>
    <cfRule type="cellIs" dxfId="6395" priority="9168" stopIfTrue="1" operator="equal">
      <formula>"OK"</formula>
    </cfRule>
  </conditionalFormatting>
  <conditionalFormatting sqref="BF40">
    <cfRule type="cellIs" dxfId="6394" priority="9163" stopIfTrue="1" operator="equal">
      <formula>"ROJO"</formula>
    </cfRule>
    <cfRule type="cellIs" dxfId="6393" priority="9164" stopIfTrue="1" operator="equal">
      <formula>"AMARILLO"</formula>
    </cfRule>
    <cfRule type="cellIs" dxfId="6392" priority="9165" stopIfTrue="1" operator="equal">
      <formula>"OK"</formula>
    </cfRule>
  </conditionalFormatting>
  <conditionalFormatting sqref="BJ40">
    <cfRule type="cellIs" dxfId="6391" priority="9162" stopIfTrue="1" operator="equal">
      <formula>1</formula>
    </cfRule>
  </conditionalFormatting>
  <conditionalFormatting sqref="BJ40">
    <cfRule type="cellIs" dxfId="6390" priority="9160" operator="between">
      <formula>0</formula>
      <formula>0.99</formula>
    </cfRule>
    <cfRule type="cellIs" dxfId="6389" priority="9161" operator="equal">
      <formula>"Sin"</formula>
    </cfRule>
  </conditionalFormatting>
  <conditionalFormatting sqref="BP40">
    <cfRule type="cellIs" dxfId="6388" priority="9157" operator="equal">
      <formula>"INEFECTIVA"</formula>
    </cfRule>
    <cfRule type="cellIs" dxfId="6387" priority="9158" operator="equal">
      <formula>"CUMPLIDA"</formula>
    </cfRule>
    <cfRule type="containsText" dxfId="6386" priority="9159" operator="containsText" text="CERRADA">
      <formula>NOT(ISERROR(SEARCH("CERRADA",BP40)))</formula>
    </cfRule>
  </conditionalFormatting>
  <conditionalFormatting sqref="BP40">
    <cfRule type="cellIs" dxfId="6385" priority="9156" operator="equal">
      <formula>"INCUMPLIDA"</formula>
    </cfRule>
  </conditionalFormatting>
  <conditionalFormatting sqref="BP40">
    <cfRule type="cellIs" dxfId="6384" priority="9155" operator="equal">
      <formula>"Pendiente"</formula>
    </cfRule>
  </conditionalFormatting>
  <conditionalFormatting sqref="W40">
    <cfRule type="cellIs" dxfId="6383" priority="9152" stopIfTrue="1" operator="equal">
      <formula>"ROJO"</formula>
    </cfRule>
    <cfRule type="cellIs" dxfId="6382" priority="9153" stopIfTrue="1" operator="equal">
      <formula>"AMARILLO"</formula>
    </cfRule>
    <cfRule type="cellIs" dxfId="6381" priority="9154" stopIfTrue="1" operator="equal">
      <formula>"OK"</formula>
    </cfRule>
  </conditionalFormatting>
  <conditionalFormatting sqref="AR40">
    <cfRule type="cellIs" dxfId="6380" priority="9149" stopIfTrue="1" operator="equal">
      <formula>"ROJO"</formula>
    </cfRule>
    <cfRule type="cellIs" dxfId="6379" priority="9150" stopIfTrue="1" operator="equal">
      <formula>"AMARILLO"</formula>
    </cfRule>
    <cfRule type="cellIs" dxfId="6378" priority="9151" stopIfTrue="1" operator="equal">
      <formula>"OK"</formula>
    </cfRule>
  </conditionalFormatting>
  <conditionalFormatting sqref="AK40">
    <cfRule type="cellIs" dxfId="6377" priority="9146" stopIfTrue="1" operator="equal">
      <formula>"ROJO"</formula>
    </cfRule>
    <cfRule type="cellIs" dxfId="6376" priority="9147" stopIfTrue="1" operator="equal">
      <formula>"AMARILLO"</formula>
    </cfRule>
    <cfRule type="cellIs" dxfId="6375" priority="9148" stopIfTrue="1" operator="equal">
      <formula>"OK"</formula>
    </cfRule>
  </conditionalFormatting>
  <conditionalFormatting sqref="AD40">
    <cfRule type="cellIs" dxfId="6374" priority="9143" stopIfTrue="1" operator="equal">
      <formula>"ROJO"</formula>
    </cfRule>
    <cfRule type="cellIs" dxfId="6373" priority="9144" stopIfTrue="1" operator="equal">
      <formula>"AMARILLO"</formula>
    </cfRule>
    <cfRule type="cellIs" dxfId="6372" priority="9145" stopIfTrue="1" operator="equal">
      <formula>"OK"</formula>
    </cfRule>
  </conditionalFormatting>
  <conditionalFormatting sqref="AY40">
    <cfRule type="cellIs" dxfId="6371" priority="9140" stopIfTrue="1" operator="equal">
      <formula>"ROJO"</formula>
    </cfRule>
    <cfRule type="cellIs" dxfId="6370" priority="9141" stopIfTrue="1" operator="equal">
      <formula>"AMARILLO"</formula>
    </cfRule>
    <cfRule type="cellIs" dxfId="6369" priority="9142" stopIfTrue="1" operator="equal">
      <formula>"OK"</formula>
    </cfRule>
  </conditionalFormatting>
  <conditionalFormatting sqref="W41">
    <cfRule type="cellIs" dxfId="6368" priority="9123" stopIfTrue="1" operator="equal">
      <formula>"ROJO"</formula>
    </cfRule>
    <cfRule type="cellIs" dxfId="6367" priority="9124" stopIfTrue="1" operator="equal">
      <formula>"AMARILLO"</formula>
    </cfRule>
    <cfRule type="cellIs" dxfId="6366" priority="9125" stopIfTrue="1" operator="equal">
      <formula>"OK"</formula>
    </cfRule>
  </conditionalFormatting>
  <conditionalFormatting sqref="BF41">
    <cfRule type="cellIs" dxfId="6365" priority="9137" stopIfTrue="1" operator="equal">
      <formula>"ROJO"</formula>
    </cfRule>
    <cfRule type="cellIs" dxfId="6364" priority="9138" stopIfTrue="1" operator="equal">
      <formula>"AMARILLO"</formula>
    </cfRule>
    <cfRule type="cellIs" dxfId="6363" priority="9139" stopIfTrue="1" operator="equal">
      <formula>"OK"</formula>
    </cfRule>
  </conditionalFormatting>
  <conditionalFormatting sqref="BJ41">
    <cfRule type="cellIs" dxfId="6362" priority="9136" stopIfTrue="1" operator="equal">
      <formula>1</formula>
    </cfRule>
  </conditionalFormatting>
  <conditionalFormatting sqref="BJ41">
    <cfRule type="cellIs" dxfId="6361" priority="9134" operator="between">
      <formula>0</formula>
      <formula>0.99</formula>
    </cfRule>
    <cfRule type="cellIs" dxfId="6360" priority="9135" operator="equal">
      <formula>"Sin"</formula>
    </cfRule>
  </conditionalFormatting>
  <conditionalFormatting sqref="BP41">
    <cfRule type="cellIs" dxfId="6359" priority="9131" operator="equal">
      <formula>"INEFECTIVA"</formula>
    </cfRule>
    <cfRule type="cellIs" dxfId="6358" priority="9132" operator="equal">
      <formula>"CUMPLIDA"</formula>
    </cfRule>
    <cfRule type="containsText" dxfId="6357" priority="9133" operator="containsText" text="CERRADA">
      <formula>NOT(ISERROR(SEARCH("CERRADA",BP41)))</formula>
    </cfRule>
  </conditionalFormatting>
  <conditionalFormatting sqref="BP41">
    <cfRule type="cellIs" dxfId="6356" priority="9130" operator="equal">
      <formula>"INCUMPLIDA"</formula>
    </cfRule>
  </conditionalFormatting>
  <conditionalFormatting sqref="BP41">
    <cfRule type="cellIs" dxfId="6355" priority="9129" operator="equal">
      <formula>"Pendiente"</formula>
    </cfRule>
  </conditionalFormatting>
  <conditionalFormatting sqref="BB41">
    <cfRule type="cellIs" dxfId="6354" priority="9126" stopIfTrue="1" operator="equal">
      <formula>"ROJO"</formula>
    </cfRule>
    <cfRule type="cellIs" dxfId="6353" priority="9127" stopIfTrue="1" operator="equal">
      <formula>"AMARILLO"</formula>
    </cfRule>
    <cfRule type="cellIs" dxfId="6352" priority="9128" stopIfTrue="1" operator="equal">
      <formula>"OK"</formula>
    </cfRule>
  </conditionalFormatting>
  <conditionalFormatting sqref="AR41">
    <cfRule type="cellIs" dxfId="6351" priority="9120" stopIfTrue="1" operator="equal">
      <formula>"ROJO"</formula>
    </cfRule>
    <cfRule type="cellIs" dxfId="6350" priority="9121" stopIfTrue="1" operator="equal">
      <formula>"AMARILLO"</formula>
    </cfRule>
    <cfRule type="cellIs" dxfId="6349" priority="9122" stopIfTrue="1" operator="equal">
      <formula>"OK"</formula>
    </cfRule>
  </conditionalFormatting>
  <conditionalFormatting sqref="AK41">
    <cfRule type="cellIs" dxfId="6348" priority="9117" stopIfTrue="1" operator="equal">
      <formula>"ROJO"</formula>
    </cfRule>
    <cfRule type="cellIs" dxfId="6347" priority="9118" stopIfTrue="1" operator="equal">
      <formula>"AMARILLO"</formula>
    </cfRule>
    <cfRule type="cellIs" dxfId="6346" priority="9119" stopIfTrue="1" operator="equal">
      <formula>"OK"</formula>
    </cfRule>
  </conditionalFormatting>
  <conditionalFormatting sqref="AD41">
    <cfRule type="cellIs" dxfId="6345" priority="9114" stopIfTrue="1" operator="equal">
      <formula>"ROJO"</formula>
    </cfRule>
    <cfRule type="cellIs" dxfId="6344" priority="9115" stopIfTrue="1" operator="equal">
      <formula>"AMARILLO"</formula>
    </cfRule>
    <cfRule type="cellIs" dxfId="6343" priority="9116" stopIfTrue="1" operator="equal">
      <formula>"OK"</formula>
    </cfRule>
  </conditionalFormatting>
  <conditionalFormatting sqref="AY41">
    <cfRule type="cellIs" dxfId="6342" priority="9111" stopIfTrue="1" operator="equal">
      <formula>"ROJO"</formula>
    </cfRule>
    <cfRule type="cellIs" dxfId="6341" priority="9112" stopIfTrue="1" operator="equal">
      <formula>"AMARILLO"</formula>
    </cfRule>
    <cfRule type="cellIs" dxfId="6340" priority="9113" stopIfTrue="1" operator="equal">
      <formula>"OK"</formula>
    </cfRule>
  </conditionalFormatting>
  <conditionalFormatting sqref="W42">
    <cfRule type="cellIs" dxfId="6339" priority="9094" stopIfTrue="1" operator="equal">
      <formula>"ROJO"</formula>
    </cfRule>
    <cfRule type="cellIs" dxfId="6338" priority="9095" stopIfTrue="1" operator="equal">
      <formula>"AMARILLO"</formula>
    </cfRule>
    <cfRule type="cellIs" dxfId="6337" priority="9096" stopIfTrue="1" operator="equal">
      <formula>"OK"</formula>
    </cfRule>
  </conditionalFormatting>
  <conditionalFormatting sqref="BF42">
    <cfRule type="cellIs" dxfId="6336" priority="9108" stopIfTrue="1" operator="equal">
      <formula>"ROJO"</formula>
    </cfRule>
    <cfRule type="cellIs" dxfId="6335" priority="9109" stopIfTrue="1" operator="equal">
      <formula>"AMARILLO"</formula>
    </cfRule>
    <cfRule type="cellIs" dxfId="6334" priority="9110" stopIfTrue="1" operator="equal">
      <formula>"OK"</formula>
    </cfRule>
  </conditionalFormatting>
  <conditionalFormatting sqref="BJ42">
    <cfRule type="cellIs" dxfId="6333" priority="9107" stopIfTrue="1" operator="equal">
      <formula>1</formula>
    </cfRule>
  </conditionalFormatting>
  <conditionalFormatting sqref="BJ42">
    <cfRule type="cellIs" dxfId="6332" priority="9105" operator="between">
      <formula>0</formula>
      <formula>0.99</formula>
    </cfRule>
    <cfRule type="cellIs" dxfId="6331" priority="9106" operator="equal">
      <formula>"Sin"</formula>
    </cfRule>
  </conditionalFormatting>
  <conditionalFormatting sqref="BP42">
    <cfRule type="cellIs" dxfId="6330" priority="9102" operator="equal">
      <formula>"INEFECTIVA"</formula>
    </cfRule>
    <cfRule type="cellIs" dxfId="6329" priority="9103" operator="equal">
      <formula>"CUMPLIDA"</formula>
    </cfRule>
    <cfRule type="containsText" dxfId="6328" priority="9104" operator="containsText" text="CERRADA">
      <formula>NOT(ISERROR(SEARCH("CERRADA",BP42)))</formula>
    </cfRule>
  </conditionalFormatting>
  <conditionalFormatting sqref="BP42">
    <cfRule type="cellIs" dxfId="6327" priority="9101" operator="equal">
      <formula>"INCUMPLIDA"</formula>
    </cfRule>
  </conditionalFormatting>
  <conditionalFormatting sqref="BP42">
    <cfRule type="cellIs" dxfId="6326" priority="9100" operator="equal">
      <formula>"Pendiente"</formula>
    </cfRule>
  </conditionalFormatting>
  <conditionalFormatting sqref="BB42">
    <cfRule type="cellIs" dxfId="6325" priority="9097" stopIfTrue="1" operator="equal">
      <formula>"ROJO"</formula>
    </cfRule>
    <cfRule type="cellIs" dxfId="6324" priority="9098" stopIfTrue="1" operator="equal">
      <formula>"AMARILLO"</formula>
    </cfRule>
    <cfRule type="cellIs" dxfId="6323" priority="9099" stopIfTrue="1" operator="equal">
      <formula>"OK"</formula>
    </cfRule>
  </conditionalFormatting>
  <conditionalFormatting sqref="AR42">
    <cfRule type="cellIs" dxfId="6322" priority="9091" stopIfTrue="1" operator="equal">
      <formula>"ROJO"</formula>
    </cfRule>
    <cfRule type="cellIs" dxfId="6321" priority="9092" stopIfTrue="1" operator="equal">
      <formula>"AMARILLO"</formula>
    </cfRule>
    <cfRule type="cellIs" dxfId="6320" priority="9093" stopIfTrue="1" operator="equal">
      <formula>"OK"</formula>
    </cfRule>
  </conditionalFormatting>
  <conditionalFormatting sqref="AK42">
    <cfRule type="cellIs" dxfId="6319" priority="9088" stopIfTrue="1" operator="equal">
      <formula>"ROJO"</formula>
    </cfRule>
    <cfRule type="cellIs" dxfId="6318" priority="9089" stopIfTrue="1" operator="equal">
      <formula>"AMARILLO"</formula>
    </cfRule>
    <cfRule type="cellIs" dxfId="6317" priority="9090" stopIfTrue="1" operator="equal">
      <formula>"OK"</formula>
    </cfRule>
  </conditionalFormatting>
  <conditionalFormatting sqref="AD42">
    <cfRule type="cellIs" dxfId="6316" priority="9085" stopIfTrue="1" operator="equal">
      <formula>"ROJO"</formula>
    </cfRule>
    <cfRule type="cellIs" dxfId="6315" priority="9086" stopIfTrue="1" operator="equal">
      <formula>"AMARILLO"</formula>
    </cfRule>
    <cfRule type="cellIs" dxfId="6314" priority="9087" stopIfTrue="1" operator="equal">
      <formula>"OK"</formula>
    </cfRule>
  </conditionalFormatting>
  <conditionalFormatting sqref="AY42">
    <cfRule type="cellIs" dxfId="6313" priority="9082" stopIfTrue="1" operator="equal">
      <formula>"ROJO"</formula>
    </cfRule>
    <cfRule type="cellIs" dxfId="6312" priority="9083" stopIfTrue="1" operator="equal">
      <formula>"AMARILLO"</formula>
    </cfRule>
    <cfRule type="cellIs" dxfId="6311" priority="9084" stopIfTrue="1" operator="equal">
      <formula>"OK"</formula>
    </cfRule>
  </conditionalFormatting>
  <conditionalFormatting sqref="BF43">
    <cfRule type="cellIs" dxfId="6310" priority="9079" stopIfTrue="1" operator="equal">
      <formula>"ROJO"</formula>
    </cfRule>
    <cfRule type="cellIs" dxfId="6309" priority="9080" stopIfTrue="1" operator="equal">
      <formula>"AMARILLO"</formula>
    </cfRule>
    <cfRule type="cellIs" dxfId="6308" priority="9081" stopIfTrue="1" operator="equal">
      <formula>"OK"</formula>
    </cfRule>
  </conditionalFormatting>
  <conditionalFormatting sqref="W43">
    <cfRule type="cellIs" dxfId="6307" priority="9068" stopIfTrue="1" operator="equal">
      <formula>"ROJO"</formula>
    </cfRule>
    <cfRule type="cellIs" dxfId="6306" priority="9069" stopIfTrue="1" operator="equal">
      <formula>"AMARILLO"</formula>
    </cfRule>
    <cfRule type="cellIs" dxfId="6305" priority="9070" stopIfTrue="1" operator="equal">
      <formula>"OK"</formula>
    </cfRule>
  </conditionalFormatting>
  <conditionalFormatting sqref="BJ43">
    <cfRule type="cellIs" dxfId="6304" priority="9078" stopIfTrue="1" operator="equal">
      <formula>1</formula>
    </cfRule>
  </conditionalFormatting>
  <conditionalFormatting sqref="BJ43">
    <cfRule type="cellIs" dxfId="6303" priority="9076" operator="between">
      <formula>0</formula>
      <formula>0.99</formula>
    </cfRule>
    <cfRule type="cellIs" dxfId="6302" priority="9077" operator="equal">
      <formula>"Sin"</formula>
    </cfRule>
  </conditionalFormatting>
  <conditionalFormatting sqref="BP43">
    <cfRule type="cellIs" dxfId="6301" priority="9073" operator="equal">
      <formula>"INEFECTIVA"</formula>
    </cfRule>
    <cfRule type="cellIs" dxfId="6300" priority="9074" operator="equal">
      <formula>"CUMPLIDA"</formula>
    </cfRule>
    <cfRule type="containsText" dxfId="6299" priority="9075" operator="containsText" text="CERRADA">
      <formula>NOT(ISERROR(SEARCH("CERRADA",BP43)))</formula>
    </cfRule>
  </conditionalFormatting>
  <conditionalFormatting sqref="BP43">
    <cfRule type="cellIs" dxfId="6298" priority="9072" operator="equal">
      <formula>"INCUMPLIDA"</formula>
    </cfRule>
  </conditionalFormatting>
  <conditionalFormatting sqref="BP43">
    <cfRule type="cellIs" dxfId="6297" priority="9071" operator="equal">
      <formula>"Pendiente"</formula>
    </cfRule>
  </conditionalFormatting>
  <conditionalFormatting sqref="AR43">
    <cfRule type="cellIs" dxfId="6296" priority="9065" stopIfTrue="1" operator="equal">
      <formula>"ROJO"</formula>
    </cfRule>
    <cfRule type="cellIs" dxfId="6295" priority="9066" stopIfTrue="1" operator="equal">
      <formula>"AMARILLO"</formula>
    </cfRule>
    <cfRule type="cellIs" dxfId="6294" priority="9067" stopIfTrue="1" operator="equal">
      <formula>"OK"</formula>
    </cfRule>
  </conditionalFormatting>
  <conditionalFormatting sqref="AK43">
    <cfRule type="cellIs" dxfId="6293" priority="9062" stopIfTrue="1" operator="equal">
      <formula>"ROJO"</formula>
    </cfRule>
    <cfRule type="cellIs" dxfId="6292" priority="9063" stopIfTrue="1" operator="equal">
      <formula>"AMARILLO"</formula>
    </cfRule>
    <cfRule type="cellIs" dxfId="6291" priority="9064" stopIfTrue="1" operator="equal">
      <formula>"OK"</formula>
    </cfRule>
  </conditionalFormatting>
  <conditionalFormatting sqref="AD43">
    <cfRule type="cellIs" dxfId="6290" priority="9059" stopIfTrue="1" operator="equal">
      <formula>"ROJO"</formula>
    </cfRule>
    <cfRule type="cellIs" dxfId="6289" priority="9060" stopIfTrue="1" operator="equal">
      <formula>"AMARILLO"</formula>
    </cfRule>
    <cfRule type="cellIs" dxfId="6288" priority="9061" stopIfTrue="1" operator="equal">
      <formula>"OK"</formula>
    </cfRule>
  </conditionalFormatting>
  <conditionalFormatting sqref="AY43">
    <cfRule type="cellIs" dxfId="6287" priority="9056" stopIfTrue="1" operator="equal">
      <formula>"ROJO"</formula>
    </cfRule>
    <cfRule type="cellIs" dxfId="6286" priority="9057" stopIfTrue="1" operator="equal">
      <formula>"AMARILLO"</formula>
    </cfRule>
    <cfRule type="cellIs" dxfId="6285" priority="9058" stopIfTrue="1" operator="equal">
      <formula>"OK"</formula>
    </cfRule>
  </conditionalFormatting>
  <conditionalFormatting sqref="BF44">
    <cfRule type="cellIs" dxfId="6284" priority="9053" stopIfTrue="1" operator="equal">
      <formula>"ROJO"</formula>
    </cfRule>
    <cfRule type="cellIs" dxfId="6283" priority="9054" stopIfTrue="1" operator="equal">
      <formula>"AMARILLO"</formula>
    </cfRule>
    <cfRule type="cellIs" dxfId="6282" priority="9055" stopIfTrue="1" operator="equal">
      <formula>"OK"</formula>
    </cfRule>
  </conditionalFormatting>
  <conditionalFormatting sqref="W44">
    <cfRule type="cellIs" dxfId="6281" priority="9047" stopIfTrue="1" operator="equal">
      <formula>"ROJO"</formula>
    </cfRule>
    <cfRule type="cellIs" dxfId="6280" priority="9048" stopIfTrue="1" operator="equal">
      <formula>"AMARILLO"</formula>
    </cfRule>
    <cfRule type="cellIs" dxfId="6279" priority="9049" stopIfTrue="1" operator="equal">
      <formula>"OK"</formula>
    </cfRule>
  </conditionalFormatting>
  <conditionalFormatting sqref="BJ44">
    <cfRule type="cellIs" dxfId="6278" priority="9052" stopIfTrue="1" operator="equal">
      <formula>1</formula>
    </cfRule>
  </conditionalFormatting>
  <conditionalFormatting sqref="BJ44">
    <cfRule type="cellIs" dxfId="6277" priority="9050" operator="between">
      <formula>0</formula>
      <formula>0.99</formula>
    </cfRule>
    <cfRule type="cellIs" dxfId="6276" priority="9051" operator="equal">
      <formula>"Sin"</formula>
    </cfRule>
  </conditionalFormatting>
  <conditionalFormatting sqref="BP44">
    <cfRule type="cellIs" dxfId="6275" priority="9044" operator="equal">
      <formula>"INEFECTIVA"</formula>
    </cfRule>
    <cfRule type="cellIs" dxfId="6274" priority="9045" operator="equal">
      <formula>"CUMPLIDA"</formula>
    </cfRule>
    <cfRule type="containsText" dxfId="6273" priority="9046" operator="containsText" text="CERRADA">
      <formula>NOT(ISERROR(SEARCH("CERRADA",BP44)))</formula>
    </cfRule>
  </conditionalFormatting>
  <conditionalFormatting sqref="BP44">
    <cfRule type="cellIs" dxfId="6272" priority="9043" operator="equal">
      <formula>"INCUMPLIDA"</formula>
    </cfRule>
  </conditionalFormatting>
  <conditionalFormatting sqref="BP44">
    <cfRule type="cellIs" dxfId="6271" priority="9042" operator="equal">
      <formula>"Pendiente"</formula>
    </cfRule>
  </conditionalFormatting>
  <conditionalFormatting sqref="AR44">
    <cfRule type="cellIs" dxfId="6270" priority="9039" stopIfTrue="1" operator="equal">
      <formula>"ROJO"</formula>
    </cfRule>
    <cfRule type="cellIs" dxfId="6269" priority="9040" stopIfTrue="1" operator="equal">
      <formula>"AMARILLO"</formula>
    </cfRule>
    <cfRule type="cellIs" dxfId="6268" priority="9041" stopIfTrue="1" operator="equal">
      <formula>"OK"</formula>
    </cfRule>
  </conditionalFormatting>
  <conditionalFormatting sqref="AK44">
    <cfRule type="cellIs" dxfId="6267" priority="9036" stopIfTrue="1" operator="equal">
      <formula>"ROJO"</formula>
    </cfRule>
    <cfRule type="cellIs" dxfId="6266" priority="9037" stopIfTrue="1" operator="equal">
      <formula>"AMARILLO"</formula>
    </cfRule>
    <cfRule type="cellIs" dxfId="6265" priority="9038" stopIfTrue="1" operator="equal">
      <formula>"OK"</formula>
    </cfRule>
  </conditionalFormatting>
  <conditionalFormatting sqref="AD44">
    <cfRule type="cellIs" dxfId="6264" priority="9033" stopIfTrue="1" operator="equal">
      <formula>"ROJO"</formula>
    </cfRule>
    <cfRule type="cellIs" dxfId="6263" priority="9034" stopIfTrue="1" operator="equal">
      <formula>"AMARILLO"</formula>
    </cfRule>
    <cfRule type="cellIs" dxfId="6262" priority="9035" stopIfTrue="1" operator="equal">
      <formula>"OK"</formula>
    </cfRule>
  </conditionalFormatting>
  <conditionalFormatting sqref="AY44">
    <cfRule type="cellIs" dxfId="6261" priority="9030" stopIfTrue="1" operator="equal">
      <formula>"ROJO"</formula>
    </cfRule>
    <cfRule type="cellIs" dxfId="6260" priority="9031" stopIfTrue="1" operator="equal">
      <formula>"AMARILLO"</formula>
    </cfRule>
    <cfRule type="cellIs" dxfId="6259" priority="9032" stopIfTrue="1" operator="equal">
      <formula>"OK"</formula>
    </cfRule>
  </conditionalFormatting>
  <conditionalFormatting sqref="BF60">
    <cfRule type="cellIs" dxfId="6258" priority="9027" stopIfTrue="1" operator="equal">
      <formula>"ROJO"</formula>
    </cfRule>
    <cfRule type="cellIs" dxfId="6257" priority="9028" stopIfTrue="1" operator="equal">
      <formula>"AMARILLO"</formula>
    </cfRule>
    <cfRule type="cellIs" dxfId="6256" priority="9029" stopIfTrue="1" operator="equal">
      <formula>"OK"</formula>
    </cfRule>
  </conditionalFormatting>
  <conditionalFormatting sqref="BJ60">
    <cfRule type="cellIs" dxfId="6255" priority="9026" stopIfTrue="1" operator="equal">
      <formula>1</formula>
    </cfRule>
  </conditionalFormatting>
  <conditionalFormatting sqref="BJ60">
    <cfRule type="cellIs" dxfId="6254" priority="9024" operator="between">
      <formula>0</formula>
      <formula>0.99</formula>
    </cfRule>
    <cfRule type="cellIs" dxfId="6253" priority="9025" operator="equal">
      <formula>"Sin"</formula>
    </cfRule>
  </conditionalFormatting>
  <conditionalFormatting sqref="AL60 AS60 X60">
    <cfRule type="cellIs" dxfId="6252" priority="9021" stopIfTrue="1" operator="equal">
      <formula>"ROJO"</formula>
    </cfRule>
    <cfRule type="cellIs" dxfId="6251" priority="9022" stopIfTrue="1" operator="equal">
      <formula>"AMARILLO"</formula>
    </cfRule>
    <cfRule type="cellIs" dxfId="6250" priority="9023" stopIfTrue="1" operator="equal">
      <formula>"OK"</formula>
    </cfRule>
  </conditionalFormatting>
  <conditionalFormatting sqref="W60">
    <cfRule type="cellIs" dxfId="6249" priority="9018" stopIfTrue="1" operator="equal">
      <formula>"ROJO"</formula>
    </cfRule>
    <cfRule type="cellIs" dxfId="6248" priority="9019" stopIfTrue="1" operator="equal">
      <formula>"AMARILLO"</formula>
    </cfRule>
    <cfRule type="cellIs" dxfId="6247" priority="9020" stopIfTrue="1" operator="equal">
      <formula>"OK"</formula>
    </cfRule>
  </conditionalFormatting>
  <conditionalFormatting sqref="BP60">
    <cfRule type="cellIs" dxfId="6246" priority="9015" operator="equal">
      <formula>"INEFECTIVA"</formula>
    </cfRule>
    <cfRule type="cellIs" dxfId="6245" priority="9016" operator="equal">
      <formula>"CUMPLIDA"</formula>
    </cfRule>
    <cfRule type="containsText" dxfId="6244" priority="9017" operator="containsText" text="CERRADA">
      <formula>NOT(ISERROR(SEARCH("CERRADA",BP60)))</formula>
    </cfRule>
  </conditionalFormatting>
  <conditionalFormatting sqref="BP60">
    <cfRule type="cellIs" dxfId="6243" priority="9014" operator="equal">
      <formula>"INCUMPLIDA"</formula>
    </cfRule>
  </conditionalFormatting>
  <conditionalFormatting sqref="BP60">
    <cfRule type="cellIs" dxfId="6242" priority="9013" operator="equal">
      <formula>"Pendiente"</formula>
    </cfRule>
  </conditionalFormatting>
  <conditionalFormatting sqref="AR60">
    <cfRule type="cellIs" dxfId="6241" priority="9010" stopIfTrue="1" operator="equal">
      <formula>"ROJO"</formula>
    </cfRule>
    <cfRule type="cellIs" dxfId="6240" priority="9011" stopIfTrue="1" operator="equal">
      <formula>"AMARILLO"</formula>
    </cfRule>
    <cfRule type="cellIs" dxfId="6239" priority="9012" stopIfTrue="1" operator="equal">
      <formula>"OK"</formula>
    </cfRule>
  </conditionalFormatting>
  <conditionalFormatting sqref="AK60">
    <cfRule type="cellIs" dxfId="6238" priority="9007" stopIfTrue="1" operator="equal">
      <formula>"ROJO"</formula>
    </cfRule>
    <cfRule type="cellIs" dxfId="6237" priority="9008" stopIfTrue="1" operator="equal">
      <formula>"AMARILLO"</formula>
    </cfRule>
    <cfRule type="cellIs" dxfId="6236" priority="9009" stopIfTrue="1" operator="equal">
      <formula>"OK"</formula>
    </cfRule>
  </conditionalFormatting>
  <conditionalFormatting sqref="AD60">
    <cfRule type="cellIs" dxfId="6235" priority="9004" stopIfTrue="1" operator="equal">
      <formula>"ROJO"</formula>
    </cfRule>
    <cfRule type="cellIs" dxfId="6234" priority="9005" stopIfTrue="1" operator="equal">
      <formula>"AMARILLO"</formula>
    </cfRule>
    <cfRule type="cellIs" dxfId="6233" priority="9006" stopIfTrue="1" operator="equal">
      <formula>"OK"</formula>
    </cfRule>
  </conditionalFormatting>
  <conditionalFormatting sqref="AY60">
    <cfRule type="cellIs" dxfId="6232" priority="9001" stopIfTrue="1" operator="equal">
      <formula>"ROJO"</formula>
    </cfRule>
    <cfRule type="cellIs" dxfId="6231" priority="9002" stopIfTrue="1" operator="equal">
      <formula>"AMARILLO"</formula>
    </cfRule>
    <cfRule type="cellIs" dxfId="6230" priority="9003" stopIfTrue="1" operator="equal">
      <formula>"OK"</formula>
    </cfRule>
  </conditionalFormatting>
  <conditionalFormatting sqref="BF61">
    <cfRule type="cellIs" dxfId="6229" priority="8998" stopIfTrue="1" operator="equal">
      <formula>"ROJO"</formula>
    </cfRule>
    <cfRule type="cellIs" dxfId="6228" priority="8999" stopIfTrue="1" operator="equal">
      <formula>"AMARILLO"</formula>
    </cfRule>
    <cfRule type="cellIs" dxfId="6227" priority="9000" stopIfTrue="1" operator="equal">
      <formula>"OK"</formula>
    </cfRule>
  </conditionalFormatting>
  <conditionalFormatting sqref="BJ61">
    <cfRule type="cellIs" dxfId="6226" priority="8997" stopIfTrue="1" operator="equal">
      <formula>1</formula>
    </cfRule>
  </conditionalFormatting>
  <conditionalFormatting sqref="BJ61">
    <cfRule type="cellIs" dxfId="6225" priority="8995" operator="between">
      <formula>0</formula>
      <formula>0.99</formula>
    </cfRule>
    <cfRule type="cellIs" dxfId="6224" priority="8996" operator="equal">
      <formula>"Sin"</formula>
    </cfRule>
  </conditionalFormatting>
  <conditionalFormatting sqref="AL61 AS61 X61">
    <cfRule type="cellIs" dxfId="6223" priority="8992" stopIfTrue="1" operator="equal">
      <formula>"ROJO"</formula>
    </cfRule>
    <cfRule type="cellIs" dxfId="6222" priority="8993" stopIfTrue="1" operator="equal">
      <formula>"AMARILLO"</formula>
    </cfRule>
    <cfRule type="cellIs" dxfId="6221" priority="8994" stopIfTrue="1" operator="equal">
      <formula>"OK"</formula>
    </cfRule>
  </conditionalFormatting>
  <conditionalFormatting sqref="W61">
    <cfRule type="cellIs" dxfId="6220" priority="8989" stopIfTrue="1" operator="equal">
      <formula>"ROJO"</formula>
    </cfRule>
    <cfRule type="cellIs" dxfId="6219" priority="8990" stopIfTrue="1" operator="equal">
      <formula>"AMARILLO"</formula>
    </cfRule>
    <cfRule type="cellIs" dxfId="6218" priority="8991" stopIfTrue="1" operator="equal">
      <formula>"OK"</formula>
    </cfRule>
  </conditionalFormatting>
  <conditionalFormatting sqref="BP61">
    <cfRule type="cellIs" dxfId="6217" priority="8986" operator="equal">
      <formula>"INEFECTIVA"</formula>
    </cfRule>
    <cfRule type="cellIs" dxfId="6216" priority="8987" operator="equal">
      <formula>"CUMPLIDA"</formula>
    </cfRule>
    <cfRule type="containsText" dxfId="6215" priority="8988" operator="containsText" text="CERRADA">
      <formula>NOT(ISERROR(SEARCH("CERRADA",BP61)))</formula>
    </cfRule>
  </conditionalFormatting>
  <conditionalFormatting sqref="BP61">
    <cfRule type="cellIs" dxfId="6214" priority="8985" operator="equal">
      <formula>"INCUMPLIDA"</formula>
    </cfRule>
  </conditionalFormatting>
  <conditionalFormatting sqref="BP61">
    <cfRule type="cellIs" dxfId="6213" priority="8984" operator="equal">
      <formula>"Pendiente"</formula>
    </cfRule>
  </conditionalFormatting>
  <conditionalFormatting sqref="AR61">
    <cfRule type="cellIs" dxfId="6212" priority="8981" stopIfTrue="1" operator="equal">
      <formula>"ROJO"</formula>
    </cfRule>
    <cfRule type="cellIs" dxfId="6211" priority="8982" stopIfTrue="1" operator="equal">
      <formula>"AMARILLO"</formula>
    </cfRule>
    <cfRule type="cellIs" dxfId="6210" priority="8983" stopIfTrue="1" operator="equal">
      <formula>"OK"</formula>
    </cfRule>
  </conditionalFormatting>
  <conditionalFormatting sqref="AK61">
    <cfRule type="cellIs" dxfId="6209" priority="8978" stopIfTrue="1" operator="equal">
      <formula>"ROJO"</formula>
    </cfRule>
    <cfRule type="cellIs" dxfId="6208" priority="8979" stopIfTrue="1" operator="equal">
      <formula>"AMARILLO"</formula>
    </cfRule>
    <cfRule type="cellIs" dxfId="6207" priority="8980" stopIfTrue="1" operator="equal">
      <formula>"OK"</formula>
    </cfRule>
  </conditionalFormatting>
  <conditionalFormatting sqref="AD61">
    <cfRule type="cellIs" dxfId="6206" priority="8975" stopIfTrue="1" operator="equal">
      <formula>"ROJO"</formula>
    </cfRule>
    <cfRule type="cellIs" dxfId="6205" priority="8976" stopIfTrue="1" operator="equal">
      <formula>"AMARILLO"</formula>
    </cfRule>
    <cfRule type="cellIs" dxfId="6204" priority="8977" stopIfTrue="1" operator="equal">
      <formula>"OK"</formula>
    </cfRule>
  </conditionalFormatting>
  <conditionalFormatting sqref="AY61">
    <cfRule type="cellIs" dxfId="6203" priority="8972" stopIfTrue="1" operator="equal">
      <formula>"ROJO"</formula>
    </cfRule>
    <cfRule type="cellIs" dxfId="6202" priority="8973" stopIfTrue="1" operator="equal">
      <formula>"AMARILLO"</formula>
    </cfRule>
    <cfRule type="cellIs" dxfId="6201" priority="8974" stopIfTrue="1" operator="equal">
      <formula>"OK"</formula>
    </cfRule>
  </conditionalFormatting>
  <conditionalFormatting sqref="BF62">
    <cfRule type="cellIs" dxfId="6200" priority="8969" stopIfTrue="1" operator="equal">
      <formula>"ROJO"</formula>
    </cfRule>
    <cfRule type="cellIs" dxfId="6199" priority="8970" stopIfTrue="1" operator="equal">
      <formula>"AMARILLO"</formula>
    </cfRule>
    <cfRule type="cellIs" dxfId="6198" priority="8971" stopIfTrue="1" operator="equal">
      <formula>"OK"</formula>
    </cfRule>
  </conditionalFormatting>
  <conditionalFormatting sqref="BJ62">
    <cfRule type="cellIs" dxfId="6197" priority="8968" stopIfTrue="1" operator="equal">
      <formula>1</formula>
    </cfRule>
  </conditionalFormatting>
  <conditionalFormatting sqref="BJ62">
    <cfRule type="cellIs" dxfId="6196" priority="8966" operator="between">
      <formula>0</formula>
      <formula>0.99</formula>
    </cfRule>
    <cfRule type="cellIs" dxfId="6195" priority="8967" operator="equal">
      <formula>"Sin"</formula>
    </cfRule>
  </conditionalFormatting>
  <conditionalFormatting sqref="BP62">
    <cfRule type="cellIs" dxfId="6194" priority="8963" operator="equal">
      <formula>"INEFECTIVA"</formula>
    </cfRule>
    <cfRule type="cellIs" dxfId="6193" priority="8964" operator="equal">
      <formula>"CUMPLIDA"</formula>
    </cfRule>
    <cfRule type="containsText" dxfId="6192" priority="8965" operator="containsText" text="CERRADA">
      <formula>NOT(ISERROR(SEARCH("CERRADA",BP62)))</formula>
    </cfRule>
  </conditionalFormatting>
  <conditionalFormatting sqref="BP62">
    <cfRule type="cellIs" dxfId="6191" priority="8962" operator="equal">
      <formula>"INCUMPLIDA"</formula>
    </cfRule>
  </conditionalFormatting>
  <conditionalFormatting sqref="BP62">
    <cfRule type="cellIs" dxfId="6190" priority="8961" operator="equal">
      <formula>"Pendiente"</formula>
    </cfRule>
  </conditionalFormatting>
  <conditionalFormatting sqref="AL62 AS62 X62">
    <cfRule type="cellIs" dxfId="6189" priority="8958" stopIfTrue="1" operator="equal">
      <formula>"ROJO"</formula>
    </cfRule>
    <cfRule type="cellIs" dxfId="6188" priority="8959" stopIfTrue="1" operator="equal">
      <formula>"AMARILLO"</formula>
    </cfRule>
    <cfRule type="cellIs" dxfId="6187" priority="8960" stopIfTrue="1" operator="equal">
      <formula>"OK"</formula>
    </cfRule>
  </conditionalFormatting>
  <conditionalFormatting sqref="W62">
    <cfRule type="cellIs" dxfId="6186" priority="8955" stopIfTrue="1" operator="equal">
      <formula>"ROJO"</formula>
    </cfRule>
    <cfRule type="cellIs" dxfId="6185" priority="8956" stopIfTrue="1" operator="equal">
      <formula>"AMARILLO"</formula>
    </cfRule>
    <cfRule type="cellIs" dxfId="6184" priority="8957" stopIfTrue="1" operator="equal">
      <formula>"OK"</formula>
    </cfRule>
  </conditionalFormatting>
  <conditionalFormatting sqref="AR62">
    <cfRule type="cellIs" dxfId="6183" priority="8952" stopIfTrue="1" operator="equal">
      <formula>"ROJO"</formula>
    </cfRule>
    <cfRule type="cellIs" dxfId="6182" priority="8953" stopIfTrue="1" operator="equal">
      <formula>"AMARILLO"</formula>
    </cfRule>
    <cfRule type="cellIs" dxfId="6181" priority="8954" stopIfTrue="1" operator="equal">
      <formula>"OK"</formula>
    </cfRule>
  </conditionalFormatting>
  <conditionalFormatting sqref="AK62">
    <cfRule type="cellIs" dxfId="6180" priority="8949" stopIfTrue="1" operator="equal">
      <formula>"ROJO"</formula>
    </cfRule>
    <cfRule type="cellIs" dxfId="6179" priority="8950" stopIfTrue="1" operator="equal">
      <formula>"AMARILLO"</formula>
    </cfRule>
    <cfRule type="cellIs" dxfId="6178" priority="8951" stopIfTrue="1" operator="equal">
      <formula>"OK"</formula>
    </cfRule>
  </conditionalFormatting>
  <conditionalFormatting sqref="AD62">
    <cfRule type="cellIs" dxfId="6177" priority="8946" stopIfTrue="1" operator="equal">
      <formula>"ROJO"</formula>
    </cfRule>
    <cfRule type="cellIs" dxfId="6176" priority="8947" stopIfTrue="1" operator="equal">
      <formula>"AMARILLO"</formula>
    </cfRule>
    <cfRule type="cellIs" dxfId="6175" priority="8948" stopIfTrue="1" operator="equal">
      <formula>"OK"</formula>
    </cfRule>
  </conditionalFormatting>
  <conditionalFormatting sqref="AY62">
    <cfRule type="cellIs" dxfId="6174" priority="8943" stopIfTrue="1" operator="equal">
      <formula>"ROJO"</formula>
    </cfRule>
    <cfRule type="cellIs" dxfId="6173" priority="8944" stopIfTrue="1" operator="equal">
      <formula>"AMARILLO"</formula>
    </cfRule>
    <cfRule type="cellIs" dxfId="6172" priority="8945" stopIfTrue="1" operator="equal">
      <formula>"OK"</formula>
    </cfRule>
  </conditionalFormatting>
  <conditionalFormatting sqref="BF63">
    <cfRule type="cellIs" dxfId="6171" priority="8940" stopIfTrue="1" operator="equal">
      <formula>"ROJO"</formula>
    </cfRule>
    <cfRule type="cellIs" dxfId="6170" priority="8941" stopIfTrue="1" operator="equal">
      <formula>"AMARILLO"</formula>
    </cfRule>
    <cfRule type="cellIs" dxfId="6169" priority="8942" stopIfTrue="1" operator="equal">
      <formula>"OK"</formula>
    </cfRule>
  </conditionalFormatting>
  <conditionalFormatting sqref="BJ63">
    <cfRule type="cellIs" dxfId="6168" priority="8939" stopIfTrue="1" operator="equal">
      <formula>1</formula>
    </cfRule>
  </conditionalFormatting>
  <conditionalFormatting sqref="BJ63">
    <cfRule type="cellIs" dxfId="6167" priority="8937" operator="between">
      <formula>0</formula>
      <formula>0.99</formula>
    </cfRule>
    <cfRule type="cellIs" dxfId="6166" priority="8938" operator="equal">
      <formula>"Sin"</formula>
    </cfRule>
  </conditionalFormatting>
  <conditionalFormatting sqref="BP63">
    <cfRule type="cellIs" dxfId="6165" priority="8934" operator="equal">
      <formula>"INEFECTIVA"</formula>
    </cfRule>
    <cfRule type="cellIs" dxfId="6164" priority="8935" operator="equal">
      <formula>"CUMPLIDA"</formula>
    </cfRule>
    <cfRule type="containsText" dxfId="6163" priority="8936" operator="containsText" text="CERRADA">
      <formula>NOT(ISERROR(SEARCH("CERRADA",BP63)))</formula>
    </cfRule>
  </conditionalFormatting>
  <conditionalFormatting sqref="BP63">
    <cfRule type="cellIs" dxfId="6162" priority="8933" operator="equal">
      <formula>"INCUMPLIDA"</formula>
    </cfRule>
  </conditionalFormatting>
  <conditionalFormatting sqref="BP63">
    <cfRule type="cellIs" dxfId="6161" priority="8932" operator="equal">
      <formula>"Pendiente"</formula>
    </cfRule>
  </conditionalFormatting>
  <conditionalFormatting sqref="AL63 AS63 X63">
    <cfRule type="cellIs" dxfId="6160" priority="8929" stopIfTrue="1" operator="equal">
      <formula>"ROJO"</formula>
    </cfRule>
    <cfRule type="cellIs" dxfId="6159" priority="8930" stopIfTrue="1" operator="equal">
      <formula>"AMARILLO"</formula>
    </cfRule>
    <cfRule type="cellIs" dxfId="6158" priority="8931" stopIfTrue="1" operator="equal">
      <formula>"OK"</formula>
    </cfRule>
  </conditionalFormatting>
  <conditionalFormatting sqref="W63">
    <cfRule type="cellIs" dxfId="6157" priority="8926" stopIfTrue="1" operator="equal">
      <formula>"ROJO"</formula>
    </cfRule>
    <cfRule type="cellIs" dxfId="6156" priority="8927" stopIfTrue="1" operator="equal">
      <formula>"AMARILLO"</formula>
    </cfRule>
    <cfRule type="cellIs" dxfId="6155" priority="8928" stopIfTrue="1" operator="equal">
      <formula>"OK"</formula>
    </cfRule>
  </conditionalFormatting>
  <conditionalFormatting sqref="AR63">
    <cfRule type="cellIs" dxfId="6154" priority="8923" stopIfTrue="1" operator="equal">
      <formula>"ROJO"</formula>
    </cfRule>
    <cfRule type="cellIs" dxfId="6153" priority="8924" stopIfTrue="1" operator="equal">
      <formula>"AMARILLO"</formula>
    </cfRule>
    <cfRule type="cellIs" dxfId="6152" priority="8925" stopIfTrue="1" operator="equal">
      <formula>"OK"</formula>
    </cfRule>
  </conditionalFormatting>
  <conditionalFormatting sqref="AK63">
    <cfRule type="cellIs" dxfId="6151" priority="8920" stopIfTrue="1" operator="equal">
      <formula>"ROJO"</formula>
    </cfRule>
    <cfRule type="cellIs" dxfId="6150" priority="8921" stopIfTrue="1" operator="equal">
      <formula>"AMARILLO"</formula>
    </cfRule>
    <cfRule type="cellIs" dxfId="6149" priority="8922" stopIfTrue="1" operator="equal">
      <formula>"OK"</formula>
    </cfRule>
  </conditionalFormatting>
  <conditionalFormatting sqref="AD63">
    <cfRule type="cellIs" dxfId="6148" priority="8917" stopIfTrue="1" operator="equal">
      <formula>"ROJO"</formula>
    </cfRule>
    <cfRule type="cellIs" dxfId="6147" priority="8918" stopIfTrue="1" operator="equal">
      <formula>"AMARILLO"</formula>
    </cfRule>
    <cfRule type="cellIs" dxfId="6146" priority="8919" stopIfTrue="1" operator="equal">
      <formula>"OK"</formula>
    </cfRule>
  </conditionalFormatting>
  <conditionalFormatting sqref="AY63">
    <cfRule type="cellIs" dxfId="6145" priority="8914" stopIfTrue="1" operator="equal">
      <formula>"ROJO"</formula>
    </cfRule>
    <cfRule type="cellIs" dxfId="6144" priority="8915" stopIfTrue="1" operator="equal">
      <formula>"AMARILLO"</formula>
    </cfRule>
    <cfRule type="cellIs" dxfId="6143" priority="8916" stopIfTrue="1" operator="equal">
      <formula>"OK"</formula>
    </cfRule>
  </conditionalFormatting>
  <conditionalFormatting sqref="BF64">
    <cfRule type="cellIs" dxfId="6142" priority="8911" stopIfTrue="1" operator="equal">
      <formula>"ROJO"</formula>
    </cfRule>
    <cfRule type="cellIs" dxfId="6141" priority="8912" stopIfTrue="1" operator="equal">
      <formula>"AMARILLO"</formula>
    </cfRule>
    <cfRule type="cellIs" dxfId="6140" priority="8913" stopIfTrue="1" operator="equal">
      <formula>"OK"</formula>
    </cfRule>
  </conditionalFormatting>
  <conditionalFormatting sqref="BJ64">
    <cfRule type="cellIs" dxfId="6139" priority="8910" stopIfTrue="1" operator="equal">
      <formula>1</formula>
    </cfRule>
  </conditionalFormatting>
  <conditionalFormatting sqref="BJ64">
    <cfRule type="cellIs" dxfId="6138" priority="8908" operator="between">
      <formula>0</formula>
      <formula>0.99</formula>
    </cfRule>
    <cfRule type="cellIs" dxfId="6137" priority="8909" operator="equal">
      <formula>"Sin"</formula>
    </cfRule>
  </conditionalFormatting>
  <conditionalFormatting sqref="BP64">
    <cfRule type="cellIs" dxfId="6136" priority="8905" operator="equal">
      <formula>"INEFECTIVA"</formula>
    </cfRule>
    <cfRule type="cellIs" dxfId="6135" priority="8906" operator="equal">
      <formula>"CUMPLIDA"</formula>
    </cfRule>
    <cfRule type="containsText" dxfId="6134" priority="8907" operator="containsText" text="CERRADA">
      <formula>NOT(ISERROR(SEARCH("CERRADA",BP64)))</formula>
    </cfRule>
  </conditionalFormatting>
  <conditionalFormatting sqref="BP64">
    <cfRule type="cellIs" dxfId="6133" priority="8904" operator="equal">
      <formula>"INCUMPLIDA"</formula>
    </cfRule>
  </conditionalFormatting>
  <conditionalFormatting sqref="BP64">
    <cfRule type="cellIs" dxfId="6132" priority="8903" operator="equal">
      <formula>"Pendiente"</formula>
    </cfRule>
  </conditionalFormatting>
  <conditionalFormatting sqref="AT64 BB64 BR64">
    <cfRule type="cellIs" dxfId="6131" priority="8900" stopIfTrue="1" operator="equal">
      <formula>"ROJO"</formula>
    </cfRule>
    <cfRule type="cellIs" dxfId="6130" priority="8901" stopIfTrue="1" operator="equal">
      <formula>"AMARILLO"</formula>
    </cfRule>
    <cfRule type="cellIs" dxfId="6129" priority="8902" stopIfTrue="1" operator="equal">
      <formula>"OK"</formula>
    </cfRule>
  </conditionalFormatting>
  <conditionalFormatting sqref="W64">
    <cfRule type="cellIs" dxfId="6128" priority="8897" stopIfTrue="1" operator="equal">
      <formula>"ROJO"</formula>
    </cfRule>
    <cfRule type="cellIs" dxfId="6127" priority="8898" stopIfTrue="1" operator="equal">
      <formula>"AMARILLO"</formula>
    </cfRule>
    <cfRule type="cellIs" dxfId="6126" priority="8899" stopIfTrue="1" operator="equal">
      <formula>"OK"</formula>
    </cfRule>
  </conditionalFormatting>
  <conditionalFormatting sqref="AR64">
    <cfRule type="cellIs" dxfId="6125" priority="8894" stopIfTrue="1" operator="equal">
      <formula>"ROJO"</formula>
    </cfRule>
    <cfRule type="cellIs" dxfId="6124" priority="8895" stopIfTrue="1" operator="equal">
      <formula>"AMARILLO"</formula>
    </cfRule>
    <cfRule type="cellIs" dxfId="6123" priority="8896" stopIfTrue="1" operator="equal">
      <formula>"OK"</formula>
    </cfRule>
  </conditionalFormatting>
  <conditionalFormatting sqref="AK64">
    <cfRule type="cellIs" dxfId="6122" priority="8891" stopIfTrue="1" operator="equal">
      <formula>"ROJO"</formula>
    </cfRule>
    <cfRule type="cellIs" dxfId="6121" priority="8892" stopIfTrue="1" operator="equal">
      <formula>"AMARILLO"</formula>
    </cfRule>
    <cfRule type="cellIs" dxfId="6120" priority="8893" stopIfTrue="1" operator="equal">
      <formula>"OK"</formula>
    </cfRule>
  </conditionalFormatting>
  <conditionalFormatting sqref="AD64">
    <cfRule type="cellIs" dxfId="6119" priority="8888" stopIfTrue="1" operator="equal">
      <formula>"ROJO"</formula>
    </cfRule>
    <cfRule type="cellIs" dxfId="6118" priority="8889" stopIfTrue="1" operator="equal">
      <formula>"AMARILLO"</formula>
    </cfRule>
    <cfRule type="cellIs" dxfId="6117" priority="8890" stopIfTrue="1" operator="equal">
      <formula>"OK"</formula>
    </cfRule>
  </conditionalFormatting>
  <conditionalFormatting sqref="AY64">
    <cfRule type="cellIs" dxfId="6116" priority="8885" stopIfTrue="1" operator="equal">
      <formula>"ROJO"</formula>
    </cfRule>
    <cfRule type="cellIs" dxfId="6115" priority="8886" stopIfTrue="1" operator="equal">
      <formula>"AMARILLO"</formula>
    </cfRule>
    <cfRule type="cellIs" dxfId="6114" priority="8887" stopIfTrue="1" operator="equal">
      <formula>"OK"</formula>
    </cfRule>
  </conditionalFormatting>
  <conditionalFormatting sqref="BF65">
    <cfRule type="cellIs" dxfId="6113" priority="8882" stopIfTrue="1" operator="equal">
      <formula>"ROJO"</formula>
    </cfRule>
    <cfRule type="cellIs" dxfId="6112" priority="8883" stopIfTrue="1" operator="equal">
      <formula>"AMARILLO"</formula>
    </cfRule>
    <cfRule type="cellIs" dxfId="6111" priority="8884" stopIfTrue="1" operator="equal">
      <formula>"OK"</formula>
    </cfRule>
  </conditionalFormatting>
  <conditionalFormatting sqref="BJ65">
    <cfRule type="cellIs" dxfId="6110" priority="8881" stopIfTrue="1" operator="equal">
      <formula>1</formula>
    </cfRule>
  </conditionalFormatting>
  <conditionalFormatting sqref="BJ65">
    <cfRule type="cellIs" dxfId="6109" priority="8879" operator="between">
      <formula>0</formula>
      <formula>0.99</formula>
    </cfRule>
    <cfRule type="cellIs" dxfId="6108" priority="8880" operator="equal">
      <formula>"Sin"</formula>
    </cfRule>
  </conditionalFormatting>
  <conditionalFormatting sqref="BP65">
    <cfRule type="cellIs" dxfId="6107" priority="8876" operator="equal">
      <formula>"INEFECTIVA"</formula>
    </cfRule>
    <cfRule type="cellIs" dxfId="6106" priority="8877" operator="equal">
      <formula>"CUMPLIDA"</formula>
    </cfRule>
    <cfRule type="containsText" dxfId="6105" priority="8878" operator="containsText" text="CERRADA">
      <formula>NOT(ISERROR(SEARCH("CERRADA",BP65)))</formula>
    </cfRule>
  </conditionalFormatting>
  <conditionalFormatting sqref="BP65">
    <cfRule type="cellIs" dxfId="6104" priority="8875" operator="equal">
      <formula>"INCUMPLIDA"</formula>
    </cfRule>
  </conditionalFormatting>
  <conditionalFormatting sqref="BP65">
    <cfRule type="cellIs" dxfId="6103" priority="8874" operator="equal">
      <formula>"Pendiente"</formula>
    </cfRule>
  </conditionalFormatting>
  <conditionalFormatting sqref="W65">
    <cfRule type="cellIs" dxfId="6102" priority="8871" stopIfTrue="1" operator="equal">
      <formula>"ROJO"</formula>
    </cfRule>
    <cfRule type="cellIs" dxfId="6101" priority="8872" stopIfTrue="1" operator="equal">
      <formula>"AMARILLO"</formula>
    </cfRule>
    <cfRule type="cellIs" dxfId="6100" priority="8873" stopIfTrue="1" operator="equal">
      <formula>"OK"</formula>
    </cfRule>
  </conditionalFormatting>
  <conditionalFormatting sqref="AR65">
    <cfRule type="cellIs" dxfId="6099" priority="8868" stopIfTrue="1" operator="equal">
      <formula>"ROJO"</formula>
    </cfRule>
    <cfRule type="cellIs" dxfId="6098" priority="8869" stopIfTrue="1" operator="equal">
      <formula>"AMARILLO"</formula>
    </cfRule>
    <cfRule type="cellIs" dxfId="6097" priority="8870" stopIfTrue="1" operator="equal">
      <formula>"OK"</formula>
    </cfRule>
  </conditionalFormatting>
  <conditionalFormatting sqref="AK65">
    <cfRule type="cellIs" dxfId="6096" priority="8865" stopIfTrue="1" operator="equal">
      <formula>"ROJO"</formula>
    </cfRule>
    <cfRule type="cellIs" dxfId="6095" priority="8866" stopIfTrue="1" operator="equal">
      <formula>"AMARILLO"</formula>
    </cfRule>
    <cfRule type="cellIs" dxfId="6094" priority="8867" stopIfTrue="1" operator="equal">
      <formula>"OK"</formula>
    </cfRule>
  </conditionalFormatting>
  <conditionalFormatting sqref="AD65">
    <cfRule type="cellIs" dxfId="6093" priority="8862" stopIfTrue="1" operator="equal">
      <formula>"ROJO"</formula>
    </cfRule>
    <cfRule type="cellIs" dxfId="6092" priority="8863" stopIfTrue="1" operator="equal">
      <formula>"AMARILLO"</formula>
    </cfRule>
    <cfRule type="cellIs" dxfId="6091" priority="8864" stopIfTrue="1" operator="equal">
      <formula>"OK"</formula>
    </cfRule>
  </conditionalFormatting>
  <conditionalFormatting sqref="AY65">
    <cfRule type="cellIs" dxfId="6090" priority="8859" stopIfTrue="1" operator="equal">
      <formula>"ROJO"</formula>
    </cfRule>
    <cfRule type="cellIs" dxfId="6089" priority="8860" stopIfTrue="1" operator="equal">
      <formula>"AMARILLO"</formula>
    </cfRule>
    <cfRule type="cellIs" dxfId="6088" priority="8861" stopIfTrue="1" operator="equal">
      <formula>"OK"</formula>
    </cfRule>
  </conditionalFormatting>
  <conditionalFormatting sqref="BF79">
    <cfRule type="cellIs" dxfId="6087" priority="8856" stopIfTrue="1" operator="equal">
      <formula>"ROJO"</formula>
    </cfRule>
    <cfRule type="cellIs" dxfId="6086" priority="8857" stopIfTrue="1" operator="equal">
      <formula>"AMARILLO"</formula>
    </cfRule>
    <cfRule type="cellIs" dxfId="6085" priority="8858" stopIfTrue="1" operator="equal">
      <formula>"OK"</formula>
    </cfRule>
  </conditionalFormatting>
  <conditionalFormatting sqref="BJ79">
    <cfRule type="cellIs" dxfId="6084" priority="8855" stopIfTrue="1" operator="equal">
      <formula>1</formula>
    </cfRule>
  </conditionalFormatting>
  <conditionalFormatting sqref="BJ79">
    <cfRule type="cellIs" dxfId="6083" priority="8853" operator="between">
      <formula>0</formula>
      <formula>0.99</formula>
    </cfRule>
    <cfRule type="cellIs" dxfId="6082" priority="8854" operator="equal">
      <formula>"Sin"</formula>
    </cfRule>
  </conditionalFormatting>
  <conditionalFormatting sqref="BP79">
    <cfRule type="cellIs" dxfId="6081" priority="8850" operator="equal">
      <formula>"INEFECTIVA"</formula>
    </cfRule>
    <cfRule type="cellIs" dxfId="6080" priority="8851" operator="equal">
      <formula>"CUMPLIDA"</formula>
    </cfRule>
    <cfRule type="containsText" dxfId="6079" priority="8852" operator="containsText" text="CERRADA">
      <formula>NOT(ISERROR(SEARCH("CERRADA",BP79)))</formula>
    </cfRule>
  </conditionalFormatting>
  <conditionalFormatting sqref="BP79">
    <cfRule type="cellIs" dxfId="6078" priority="8849" operator="equal">
      <formula>"INCUMPLIDA"</formula>
    </cfRule>
  </conditionalFormatting>
  <conditionalFormatting sqref="BP79">
    <cfRule type="cellIs" dxfId="6077" priority="8848" operator="equal">
      <formula>"Pendiente"</formula>
    </cfRule>
  </conditionalFormatting>
  <conditionalFormatting sqref="W79">
    <cfRule type="cellIs" dxfId="6076" priority="8845" stopIfTrue="1" operator="equal">
      <formula>"ROJO"</formula>
    </cfRule>
    <cfRule type="cellIs" dxfId="6075" priority="8846" stopIfTrue="1" operator="equal">
      <formula>"AMARILLO"</formula>
    </cfRule>
    <cfRule type="cellIs" dxfId="6074" priority="8847" stopIfTrue="1" operator="equal">
      <formula>"OK"</formula>
    </cfRule>
  </conditionalFormatting>
  <conditionalFormatting sqref="AR79">
    <cfRule type="cellIs" dxfId="6073" priority="8842" stopIfTrue="1" operator="equal">
      <formula>"ROJO"</formula>
    </cfRule>
    <cfRule type="cellIs" dxfId="6072" priority="8843" stopIfTrue="1" operator="equal">
      <formula>"AMARILLO"</formula>
    </cfRule>
    <cfRule type="cellIs" dxfId="6071" priority="8844" stopIfTrue="1" operator="equal">
      <formula>"OK"</formula>
    </cfRule>
  </conditionalFormatting>
  <conditionalFormatting sqref="AK79">
    <cfRule type="cellIs" dxfId="6070" priority="8839" stopIfTrue="1" operator="equal">
      <formula>"ROJO"</formula>
    </cfRule>
    <cfRule type="cellIs" dxfId="6069" priority="8840" stopIfTrue="1" operator="equal">
      <formula>"AMARILLO"</formula>
    </cfRule>
    <cfRule type="cellIs" dxfId="6068" priority="8841" stopIfTrue="1" operator="equal">
      <formula>"OK"</formula>
    </cfRule>
  </conditionalFormatting>
  <conditionalFormatting sqref="AD79">
    <cfRule type="cellIs" dxfId="6067" priority="8836" stopIfTrue="1" operator="equal">
      <formula>"ROJO"</formula>
    </cfRule>
    <cfRule type="cellIs" dxfId="6066" priority="8837" stopIfTrue="1" operator="equal">
      <formula>"AMARILLO"</formula>
    </cfRule>
    <cfRule type="cellIs" dxfId="6065" priority="8838" stopIfTrue="1" operator="equal">
      <formula>"OK"</formula>
    </cfRule>
  </conditionalFormatting>
  <conditionalFormatting sqref="AY79">
    <cfRule type="cellIs" dxfId="6064" priority="8833" stopIfTrue="1" operator="equal">
      <formula>"ROJO"</formula>
    </cfRule>
    <cfRule type="cellIs" dxfId="6063" priority="8834" stopIfTrue="1" operator="equal">
      <formula>"AMARILLO"</formula>
    </cfRule>
    <cfRule type="cellIs" dxfId="6062" priority="8835" stopIfTrue="1" operator="equal">
      <formula>"OK"</formula>
    </cfRule>
  </conditionalFormatting>
  <conditionalFormatting sqref="AT80 BB80">
    <cfRule type="cellIs" dxfId="6061" priority="8822" stopIfTrue="1" operator="equal">
      <formula>"ROJO"</formula>
    </cfRule>
    <cfRule type="cellIs" dxfId="6060" priority="8823" stopIfTrue="1" operator="equal">
      <formula>"AMARILLO"</formula>
    </cfRule>
    <cfRule type="cellIs" dxfId="6059" priority="8824" stopIfTrue="1" operator="equal">
      <formula>"OK"</formula>
    </cfRule>
  </conditionalFormatting>
  <conditionalFormatting sqref="BF80">
    <cfRule type="cellIs" dxfId="6058" priority="8830" stopIfTrue="1" operator="equal">
      <formula>"ROJO"</formula>
    </cfRule>
    <cfRule type="cellIs" dxfId="6057" priority="8831" stopIfTrue="1" operator="equal">
      <formula>"AMARILLO"</formula>
    </cfRule>
    <cfRule type="cellIs" dxfId="6056" priority="8832" stopIfTrue="1" operator="equal">
      <formula>"OK"</formula>
    </cfRule>
  </conditionalFormatting>
  <conditionalFormatting sqref="W80">
    <cfRule type="cellIs" dxfId="6055" priority="8819" stopIfTrue="1" operator="equal">
      <formula>"ROJO"</formula>
    </cfRule>
    <cfRule type="cellIs" dxfId="6054" priority="8820" stopIfTrue="1" operator="equal">
      <formula>"AMARILLO"</formula>
    </cfRule>
    <cfRule type="cellIs" dxfId="6053" priority="8821" stopIfTrue="1" operator="equal">
      <formula>"OK"</formula>
    </cfRule>
  </conditionalFormatting>
  <conditionalFormatting sqref="BP80">
    <cfRule type="cellIs" dxfId="6052" priority="8827" operator="equal">
      <formula>"INEFECTIVA"</formula>
    </cfRule>
    <cfRule type="cellIs" dxfId="6051" priority="8828" operator="equal">
      <formula>"CUMPLIDA"</formula>
    </cfRule>
    <cfRule type="containsText" dxfId="6050" priority="8829" operator="containsText" text="CERRADA">
      <formula>NOT(ISERROR(SEARCH("CERRADA",BP80)))</formula>
    </cfRule>
  </conditionalFormatting>
  <conditionalFormatting sqref="BP80">
    <cfRule type="cellIs" dxfId="6049" priority="8826" operator="equal">
      <formula>"INCUMPLIDA"</formula>
    </cfRule>
  </conditionalFormatting>
  <conditionalFormatting sqref="BP80">
    <cfRule type="cellIs" dxfId="6048" priority="8825" operator="equal">
      <formula>"Pendiente"</formula>
    </cfRule>
  </conditionalFormatting>
  <conditionalFormatting sqref="BJ80">
    <cfRule type="cellIs" dxfId="6047" priority="8818" stopIfTrue="1" operator="equal">
      <formula>1</formula>
    </cfRule>
  </conditionalFormatting>
  <conditionalFormatting sqref="BJ80">
    <cfRule type="cellIs" dxfId="6046" priority="8816" operator="between">
      <formula>0</formula>
      <formula>0.99</formula>
    </cfRule>
    <cfRule type="cellIs" dxfId="6045" priority="8817" operator="equal">
      <formula>"Sin"</formula>
    </cfRule>
  </conditionalFormatting>
  <conditionalFormatting sqref="AR80">
    <cfRule type="cellIs" dxfId="6044" priority="8813" stopIfTrue="1" operator="equal">
      <formula>"ROJO"</formula>
    </cfRule>
    <cfRule type="cellIs" dxfId="6043" priority="8814" stopIfTrue="1" operator="equal">
      <formula>"AMARILLO"</formula>
    </cfRule>
    <cfRule type="cellIs" dxfId="6042" priority="8815" stopIfTrue="1" operator="equal">
      <formula>"OK"</formula>
    </cfRule>
  </conditionalFormatting>
  <conditionalFormatting sqref="AK80">
    <cfRule type="cellIs" dxfId="6041" priority="8810" stopIfTrue="1" operator="equal">
      <formula>"ROJO"</formula>
    </cfRule>
    <cfRule type="cellIs" dxfId="6040" priority="8811" stopIfTrue="1" operator="equal">
      <formula>"AMARILLO"</formula>
    </cfRule>
    <cfRule type="cellIs" dxfId="6039" priority="8812" stopIfTrue="1" operator="equal">
      <formula>"OK"</formula>
    </cfRule>
  </conditionalFormatting>
  <conditionalFormatting sqref="AD80">
    <cfRule type="cellIs" dxfId="6038" priority="8807" stopIfTrue="1" operator="equal">
      <formula>"ROJO"</formula>
    </cfRule>
    <cfRule type="cellIs" dxfId="6037" priority="8808" stopIfTrue="1" operator="equal">
      <formula>"AMARILLO"</formula>
    </cfRule>
    <cfRule type="cellIs" dxfId="6036" priority="8809" stopIfTrue="1" operator="equal">
      <formula>"OK"</formula>
    </cfRule>
  </conditionalFormatting>
  <conditionalFormatting sqref="AY80">
    <cfRule type="cellIs" dxfId="6035" priority="8804" stopIfTrue="1" operator="equal">
      <formula>"ROJO"</formula>
    </cfRule>
    <cfRule type="cellIs" dxfId="6034" priority="8805" stopIfTrue="1" operator="equal">
      <formula>"AMARILLO"</formula>
    </cfRule>
    <cfRule type="cellIs" dxfId="6033" priority="8806" stopIfTrue="1" operator="equal">
      <formula>"OK"</formula>
    </cfRule>
  </conditionalFormatting>
  <conditionalFormatting sqref="BF81">
    <cfRule type="cellIs" dxfId="6032" priority="8801" stopIfTrue="1" operator="equal">
      <formula>"ROJO"</formula>
    </cfRule>
    <cfRule type="cellIs" dxfId="6031" priority="8802" stopIfTrue="1" operator="equal">
      <formula>"AMARILLO"</formula>
    </cfRule>
    <cfRule type="cellIs" dxfId="6030" priority="8803" stopIfTrue="1" operator="equal">
      <formula>"OK"</formula>
    </cfRule>
  </conditionalFormatting>
  <conditionalFormatting sqref="BR81 BB81 AT81">
    <cfRule type="cellIs" dxfId="6029" priority="8798" stopIfTrue="1" operator="equal">
      <formula>"ROJO"</formula>
    </cfRule>
    <cfRule type="cellIs" dxfId="6028" priority="8799" stopIfTrue="1" operator="equal">
      <formula>"AMARILLO"</formula>
    </cfRule>
    <cfRule type="cellIs" dxfId="6027" priority="8800" stopIfTrue="1" operator="equal">
      <formula>"OK"</formula>
    </cfRule>
  </conditionalFormatting>
  <conditionalFormatting sqref="W81">
    <cfRule type="cellIs" dxfId="6026" priority="8795" stopIfTrue="1" operator="equal">
      <formula>"ROJO"</formula>
    </cfRule>
    <cfRule type="cellIs" dxfId="6025" priority="8796" stopIfTrue="1" operator="equal">
      <formula>"AMARILLO"</formula>
    </cfRule>
    <cfRule type="cellIs" dxfId="6024" priority="8797" stopIfTrue="1" operator="equal">
      <formula>"OK"</formula>
    </cfRule>
  </conditionalFormatting>
  <conditionalFormatting sqref="BJ81">
    <cfRule type="cellIs" dxfId="6023" priority="8794" stopIfTrue="1" operator="equal">
      <formula>1</formula>
    </cfRule>
  </conditionalFormatting>
  <conditionalFormatting sqref="BJ81">
    <cfRule type="cellIs" dxfId="6022" priority="8792" operator="between">
      <formula>0</formula>
      <formula>0.99</formula>
    </cfRule>
    <cfRule type="cellIs" dxfId="6021" priority="8793" operator="equal">
      <formula>"Sin"</formula>
    </cfRule>
  </conditionalFormatting>
  <conditionalFormatting sqref="BP81">
    <cfRule type="cellIs" dxfId="6020" priority="8789" operator="equal">
      <formula>"INEFECTIVA"</formula>
    </cfRule>
    <cfRule type="cellIs" dxfId="6019" priority="8790" operator="equal">
      <formula>"CUMPLIDA"</formula>
    </cfRule>
    <cfRule type="containsText" dxfId="6018" priority="8791" operator="containsText" text="CERRADA">
      <formula>NOT(ISERROR(SEARCH("CERRADA",BP81)))</formula>
    </cfRule>
  </conditionalFormatting>
  <conditionalFormatting sqref="BP81">
    <cfRule type="cellIs" dxfId="6017" priority="8788" operator="equal">
      <formula>"INCUMPLIDA"</formula>
    </cfRule>
  </conditionalFormatting>
  <conditionalFormatting sqref="BP81">
    <cfRule type="cellIs" dxfId="6016" priority="8787" operator="equal">
      <formula>"Pendiente"</formula>
    </cfRule>
  </conditionalFormatting>
  <conditionalFormatting sqref="AR81">
    <cfRule type="cellIs" dxfId="6015" priority="8784" stopIfTrue="1" operator="equal">
      <formula>"ROJO"</formula>
    </cfRule>
    <cfRule type="cellIs" dxfId="6014" priority="8785" stopIfTrue="1" operator="equal">
      <formula>"AMARILLO"</formula>
    </cfRule>
    <cfRule type="cellIs" dxfId="6013" priority="8786" stopIfTrue="1" operator="equal">
      <formula>"OK"</formula>
    </cfRule>
  </conditionalFormatting>
  <conditionalFormatting sqref="AK81">
    <cfRule type="cellIs" dxfId="6012" priority="8781" stopIfTrue="1" operator="equal">
      <formula>"ROJO"</formula>
    </cfRule>
    <cfRule type="cellIs" dxfId="6011" priority="8782" stopIfTrue="1" operator="equal">
      <formula>"AMARILLO"</formula>
    </cfRule>
    <cfRule type="cellIs" dxfId="6010" priority="8783" stopIfTrue="1" operator="equal">
      <formula>"OK"</formula>
    </cfRule>
  </conditionalFormatting>
  <conditionalFormatting sqref="AD81">
    <cfRule type="cellIs" dxfId="6009" priority="8778" stopIfTrue="1" operator="equal">
      <formula>"ROJO"</formula>
    </cfRule>
    <cfRule type="cellIs" dxfId="6008" priority="8779" stopIfTrue="1" operator="equal">
      <formula>"AMARILLO"</formula>
    </cfRule>
    <cfRule type="cellIs" dxfId="6007" priority="8780" stopIfTrue="1" operator="equal">
      <formula>"OK"</formula>
    </cfRule>
  </conditionalFormatting>
  <conditionalFormatting sqref="AY81">
    <cfRule type="cellIs" dxfId="6006" priority="8775" stopIfTrue="1" operator="equal">
      <formula>"ROJO"</formula>
    </cfRule>
    <cfRule type="cellIs" dxfId="6005" priority="8776" stopIfTrue="1" operator="equal">
      <formula>"AMARILLO"</formula>
    </cfRule>
    <cfRule type="cellIs" dxfId="6004" priority="8777" stopIfTrue="1" operator="equal">
      <formula>"OK"</formula>
    </cfRule>
  </conditionalFormatting>
  <conditionalFormatting sqref="W82 BF82 BR82 BB82 AT82 AR82 AK82 AD82 AY82">
    <cfRule type="cellIs" dxfId="6003" priority="8772" stopIfTrue="1" operator="equal">
      <formula>"ROJO"</formula>
    </cfRule>
    <cfRule type="cellIs" dxfId="6002" priority="8773" stopIfTrue="1" operator="equal">
      <formula>"AMARILLO"</formula>
    </cfRule>
    <cfRule type="cellIs" dxfId="6001" priority="8774" stopIfTrue="1" operator="equal">
      <formula>"OK"</formula>
    </cfRule>
  </conditionalFormatting>
  <conditionalFormatting sqref="BJ82">
    <cfRule type="cellIs" dxfId="6000" priority="8771" stopIfTrue="1" operator="equal">
      <formula>1</formula>
    </cfRule>
  </conditionalFormatting>
  <conditionalFormatting sqref="BJ82">
    <cfRule type="cellIs" dxfId="5999" priority="8769" operator="between">
      <formula>0</formula>
      <formula>0.99</formula>
    </cfRule>
    <cfRule type="cellIs" dxfId="5998" priority="8770" operator="equal">
      <formula>"Sin"</formula>
    </cfRule>
  </conditionalFormatting>
  <conditionalFormatting sqref="BP82">
    <cfRule type="cellIs" dxfId="5997" priority="8766" operator="equal">
      <formula>"INEFECTIVA"</formula>
    </cfRule>
    <cfRule type="cellIs" dxfId="5996" priority="8767" operator="equal">
      <formula>"CUMPLIDA"</formula>
    </cfRule>
    <cfRule type="containsText" dxfId="5995" priority="8768" operator="containsText" text="CERRADA">
      <formula>NOT(ISERROR(SEARCH("CERRADA",BP82)))</formula>
    </cfRule>
  </conditionalFormatting>
  <conditionalFormatting sqref="BP82">
    <cfRule type="cellIs" dxfId="5994" priority="8765" operator="equal">
      <formula>"INCUMPLIDA"</formula>
    </cfRule>
  </conditionalFormatting>
  <conditionalFormatting sqref="BP82">
    <cfRule type="cellIs" dxfId="5993" priority="8764" operator="equal">
      <formula>"Pendiente"</formula>
    </cfRule>
  </conditionalFormatting>
  <conditionalFormatting sqref="BF83 W83">
    <cfRule type="cellIs" dxfId="5992" priority="8761" stopIfTrue="1" operator="equal">
      <formula>"ROJO"</formula>
    </cfRule>
    <cfRule type="cellIs" dxfId="5991" priority="8762" stopIfTrue="1" operator="equal">
      <formula>"AMARILLO"</formula>
    </cfRule>
    <cfRule type="cellIs" dxfId="5990" priority="8763" stopIfTrue="1" operator="equal">
      <formula>"OK"</formula>
    </cfRule>
  </conditionalFormatting>
  <conditionalFormatting sqref="BR83 BB83 AT83">
    <cfRule type="cellIs" dxfId="5989" priority="8750" stopIfTrue="1" operator="equal">
      <formula>"ROJO"</formula>
    </cfRule>
    <cfRule type="cellIs" dxfId="5988" priority="8751" stopIfTrue="1" operator="equal">
      <formula>"AMARILLO"</formula>
    </cfRule>
    <cfRule type="cellIs" dxfId="5987" priority="8752" stopIfTrue="1" operator="equal">
      <formula>"OK"</formula>
    </cfRule>
  </conditionalFormatting>
  <conditionalFormatting sqref="BJ83">
    <cfRule type="cellIs" dxfId="5986" priority="8760" stopIfTrue="1" operator="equal">
      <formula>1</formula>
    </cfRule>
  </conditionalFormatting>
  <conditionalFormatting sqref="BJ83">
    <cfRule type="cellIs" dxfId="5985" priority="8758" operator="between">
      <formula>0</formula>
      <formula>0.99</formula>
    </cfRule>
    <cfRule type="cellIs" dxfId="5984" priority="8759" operator="equal">
      <formula>"Sin"</formula>
    </cfRule>
  </conditionalFormatting>
  <conditionalFormatting sqref="BP83">
    <cfRule type="cellIs" dxfId="5983" priority="8755" operator="equal">
      <formula>"INEFECTIVA"</formula>
    </cfRule>
    <cfRule type="cellIs" dxfId="5982" priority="8756" operator="equal">
      <formula>"CUMPLIDA"</formula>
    </cfRule>
    <cfRule type="containsText" dxfId="5981" priority="8757" operator="containsText" text="CERRADA">
      <formula>NOT(ISERROR(SEARCH("CERRADA",BP83)))</formula>
    </cfRule>
  </conditionalFormatting>
  <conditionalFormatting sqref="BP83">
    <cfRule type="cellIs" dxfId="5980" priority="8754" operator="equal">
      <formula>"INCUMPLIDA"</formula>
    </cfRule>
  </conditionalFormatting>
  <conditionalFormatting sqref="BP83">
    <cfRule type="cellIs" dxfId="5979" priority="8753" operator="equal">
      <formula>"Pendiente"</formula>
    </cfRule>
  </conditionalFormatting>
  <conditionalFormatting sqref="AR83">
    <cfRule type="cellIs" dxfId="5978" priority="8747" stopIfTrue="1" operator="equal">
      <formula>"ROJO"</formula>
    </cfRule>
    <cfRule type="cellIs" dxfId="5977" priority="8748" stopIfTrue="1" operator="equal">
      <formula>"AMARILLO"</formula>
    </cfRule>
    <cfRule type="cellIs" dxfId="5976" priority="8749" stopIfTrue="1" operator="equal">
      <formula>"OK"</formula>
    </cfRule>
  </conditionalFormatting>
  <conditionalFormatting sqref="AK83">
    <cfRule type="cellIs" dxfId="5975" priority="8744" stopIfTrue="1" operator="equal">
      <formula>"ROJO"</formula>
    </cfRule>
    <cfRule type="cellIs" dxfId="5974" priority="8745" stopIfTrue="1" operator="equal">
      <formula>"AMARILLO"</formula>
    </cfRule>
    <cfRule type="cellIs" dxfId="5973" priority="8746" stopIfTrue="1" operator="equal">
      <formula>"OK"</formula>
    </cfRule>
  </conditionalFormatting>
  <conditionalFormatting sqref="AD83">
    <cfRule type="cellIs" dxfId="5972" priority="8741" stopIfTrue="1" operator="equal">
      <formula>"ROJO"</formula>
    </cfRule>
    <cfRule type="cellIs" dxfId="5971" priority="8742" stopIfTrue="1" operator="equal">
      <formula>"AMARILLO"</formula>
    </cfRule>
    <cfRule type="cellIs" dxfId="5970" priority="8743" stopIfTrue="1" operator="equal">
      <formula>"OK"</formula>
    </cfRule>
  </conditionalFormatting>
  <conditionalFormatting sqref="AY83">
    <cfRule type="cellIs" dxfId="5969" priority="8738" stopIfTrue="1" operator="equal">
      <formula>"ROJO"</formula>
    </cfRule>
    <cfRule type="cellIs" dxfId="5968" priority="8739" stopIfTrue="1" operator="equal">
      <formula>"AMARILLO"</formula>
    </cfRule>
    <cfRule type="cellIs" dxfId="5967" priority="8740" stopIfTrue="1" operator="equal">
      <formula>"OK"</formula>
    </cfRule>
  </conditionalFormatting>
  <conditionalFormatting sqref="BF84 W84">
    <cfRule type="cellIs" dxfId="5966" priority="8735" stopIfTrue="1" operator="equal">
      <formula>"ROJO"</formula>
    </cfRule>
    <cfRule type="cellIs" dxfId="5965" priority="8736" stopIfTrue="1" operator="equal">
      <formula>"AMARILLO"</formula>
    </cfRule>
    <cfRule type="cellIs" dxfId="5964" priority="8737" stopIfTrue="1" operator="equal">
      <formula>"OK"</formula>
    </cfRule>
  </conditionalFormatting>
  <conditionalFormatting sqref="BR84 BB84 AT84">
    <cfRule type="cellIs" dxfId="5963" priority="8724" stopIfTrue="1" operator="equal">
      <formula>"ROJO"</formula>
    </cfRule>
    <cfRule type="cellIs" dxfId="5962" priority="8725" stopIfTrue="1" operator="equal">
      <formula>"AMARILLO"</formula>
    </cfRule>
    <cfRule type="cellIs" dxfId="5961" priority="8726" stopIfTrue="1" operator="equal">
      <formula>"OK"</formula>
    </cfRule>
  </conditionalFormatting>
  <conditionalFormatting sqref="BJ84">
    <cfRule type="cellIs" dxfId="5960" priority="8734" stopIfTrue="1" operator="equal">
      <formula>1</formula>
    </cfRule>
  </conditionalFormatting>
  <conditionalFormatting sqref="BJ84">
    <cfRule type="cellIs" dxfId="5959" priority="8732" operator="between">
      <formula>0</formula>
      <formula>0.99</formula>
    </cfRule>
    <cfRule type="cellIs" dxfId="5958" priority="8733" operator="equal">
      <formula>"Sin"</formula>
    </cfRule>
  </conditionalFormatting>
  <conditionalFormatting sqref="BP84">
    <cfRule type="cellIs" dxfId="5957" priority="8729" operator="equal">
      <formula>"INEFECTIVA"</formula>
    </cfRule>
    <cfRule type="cellIs" dxfId="5956" priority="8730" operator="equal">
      <formula>"CUMPLIDA"</formula>
    </cfRule>
    <cfRule type="containsText" dxfId="5955" priority="8731" operator="containsText" text="CERRADA">
      <formula>NOT(ISERROR(SEARCH("CERRADA",BP84)))</formula>
    </cfRule>
  </conditionalFormatting>
  <conditionalFormatting sqref="BP84">
    <cfRule type="cellIs" dxfId="5954" priority="8728" operator="equal">
      <formula>"INCUMPLIDA"</formula>
    </cfRule>
  </conditionalFormatting>
  <conditionalFormatting sqref="BP84">
    <cfRule type="cellIs" dxfId="5953" priority="8727" operator="equal">
      <formula>"Pendiente"</formula>
    </cfRule>
  </conditionalFormatting>
  <conditionalFormatting sqref="AR84">
    <cfRule type="cellIs" dxfId="5952" priority="8721" stopIfTrue="1" operator="equal">
      <formula>"ROJO"</formula>
    </cfRule>
    <cfRule type="cellIs" dxfId="5951" priority="8722" stopIfTrue="1" operator="equal">
      <formula>"AMARILLO"</formula>
    </cfRule>
    <cfRule type="cellIs" dxfId="5950" priority="8723" stopIfTrue="1" operator="equal">
      <formula>"OK"</formula>
    </cfRule>
  </conditionalFormatting>
  <conditionalFormatting sqref="AK84">
    <cfRule type="cellIs" dxfId="5949" priority="8718" stopIfTrue="1" operator="equal">
      <formula>"ROJO"</formula>
    </cfRule>
    <cfRule type="cellIs" dxfId="5948" priority="8719" stopIfTrue="1" operator="equal">
      <formula>"AMARILLO"</formula>
    </cfRule>
    <cfRule type="cellIs" dxfId="5947" priority="8720" stopIfTrue="1" operator="equal">
      <formula>"OK"</formula>
    </cfRule>
  </conditionalFormatting>
  <conditionalFormatting sqref="AD84">
    <cfRule type="cellIs" dxfId="5946" priority="8715" stopIfTrue="1" operator="equal">
      <formula>"ROJO"</formula>
    </cfRule>
    <cfRule type="cellIs" dxfId="5945" priority="8716" stopIfTrue="1" operator="equal">
      <formula>"AMARILLO"</formula>
    </cfRule>
    <cfRule type="cellIs" dxfId="5944" priority="8717" stopIfTrue="1" operator="equal">
      <formula>"OK"</formula>
    </cfRule>
  </conditionalFormatting>
  <conditionalFormatting sqref="AY84">
    <cfRule type="cellIs" dxfId="5943" priority="8712" stopIfTrue="1" operator="equal">
      <formula>"ROJO"</formula>
    </cfRule>
    <cfRule type="cellIs" dxfId="5942" priority="8713" stopIfTrue="1" operator="equal">
      <formula>"AMARILLO"</formula>
    </cfRule>
    <cfRule type="cellIs" dxfId="5941" priority="8714" stopIfTrue="1" operator="equal">
      <formula>"OK"</formula>
    </cfRule>
  </conditionalFormatting>
  <conditionalFormatting sqref="BF85 W85">
    <cfRule type="cellIs" dxfId="5940" priority="8709" stopIfTrue="1" operator="equal">
      <formula>"ROJO"</formula>
    </cfRule>
    <cfRule type="cellIs" dxfId="5939" priority="8710" stopIfTrue="1" operator="equal">
      <formula>"AMARILLO"</formula>
    </cfRule>
    <cfRule type="cellIs" dxfId="5938" priority="8711" stopIfTrue="1" operator="equal">
      <formula>"OK"</formula>
    </cfRule>
  </conditionalFormatting>
  <conditionalFormatting sqref="BR85 BB85 AT85">
    <cfRule type="cellIs" dxfId="5937" priority="8698" stopIfTrue="1" operator="equal">
      <formula>"ROJO"</formula>
    </cfRule>
    <cfRule type="cellIs" dxfId="5936" priority="8699" stopIfTrue="1" operator="equal">
      <formula>"AMARILLO"</formula>
    </cfRule>
    <cfRule type="cellIs" dxfId="5935" priority="8700" stopIfTrue="1" operator="equal">
      <formula>"OK"</formula>
    </cfRule>
  </conditionalFormatting>
  <conditionalFormatting sqref="BJ85">
    <cfRule type="cellIs" dxfId="5934" priority="8708" stopIfTrue="1" operator="equal">
      <formula>1</formula>
    </cfRule>
  </conditionalFormatting>
  <conditionalFormatting sqref="BJ85">
    <cfRule type="cellIs" dxfId="5933" priority="8706" operator="between">
      <formula>0</formula>
      <formula>0.99</formula>
    </cfRule>
    <cfRule type="cellIs" dxfId="5932" priority="8707" operator="equal">
      <formula>"Sin"</formula>
    </cfRule>
  </conditionalFormatting>
  <conditionalFormatting sqref="BP85">
    <cfRule type="cellIs" dxfId="5931" priority="8703" operator="equal">
      <formula>"INEFECTIVA"</formula>
    </cfRule>
    <cfRule type="cellIs" dxfId="5930" priority="8704" operator="equal">
      <formula>"CUMPLIDA"</formula>
    </cfRule>
    <cfRule type="containsText" dxfId="5929" priority="8705" operator="containsText" text="CERRADA">
      <formula>NOT(ISERROR(SEARCH("CERRADA",BP85)))</formula>
    </cfRule>
  </conditionalFormatting>
  <conditionalFormatting sqref="BP85">
    <cfRule type="cellIs" dxfId="5928" priority="8702" operator="equal">
      <formula>"INCUMPLIDA"</formula>
    </cfRule>
  </conditionalFormatting>
  <conditionalFormatting sqref="BP85">
    <cfRule type="cellIs" dxfId="5927" priority="8701" operator="equal">
      <formula>"Pendiente"</formula>
    </cfRule>
  </conditionalFormatting>
  <conditionalFormatting sqref="AR85">
    <cfRule type="cellIs" dxfId="5926" priority="8695" stopIfTrue="1" operator="equal">
      <formula>"ROJO"</formula>
    </cfRule>
    <cfRule type="cellIs" dxfId="5925" priority="8696" stopIfTrue="1" operator="equal">
      <formula>"AMARILLO"</formula>
    </cfRule>
    <cfRule type="cellIs" dxfId="5924" priority="8697" stopIfTrue="1" operator="equal">
      <formula>"OK"</formula>
    </cfRule>
  </conditionalFormatting>
  <conditionalFormatting sqref="AK85">
    <cfRule type="cellIs" dxfId="5923" priority="8692" stopIfTrue="1" operator="equal">
      <formula>"ROJO"</formula>
    </cfRule>
    <cfRule type="cellIs" dxfId="5922" priority="8693" stopIfTrue="1" operator="equal">
      <formula>"AMARILLO"</formula>
    </cfRule>
    <cfRule type="cellIs" dxfId="5921" priority="8694" stopIfTrue="1" operator="equal">
      <formula>"OK"</formula>
    </cfRule>
  </conditionalFormatting>
  <conditionalFormatting sqref="AD85">
    <cfRule type="cellIs" dxfId="5920" priority="8689" stopIfTrue="1" operator="equal">
      <formula>"ROJO"</formula>
    </cfRule>
    <cfRule type="cellIs" dxfId="5919" priority="8690" stopIfTrue="1" operator="equal">
      <formula>"AMARILLO"</formula>
    </cfRule>
    <cfRule type="cellIs" dxfId="5918" priority="8691" stopIfTrue="1" operator="equal">
      <formula>"OK"</formula>
    </cfRule>
  </conditionalFormatting>
  <conditionalFormatting sqref="AY85">
    <cfRule type="cellIs" dxfId="5917" priority="8686" stopIfTrue="1" operator="equal">
      <formula>"ROJO"</formula>
    </cfRule>
    <cfRule type="cellIs" dxfId="5916" priority="8687" stopIfTrue="1" operator="equal">
      <formula>"AMARILLO"</formula>
    </cfRule>
    <cfRule type="cellIs" dxfId="5915" priority="8688" stopIfTrue="1" operator="equal">
      <formula>"OK"</formula>
    </cfRule>
  </conditionalFormatting>
  <conditionalFormatting sqref="BF86 W86">
    <cfRule type="cellIs" dxfId="5914" priority="8683" stopIfTrue="1" operator="equal">
      <formula>"ROJO"</formula>
    </cfRule>
    <cfRule type="cellIs" dxfId="5913" priority="8684" stopIfTrue="1" operator="equal">
      <formula>"AMARILLO"</formula>
    </cfRule>
    <cfRule type="cellIs" dxfId="5912" priority="8685" stopIfTrue="1" operator="equal">
      <formula>"OK"</formula>
    </cfRule>
  </conditionalFormatting>
  <conditionalFormatting sqref="BR86 BB86 AT86">
    <cfRule type="cellIs" dxfId="5911" priority="8672" stopIfTrue="1" operator="equal">
      <formula>"ROJO"</formula>
    </cfRule>
    <cfRule type="cellIs" dxfId="5910" priority="8673" stopIfTrue="1" operator="equal">
      <formula>"AMARILLO"</formula>
    </cfRule>
    <cfRule type="cellIs" dxfId="5909" priority="8674" stopIfTrue="1" operator="equal">
      <formula>"OK"</formula>
    </cfRule>
  </conditionalFormatting>
  <conditionalFormatting sqref="BJ86">
    <cfRule type="cellIs" dxfId="5908" priority="8682" stopIfTrue="1" operator="equal">
      <formula>1</formula>
    </cfRule>
  </conditionalFormatting>
  <conditionalFormatting sqref="BJ86">
    <cfRule type="cellIs" dxfId="5907" priority="8680" operator="between">
      <formula>0</formula>
      <formula>0.99</formula>
    </cfRule>
    <cfRule type="cellIs" dxfId="5906" priority="8681" operator="equal">
      <formula>"Sin"</formula>
    </cfRule>
  </conditionalFormatting>
  <conditionalFormatting sqref="BP86">
    <cfRule type="cellIs" dxfId="5905" priority="8677" operator="equal">
      <formula>"INEFECTIVA"</formula>
    </cfRule>
    <cfRule type="cellIs" dxfId="5904" priority="8678" operator="equal">
      <formula>"CUMPLIDA"</formula>
    </cfRule>
    <cfRule type="containsText" dxfId="5903" priority="8679" operator="containsText" text="CERRADA">
      <formula>NOT(ISERROR(SEARCH("CERRADA",BP86)))</formula>
    </cfRule>
  </conditionalFormatting>
  <conditionalFormatting sqref="BP86">
    <cfRule type="cellIs" dxfId="5902" priority="8676" operator="equal">
      <formula>"INCUMPLIDA"</formula>
    </cfRule>
  </conditionalFormatting>
  <conditionalFormatting sqref="BP86">
    <cfRule type="cellIs" dxfId="5901" priority="8675" operator="equal">
      <formula>"Pendiente"</formula>
    </cfRule>
  </conditionalFormatting>
  <conditionalFormatting sqref="AR86">
    <cfRule type="cellIs" dxfId="5900" priority="8669" stopIfTrue="1" operator="equal">
      <formula>"ROJO"</formula>
    </cfRule>
    <cfRule type="cellIs" dxfId="5899" priority="8670" stopIfTrue="1" operator="equal">
      <formula>"AMARILLO"</formula>
    </cfRule>
    <cfRule type="cellIs" dxfId="5898" priority="8671" stopIfTrue="1" operator="equal">
      <formula>"OK"</formula>
    </cfRule>
  </conditionalFormatting>
  <conditionalFormatting sqref="AK86">
    <cfRule type="cellIs" dxfId="5897" priority="8666" stopIfTrue="1" operator="equal">
      <formula>"ROJO"</formula>
    </cfRule>
    <cfRule type="cellIs" dxfId="5896" priority="8667" stopIfTrue="1" operator="equal">
      <formula>"AMARILLO"</formula>
    </cfRule>
    <cfRule type="cellIs" dxfId="5895" priority="8668" stopIfTrue="1" operator="equal">
      <formula>"OK"</formula>
    </cfRule>
  </conditionalFormatting>
  <conditionalFormatting sqref="AD86">
    <cfRule type="cellIs" dxfId="5894" priority="8663" stopIfTrue="1" operator="equal">
      <formula>"ROJO"</formula>
    </cfRule>
    <cfRule type="cellIs" dxfId="5893" priority="8664" stopIfTrue="1" operator="equal">
      <formula>"AMARILLO"</formula>
    </cfRule>
    <cfRule type="cellIs" dxfId="5892" priority="8665" stopIfTrue="1" operator="equal">
      <formula>"OK"</formula>
    </cfRule>
  </conditionalFormatting>
  <conditionalFormatting sqref="AY86">
    <cfRule type="cellIs" dxfId="5891" priority="8660" stopIfTrue="1" operator="equal">
      <formula>"ROJO"</formula>
    </cfRule>
    <cfRule type="cellIs" dxfId="5890" priority="8661" stopIfTrue="1" operator="equal">
      <formula>"AMARILLO"</formula>
    </cfRule>
    <cfRule type="cellIs" dxfId="5889" priority="8662" stopIfTrue="1" operator="equal">
      <formula>"OK"</formula>
    </cfRule>
  </conditionalFormatting>
  <conditionalFormatting sqref="BF87 W87">
    <cfRule type="cellIs" dxfId="5888" priority="8657" stopIfTrue="1" operator="equal">
      <formula>"ROJO"</formula>
    </cfRule>
    <cfRule type="cellIs" dxfId="5887" priority="8658" stopIfTrue="1" operator="equal">
      <formula>"AMARILLO"</formula>
    </cfRule>
    <cfRule type="cellIs" dxfId="5886" priority="8659" stopIfTrue="1" operator="equal">
      <formula>"OK"</formula>
    </cfRule>
  </conditionalFormatting>
  <conditionalFormatting sqref="BR87 BB87 AT87">
    <cfRule type="cellIs" dxfId="5885" priority="8646" stopIfTrue="1" operator="equal">
      <formula>"ROJO"</formula>
    </cfRule>
    <cfRule type="cellIs" dxfId="5884" priority="8647" stopIfTrue="1" operator="equal">
      <formula>"AMARILLO"</formula>
    </cfRule>
    <cfRule type="cellIs" dxfId="5883" priority="8648" stopIfTrue="1" operator="equal">
      <formula>"OK"</formula>
    </cfRule>
  </conditionalFormatting>
  <conditionalFormatting sqref="BJ87">
    <cfRule type="cellIs" dxfId="5882" priority="8656" stopIfTrue="1" operator="equal">
      <formula>1</formula>
    </cfRule>
  </conditionalFormatting>
  <conditionalFormatting sqref="BJ87">
    <cfRule type="cellIs" dxfId="5881" priority="8654" operator="between">
      <formula>0</formula>
      <formula>0.99</formula>
    </cfRule>
    <cfRule type="cellIs" dxfId="5880" priority="8655" operator="equal">
      <formula>"Sin"</formula>
    </cfRule>
  </conditionalFormatting>
  <conditionalFormatting sqref="BP87">
    <cfRule type="cellIs" dxfId="5879" priority="8651" operator="equal">
      <formula>"INEFECTIVA"</formula>
    </cfRule>
    <cfRule type="cellIs" dxfId="5878" priority="8652" operator="equal">
      <formula>"CUMPLIDA"</formula>
    </cfRule>
    <cfRule type="containsText" dxfId="5877" priority="8653" operator="containsText" text="CERRADA">
      <formula>NOT(ISERROR(SEARCH("CERRADA",BP87)))</formula>
    </cfRule>
  </conditionalFormatting>
  <conditionalFormatting sqref="BP87">
    <cfRule type="cellIs" dxfId="5876" priority="8650" operator="equal">
      <formula>"INCUMPLIDA"</formula>
    </cfRule>
  </conditionalFormatting>
  <conditionalFormatting sqref="BP87">
    <cfRule type="cellIs" dxfId="5875" priority="8649" operator="equal">
      <formula>"Pendiente"</formula>
    </cfRule>
  </conditionalFormatting>
  <conditionalFormatting sqref="AR87">
    <cfRule type="cellIs" dxfId="5874" priority="8643" stopIfTrue="1" operator="equal">
      <formula>"ROJO"</formula>
    </cfRule>
    <cfRule type="cellIs" dxfId="5873" priority="8644" stopIfTrue="1" operator="equal">
      <formula>"AMARILLO"</formula>
    </cfRule>
    <cfRule type="cellIs" dxfId="5872" priority="8645" stopIfTrue="1" operator="equal">
      <formula>"OK"</formula>
    </cfRule>
  </conditionalFormatting>
  <conditionalFormatting sqref="AK87">
    <cfRule type="cellIs" dxfId="5871" priority="8640" stopIfTrue="1" operator="equal">
      <formula>"ROJO"</formula>
    </cfRule>
    <cfRule type="cellIs" dxfId="5870" priority="8641" stopIfTrue="1" operator="equal">
      <formula>"AMARILLO"</formula>
    </cfRule>
    <cfRule type="cellIs" dxfId="5869" priority="8642" stopIfTrue="1" operator="equal">
      <formula>"OK"</formula>
    </cfRule>
  </conditionalFormatting>
  <conditionalFormatting sqref="AD87">
    <cfRule type="cellIs" dxfId="5868" priority="8637" stopIfTrue="1" operator="equal">
      <formula>"ROJO"</formula>
    </cfRule>
    <cfRule type="cellIs" dxfId="5867" priority="8638" stopIfTrue="1" operator="equal">
      <formula>"AMARILLO"</formula>
    </cfRule>
    <cfRule type="cellIs" dxfId="5866" priority="8639" stopIfTrue="1" operator="equal">
      <formula>"OK"</formula>
    </cfRule>
  </conditionalFormatting>
  <conditionalFormatting sqref="AY87">
    <cfRule type="cellIs" dxfId="5865" priority="8634" stopIfTrue="1" operator="equal">
      <formula>"ROJO"</formula>
    </cfRule>
    <cfRule type="cellIs" dxfId="5864" priority="8635" stopIfTrue="1" operator="equal">
      <formula>"AMARILLO"</formula>
    </cfRule>
    <cfRule type="cellIs" dxfId="5863" priority="8636" stopIfTrue="1" operator="equal">
      <formula>"OK"</formula>
    </cfRule>
  </conditionalFormatting>
  <conditionalFormatting sqref="BF88 W88">
    <cfRule type="cellIs" dxfId="5862" priority="8631" stopIfTrue="1" operator="equal">
      <formula>"ROJO"</formula>
    </cfRule>
    <cfRule type="cellIs" dxfId="5861" priority="8632" stopIfTrue="1" operator="equal">
      <formula>"AMARILLO"</formula>
    </cfRule>
    <cfRule type="cellIs" dxfId="5860" priority="8633" stopIfTrue="1" operator="equal">
      <formula>"OK"</formula>
    </cfRule>
  </conditionalFormatting>
  <conditionalFormatting sqref="BR88 BB88 AT88">
    <cfRule type="cellIs" dxfId="5859" priority="8620" stopIfTrue="1" operator="equal">
      <formula>"ROJO"</formula>
    </cfRule>
    <cfRule type="cellIs" dxfId="5858" priority="8621" stopIfTrue="1" operator="equal">
      <formula>"AMARILLO"</formula>
    </cfRule>
    <cfRule type="cellIs" dxfId="5857" priority="8622" stopIfTrue="1" operator="equal">
      <formula>"OK"</formula>
    </cfRule>
  </conditionalFormatting>
  <conditionalFormatting sqref="BJ88">
    <cfRule type="cellIs" dxfId="5856" priority="8630" stopIfTrue="1" operator="equal">
      <formula>1</formula>
    </cfRule>
  </conditionalFormatting>
  <conditionalFormatting sqref="BJ88">
    <cfRule type="cellIs" dxfId="5855" priority="8628" operator="between">
      <formula>0</formula>
      <formula>0.99</formula>
    </cfRule>
    <cfRule type="cellIs" dxfId="5854" priority="8629" operator="equal">
      <formula>"Sin"</formula>
    </cfRule>
  </conditionalFormatting>
  <conditionalFormatting sqref="BP88">
    <cfRule type="cellIs" dxfId="5853" priority="8625" operator="equal">
      <formula>"INEFECTIVA"</formula>
    </cfRule>
    <cfRule type="cellIs" dxfId="5852" priority="8626" operator="equal">
      <formula>"CUMPLIDA"</formula>
    </cfRule>
    <cfRule type="containsText" dxfId="5851" priority="8627" operator="containsText" text="CERRADA">
      <formula>NOT(ISERROR(SEARCH("CERRADA",BP88)))</formula>
    </cfRule>
  </conditionalFormatting>
  <conditionalFormatting sqref="BP88">
    <cfRule type="cellIs" dxfId="5850" priority="8624" operator="equal">
      <formula>"INCUMPLIDA"</formula>
    </cfRule>
  </conditionalFormatting>
  <conditionalFormatting sqref="BP88">
    <cfRule type="cellIs" dxfId="5849" priority="8623" operator="equal">
      <formula>"Pendiente"</formula>
    </cfRule>
  </conditionalFormatting>
  <conditionalFormatting sqref="AR88">
    <cfRule type="cellIs" dxfId="5848" priority="8617" stopIfTrue="1" operator="equal">
      <formula>"ROJO"</formula>
    </cfRule>
    <cfRule type="cellIs" dxfId="5847" priority="8618" stopIfTrue="1" operator="equal">
      <formula>"AMARILLO"</formula>
    </cfRule>
    <cfRule type="cellIs" dxfId="5846" priority="8619" stopIfTrue="1" operator="equal">
      <formula>"OK"</formula>
    </cfRule>
  </conditionalFormatting>
  <conditionalFormatting sqref="AK88">
    <cfRule type="cellIs" dxfId="5845" priority="8614" stopIfTrue="1" operator="equal">
      <formula>"ROJO"</formula>
    </cfRule>
    <cfRule type="cellIs" dxfId="5844" priority="8615" stopIfTrue="1" operator="equal">
      <formula>"AMARILLO"</formula>
    </cfRule>
    <cfRule type="cellIs" dxfId="5843" priority="8616" stopIfTrue="1" operator="equal">
      <formula>"OK"</formula>
    </cfRule>
  </conditionalFormatting>
  <conditionalFormatting sqref="AD88">
    <cfRule type="cellIs" dxfId="5842" priority="8611" stopIfTrue="1" operator="equal">
      <formula>"ROJO"</formula>
    </cfRule>
    <cfRule type="cellIs" dxfId="5841" priority="8612" stopIfTrue="1" operator="equal">
      <formula>"AMARILLO"</formula>
    </cfRule>
    <cfRule type="cellIs" dxfId="5840" priority="8613" stopIfTrue="1" operator="equal">
      <formula>"OK"</formula>
    </cfRule>
  </conditionalFormatting>
  <conditionalFormatting sqref="AY88">
    <cfRule type="cellIs" dxfId="5839" priority="8608" stopIfTrue="1" operator="equal">
      <formula>"ROJO"</formula>
    </cfRule>
    <cfRule type="cellIs" dxfId="5838" priority="8609" stopIfTrue="1" operator="equal">
      <formula>"AMARILLO"</formula>
    </cfRule>
    <cfRule type="cellIs" dxfId="5837" priority="8610" stopIfTrue="1" operator="equal">
      <formula>"OK"</formula>
    </cfRule>
  </conditionalFormatting>
  <conditionalFormatting sqref="BF89 W89">
    <cfRule type="cellIs" dxfId="5836" priority="8605" stopIfTrue="1" operator="equal">
      <formula>"ROJO"</formula>
    </cfRule>
    <cfRule type="cellIs" dxfId="5835" priority="8606" stopIfTrue="1" operator="equal">
      <formula>"AMARILLO"</formula>
    </cfRule>
    <cfRule type="cellIs" dxfId="5834" priority="8607" stopIfTrue="1" operator="equal">
      <formula>"OK"</formula>
    </cfRule>
  </conditionalFormatting>
  <conditionalFormatting sqref="BR89 BB89 AT89">
    <cfRule type="cellIs" dxfId="5833" priority="8594" stopIfTrue="1" operator="equal">
      <formula>"ROJO"</formula>
    </cfRule>
    <cfRule type="cellIs" dxfId="5832" priority="8595" stopIfTrue="1" operator="equal">
      <formula>"AMARILLO"</formula>
    </cfRule>
    <cfRule type="cellIs" dxfId="5831" priority="8596" stopIfTrue="1" operator="equal">
      <formula>"OK"</formula>
    </cfRule>
  </conditionalFormatting>
  <conditionalFormatting sqref="BJ89">
    <cfRule type="cellIs" dxfId="5830" priority="8604" stopIfTrue="1" operator="equal">
      <formula>1</formula>
    </cfRule>
  </conditionalFormatting>
  <conditionalFormatting sqref="BJ89">
    <cfRule type="cellIs" dxfId="5829" priority="8602" operator="between">
      <formula>0</formula>
      <formula>0.99</formula>
    </cfRule>
    <cfRule type="cellIs" dxfId="5828" priority="8603" operator="equal">
      <formula>"Sin"</formula>
    </cfRule>
  </conditionalFormatting>
  <conditionalFormatting sqref="BP89">
    <cfRule type="cellIs" dxfId="5827" priority="8599" operator="equal">
      <formula>"INEFECTIVA"</formula>
    </cfRule>
    <cfRule type="cellIs" dxfId="5826" priority="8600" operator="equal">
      <formula>"CUMPLIDA"</formula>
    </cfRule>
    <cfRule type="containsText" dxfId="5825" priority="8601" operator="containsText" text="CERRADA">
      <formula>NOT(ISERROR(SEARCH("CERRADA",BP89)))</formula>
    </cfRule>
  </conditionalFormatting>
  <conditionalFormatting sqref="BP89">
    <cfRule type="cellIs" dxfId="5824" priority="8598" operator="equal">
      <formula>"INCUMPLIDA"</formula>
    </cfRule>
  </conditionalFormatting>
  <conditionalFormatting sqref="BP89">
    <cfRule type="cellIs" dxfId="5823" priority="8597" operator="equal">
      <formula>"Pendiente"</formula>
    </cfRule>
  </conditionalFormatting>
  <conditionalFormatting sqref="AR89">
    <cfRule type="cellIs" dxfId="5822" priority="8591" stopIfTrue="1" operator="equal">
      <formula>"ROJO"</formula>
    </cfRule>
    <cfRule type="cellIs" dxfId="5821" priority="8592" stopIfTrue="1" operator="equal">
      <formula>"AMARILLO"</formula>
    </cfRule>
    <cfRule type="cellIs" dxfId="5820" priority="8593" stopIfTrue="1" operator="equal">
      <formula>"OK"</formula>
    </cfRule>
  </conditionalFormatting>
  <conditionalFormatting sqref="AK89">
    <cfRule type="cellIs" dxfId="5819" priority="8588" stopIfTrue="1" operator="equal">
      <formula>"ROJO"</formula>
    </cfRule>
    <cfRule type="cellIs" dxfId="5818" priority="8589" stopIfTrue="1" operator="equal">
      <formula>"AMARILLO"</formula>
    </cfRule>
    <cfRule type="cellIs" dxfId="5817" priority="8590" stopIfTrue="1" operator="equal">
      <formula>"OK"</formula>
    </cfRule>
  </conditionalFormatting>
  <conditionalFormatting sqref="AD89">
    <cfRule type="cellIs" dxfId="5816" priority="8585" stopIfTrue="1" operator="equal">
      <formula>"ROJO"</formula>
    </cfRule>
    <cfRule type="cellIs" dxfId="5815" priority="8586" stopIfTrue="1" operator="equal">
      <formula>"AMARILLO"</formula>
    </cfRule>
    <cfRule type="cellIs" dxfId="5814" priority="8587" stopIfTrue="1" operator="equal">
      <formula>"OK"</formula>
    </cfRule>
  </conditionalFormatting>
  <conditionalFormatting sqref="AY89">
    <cfRule type="cellIs" dxfId="5813" priority="8582" stopIfTrue="1" operator="equal">
      <formula>"ROJO"</formula>
    </cfRule>
    <cfRule type="cellIs" dxfId="5812" priority="8583" stopIfTrue="1" operator="equal">
      <formula>"AMARILLO"</formula>
    </cfRule>
    <cfRule type="cellIs" dxfId="5811" priority="8584" stopIfTrue="1" operator="equal">
      <formula>"OK"</formula>
    </cfRule>
  </conditionalFormatting>
  <conditionalFormatting sqref="BF90 W90">
    <cfRule type="cellIs" dxfId="5810" priority="8579" stopIfTrue="1" operator="equal">
      <formula>"ROJO"</formula>
    </cfRule>
    <cfRule type="cellIs" dxfId="5809" priority="8580" stopIfTrue="1" operator="equal">
      <formula>"AMARILLO"</formula>
    </cfRule>
    <cfRule type="cellIs" dxfId="5808" priority="8581" stopIfTrue="1" operator="equal">
      <formula>"OK"</formula>
    </cfRule>
  </conditionalFormatting>
  <conditionalFormatting sqref="BR90 BB90 AT90">
    <cfRule type="cellIs" dxfId="5807" priority="8568" stopIfTrue="1" operator="equal">
      <formula>"ROJO"</formula>
    </cfRule>
    <cfRule type="cellIs" dxfId="5806" priority="8569" stopIfTrue="1" operator="equal">
      <formula>"AMARILLO"</formula>
    </cfRule>
    <cfRule type="cellIs" dxfId="5805" priority="8570" stopIfTrue="1" operator="equal">
      <formula>"OK"</formula>
    </cfRule>
  </conditionalFormatting>
  <conditionalFormatting sqref="BJ90">
    <cfRule type="cellIs" dxfId="5804" priority="8578" stopIfTrue="1" operator="equal">
      <formula>1</formula>
    </cfRule>
  </conditionalFormatting>
  <conditionalFormatting sqref="BJ90">
    <cfRule type="cellIs" dxfId="5803" priority="8576" operator="between">
      <formula>0</formula>
      <formula>0.99</formula>
    </cfRule>
    <cfRule type="cellIs" dxfId="5802" priority="8577" operator="equal">
      <formula>"Sin"</formula>
    </cfRule>
  </conditionalFormatting>
  <conditionalFormatting sqref="BP90">
    <cfRule type="cellIs" dxfId="5801" priority="8573" operator="equal">
      <formula>"INEFECTIVA"</formula>
    </cfRule>
    <cfRule type="cellIs" dxfId="5800" priority="8574" operator="equal">
      <formula>"CUMPLIDA"</formula>
    </cfRule>
    <cfRule type="containsText" dxfId="5799" priority="8575" operator="containsText" text="CERRADA">
      <formula>NOT(ISERROR(SEARCH("CERRADA",BP90)))</formula>
    </cfRule>
  </conditionalFormatting>
  <conditionalFormatting sqref="BP90">
    <cfRule type="cellIs" dxfId="5798" priority="8572" operator="equal">
      <formula>"INCUMPLIDA"</formula>
    </cfRule>
  </conditionalFormatting>
  <conditionalFormatting sqref="BP90">
    <cfRule type="cellIs" dxfId="5797" priority="8571" operator="equal">
      <formula>"Pendiente"</formula>
    </cfRule>
  </conditionalFormatting>
  <conditionalFormatting sqref="AR90">
    <cfRule type="cellIs" dxfId="5796" priority="8565" stopIfTrue="1" operator="equal">
      <formula>"ROJO"</formula>
    </cfRule>
    <cfRule type="cellIs" dxfId="5795" priority="8566" stopIfTrue="1" operator="equal">
      <formula>"AMARILLO"</formula>
    </cfRule>
    <cfRule type="cellIs" dxfId="5794" priority="8567" stopIfTrue="1" operator="equal">
      <formula>"OK"</formula>
    </cfRule>
  </conditionalFormatting>
  <conditionalFormatting sqref="AK90">
    <cfRule type="cellIs" dxfId="5793" priority="8562" stopIfTrue="1" operator="equal">
      <formula>"ROJO"</formula>
    </cfRule>
    <cfRule type="cellIs" dxfId="5792" priority="8563" stopIfTrue="1" operator="equal">
      <formula>"AMARILLO"</formula>
    </cfRule>
    <cfRule type="cellIs" dxfId="5791" priority="8564" stopIfTrue="1" operator="equal">
      <formula>"OK"</formula>
    </cfRule>
  </conditionalFormatting>
  <conditionalFormatting sqref="AD90">
    <cfRule type="cellIs" dxfId="5790" priority="8559" stopIfTrue="1" operator="equal">
      <formula>"ROJO"</formula>
    </cfRule>
    <cfRule type="cellIs" dxfId="5789" priority="8560" stopIfTrue="1" operator="equal">
      <formula>"AMARILLO"</formula>
    </cfRule>
    <cfRule type="cellIs" dxfId="5788" priority="8561" stopIfTrue="1" operator="equal">
      <formula>"OK"</formula>
    </cfRule>
  </conditionalFormatting>
  <conditionalFormatting sqref="AY90">
    <cfRule type="cellIs" dxfId="5787" priority="8556" stopIfTrue="1" operator="equal">
      <formula>"ROJO"</formula>
    </cfRule>
    <cfRule type="cellIs" dxfId="5786" priority="8557" stopIfTrue="1" operator="equal">
      <formula>"AMARILLO"</formula>
    </cfRule>
    <cfRule type="cellIs" dxfId="5785" priority="8558" stopIfTrue="1" operator="equal">
      <formula>"OK"</formula>
    </cfRule>
  </conditionalFormatting>
  <conditionalFormatting sqref="BF91 W91">
    <cfRule type="cellIs" dxfId="5784" priority="8553" stopIfTrue="1" operator="equal">
      <formula>"ROJO"</formula>
    </cfRule>
    <cfRule type="cellIs" dxfId="5783" priority="8554" stopIfTrue="1" operator="equal">
      <formula>"AMARILLO"</formula>
    </cfRule>
    <cfRule type="cellIs" dxfId="5782" priority="8555" stopIfTrue="1" operator="equal">
      <formula>"OK"</formula>
    </cfRule>
  </conditionalFormatting>
  <conditionalFormatting sqref="BR91 BB91 AT91">
    <cfRule type="cellIs" dxfId="5781" priority="8542" stopIfTrue="1" operator="equal">
      <formula>"ROJO"</formula>
    </cfRule>
    <cfRule type="cellIs" dxfId="5780" priority="8543" stopIfTrue="1" operator="equal">
      <formula>"AMARILLO"</formula>
    </cfRule>
    <cfRule type="cellIs" dxfId="5779" priority="8544" stopIfTrue="1" operator="equal">
      <formula>"OK"</formula>
    </cfRule>
  </conditionalFormatting>
  <conditionalFormatting sqref="BJ91">
    <cfRule type="cellIs" dxfId="5778" priority="8552" stopIfTrue="1" operator="equal">
      <formula>1</formula>
    </cfRule>
  </conditionalFormatting>
  <conditionalFormatting sqref="BJ91">
    <cfRule type="cellIs" dxfId="5777" priority="8550" operator="between">
      <formula>0</formula>
      <formula>0.99</formula>
    </cfRule>
    <cfRule type="cellIs" dxfId="5776" priority="8551" operator="equal">
      <formula>"Sin"</formula>
    </cfRule>
  </conditionalFormatting>
  <conditionalFormatting sqref="BP91">
    <cfRule type="cellIs" dxfId="5775" priority="8547" operator="equal">
      <formula>"INEFECTIVA"</formula>
    </cfRule>
    <cfRule type="cellIs" dxfId="5774" priority="8548" operator="equal">
      <formula>"CUMPLIDA"</formula>
    </cfRule>
    <cfRule type="containsText" dxfId="5773" priority="8549" operator="containsText" text="CERRADA">
      <formula>NOT(ISERROR(SEARCH("CERRADA",BP91)))</formula>
    </cfRule>
  </conditionalFormatting>
  <conditionalFormatting sqref="BP91">
    <cfRule type="cellIs" dxfId="5772" priority="8546" operator="equal">
      <formula>"INCUMPLIDA"</formula>
    </cfRule>
  </conditionalFormatting>
  <conditionalFormatting sqref="BP91">
    <cfRule type="cellIs" dxfId="5771" priority="8545" operator="equal">
      <formula>"Pendiente"</formula>
    </cfRule>
  </conditionalFormatting>
  <conditionalFormatting sqref="AR91">
    <cfRule type="cellIs" dxfId="5770" priority="8539" stopIfTrue="1" operator="equal">
      <formula>"ROJO"</formula>
    </cfRule>
    <cfRule type="cellIs" dxfId="5769" priority="8540" stopIfTrue="1" operator="equal">
      <formula>"AMARILLO"</formula>
    </cfRule>
    <cfRule type="cellIs" dxfId="5768" priority="8541" stopIfTrue="1" operator="equal">
      <formula>"OK"</formula>
    </cfRule>
  </conditionalFormatting>
  <conditionalFormatting sqref="AK91">
    <cfRule type="cellIs" dxfId="5767" priority="8536" stopIfTrue="1" operator="equal">
      <formula>"ROJO"</formula>
    </cfRule>
    <cfRule type="cellIs" dxfId="5766" priority="8537" stopIfTrue="1" operator="equal">
      <formula>"AMARILLO"</formula>
    </cfRule>
    <cfRule type="cellIs" dxfId="5765" priority="8538" stopIfTrue="1" operator="equal">
      <formula>"OK"</formula>
    </cfRule>
  </conditionalFormatting>
  <conditionalFormatting sqref="AD91">
    <cfRule type="cellIs" dxfId="5764" priority="8533" stopIfTrue="1" operator="equal">
      <formula>"ROJO"</formula>
    </cfRule>
    <cfRule type="cellIs" dxfId="5763" priority="8534" stopIfTrue="1" operator="equal">
      <formula>"AMARILLO"</formula>
    </cfRule>
    <cfRule type="cellIs" dxfId="5762" priority="8535" stopIfTrue="1" operator="equal">
      <formula>"OK"</formula>
    </cfRule>
  </conditionalFormatting>
  <conditionalFormatting sqref="AY91">
    <cfRule type="cellIs" dxfId="5761" priority="8530" stopIfTrue="1" operator="equal">
      <formula>"ROJO"</formula>
    </cfRule>
    <cfRule type="cellIs" dxfId="5760" priority="8531" stopIfTrue="1" operator="equal">
      <formula>"AMARILLO"</formula>
    </cfRule>
    <cfRule type="cellIs" dxfId="5759" priority="8532" stopIfTrue="1" operator="equal">
      <formula>"OK"</formula>
    </cfRule>
  </conditionalFormatting>
  <conditionalFormatting sqref="BF92 W92">
    <cfRule type="cellIs" dxfId="5758" priority="8527" stopIfTrue="1" operator="equal">
      <formula>"ROJO"</formula>
    </cfRule>
    <cfRule type="cellIs" dxfId="5757" priority="8528" stopIfTrue="1" operator="equal">
      <formula>"AMARILLO"</formula>
    </cfRule>
    <cfRule type="cellIs" dxfId="5756" priority="8529" stopIfTrue="1" operator="equal">
      <formula>"OK"</formula>
    </cfRule>
  </conditionalFormatting>
  <conditionalFormatting sqref="BR92 BB92 AT92">
    <cfRule type="cellIs" dxfId="5755" priority="8516" stopIfTrue="1" operator="equal">
      <formula>"ROJO"</formula>
    </cfRule>
    <cfRule type="cellIs" dxfId="5754" priority="8517" stopIfTrue="1" operator="equal">
      <formula>"AMARILLO"</formula>
    </cfRule>
    <cfRule type="cellIs" dxfId="5753" priority="8518" stopIfTrue="1" operator="equal">
      <formula>"OK"</formula>
    </cfRule>
  </conditionalFormatting>
  <conditionalFormatting sqref="BJ92">
    <cfRule type="cellIs" dxfId="5752" priority="8526" stopIfTrue="1" operator="equal">
      <formula>1</formula>
    </cfRule>
  </conditionalFormatting>
  <conditionalFormatting sqref="BJ92">
    <cfRule type="cellIs" dxfId="5751" priority="8524" operator="between">
      <formula>0</formula>
      <formula>0.99</formula>
    </cfRule>
    <cfRule type="cellIs" dxfId="5750" priority="8525" operator="equal">
      <formula>"Sin"</formula>
    </cfRule>
  </conditionalFormatting>
  <conditionalFormatting sqref="BP92">
    <cfRule type="cellIs" dxfId="5749" priority="8521" operator="equal">
      <formula>"INEFECTIVA"</formula>
    </cfRule>
    <cfRule type="cellIs" dxfId="5748" priority="8522" operator="equal">
      <formula>"CUMPLIDA"</formula>
    </cfRule>
    <cfRule type="containsText" dxfId="5747" priority="8523" operator="containsText" text="CERRADA">
      <formula>NOT(ISERROR(SEARCH("CERRADA",BP92)))</formula>
    </cfRule>
  </conditionalFormatting>
  <conditionalFormatting sqref="BP92">
    <cfRule type="cellIs" dxfId="5746" priority="8520" operator="equal">
      <formula>"INCUMPLIDA"</formula>
    </cfRule>
  </conditionalFormatting>
  <conditionalFormatting sqref="BP92">
    <cfRule type="cellIs" dxfId="5745" priority="8519" operator="equal">
      <formula>"Pendiente"</formula>
    </cfRule>
  </conditionalFormatting>
  <conditionalFormatting sqref="AR92">
    <cfRule type="cellIs" dxfId="5744" priority="8513" stopIfTrue="1" operator="equal">
      <formula>"ROJO"</formula>
    </cfRule>
    <cfRule type="cellIs" dxfId="5743" priority="8514" stopIfTrue="1" operator="equal">
      <formula>"AMARILLO"</formula>
    </cfRule>
    <cfRule type="cellIs" dxfId="5742" priority="8515" stopIfTrue="1" operator="equal">
      <formula>"OK"</formula>
    </cfRule>
  </conditionalFormatting>
  <conditionalFormatting sqref="AK92">
    <cfRule type="cellIs" dxfId="5741" priority="8510" stopIfTrue="1" operator="equal">
      <formula>"ROJO"</formula>
    </cfRule>
    <cfRule type="cellIs" dxfId="5740" priority="8511" stopIfTrue="1" operator="equal">
      <formula>"AMARILLO"</formula>
    </cfRule>
    <cfRule type="cellIs" dxfId="5739" priority="8512" stopIfTrue="1" operator="equal">
      <formula>"OK"</formula>
    </cfRule>
  </conditionalFormatting>
  <conditionalFormatting sqref="AD92">
    <cfRule type="cellIs" dxfId="5738" priority="8507" stopIfTrue="1" operator="equal">
      <formula>"ROJO"</formula>
    </cfRule>
    <cfRule type="cellIs" dxfId="5737" priority="8508" stopIfTrue="1" operator="equal">
      <formula>"AMARILLO"</formula>
    </cfRule>
    <cfRule type="cellIs" dxfId="5736" priority="8509" stopIfTrue="1" operator="equal">
      <formula>"OK"</formula>
    </cfRule>
  </conditionalFormatting>
  <conditionalFormatting sqref="AY92">
    <cfRule type="cellIs" dxfId="5735" priority="8504" stopIfTrue="1" operator="equal">
      <formula>"ROJO"</formula>
    </cfRule>
    <cfRule type="cellIs" dxfId="5734" priority="8505" stopIfTrue="1" operator="equal">
      <formula>"AMARILLO"</formula>
    </cfRule>
    <cfRule type="cellIs" dxfId="5733" priority="8506" stopIfTrue="1" operator="equal">
      <formula>"OK"</formula>
    </cfRule>
  </conditionalFormatting>
  <conditionalFormatting sqref="W17">
    <cfRule type="cellIs" dxfId="5732" priority="8501" stopIfTrue="1" operator="equal">
      <formula>"ROJO"</formula>
    </cfRule>
    <cfRule type="cellIs" dxfId="5731" priority="8502" stopIfTrue="1" operator="equal">
      <formula>"AMARILLO"</formula>
    </cfRule>
    <cfRule type="cellIs" dxfId="5730" priority="8503" stopIfTrue="1" operator="equal">
      <formula>"OK"</formula>
    </cfRule>
  </conditionalFormatting>
  <conditionalFormatting sqref="W21">
    <cfRule type="cellIs" dxfId="5729" priority="8450" stopIfTrue="1" operator="equal">
      <formula>"ROJO"</formula>
    </cfRule>
    <cfRule type="cellIs" dxfId="5728" priority="8451" stopIfTrue="1" operator="equal">
      <formula>"AMARILLO"</formula>
    </cfRule>
    <cfRule type="cellIs" dxfId="5727" priority="8452" stopIfTrue="1" operator="equal">
      <formula>"OK"</formula>
    </cfRule>
  </conditionalFormatting>
  <conditionalFormatting sqref="BF21">
    <cfRule type="cellIs" dxfId="5726" priority="8447" stopIfTrue="1" operator="equal">
      <formula>"ROJO"</formula>
    </cfRule>
    <cfRule type="cellIs" dxfId="5725" priority="8448" stopIfTrue="1" operator="equal">
      <formula>"AMARILLO"</formula>
    </cfRule>
    <cfRule type="cellIs" dxfId="5724" priority="8449" stopIfTrue="1" operator="equal">
      <formula>"OK"</formula>
    </cfRule>
  </conditionalFormatting>
  <conditionalFormatting sqref="BF17">
    <cfRule type="cellIs" dxfId="5723" priority="8498" stopIfTrue="1" operator="equal">
      <formula>"ROJO"</formula>
    </cfRule>
    <cfRule type="cellIs" dxfId="5722" priority="8499" stopIfTrue="1" operator="equal">
      <formula>"AMARILLO"</formula>
    </cfRule>
    <cfRule type="cellIs" dxfId="5721" priority="8500" stopIfTrue="1" operator="equal">
      <formula>"OK"</formula>
    </cfRule>
  </conditionalFormatting>
  <conditionalFormatting sqref="W18">
    <cfRule type="cellIs" dxfId="5720" priority="8492" stopIfTrue="1" operator="equal">
      <formula>"ROJO"</formula>
    </cfRule>
    <cfRule type="cellIs" dxfId="5719" priority="8493" stopIfTrue="1" operator="equal">
      <formula>"AMARILLO"</formula>
    </cfRule>
    <cfRule type="cellIs" dxfId="5718" priority="8494" stopIfTrue="1" operator="equal">
      <formula>"OK"</formula>
    </cfRule>
  </conditionalFormatting>
  <conditionalFormatting sqref="BJ17">
    <cfRule type="cellIs" dxfId="5717" priority="8497" stopIfTrue="1" operator="equal">
      <formula>1</formula>
    </cfRule>
  </conditionalFormatting>
  <conditionalFormatting sqref="BJ17">
    <cfRule type="cellIs" dxfId="5716" priority="8495" operator="between">
      <formula>0</formula>
      <formula>0.99</formula>
    </cfRule>
    <cfRule type="cellIs" dxfId="5715" priority="8496" operator="equal">
      <formula>"Sin"</formula>
    </cfRule>
  </conditionalFormatting>
  <conditionalFormatting sqref="BF18">
    <cfRule type="cellIs" dxfId="5714" priority="8489" stopIfTrue="1" operator="equal">
      <formula>"ROJO"</formula>
    </cfRule>
    <cfRule type="cellIs" dxfId="5713" priority="8490" stopIfTrue="1" operator="equal">
      <formula>"AMARILLO"</formula>
    </cfRule>
    <cfRule type="cellIs" dxfId="5712" priority="8491" stopIfTrue="1" operator="equal">
      <formula>"OK"</formula>
    </cfRule>
  </conditionalFormatting>
  <conditionalFormatting sqref="BJ18">
    <cfRule type="cellIs" dxfId="5711" priority="8488" stopIfTrue="1" operator="equal">
      <formula>1</formula>
    </cfRule>
  </conditionalFormatting>
  <conditionalFormatting sqref="BJ18">
    <cfRule type="cellIs" dxfId="5710" priority="8486" operator="between">
      <formula>0</formula>
      <formula>0.99</formula>
    </cfRule>
    <cfRule type="cellIs" dxfId="5709" priority="8487" operator="equal">
      <formula>"Sin"</formula>
    </cfRule>
  </conditionalFormatting>
  <conditionalFormatting sqref="BP18">
    <cfRule type="cellIs" dxfId="5708" priority="8483" operator="equal">
      <formula>"INEFECTIVA"</formula>
    </cfRule>
    <cfRule type="cellIs" dxfId="5707" priority="8484" operator="equal">
      <formula>"CUMPLIDA"</formula>
    </cfRule>
    <cfRule type="containsText" dxfId="5706" priority="8485" operator="containsText" text="CERRADA">
      <formula>NOT(ISERROR(SEARCH("CERRADA",BP18)))</formula>
    </cfRule>
  </conditionalFormatting>
  <conditionalFormatting sqref="BP18">
    <cfRule type="cellIs" dxfId="5705" priority="8482" operator="equal">
      <formula>"INCUMPLIDA"</formula>
    </cfRule>
  </conditionalFormatting>
  <conditionalFormatting sqref="BP18">
    <cfRule type="cellIs" dxfId="5704" priority="8481" operator="equal">
      <formula>"Pendiente"</formula>
    </cfRule>
  </conditionalFormatting>
  <conditionalFormatting sqref="W19">
    <cfRule type="cellIs" dxfId="5703" priority="8478" stopIfTrue="1" operator="equal">
      <formula>"ROJO"</formula>
    </cfRule>
    <cfRule type="cellIs" dxfId="5702" priority="8479" stopIfTrue="1" operator="equal">
      <formula>"AMARILLO"</formula>
    </cfRule>
    <cfRule type="cellIs" dxfId="5701" priority="8480" stopIfTrue="1" operator="equal">
      <formula>"OK"</formula>
    </cfRule>
  </conditionalFormatting>
  <conditionalFormatting sqref="BF19">
    <cfRule type="cellIs" dxfId="5700" priority="8475" stopIfTrue="1" operator="equal">
      <formula>"ROJO"</formula>
    </cfRule>
    <cfRule type="cellIs" dxfId="5699" priority="8476" stopIfTrue="1" operator="equal">
      <formula>"AMARILLO"</formula>
    </cfRule>
    <cfRule type="cellIs" dxfId="5698" priority="8477" stopIfTrue="1" operator="equal">
      <formula>"OK"</formula>
    </cfRule>
  </conditionalFormatting>
  <conditionalFormatting sqref="BJ19">
    <cfRule type="cellIs" dxfId="5697" priority="8474" stopIfTrue="1" operator="equal">
      <formula>1</formula>
    </cfRule>
  </conditionalFormatting>
  <conditionalFormatting sqref="BJ19">
    <cfRule type="cellIs" dxfId="5696" priority="8472" operator="between">
      <formula>0</formula>
      <formula>0.99</formula>
    </cfRule>
    <cfRule type="cellIs" dxfId="5695" priority="8473" operator="equal">
      <formula>"Sin"</formula>
    </cfRule>
  </conditionalFormatting>
  <conditionalFormatting sqref="BP19">
    <cfRule type="cellIs" dxfId="5694" priority="8469" operator="equal">
      <formula>"INEFECTIVA"</formula>
    </cfRule>
    <cfRule type="cellIs" dxfId="5693" priority="8470" operator="equal">
      <formula>"CUMPLIDA"</formula>
    </cfRule>
    <cfRule type="containsText" dxfId="5692" priority="8471" operator="containsText" text="CERRADA">
      <formula>NOT(ISERROR(SEARCH("CERRADA",BP19)))</formula>
    </cfRule>
  </conditionalFormatting>
  <conditionalFormatting sqref="BP19">
    <cfRule type="cellIs" dxfId="5691" priority="8468" operator="equal">
      <formula>"INCUMPLIDA"</formula>
    </cfRule>
  </conditionalFormatting>
  <conditionalFormatting sqref="BP19">
    <cfRule type="cellIs" dxfId="5690" priority="8467" operator="equal">
      <formula>"Pendiente"</formula>
    </cfRule>
  </conditionalFormatting>
  <conditionalFormatting sqref="W20">
    <cfRule type="cellIs" dxfId="5689" priority="8464" stopIfTrue="1" operator="equal">
      <formula>"ROJO"</formula>
    </cfRule>
    <cfRule type="cellIs" dxfId="5688" priority="8465" stopIfTrue="1" operator="equal">
      <formula>"AMARILLO"</formula>
    </cfRule>
    <cfRule type="cellIs" dxfId="5687" priority="8466" stopIfTrue="1" operator="equal">
      <formula>"OK"</formula>
    </cfRule>
  </conditionalFormatting>
  <conditionalFormatting sqref="BF20">
    <cfRule type="cellIs" dxfId="5686" priority="8461" stopIfTrue="1" operator="equal">
      <formula>"ROJO"</formula>
    </cfRule>
    <cfRule type="cellIs" dxfId="5685" priority="8462" stopIfTrue="1" operator="equal">
      <formula>"AMARILLO"</formula>
    </cfRule>
    <cfRule type="cellIs" dxfId="5684" priority="8463" stopIfTrue="1" operator="equal">
      <formula>"OK"</formula>
    </cfRule>
  </conditionalFormatting>
  <conditionalFormatting sqref="BJ20">
    <cfRule type="cellIs" dxfId="5683" priority="8460" stopIfTrue="1" operator="equal">
      <formula>1</formula>
    </cfRule>
  </conditionalFormatting>
  <conditionalFormatting sqref="BJ20">
    <cfRule type="cellIs" dxfId="5682" priority="8458" operator="between">
      <formula>0</formula>
      <formula>0.99</formula>
    </cfRule>
    <cfRule type="cellIs" dxfId="5681" priority="8459" operator="equal">
      <formula>"Sin"</formula>
    </cfRule>
  </conditionalFormatting>
  <conditionalFormatting sqref="BP20">
    <cfRule type="cellIs" dxfId="5680" priority="8455" operator="equal">
      <formula>"INEFECTIVA"</formula>
    </cfRule>
    <cfRule type="cellIs" dxfId="5679" priority="8456" operator="equal">
      <formula>"CUMPLIDA"</formula>
    </cfRule>
    <cfRule type="containsText" dxfId="5678" priority="8457" operator="containsText" text="CERRADA">
      <formula>NOT(ISERROR(SEARCH("CERRADA",BP20)))</formula>
    </cfRule>
  </conditionalFormatting>
  <conditionalFormatting sqref="BP20">
    <cfRule type="cellIs" dxfId="5677" priority="8454" operator="equal">
      <formula>"INCUMPLIDA"</formula>
    </cfRule>
  </conditionalFormatting>
  <conditionalFormatting sqref="BP20">
    <cfRule type="cellIs" dxfId="5676" priority="8453" operator="equal">
      <formula>"Pendiente"</formula>
    </cfRule>
  </conditionalFormatting>
  <conditionalFormatting sqref="BJ21">
    <cfRule type="cellIs" dxfId="5675" priority="8446" stopIfTrue="1" operator="equal">
      <formula>1</formula>
    </cfRule>
  </conditionalFormatting>
  <conditionalFormatting sqref="BJ21">
    <cfRule type="cellIs" dxfId="5674" priority="8444" operator="between">
      <formula>0</formula>
      <formula>0.99</formula>
    </cfRule>
    <cfRule type="cellIs" dxfId="5673" priority="8445" operator="equal">
      <formula>"Sin"</formula>
    </cfRule>
  </conditionalFormatting>
  <conditionalFormatting sqref="BP21">
    <cfRule type="cellIs" dxfId="5672" priority="8441" operator="equal">
      <formula>"INEFECTIVA"</formula>
    </cfRule>
    <cfRule type="cellIs" dxfId="5671" priority="8442" operator="equal">
      <formula>"CUMPLIDA"</formula>
    </cfRule>
    <cfRule type="containsText" dxfId="5670" priority="8443" operator="containsText" text="CERRADA">
      <formula>NOT(ISERROR(SEARCH("CERRADA",BP21)))</formula>
    </cfRule>
  </conditionalFormatting>
  <conditionalFormatting sqref="BP21">
    <cfRule type="cellIs" dxfId="5669" priority="8440" operator="equal">
      <formula>"INCUMPLIDA"</formula>
    </cfRule>
  </conditionalFormatting>
  <conditionalFormatting sqref="BP21">
    <cfRule type="cellIs" dxfId="5668" priority="8439" operator="equal">
      <formula>"Pendiente"</formula>
    </cfRule>
  </conditionalFormatting>
  <conditionalFormatting sqref="AR17:AR21">
    <cfRule type="cellIs" dxfId="5667" priority="8436" stopIfTrue="1" operator="equal">
      <formula>"ROJO"</formula>
    </cfRule>
    <cfRule type="cellIs" dxfId="5666" priority="8437" stopIfTrue="1" operator="equal">
      <formula>"AMARILLO"</formula>
    </cfRule>
    <cfRule type="cellIs" dxfId="5665" priority="8438" stopIfTrue="1" operator="equal">
      <formula>"OK"</formula>
    </cfRule>
  </conditionalFormatting>
  <conditionalFormatting sqref="AK17:AK21">
    <cfRule type="cellIs" dxfId="5664" priority="8433" stopIfTrue="1" operator="equal">
      <formula>"ROJO"</formula>
    </cfRule>
    <cfRule type="cellIs" dxfId="5663" priority="8434" stopIfTrue="1" operator="equal">
      <formula>"AMARILLO"</formula>
    </cfRule>
    <cfRule type="cellIs" dxfId="5662" priority="8435" stopIfTrue="1" operator="equal">
      <formula>"OK"</formula>
    </cfRule>
  </conditionalFormatting>
  <conditionalFormatting sqref="AD17:AD21">
    <cfRule type="cellIs" dxfId="5661" priority="8430" stopIfTrue="1" operator="equal">
      <formula>"ROJO"</formula>
    </cfRule>
    <cfRule type="cellIs" dxfId="5660" priority="8431" stopIfTrue="1" operator="equal">
      <formula>"AMARILLO"</formula>
    </cfRule>
    <cfRule type="cellIs" dxfId="5659" priority="8432" stopIfTrue="1" operator="equal">
      <formula>"OK"</formula>
    </cfRule>
  </conditionalFormatting>
  <conditionalFormatting sqref="AY17:AY21">
    <cfRule type="cellIs" dxfId="5658" priority="8427" stopIfTrue="1" operator="equal">
      <formula>"ROJO"</formula>
    </cfRule>
    <cfRule type="cellIs" dxfId="5657" priority="8428" stopIfTrue="1" operator="equal">
      <formula>"AMARILLO"</formula>
    </cfRule>
    <cfRule type="cellIs" dxfId="5656" priority="8429" stopIfTrue="1" operator="equal">
      <formula>"OK"</formula>
    </cfRule>
  </conditionalFormatting>
  <conditionalFormatting sqref="BP17">
    <cfRule type="cellIs" dxfId="5655" priority="8424" operator="equal">
      <formula>"INEFECTIVA"</formula>
    </cfRule>
    <cfRule type="cellIs" dxfId="5654" priority="8425" operator="equal">
      <formula>"CUMPLIDA"</formula>
    </cfRule>
    <cfRule type="containsText" dxfId="5653" priority="8426" operator="containsText" text="CERRADA">
      <formula>NOT(ISERROR(SEARCH("CERRADA",BP17)))</formula>
    </cfRule>
  </conditionalFormatting>
  <conditionalFormatting sqref="BP17">
    <cfRule type="cellIs" dxfId="5652" priority="8423" operator="equal">
      <formula>"INCUMPLIDA"</formula>
    </cfRule>
  </conditionalFormatting>
  <conditionalFormatting sqref="BP17">
    <cfRule type="cellIs" dxfId="5651" priority="8422" operator="equal">
      <formula>"Pendiente"</formula>
    </cfRule>
  </conditionalFormatting>
  <conditionalFormatting sqref="W100">
    <cfRule type="cellIs" dxfId="5650" priority="8419" stopIfTrue="1" operator="equal">
      <formula>"ROJO"</formula>
    </cfRule>
    <cfRule type="cellIs" dxfId="5649" priority="8420" stopIfTrue="1" operator="equal">
      <formula>"AMARILLO"</formula>
    </cfRule>
    <cfRule type="cellIs" dxfId="5648" priority="8421" stopIfTrue="1" operator="equal">
      <formula>"OK"</formula>
    </cfRule>
  </conditionalFormatting>
  <conditionalFormatting sqref="BF100">
    <cfRule type="cellIs" dxfId="5647" priority="8416" stopIfTrue="1" operator="equal">
      <formula>"ROJO"</formula>
    </cfRule>
    <cfRule type="cellIs" dxfId="5646" priority="8417" stopIfTrue="1" operator="equal">
      <formula>"AMARILLO"</formula>
    </cfRule>
    <cfRule type="cellIs" dxfId="5645" priority="8418" stopIfTrue="1" operator="equal">
      <formula>"OK"</formula>
    </cfRule>
  </conditionalFormatting>
  <conditionalFormatting sqref="BJ100">
    <cfRule type="cellIs" dxfId="5644" priority="8415" stopIfTrue="1" operator="equal">
      <formula>1</formula>
    </cfRule>
  </conditionalFormatting>
  <conditionalFormatting sqref="BJ100">
    <cfRule type="cellIs" dxfId="5643" priority="8413" operator="between">
      <formula>0</formula>
      <formula>0.99</formula>
    </cfRule>
    <cfRule type="cellIs" dxfId="5642" priority="8414" operator="equal">
      <formula>"Sin"</formula>
    </cfRule>
  </conditionalFormatting>
  <conditionalFormatting sqref="BP100">
    <cfRule type="cellIs" dxfId="5641" priority="8410" operator="equal">
      <formula>"INEFECTIVA"</formula>
    </cfRule>
    <cfRule type="cellIs" dxfId="5640" priority="8411" operator="equal">
      <formula>"CUMPLIDA"</formula>
    </cfRule>
    <cfRule type="containsText" dxfId="5639" priority="8412" operator="containsText" text="CERRADA">
      <formula>NOT(ISERROR(SEARCH("CERRADA",BP100)))</formula>
    </cfRule>
  </conditionalFormatting>
  <conditionalFormatting sqref="BP100">
    <cfRule type="cellIs" dxfId="5638" priority="8409" operator="equal">
      <formula>"INCUMPLIDA"</formula>
    </cfRule>
  </conditionalFormatting>
  <conditionalFormatting sqref="BP100">
    <cfRule type="cellIs" dxfId="5637" priority="8408" operator="equal">
      <formula>"Pendiente"</formula>
    </cfRule>
  </conditionalFormatting>
  <conditionalFormatting sqref="AR100">
    <cfRule type="cellIs" dxfId="5636" priority="8405" stopIfTrue="1" operator="equal">
      <formula>"ROJO"</formula>
    </cfRule>
    <cfRule type="cellIs" dxfId="5635" priority="8406" stopIfTrue="1" operator="equal">
      <formula>"AMARILLO"</formula>
    </cfRule>
    <cfRule type="cellIs" dxfId="5634" priority="8407" stopIfTrue="1" operator="equal">
      <formula>"OK"</formula>
    </cfRule>
  </conditionalFormatting>
  <conditionalFormatting sqref="AK100">
    <cfRule type="cellIs" dxfId="5633" priority="8402" stopIfTrue="1" operator="equal">
      <formula>"ROJO"</formula>
    </cfRule>
    <cfRule type="cellIs" dxfId="5632" priority="8403" stopIfTrue="1" operator="equal">
      <formula>"AMARILLO"</formula>
    </cfRule>
    <cfRule type="cellIs" dxfId="5631" priority="8404" stopIfTrue="1" operator="equal">
      <formula>"OK"</formula>
    </cfRule>
  </conditionalFormatting>
  <conditionalFormatting sqref="AD100">
    <cfRule type="cellIs" dxfId="5630" priority="8399" stopIfTrue="1" operator="equal">
      <formula>"ROJO"</formula>
    </cfRule>
    <cfRule type="cellIs" dxfId="5629" priority="8400" stopIfTrue="1" operator="equal">
      <formula>"AMARILLO"</formula>
    </cfRule>
    <cfRule type="cellIs" dxfId="5628" priority="8401" stopIfTrue="1" operator="equal">
      <formula>"OK"</formula>
    </cfRule>
  </conditionalFormatting>
  <conditionalFormatting sqref="AY100">
    <cfRule type="cellIs" dxfId="5627" priority="8396" stopIfTrue="1" operator="equal">
      <formula>"ROJO"</formula>
    </cfRule>
    <cfRule type="cellIs" dxfId="5626" priority="8397" stopIfTrue="1" operator="equal">
      <formula>"AMARILLO"</formula>
    </cfRule>
    <cfRule type="cellIs" dxfId="5625" priority="8398" stopIfTrue="1" operator="equal">
      <formula>"OK"</formula>
    </cfRule>
  </conditionalFormatting>
  <conditionalFormatting sqref="BF101">
    <cfRule type="cellIs" dxfId="5624" priority="8393" stopIfTrue="1" operator="equal">
      <formula>"ROJO"</formula>
    </cfRule>
    <cfRule type="cellIs" dxfId="5623" priority="8394" stopIfTrue="1" operator="equal">
      <formula>"AMARILLO"</formula>
    </cfRule>
    <cfRule type="cellIs" dxfId="5622" priority="8395" stopIfTrue="1" operator="equal">
      <formula>"OK"</formula>
    </cfRule>
  </conditionalFormatting>
  <conditionalFormatting sqref="BJ101">
    <cfRule type="cellIs" dxfId="5621" priority="8392" stopIfTrue="1" operator="equal">
      <formula>1</formula>
    </cfRule>
  </conditionalFormatting>
  <conditionalFormatting sqref="BJ101">
    <cfRule type="cellIs" dxfId="5620" priority="8390" operator="between">
      <formula>0</formula>
      <formula>0.99</formula>
    </cfRule>
    <cfRule type="cellIs" dxfId="5619" priority="8391" operator="equal">
      <formula>"Sin"</formula>
    </cfRule>
  </conditionalFormatting>
  <conditionalFormatting sqref="BP101">
    <cfRule type="cellIs" dxfId="5618" priority="8387" operator="equal">
      <formula>"INEFECTIVA"</formula>
    </cfRule>
    <cfRule type="cellIs" dxfId="5617" priority="8388" operator="equal">
      <formula>"CUMPLIDA"</formula>
    </cfRule>
    <cfRule type="containsText" dxfId="5616" priority="8389" operator="containsText" text="CERRADA">
      <formula>NOT(ISERROR(SEARCH("CERRADA",BP101)))</formula>
    </cfRule>
  </conditionalFormatting>
  <conditionalFormatting sqref="BP101">
    <cfRule type="cellIs" dxfId="5615" priority="8386" operator="equal">
      <formula>"INCUMPLIDA"</formula>
    </cfRule>
  </conditionalFormatting>
  <conditionalFormatting sqref="BP101">
    <cfRule type="cellIs" dxfId="5614" priority="8385" operator="equal">
      <formula>"Pendiente"</formula>
    </cfRule>
  </conditionalFormatting>
  <conditionalFormatting sqref="W101">
    <cfRule type="cellIs" dxfId="5613" priority="8382" stopIfTrue="1" operator="equal">
      <formula>"ROJO"</formula>
    </cfRule>
    <cfRule type="cellIs" dxfId="5612" priority="8383" stopIfTrue="1" operator="equal">
      <formula>"AMARILLO"</formula>
    </cfRule>
    <cfRule type="cellIs" dxfId="5611" priority="8384" stopIfTrue="1" operator="equal">
      <formula>"OK"</formula>
    </cfRule>
  </conditionalFormatting>
  <conditionalFormatting sqref="AR101">
    <cfRule type="cellIs" dxfId="5610" priority="8379" stopIfTrue="1" operator="equal">
      <formula>"ROJO"</formula>
    </cfRule>
    <cfRule type="cellIs" dxfId="5609" priority="8380" stopIfTrue="1" operator="equal">
      <formula>"AMARILLO"</formula>
    </cfRule>
    <cfRule type="cellIs" dxfId="5608" priority="8381" stopIfTrue="1" operator="equal">
      <formula>"OK"</formula>
    </cfRule>
  </conditionalFormatting>
  <conditionalFormatting sqref="AK101">
    <cfRule type="cellIs" dxfId="5607" priority="8376" stopIfTrue="1" operator="equal">
      <formula>"ROJO"</formula>
    </cfRule>
    <cfRule type="cellIs" dxfId="5606" priority="8377" stopIfTrue="1" operator="equal">
      <formula>"AMARILLO"</formula>
    </cfRule>
    <cfRule type="cellIs" dxfId="5605" priority="8378" stopIfTrue="1" operator="equal">
      <formula>"OK"</formula>
    </cfRule>
  </conditionalFormatting>
  <conditionalFormatting sqref="AD101">
    <cfRule type="cellIs" dxfId="5604" priority="8373" stopIfTrue="1" operator="equal">
      <formula>"ROJO"</formula>
    </cfRule>
    <cfRule type="cellIs" dxfId="5603" priority="8374" stopIfTrue="1" operator="equal">
      <formula>"AMARILLO"</formula>
    </cfRule>
    <cfRule type="cellIs" dxfId="5602" priority="8375" stopIfTrue="1" operator="equal">
      <formula>"OK"</formula>
    </cfRule>
  </conditionalFormatting>
  <conditionalFormatting sqref="AY101">
    <cfRule type="cellIs" dxfId="5601" priority="8370" stopIfTrue="1" operator="equal">
      <formula>"ROJO"</formula>
    </cfRule>
    <cfRule type="cellIs" dxfId="5600" priority="8371" stopIfTrue="1" operator="equal">
      <formula>"AMARILLO"</formula>
    </cfRule>
    <cfRule type="cellIs" dxfId="5599" priority="8372" stopIfTrue="1" operator="equal">
      <formula>"OK"</formula>
    </cfRule>
  </conditionalFormatting>
  <conditionalFormatting sqref="W102">
    <cfRule type="cellIs" dxfId="5598" priority="8364" stopIfTrue="1" operator="equal">
      <formula>"ROJO"</formula>
    </cfRule>
    <cfRule type="cellIs" dxfId="5597" priority="8365" stopIfTrue="1" operator="equal">
      <formula>"AMARILLO"</formula>
    </cfRule>
    <cfRule type="cellIs" dxfId="5596" priority="8366" stopIfTrue="1" operator="equal">
      <formula>"OK"</formula>
    </cfRule>
  </conditionalFormatting>
  <conditionalFormatting sqref="BF102">
    <cfRule type="cellIs" dxfId="5595" priority="8367" stopIfTrue="1" operator="equal">
      <formula>"ROJO"</formula>
    </cfRule>
    <cfRule type="cellIs" dxfId="5594" priority="8368" stopIfTrue="1" operator="equal">
      <formula>"AMARILLO"</formula>
    </cfRule>
    <cfRule type="cellIs" dxfId="5593" priority="8369" stopIfTrue="1" operator="equal">
      <formula>"OK"</formula>
    </cfRule>
  </conditionalFormatting>
  <conditionalFormatting sqref="BJ102">
    <cfRule type="cellIs" dxfId="5592" priority="8363" stopIfTrue="1" operator="equal">
      <formula>1</formula>
    </cfRule>
  </conditionalFormatting>
  <conditionalFormatting sqref="BJ102">
    <cfRule type="cellIs" dxfId="5591" priority="8361" operator="between">
      <formula>0</formula>
      <formula>0.99</formula>
    </cfRule>
    <cfRule type="cellIs" dxfId="5590" priority="8362" operator="equal">
      <formula>"Sin"</formula>
    </cfRule>
  </conditionalFormatting>
  <conditionalFormatting sqref="BP102">
    <cfRule type="cellIs" dxfId="5589" priority="8358" operator="equal">
      <formula>"INEFECTIVA"</formula>
    </cfRule>
    <cfRule type="cellIs" dxfId="5588" priority="8359" operator="equal">
      <formula>"CUMPLIDA"</formula>
    </cfRule>
    <cfRule type="containsText" dxfId="5587" priority="8360" operator="containsText" text="CERRADA">
      <formula>NOT(ISERROR(SEARCH("CERRADA",BP102)))</formula>
    </cfRule>
  </conditionalFormatting>
  <conditionalFormatting sqref="BP102">
    <cfRule type="cellIs" dxfId="5586" priority="8357" operator="equal">
      <formula>"INCUMPLIDA"</formula>
    </cfRule>
  </conditionalFormatting>
  <conditionalFormatting sqref="BP102">
    <cfRule type="cellIs" dxfId="5585" priority="8356" operator="equal">
      <formula>"Pendiente"</formula>
    </cfRule>
  </conditionalFormatting>
  <conditionalFormatting sqref="AR102">
    <cfRule type="cellIs" dxfId="5584" priority="8353" stopIfTrue="1" operator="equal">
      <formula>"ROJO"</formula>
    </cfRule>
    <cfRule type="cellIs" dxfId="5583" priority="8354" stopIfTrue="1" operator="equal">
      <formula>"AMARILLO"</formula>
    </cfRule>
    <cfRule type="cellIs" dxfId="5582" priority="8355" stopIfTrue="1" operator="equal">
      <formula>"OK"</formula>
    </cfRule>
  </conditionalFormatting>
  <conditionalFormatting sqref="AK102">
    <cfRule type="cellIs" dxfId="5581" priority="8350" stopIfTrue="1" operator="equal">
      <formula>"ROJO"</formula>
    </cfRule>
    <cfRule type="cellIs" dxfId="5580" priority="8351" stopIfTrue="1" operator="equal">
      <formula>"AMARILLO"</formula>
    </cfRule>
    <cfRule type="cellIs" dxfId="5579" priority="8352" stopIfTrue="1" operator="equal">
      <formula>"OK"</formula>
    </cfRule>
  </conditionalFormatting>
  <conditionalFormatting sqref="AD102">
    <cfRule type="cellIs" dxfId="5578" priority="8347" stopIfTrue="1" operator="equal">
      <formula>"ROJO"</formula>
    </cfRule>
    <cfRule type="cellIs" dxfId="5577" priority="8348" stopIfTrue="1" operator="equal">
      <formula>"AMARILLO"</formula>
    </cfRule>
    <cfRule type="cellIs" dxfId="5576" priority="8349" stopIfTrue="1" operator="equal">
      <formula>"OK"</formula>
    </cfRule>
  </conditionalFormatting>
  <conditionalFormatting sqref="AY102">
    <cfRule type="cellIs" dxfId="5575" priority="8344" stopIfTrue="1" operator="equal">
      <formula>"ROJO"</formula>
    </cfRule>
    <cfRule type="cellIs" dxfId="5574" priority="8345" stopIfTrue="1" operator="equal">
      <formula>"AMARILLO"</formula>
    </cfRule>
    <cfRule type="cellIs" dxfId="5573" priority="8346" stopIfTrue="1" operator="equal">
      <formula>"OK"</formula>
    </cfRule>
  </conditionalFormatting>
  <conditionalFormatting sqref="W103">
    <cfRule type="cellIs" dxfId="5572" priority="8333" stopIfTrue="1" operator="equal">
      <formula>"ROJO"</formula>
    </cfRule>
    <cfRule type="cellIs" dxfId="5571" priority="8334" stopIfTrue="1" operator="equal">
      <formula>"AMARILLO"</formula>
    </cfRule>
    <cfRule type="cellIs" dxfId="5570" priority="8335" stopIfTrue="1" operator="equal">
      <formula>"OK"</formula>
    </cfRule>
  </conditionalFormatting>
  <conditionalFormatting sqref="BF103">
    <cfRule type="cellIs" dxfId="5569" priority="8341" stopIfTrue="1" operator="equal">
      <formula>"ROJO"</formula>
    </cfRule>
    <cfRule type="cellIs" dxfId="5568" priority="8342" stopIfTrue="1" operator="equal">
      <formula>"AMARILLO"</formula>
    </cfRule>
    <cfRule type="cellIs" dxfId="5567" priority="8343" stopIfTrue="1" operator="equal">
      <formula>"OK"</formula>
    </cfRule>
  </conditionalFormatting>
  <conditionalFormatting sqref="BP103">
    <cfRule type="cellIs" dxfId="5566" priority="8338" operator="equal">
      <formula>"INEFECTIVA"</formula>
    </cfRule>
    <cfRule type="cellIs" dxfId="5565" priority="8339" operator="equal">
      <formula>"CUMPLIDA"</formula>
    </cfRule>
    <cfRule type="containsText" dxfId="5564" priority="8340" operator="containsText" text="CERRADA">
      <formula>NOT(ISERROR(SEARCH("CERRADA",BP103)))</formula>
    </cfRule>
  </conditionalFormatting>
  <conditionalFormatting sqref="BP103">
    <cfRule type="cellIs" dxfId="5563" priority="8337" operator="equal">
      <formula>"INCUMPLIDA"</formula>
    </cfRule>
  </conditionalFormatting>
  <conditionalFormatting sqref="BP103">
    <cfRule type="cellIs" dxfId="5562" priority="8336" operator="equal">
      <formula>"Pendiente"</formula>
    </cfRule>
  </conditionalFormatting>
  <conditionalFormatting sqref="BJ103">
    <cfRule type="cellIs" dxfId="5561" priority="8332" stopIfTrue="1" operator="equal">
      <formula>1</formula>
    </cfRule>
  </conditionalFormatting>
  <conditionalFormatting sqref="BJ103">
    <cfRule type="cellIs" dxfId="5560" priority="8330" operator="between">
      <formula>0</formula>
      <formula>0.99</formula>
    </cfRule>
    <cfRule type="cellIs" dxfId="5559" priority="8331" operator="equal">
      <formula>"Sin"</formula>
    </cfRule>
  </conditionalFormatting>
  <conditionalFormatting sqref="AR103">
    <cfRule type="cellIs" dxfId="5558" priority="8327" stopIfTrue="1" operator="equal">
      <formula>"ROJO"</formula>
    </cfRule>
    <cfRule type="cellIs" dxfId="5557" priority="8328" stopIfTrue="1" operator="equal">
      <formula>"AMARILLO"</formula>
    </cfRule>
    <cfRule type="cellIs" dxfId="5556" priority="8329" stopIfTrue="1" operator="equal">
      <formula>"OK"</formula>
    </cfRule>
  </conditionalFormatting>
  <conditionalFormatting sqref="AK103">
    <cfRule type="cellIs" dxfId="5555" priority="8324" stopIfTrue="1" operator="equal">
      <formula>"ROJO"</formula>
    </cfRule>
    <cfRule type="cellIs" dxfId="5554" priority="8325" stopIfTrue="1" operator="equal">
      <formula>"AMARILLO"</formula>
    </cfRule>
    <cfRule type="cellIs" dxfId="5553" priority="8326" stopIfTrue="1" operator="equal">
      <formula>"OK"</formula>
    </cfRule>
  </conditionalFormatting>
  <conditionalFormatting sqref="AD103">
    <cfRule type="cellIs" dxfId="5552" priority="8321" stopIfTrue="1" operator="equal">
      <formula>"ROJO"</formula>
    </cfRule>
    <cfRule type="cellIs" dxfId="5551" priority="8322" stopIfTrue="1" operator="equal">
      <formula>"AMARILLO"</formula>
    </cfRule>
    <cfRule type="cellIs" dxfId="5550" priority="8323" stopIfTrue="1" operator="equal">
      <formula>"OK"</formula>
    </cfRule>
  </conditionalFormatting>
  <conditionalFormatting sqref="AY103">
    <cfRule type="cellIs" dxfId="5549" priority="8318" stopIfTrue="1" operator="equal">
      <formula>"ROJO"</formula>
    </cfRule>
    <cfRule type="cellIs" dxfId="5548" priority="8319" stopIfTrue="1" operator="equal">
      <formula>"AMARILLO"</formula>
    </cfRule>
    <cfRule type="cellIs" dxfId="5547" priority="8320" stopIfTrue="1" operator="equal">
      <formula>"OK"</formula>
    </cfRule>
  </conditionalFormatting>
  <conditionalFormatting sqref="W104">
    <cfRule type="cellIs" dxfId="5546" priority="8307" stopIfTrue="1" operator="equal">
      <formula>"ROJO"</formula>
    </cfRule>
    <cfRule type="cellIs" dxfId="5545" priority="8308" stopIfTrue="1" operator="equal">
      <formula>"AMARILLO"</formula>
    </cfRule>
    <cfRule type="cellIs" dxfId="5544" priority="8309" stopIfTrue="1" operator="equal">
      <formula>"OK"</formula>
    </cfRule>
  </conditionalFormatting>
  <conditionalFormatting sqref="BF104">
    <cfRule type="cellIs" dxfId="5543" priority="8315" stopIfTrue="1" operator="equal">
      <formula>"ROJO"</formula>
    </cfRule>
    <cfRule type="cellIs" dxfId="5542" priority="8316" stopIfTrue="1" operator="equal">
      <formula>"AMARILLO"</formula>
    </cfRule>
    <cfRule type="cellIs" dxfId="5541" priority="8317" stopIfTrue="1" operator="equal">
      <formula>"OK"</formula>
    </cfRule>
  </conditionalFormatting>
  <conditionalFormatting sqref="BP104">
    <cfRule type="cellIs" dxfId="5540" priority="8312" operator="equal">
      <formula>"INEFECTIVA"</formula>
    </cfRule>
    <cfRule type="cellIs" dxfId="5539" priority="8313" operator="equal">
      <formula>"CUMPLIDA"</formula>
    </cfRule>
    <cfRule type="containsText" dxfId="5538" priority="8314" operator="containsText" text="CERRADA">
      <formula>NOT(ISERROR(SEARCH("CERRADA",BP104)))</formula>
    </cfRule>
  </conditionalFormatting>
  <conditionalFormatting sqref="BP104">
    <cfRule type="cellIs" dxfId="5537" priority="8311" operator="equal">
      <formula>"INCUMPLIDA"</formula>
    </cfRule>
  </conditionalFormatting>
  <conditionalFormatting sqref="BP104">
    <cfRule type="cellIs" dxfId="5536" priority="8310" operator="equal">
      <formula>"Pendiente"</formula>
    </cfRule>
  </conditionalFormatting>
  <conditionalFormatting sqref="BJ104">
    <cfRule type="cellIs" dxfId="5535" priority="8306" stopIfTrue="1" operator="equal">
      <formula>1</formula>
    </cfRule>
  </conditionalFormatting>
  <conditionalFormatting sqref="BJ104">
    <cfRule type="cellIs" dxfId="5534" priority="8304" operator="between">
      <formula>0</formula>
      <formula>0.99</formula>
    </cfRule>
    <cfRule type="cellIs" dxfId="5533" priority="8305" operator="equal">
      <formula>"Sin"</formula>
    </cfRule>
  </conditionalFormatting>
  <conditionalFormatting sqref="AR104">
    <cfRule type="cellIs" dxfId="5532" priority="8301" stopIfTrue="1" operator="equal">
      <formula>"ROJO"</formula>
    </cfRule>
    <cfRule type="cellIs" dxfId="5531" priority="8302" stopIfTrue="1" operator="equal">
      <formula>"AMARILLO"</formula>
    </cfRule>
    <cfRule type="cellIs" dxfId="5530" priority="8303" stopIfTrue="1" operator="equal">
      <formula>"OK"</formula>
    </cfRule>
  </conditionalFormatting>
  <conditionalFormatting sqref="AK104">
    <cfRule type="cellIs" dxfId="5529" priority="8298" stopIfTrue="1" operator="equal">
      <formula>"ROJO"</formula>
    </cfRule>
    <cfRule type="cellIs" dxfId="5528" priority="8299" stopIfTrue="1" operator="equal">
      <formula>"AMARILLO"</formula>
    </cfRule>
    <cfRule type="cellIs" dxfId="5527" priority="8300" stopIfTrue="1" operator="equal">
      <formula>"OK"</formula>
    </cfRule>
  </conditionalFormatting>
  <conditionalFormatting sqref="AD104">
    <cfRule type="cellIs" dxfId="5526" priority="8295" stopIfTrue="1" operator="equal">
      <formula>"ROJO"</formula>
    </cfRule>
    <cfRule type="cellIs" dxfId="5525" priority="8296" stopIfTrue="1" operator="equal">
      <formula>"AMARILLO"</formula>
    </cfRule>
    <cfRule type="cellIs" dxfId="5524" priority="8297" stopIfTrue="1" operator="equal">
      <formula>"OK"</formula>
    </cfRule>
  </conditionalFormatting>
  <conditionalFormatting sqref="AY104">
    <cfRule type="cellIs" dxfId="5523" priority="8292" stopIfTrue="1" operator="equal">
      <formula>"ROJO"</formula>
    </cfRule>
    <cfRule type="cellIs" dxfId="5522" priority="8293" stopIfTrue="1" operator="equal">
      <formula>"AMARILLO"</formula>
    </cfRule>
    <cfRule type="cellIs" dxfId="5521" priority="8294" stopIfTrue="1" operator="equal">
      <formula>"OK"</formula>
    </cfRule>
  </conditionalFormatting>
  <conditionalFormatting sqref="W105">
    <cfRule type="cellIs" dxfId="5520" priority="8281" stopIfTrue="1" operator="equal">
      <formula>"ROJO"</formula>
    </cfRule>
    <cfRule type="cellIs" dxfId="5519" priority="8282" stopIfTrue="1" operator="equal">
      <formula>"AMARILLO"</formula>
    </cfRule>
    <cfRule type="cellIs" dxfId="5518" priority="8283" stopIfTrue="1" operator="equal">
      <formula>"OK"</formula>
    </cfRule>
  </conditionalFormatting>
  <conditionalFormatting sqref="BF105">
    <cfRule type="cellIs" dxfId="5517" priority="8289" stopIfTrue="1" operator="equal">
      <formula>"ROJO"</formula>
    </cfRule>
    <cfRule type="cellIs" dxfId="5516" priority="8290" stopIfTrue="1" operator="equal">
      <formula>"AMARILLO"</formula>
    </cfRule>
    <cfRule type="cellIs" dxfId="5515" priority="8291" stopIfTrue="1" operator="equal">
      <formula>"OK"</formula>
    </cfRule>
  </conditionalFormatting>
  <conditionalFormatting sqref="BP105">
    <cfRule type="cellIs" dxfId="5514" priority="8286" operator="equal">
      <formula>"INEFECTIVA"</formula>
    </cfRule>
    <cfRule type="cellIs" dxfId="5513" priority="8287" operator="equal">
      <formula>"CUMPLIDA"</formula>
    </cfRule>
    <cfRule type="containsText" dxfId="5512" priority="8288" operator="containsText" text="CERRADA">
      <formula>NOT(ISERROR(SEARCH("CERRADA",BP105)))</formula>
    </cfRule>
  </conditionalFormatting>
  <conditionalFormatting sqref="BP105">
    <cfRule type="cellIs" dxfId="5511" priority="8285" operator="equal">
      <formula>"INCUMPLIDA"</formula>
    </cfRule>
  </conditionalFormatting>
  <conditionalFormatting sqref="BP105">
    <cfRule type="cellIs" dxfId="5510" priority="8284" operator="equal">
      <formula>"Pendiente"</formula>
    </cfRule>
  </conditionalFormatting>
  <conditionalFormatting sqref="BJ105">
    <cfRule type="cellIs" dxfId="5509" priority="8280" stopIfTrue="1" operator="equal">
      <formula>1</formula>
    </cfRule>
  </conditionalFormatting>
  <conditionalFormatting sqref="BJ105">
    <cfRule type="cellIs" dxfId="5508" priority="8278" operator="between">
      <formula>0</formula>
      <formula>0.99</formula>
    </cfRule>
    <cfRule type="cellIs" dxfId="5507" priority="8279" operator="equal">
      <formula>"Sin"</formula>
    </cfRule>
  </conditionalFormatting>
  <conditionalFormatting sqref="AR105">
    <cfRule type="cellIs" dxfId="5506" priority="8275" stopIfTrue="1" operator="equal">
      <formula>"ROJO"</formula>
    </cfRule>
    <cfRule type="cellIs" dxfId="5505" priority="8276" stopIfTrue="1" operator="equal">
      <formula>"AMARILLO"</formula>
    </cfRule>
    <cfRule type="cellIs" dxfId="5504" priority="8277" stopIfTrue="1" operator="equal">
      <formula>"OK"</formula>
    </cfRule>
  </conditionalFormatting>
  <conditionalFormatting sqref="AK105">
    <cfRule type="cellIs" dxfId="5503" priority="8272" stopIfTrue="1" operator="equal">
      <formula>"ROJO"</formula>
    </cfRule>
    <cfRule type="cellIs" dxfId="5502" priority="8273" stopIfTrue="1" operator="equal">
      <formula>"AMARILLO"</formula>
    </cfRule>
    <cfRule type="cellIs" dxfId="5501" priority="8274" stopIfTrue="1" operator="equal">
      <formula>"OK"</formula>
    </cfRule>
  </conditionalFormatting>
  <conditionalFormatting sqref="AD105">
    <cfRule type="cellIs" dxfId="5500" priority="8269" stopIfTrue="1" operator="equal">
      <formula>"ROJO"</formula>
    </cfRule>
    <cfRule type="cellIs" dxfId="5499" priority="8270" stopIfTrue="1" operator="equal">
      <formula>"AMARILLO"</formula>
    </cfRule>
    <cfRule type="cellIs" dxfId="5498" priority="8271" stopIfTrue="1" operator="equal">
      <formula>"OK"</formula>
    </cfRule>
  </conditionalFormatting>
  <conditionalFormatting sqref="AY105">
    <cfRule type="cellIs" dxfId="5497" priority="8266" stopIfTrue="1" operator="equal">
      <formula>"ROJO"</formula>
    </cfRule>
    <cfRule type="cellIs" dxfId="5496" priority="8267" stopIfTrue="1" operator="equal">
      <formula>"AMARILLO"</formula>
    </cfRule>
    <cfRule type="cellIs" dxfId="5495" priority="8268" stopIfTrue="1" operator="equal">
      <formula>"OK"</formula>
    </cfRule>
  </conditionalFormatting>
  <conditionalFormatting sqref="BF106">
    <cfRule type="cellIs" dxfId="5494" priority="8263" stopIfTrue="1" operator="equal">
      <formula>"ROJO"</formula>
    </cfRule>
    <cfRule type="cellIs" dxfId="5493" priority="8264" stopIfTrue="1" operator="equal">
      <formula>"AMARILLO"</formula>
    </cfRule>
    <cfRule type="cellIs" dxfId="5492" priority="8265" stopIfTrue="1" operator="equal">
      <formula>"OK"</formula>
    </cfRule>
  </conditionalFormatting>
  <conditionalFormatting sqref="W106">
    <cfRule type="cellIs" dxfId="5491" priority="8252" stopIfTrue="1" operator="equal">
      <formula>"ROJO"</formula>
    </cfRule>
    <cfRule type="cellIs" dxfId="5490" priority="8253" stopIfTrue="1" operator="equal">
      <formula>"AMARILLO"</formula>
    </cfRule>
    <cfRule type="cellIs" dxfId="5489" priority="8254" stopIfTrue="1" operator="equal">
      <formula>"OK"</formula>
    </cfRule>
  </conditionalFormatting>
  <conditionalFormatting sqref="AT106 BB106">
    <cfRule type="cellIs" dxfId="5488" priority="8255" stopIfTrue="1" operator="equal">
      <formula>"ROJO"</formula>
    </cfRule>
    <cfRule type="cellIs" dxfId="5487" priority="8256" stopIfTrue="1" operator="equal">
      <formula>"AMARILLO"</formula>
    </cfRule>
    <cfRule type="cellIs" dxfId="5486" priority="8257" stopIfTrue="1" operator="equal">
      <formula>"OK"</formula>
    </cfRule>
  </conditionalFormatting>
  <conditionalFormatting sqref="BP106">
    <cfRule type="cellIs" dxfId="5485" priority="8260" operator="equal">
      <formula>"INEFECTIVA"</formula>
    </cfRule>
    <cfRule type="cellIs" dxfId="5484" priority="8261" operator="equal">
      <formula>"CUMPLIDA"</formula>
    </cfRule>
    <cfRule type="containsText" dxfId="5483" priority="8262" operator="containsText" text="CERRADA">
      <formula>NOT(ISERROR(SEARCH("CERRADA",BP106)))</formula>
    </cfRule>
  </conditionalFormatting>
  <conditionalFormatting sqref="BP106">
    <cfRule type="cellIs" dxfId="5482" priority="8259" operator="equal">
      <formula>"INCUMPLIDA"</formula>
    </cfRule>
  </conditionalFormatting>
  <conditionalFormatting sqref="BP106">
    <cfRule type="cellIs" dxfId="5481" priority="8258" operator="equal">
      <formula>"Pendiente"</formula>
    </cfRule>
  </conditionalFormatting>
  <conditionalFormatting sqref="BJ106">
    <cfRule type="cellIs" dxfId="5480" priority="8251" stopIfTrue="1" operator="equal">
      <formula>1</formula>
    </cfRule>
  </conditionalFormatting>
  <conditionalFormatting sqref="BJ106">
    <cfRule type="cellIs" dxfId="5479" priority="8249" operator="between">
      <formula>0</formula>
      <formula>0.99</formula>
    </cfRule>
    <cfRule type="cellIs" dxfId="5478" priority="8250" operator="equal">
      <formula>"Sin"</formula>
    </cfRule>
  </conditionalFormatting>
  <conditionalFormatting sqref="AR106">
    <cfRule type="cellIs" dxfId="5477" priority="8246" stopIfTrue="1" operator="equal">
      <formula>"ROJO"</formula>
    </cfRule>
    <cfRule type="cellIs" dxfId="5476" priority="8247" stopIfTrue="1" operator="equal">
      <formula>"AMARILLO"</formula>
    </cfRule>
    <cfRule type="cellIs" dxfId="5475" priority="8248" stopIfTrue="1" operator="equal">
      <formula>"OK"</formula>
    </cfRule>
  </conditionalFormatting>
  <conditionalFormatting sqref="AK106">
    <cfRule type="cellIs" dxfId="5474" priority="8243" stopIfTrue="1" operator="equal">
      <formula>"ROJO"</formula>
    </cfRule>
    <cfRule type="cellIs" dxfId="5473" priority="8244" stopIfTrue="1" operator="equal">
      <formula>"AMARILLO"</formula>
    </cfRule>
    <cfRule type="cellIs" dxfId="5472" priority="8245" stopIfTrue="1" operator="equal">
      <formula>"OK"</formula>
    </cfRule>
  </conditionalFormatting>
  <conditionalFormatting sqref="AD106">
    <cfRule type="cellIs" dxfId="5471" priority="8240" stopIfTrue="1" operator="equal">
      <formula>"ROJO"</formula>
    </cfRule>
    <cfRule type="cellIs" dxfId="5470" priority="8241" stopIfTrue="1" operator="equal">
      <formula>"AMARILLO"</formula>
    </cfRule>
    <cfRule type="cellIs" dxfId="5469" priority="8242" stopIfTrue="1" operator="equal">
      <formula>"OK"</formula>
    </cfRule>
  </conditionalFormatting>
  <conditionalFormatting sqref="AY106">
    <cfRule type="cellIs" dxfId="5468" priority="8237" stopIfTrue="1" operator="equal">
      <formula>"ROJO"</formula>
    </cfRule>
    <cfRule type="cellIs" dxfId="5467" priority="8238" stopIfTrue="1" operator="equal">
      <formula>"AMARILLO"</formula>
    </cfRule>
    <cfRule type="cellIs" dxfId="5466" priority="8239" stopIfTrue="1" operator="equal">
      <formula>"OK"</formula>
    </cfRule>
  </conditionalFormatting>
  <conditionalFormatting sqref="AT107 BB107 BR107">
    <cfRule type="cellIs" dxfId="5465" priority="8231" stopIfTrue="1" operator="equal">
      <formula>"ROJO"</formula>
    </cfRule>
    <cfRule type="cellIs" dxfId="5464" priority="8232" stopIfTrue="1" operator="equal">
      <formula>"AMARILLO"</formula>
    </cfRule>
    <cfRule type="cellIs" dxfId="5463" priority="8233" stopIfTrue="1" operator="equal">
      <formula>"OK"</formula>
    </cfRule>
  </conditionalFormatting>
  <conditionalFormatting sqref="BF107">
    <cfRule type="cellIs" dxfId="5462" priority="8234" stopIfTrue="1" operator="equal">
      <formula>"ROJO"</formula>
    </cfRule>
    <cfRule type="cellIs" dxfId="5461" priority="8235" stopIfTrue="1" operator="equal">
      <formula>"AMARILLO"</formula>
    </cfRule>
    <cfRule type="cellIs" dxfId="5460" priority="8236" stopIfTrue="1" operator="equal">
      <formula>"OK"</formula>
    </cfRule>
  </conditionalFormatting>
  <conditionalFormatting sqref="W107">
    <cfRule type="cellIs" dxfId="5459" priority="8228" stopIfTrue="1" operator="equal">
      <formula>"ROJO"</formula>
    </cfRule>
    <cfRule type="cellIs" dxfId="5458" priority="8229" stopIfTrue="1" operator="equal">
      <formula>"AMARILLO"</formula>
    </cfRule>
    <cfRule type="cellIs" dxfId="5457" priority="8230" stopIfTrue="1" operator="equal">
      <formula>"OK"</formula>
    </cfRule>
  </conditionalFormatting>
  <conditionalFormatting sqref="BJ107">
    <cfRule type="cellIs" dxfId="5456" priority="8227" stopIfTrue="1" operator="equal">
      <formula>1</formula>
    </cfRule>
  </conditionalFormatting>
  <conditionalFormatting sqref="BJ107">
    <cfRule type="cellIs" dxfId="5455" priority="8225" operator="between">
      <formula>0</formula>
      <formula>0.99</formula>
    </cfRule>
    <cfRule type="cellIs" dxfId="5454" priority="8226" operator="equal">
      <formula>"Sin"</formula>
    </cfRule>
  </conditionalFormatting>
  <conditionalFormatting sqref="BP107">
    <cfRule type="cellIs" dxfId="5453" priority="8222" operator="equal">
      <formula>"INEFECTIVA"</formula>
    </cfRule>
    <cfRule type="cellIs" dxfId="5452" priority="8223" operator="equal">
      <formula>"CUMPLIDA"</formula>
    </cfRule>
    <cfRule type="containsText" dxfId="5451" priority="8224" operator="containsText" text="CERRADA">
      <formula>NOT(ISERROR(SEARCH("CERRADA",BP107)))</formula>
    </cfRule>
  </conditionalFormatting>
  <conditionalFormatting sqref="BP107">
    <cfRule type="cellIs" dxfId="5450" priority="8221" operator="equal">
      <formula>"INCUMPLIDA"</formula>
    </cfRule>
  </conditionalFormatting>
  <conditionalFormatting sqref="BP107">
    <cfRule type="cellIs" dxfId="5449" priority="8220" operator="equal">
      <formula>"Pendiente"</formula>
    </cfRule>
  </conditionalFormatting>
  <conditionalFormatting sqref="AR107">
    <cfRule type="cellIs" dxfId="5448" priority="8217" stopIfTrue="1" operator="equal">
      <formula>"ROJO"</formula>
    </cfRule>
    <cfRule type="cellIs" dxfId="5447" priority="8218" stopIfTrue="1" operator="equal">
      <formula>"AMARILLO"</formula>
    </cfRule>
    <cfRule type="cellIs" dxfId="5446" priority="8219" stopIfTrue="1" operator="equal">
      <formula>"OK"</formula>
    </cfRule>
  </conditionalFormatting>
  <conditionalFormatting sqref="AK107">
    <cfRule type="cellIs" dxfId="5445" priority="8214" stopIfTrue="1" operator="equal">
      <formula>"ROJO"</formula>
    </cfRule>
    <cfRule type="cellIs" dxfId="5444" priority="8215" stopIfTrue="1" operator="equal">
      <formula>"AMARILLO"</formula>
    </cfRule>
    <cfRule type="cellIs" dxfId="5443" priority="8216" stopIfTrue="1" operator="equal">
      <formula>"OK"</formula>
    </cfRule>
  </conditionalFormatting>
  <conditionalFormatting sqref="AD107">
    <cfRule type="cellIs" dxfId="5442" priority="8211" stopIfTrue="1" operator="equal">
      <formula>"ROJO"</formula>
    </cfRule>
    <cfRule type="cellIs" dxfId="5441" priority="8212" stopIfTrue="1" operator="equal">
      <formula>"AMARILLO"</formula>
    </cfRule>
    <cfRule type="cellIs" dxfId="5440" priority="8213" stopIfTrue="1" operator="equal">
      <formula>"OK"</formula>
    </cfRule>
  </conditionalFormatting>
  <conditionalFormatting sqref="AY107">
    <cfRule type="cellIs" dxfId="5439" priority="8208" stopIfTrue="1" operator="equal">
      <formula>"ROJO"</formula>
    </cfRule>
    <cfRule type="cellIs" dxfId="5438" priority="8209" stopIfTrue="1" operator="equal">
      <formula>"AMARILLO"</formula>
    </cfRule>
    <cfRule type="cellIs" dxfId="5437" priority="8210" stopIfTrue="1" operator="equal">
      <formula>"OK"</formula>
    </cfRule>
  </conditionalFormatting>
  <conditionalFormatting sqref="AT108 BB108 BR108">
    <cfRule type="cellIs" dxfId="5436" priority="8202" stopIfTrue="1" operator="equal">
      <formula>"ROJO"</formula>
    </cfRule>
    <cfRule type="cellIs" dxfId="5435" priority="8203" stopIfTrue="1" operator="equal">
      <formula>"AMARILLO"</formula>
    </cfRule>
    <cfRule type="cellIs" dxfId="5434" priority="8204" stopIfTrue="1" operator="equal">
      <formula>"OK"</formula>
    </cfRule>
  </conditionalFormatting>
  <conditionalFormatting sqref="BF108">
    <cfRule type="cellIs" dxfId="5433" priority="8205" stopIfTrue="1" operator="equal">
      <formula>"ROJO"</formula>
    </cfRule>
    <cfRule type="cellIs" dxfId="5432" priority="8206" stopIfTrue="1" operator="equal">
      <formula>"AMARILLO"</formula>
    </cfRule>
    <cfRule type="cellIs" dxfId="5431" priority="8207" stopIfTrue="1" operator="equal">
      <formula>"OK"</formula>
    </cfRule>
  </conditionalFormatting>
  <conditionalFormatting sqref="W108">
    <cfRule type="cellIs" dxfId="5430" priority="8199" stopIfTrue="1" operator="equal">
      <formula>"ROJO"</formula>
    </cfRule>
    <cfRule type="cellIs" dxfId="5429" priority="8200" stopIfTrue="1" operator="equal">
      <formula>"AMARILLO"</formula>
    </cfRule>
    <cfRule type="cellIs" dxfId="5428" priority="8201" stopIfTrue="1" operator="equal">
      <formula>"OK"</formula>
    </cfRule>
  </conditionalFormatting>
  <conditionalFormatting sqref="BJ108">
    <cfRule type="cellIs" dxfId="5427" priority="8198" stopIfTrue="1" operator="equal">
      <formula>1</formula>
    </cfRule>
  </conditionalFormatting>
  <conditionalFormatting sqref="BJ108">
    <cfRule type="cellIs" dxfId="5426" priority="8196" operator="between">
      <formula>0</formula>
      <formula>0.99</formula>
    </cfRule>
    <cfRule type="cellIs" dxfId="5425" priority="8197" operator="equal">
      <formula>"Sin"</formula>
    </cfRule>
  </conditionalFormatting>
  <conditionalFormatting sqref="BP108">
    <cfRule type="cellIs" dxfId="5424" priority="8193" operator="equal">
      <formula>"INEFECTIVA"</formula>
    </cfRule>
    <cfRule type="cellIs" dxfId="5423" priority="8194" operator="equal">
      <formula>"CUMPLIDA"</formula>
    </cfRule>
    <cfRule type="containsText" dxfId="5422" priority="8195" operator="containsText" text="CERRADA">
      <formula>NOT(ISERROR(SEARCH("CERRADA",BP108)))</formula>
    </cfRule>
  </conditionalFormatting>
  <conditionalFormatting sqref="BP108">
    <cfRule type="cellIs" dxfId="5421" priority="8192" operator="equal">
      <formula>"INCUMPLIDA"</formula>
    </cfRule>
  </conditionalFormatting>
  <conditionalFormatting sqref="BP108">
    <cfRule type="cellIs" dxfId="5420" priority="8191" operator="equal">
      <formula>"Pendiente"</formula>
    </cfRule>
  </conditionalFormatting>
  <conditionalFormatting sqref="AR108">
    <cfRule type="cellIs" dxfId="5419" priority="8188" stopIfTrue="1" operator="equal">
      <formula>"ROJO"</formula>
    </cfRule>
    <cfRule type="cellIs" dxfId="5418" priority="8189" stopIfTrue="1" operator="equal">
      <formula>"AMARILLO"</formula>
    </cfRule>
    <cfRule type="cellIs" dxfId="5417" priority="8190" stopIfTrue="1" operator="equal">
      <formula>"OK"</formula>
    </cfRule>
  </conditionalFormatting>
  <conditionalFormatting sqref="AK108">
    <cfRule type="cellIs" dxfId="5416" priority="8185" stopIfTrue="1" operator="equal">
      <formula>"ROJO"</formula>
    </cfRule>
    <cfRule type="cellIs" dxfId="5415" priority="8186" stopIfTrue="1" operator="equal">
      <formula>"AMARILLO"</formula>
    </cfRule>
    <cfRule type="cellIs" dxfId="5414" priority="8187" stopIfTrue="1" operator="equal">
      <formula>"OK"</formula>
    </cfRule>
  </conditionalFormatting>
  <conditionalFormatting sqref="AD108">
    <cfRule type="cellIs" dxfId="5413" priority="8182" stopIfTrue="1" operator="equal">
      <formula>"ROJO"</formula>
    </cfRule>
    <cfRule type="cellIs" dxfId="5412" priority="8183" stopIfTrue="1" operator="equal">
      <formula>"AMARILLO"</formula>
    </cfRule>
    <cfRule type="cellIs" dxfId="5411" priority="8184" stopIfTrue="1" operator="equal">
      <formula>"OK"</formula>
    </cfRule>
  </conditionalFormatting>
  <conditionalFormatting sqref="AY108">
    <cfRule type="cellIs" dxfId="5410" priority="8179" stopIfTrue="1" operator="equal">
      <formula>"ROJO"</formula>
    </cfRule>
    <cfRule type="cellIs" dxfId="5409" priority="8180" stopIfTrue="1" operator="equal">
      <formula>"AMARILLO"</formula>
    </cfRule>
    <cfRule type="cellIs" dxfId="5408" priority="8181" stopIfTrue="1" operator="equal">
      <formula>"OK"</formula>
    </cfRule>
  </conditionalFormatting>
  <conditionalFormatting sqref="BF109">
    <cfRule type="cellIs" dxfId="5407" priority="8176" stopIfTrue="1" operator="equal">
      <formula>"ROJO"</formula>
    </cfRule>
    <cfRule type="cellIs" dxfId="5406" priority="8177" stopIfTrue="1" operator="equal">
      <formula>"AMARILLO"</formula>
    </cfRule>
    <cfRule type="cellIs" dxfId="5405" priority="8178" stopIfTrue="1" operator="equal">
      <formula>"OK"</formula>
    </cfRule>
  </conditionalFormatting>
  <conditionalFormatting sqref="W109">
    <cfRule type="cellIs" dxfId="5404" priority="8173" stopIfTrue="1" operator="equal">
      <formula>"ROJO"</formula>
    </cfRule>
    <cfRule type="cellIs" dxfId="5403" priority="8174" stopIfTrue="1" operator="equal">
      <formula>"AMARILLO"</formula>
    </cfRule>
    <cfRule type="cellIs" dxfId="5402" priority="8175" stopIfTrue="1" operator="equal">
      <formula>"OK"</formula>
    </cfRule>
  </conditionalFormatting>
  <conditionalFormatting sqref="BJ109">
    <cfRule type="cellIs" dxfId="5401" priority="8172" stopIfTrue="1" operator="equal">
      <formula>1</formula>
    </cfRule>
  </conditionalFormatting>
  <conditionalFormatting sqref="BJ109">
    <cfRule type="cellIs" dxfId="5400" priority="8170" operator="between">
      <formula>0</formula>
      <formula>0.99</formula>
    </cfRule>
    <cfRule type="cellIs" dxfId="5399" priority="8171" operator="equal">
      <formula>"Sin"</formula>
    </cfRule>
  </conditionalFormatting>
  <conditionalFormatting sqref="BP109">
    <cfRule type="cellIs" dxfId="5398" priority="8167" operator="equal">
      <formula>"INEFECTIVA"</formula>
    </cfRule>
    <cfRule type="cellIs" dxfId="5397" priority="8168" operator="equal">
      <formula>"CUMPLIDA"</formula>
    </cfRule>
    <cfRule type="containsText" dxfId="5396" priority="8169" operator="containsText" text="CERRADA">
      <formula>NOT(ISERROR(SEARCH("CERRADA",BP109)))</formula>
    </cfRule>
  </conditionalFormatting>
  <conditionalFormatting sqref="BP109">
    <cfRule type="cellIs" dxfId="5395" priority="8166" operator="equal">
      <formula>"INCUMPLIDA"</formula>
    </cfRule>
  </conditionalFormatting>
  <conditionalFormatting sqref="BP109">
    <cfRule type="cellIs" dxfId="5394" priority="8165" operator="equal">
      <formula>"Pendiente"</formula>
    </cfRule>
  </conditionalFormatting>
  <conditionalFormatting sqref="AR109">
    <cfRule type="cellIs" dxfId="5393" priority="8162" stopIfTrue="1" operator="equal">
      <formula>"ROJO"</formula>
    </cfRule>
    <cfRule type="cellIs" dxfId="5392" priority="8163" stopIfTrue="1" operator="equal">
      <formula>"AMARILLO"</formula>
    </cfRule>
    <cfRule type="cellIs" dxfId="5391" priority="8164" stopIfTrue="1" operator="equal">
      <formula>"OK"</formula>
    </cfRule>
  </conditionalFormatting>
  <conditionalFormatting sqref="AK109">
    <cfRule type="cellIs" dxfId="5390" priority="8159" stopIfTrue="1" operator="equal">
      <formula>"ROJO"</formula>
    </cfRule>
    <cfRule type="cellIs" dxfId="5389" priority="8160" stopIfTrue="1" operator="equal">
      <formula>"AMARILLO"</formula>
    </cfRule>
    <cfRule type="cellIs" dxfId="5388" priority="8161" stopIfTrue="1" operator="equal">
      <formula>"OK"</formula>
    </cfRule>
  </conditionalFormatting>
  <conditionalFormatting sqref="AD109">
    <cfRule type="cellIs" dxfId="5387" priority="8156" stopIfTrue="1" operator="equal">
      <formula>"ROJO"</formula>
    </cfRule>
    <cfRule type="cellIs" dxfId="5386" priority="8157" stopIfTrue="1" operator="equal">
      <formula>"AMARILLO"</formula>
    </cfRule>
    <cfRule type="cellIs" dxfId="5385" priority="8158" stopIfTrue="1" operator="equal">
      <formula>"OK"</formula>
    </cfRule>
  </conditionalFormatting>
  <conditionalFormatting sqref="AY109">
    <cfRule type="cellIs" dxfId="5384" priority="8153" stopIfTrue="1" operator="equal">
      <formula>"ROJO"</formula>
    </cfRule>
    <cfRule type="cellIs" dxfId="5383" priority="8154" stopIfTrue="1" operator="equal">
      <formula>"AMARILLO"</formula>
    </cfRule>
    <cfRule type="cellIs" dxfId="5382" priority="8155" stopIfTrue="1" operator="equal">
      <formula>"OK"</formula>
    </cfRule>
  </conditionalFormatting>
  <conditionalFormatting sqref="BF110">
    <cfRule type="cellIs" dxfId="5381" priority="8150" stopIfTrue="1" operator="equal">
      <formula>"ROJO"</formula>
    </cfRule>
    <cfRule type="cellIs" dxfId="5380" priority="8151" stopIfTrue="1" operator="equal">
      <formula>"AMARILLO"</formula>
    </cfRule>
    <cfRule type="cellIs" dxfId="5379" priority="8152" stopIfTrue="1" operator="equal">
      <formula>"OK"</formula>
    </cfRule>
  </conditionalFormatting>
  <conditionalFormatting sqref="W110">
    <cfRule type="cellIs" dxfId="5378" priority="8147" stopIfTrue="1" operator="equal">
      <formula>"ROJO"</formula>
    </cfRule>
    <cfRule type="cellIs" dxfId="5377" priority="8148" stopIfTrue="1" operator="equal">
      <formula>"AMARILLO"</formula>
    </cfRule>
    <cfRule type="cellIs" dxfId="5376" priority="8149" stopIfTrue="1" operator="equal">
      <formula>"OK"</formula>
    </cfRule>
  </conditionalFormatting>
  <conditionalFormatting sqref="BJ110">
    <cfRule type="cellIs" dxfId="5375" priority="8146" stopIfTrue="1" operator="equal">
      <formula>1</formula>
    </cfRule>
  </conditionalFormatting>
  <conditionalFormatting sqref="BJ110">
    <cfRule type="cellIs" dxfId="5374" priority="8144" operator="between">
      <formula>0</formula>
      <formula>0.99</formula>
    </cfRule>
    <cfRule type="cellIs" dxfId="5373" priority="8145" operator="equal">
      <formula>"Sin"</formula>
    </cfRule>
  </conditionalFormatting>
  <conditionalFormatting sqref="BP110">
    <cfRule type="cellIs" dxfId="5372" priority="8141" operator="equal">
      <formula>"INEFECTIVA"</formula>
    </cfRule>
    <cfRule type="cellIs" dxfId="5371" priority="8142" operator="equal">
      <formula>"CUMPLIDA"</formula>
    </cfRule>
    <cfRule type="containsText" dxfId="5370" priority="8143" operator="containsText" text="CERRADA">
      <formula>NOT(ISERROR(SEARCH("CERRADA",BP110)))</formula>
    </cfRule>
  </conditionalFormatting>
  <conditionalFormatting sqref="BP110">
    <cfRule type="cellIs" dxfId="5369" priority="8140" operator="equal">
      <formula>"INCUMPLIDA"</formula>
    </cfRule>
  </conditionalFormatting>
  <conditionalFormatting sqref="BP110">
    <cfRule type="cellIs" dxfId="5368" priority="8139" operator="equal">
      <formula>"Pendiente"</formula>
    </cfRule>
  </conditionalFormatting>
  <conditionalFormatting sqref="AR110">
    <cfRule type="cellIs" dxfId="5367" priority="8136" stopIfTrue="1" operator="equal">
      <formula>"ROJO"</formula>
    </cfRule>
    <cfRule type="cellIs" dxfId="5366" priority="8137" stopIfTrue="1" operator="equal">
      <formula>"AMARILLO"</formula>
    </cfRule>
    <cfRule type="cellIs" dxfId="5365" priority="8138" stopIfTrue="1" operator="equal">
      <formula>"OK"</formula>
    </cfRule>
  </conditionalFormatting>
  <conditionalFormatting sqref="AK110">
    <cfRule type="cellIs" dxfId="5364" priority="8133" stopIfTrue="1" operator="equal">
      <formula>"ROJO"</formula>
    </cfRule>
    <cfRule type="cellIs" dxfId="5363" priority="8134" stopIfTrue="1" operator="equal">
      <formula>"AMARILLO"</formula>
    </cfRule>
    <cfRule type="cellIs" dxfId="5362" priority="8135" stopIfTrue="1" operator="equal">
      <formula>"OK"</formula>
    </cfRule>
  </conditionalFormatting>
  <conditionalFormatting sqref="AD110">
    <cfRule type="cellIs" dxfId="5361" priority="8130" stopIfTrue="1" operator="equal">
      <formula>"ROJO"</formula>
    </cfRule>
    <cfRule type="cellIs" dxfId="5360" priority="8131" stopIfTrue="1" operator="equal">
      <formula>"AMARILLO"</formula>
    </cfRule>
    <cfRule type="cellIs" dxfId="5359" priority="8132" stopIfTrue="1" operator="equal">
      <formula>"OK"</formula>
    </cfRule>
  </conditionalFormatting>
  <conditionalFormatting sqref="AY110">
    <cfRule type="cellIs" dxfId="5358" priority="8127" stopIfTrue="1" operator="equal">
      <formula>"ROJO"</formula>
    </cfRule>
    <cfRule type="cellIs" dxfId="5357" priority="8128" stopIfTrue="1" operator="equal">
      <formula>"AMARILLO"</formula>
    </cfRule>
    <cfRule type="cellIs" dxfId="5356" priority="8129" stopIfTrue="1" operator="equal">
      <formula>"OK"</formula>
    </cfRule>
  </conditionalFormatting>
  <conditionalFormatting sqref="BF111">
    <cfRule type="cellIs" dxfId="5355" priority="8124" stopIfTrue="1" operator="equal">
      <formula>"ROJO"</formula>
    </cfRule>
    <cfRule type="cellIs" dxfId="5354" priority="8125" stopIfTrue="1" operator="equal">
      <formula>"AMARILLO"</formula>
    </cfRule>
    <cfRule type="cellIs" dxfId="5353" priority="8126" stopIfTrue="1" operator="equal">
      <formula>"OK"</formula>
    </cfRule>
  </conditionalFormatting>
  <conditionalFormatting sqref="BJ111">
    <cfRule type="cellIs" dxfId="5352" priority="8123" stopIfTrue="1" operator="equal">
      <formula>1</formula>
    </cfRule>
  </conditionalFormatting>
  <conditionalFormatting sqref="BJ111">
    <cfRule type="cellIs" dxfId="5351" priority="8121" operator="between">
      <formula>0</formula>
      <formula>0.99</formula>
    </cfRule>
    <cfRule type="cellIs" dxfId="5350" priority="8122" operator="equal">
      <formula>"Sin"</formula>
    </cfRule>
  </conditionalFormatting>
  <conditionalFormatting sqref="BP111">
    <cfRule type="cellIs" dxfId="5349" priority="8118" operator="equal">
      <formula>"INEFECTIVA"</formula>
    </cfRule>
    <cfRule type="cellIs" dxfId="5348" priority="8119" operator="equal">
      <formula>"CUMPLIDA"</formula>
    </cfRule>
    <cfRule type="containsText" dxfId="5347" priority="8120" operator="containsText" text="CERRADA">
      <formula>NOT(ISERROR(SEARCH("CERRADA",BP111)))</formula>
    </cfRule>
  </conditionalFormatting>
  <conditionalFormatting sqref="BP111">
    <cfRule type="cellIs" dxfId="5346" priority="8117" operator="equal">
      <formula>"INCUMPLIDA"</formula>
    </cfRule>
  </conditionalFormatting>
  <conditionalFormatting sqref="BP111">
    <cfRule type="cellIs" dxfId="5345" priority="8116" operator="equal">
      <formula>"Pendiente"</formula>
    </cfRule>
  </conditionalFormatting>
  <conditionalFormatting sqref="AR111">
    <cfRule type="cellIs" dxfId="5344" priority="8113" stopIfTrue="1" operator="equal">
      <formula>"ROJO"</formula>
    </cfRule>
    <cfRule type="cellIs" dxfId="5343" priority="8114" stopIfTrue="1" operator="equal">
      <formula>"AMARILLO"</formula>
    </cfRule>
    <cfRule type="cellIs" dxfId="5342" priority="8115" stopIfTrue="1" operator="equal">
      <formula>"OK"</formula>
    </cfRule>
  </conditionalFormatting>
  <conditionalFormatting sqref="AK111">
    <cfRule type="cellIs" dxfId="5341" priority="8110" stopIfTrue="1" operator="equal">
      <formula>"ROJO"</formula>
    </cfRule>
    <cfRule type="cellIs" dxfId="5340" priority="8111" stopIfTrue="1" operator="equal">
      <formula>"AMARILLO"</formula>
    </cfRule>
    <cfRule type="cellIs" dxfId="5339" priority="8112" stopIfTrue="1" operator="equal">
      <formula>"OK"</formula>
    </cfRule>
  </conditionalFormatting>
  <conditionalFormatting sqref="AD111">
    <cfRule type="cellIs" dxfId="5338" priority="8107" stopIfTrue="1" operator="equal">
      <formula>"ROJO"</formula>
    </cfRule>
    <cfRule type="cellIs" dxfId="5337" priority="8108" stopIfTrue="1" operator="equal">
      <formula>"AMARILLO"</formula>
    </cfRule>
    <cfRule type="cellIs" dxfId="5336" priority="8109" stopIfTrue="1" operator="equal">
      <formula>"OK"</formula>
    </cfRule>
  </conditionalFormatting>
  <conditionalFormatting sqref="AY111">
    <cfRule type="cellIs" dxfId="5335" priority="8104" stopIfTrue="1" operator="equal">
      <formula>"ROJO"</formula>
    </cfRule>
    <cfRule type="cellIs" dxfId="5334" priority="8105" stopIfTrue="1" operator="equal">
      <formula>"AMARILLO"</formula>
    </cfRule>
    <cfRule type="cellIs" dxfId="5333" priority="8106" stopIfTrue="1" operator="equal">
      <formula>"OK"</formula>
    </cfRule>
  </conditionalFormatting>
  <conditionalFormatting sqref="W111">
    <cfRule type="cellIs" dxfId="5332" priority="8101" stopIfTrue="1" operator="equal">
      <formula>"ROJO"</formula>
    </cfRule>
    <cfRule type="cellIs" dxfId="5331" priority="8102" stopIfTrue="1" operator="equal">
      <formula>"AMARILLO"</formula>
    </cfRule>
    <cfRule type="cellIs" dxfId="5330" priority="8103" stopIfTrue="1" operator="equal">
      <formula>"OK"</formula>
    </cfRule>
  </conditionalFormatting>
  <conditionalFormatting sqref="BF112">
    <cfRule type="cellIs" dxfId="5329" priority="8098" stopIfTrue="1" operator="equal">
      <formula>"ROJO"</formula>
    </cfRule>
    <cfRule type="cellIs" dxfId="5328" priority="8099" stopIfTrue="1" operator="equal">
      <formula>"AMARILLO"</formula>
    </cfRule>
    <cfRule type="cellIs" dxfId="5327" priority="8100" stopIfTrue="1" operator="equal">
      <formula>"OK"</formula>
    </cfRule>
  </conditionalFormatting>
  <conditionalFormatting sqref="BJ112">
    <cfRule type="cellIs" dxfId="5326" priority="8097" stopIfTrue="1" operator="equal">
      <formula>1</formula>
    </cfRule>
  </conditionalFormatting>
  <conditionalFormatting sqref="BJ112">
    <cfRule type="cellIs" dxfId="5325" priority="8095" operator="between">
      <formula>0</formula>
      <formula>0.99</formula>
    </cfRule>
    <cfRule type="cellIs" dxfId="5324" priority="8096" operator="equal">
      <formula>"Sin"</formula>
    </cfRule>
  </conditionalFormatting>
  <conditionalFormatting sqref="BP112">
    <cfRule type="cellIs" dxfId="5323" priority="8092" operator="equal">
      <formula>"INEFECTIVA"</formula>
    </cfRule>
    <cfRule type="cellIs" dxfId="5322" priority="8093" operator="equal">
      <formula>"CUMPLIDA"</formula>
    </cfRule>
    <cfRule type="containsText" dxfId="5321" priority="8094" operator="containsText" text="CERRADA">
      <formula>NOT(ISERROR(SEARCH("CERRADA",BP112)))</formula>
    </cfRule>
  </conditionalFormatting>
  <conditionalFormatting sqref="BP112">
    <cfRule type="cellIs" dxfId="5320" priority="8091" operator="equal">
      <formula>"INCUMPLIDA"</formula>
    </cfRule>
  </conditionalFormatting>
  <conditionalFormatting sqref="BP112">
    <cfRule type="cellIs" dxfId="5319" priority="8090" operator="equal">
      <formula>"Pendiente"</formula>
    </cfRule>
  </conditionalFormatting>
  <conditionalFormatting sqref="AR112">
    <cfRule type="cellIs" dxfId="5318" priority="8087" stopIfTrue="1" operator="equal">
      <formula>"ROJO"</formula>
    </cfRule>
    <cfRule type="cellIs" dxfId="5317" priority="8088" stopIfTrue="1" operator="equal">
      <formula>"AMARILLO"</formula>
    </cfRule>
    <cfRule type="cellIs" dxfId="5316" priority="8089" stopIfTrue="1" operator="equal">
      <formula>"OK"</formula>
    </cfRule>
  </conditionalFormatting>
  <conditionalFormatting sqref="AK112">
    <cfRule type="cellIs" dxfId="5315" priority="8084" stopIfTrue="1" operator="equal">
      <formula>"ROJO"</formula>
    </cfRule>
    <cfRule type="cellIs" dxfId="5314" priority="8085" stopIfTrue="1" operator="equal">
      <formula>"AMARILLO"</formula>
    </cfRule>
    <cfRule type="cellIs" dxfId="5313" priority="8086" stopIfTrue="1" operator="equal">
      <formula>"OK"</formula>
    </cfRule>
  </conditionalFormatting>
  <conditionalFormatting sqref="AD112">
    <cfRule type="cellIs" dxfId="5312" priority="8081" stopIfTrue="1" operator="equal">
      <formula>"ROJO"</formula>
    </cfRule>
    <cfRule type="cellIs" dxfId="5311" priority="8082" stopIfTrue="1" operator="equal">
      <formula>"AMARILLO"</formula>
    </cfRule>
    <cfRule type="cellIs" dxfId="5310" priority="8083" stopIfTrue="1" operator="equal">
      <formula>"OK"</formula>
    </cfRule>
  </conditionalFormatting>
  <conditionalFormatting sqref="AY112">
    <cfRule type="cellIs" dxfId="5309" priority="8078" stopIfTrue="1" operator="equal">
      <formula>"ROJO"</formula>
    </cfRule>
    <cfRule type="cellIs" dxfId="5308" priority="8079" stopIfTrue="1" operator="equal">
      <formula>"AMARILLO"</formula>
    </cfRule>
    <cfRule type="cellIs" dxfId="5307" priority="8080" stopIfTrue="1" operator="equal">
      <formula>"OK"</formula>
    </cfRule>
  </conditionalFormatting>
  <conditionalFormatting sqref="W112">
    <cfRule type="cellIs" dxfId="5306" priority="8075" stopIfTrue="1" operator="equal">
      <formula>"ROJO"</formula>
    </cfRule>
    <cfRule type="cellIs" dxfId="5305" priority="8076" stopIfTrue="1" operator="equal">
      <formula>"AMARILLO"</formula>
    </cfRule>
    <cfRule type="cellIs" dxfId="5304" priority="8077" stopIfTrue="1" operator="equal">
      <formula>"OK"</formula>
    </cfRule>
  </conditionalFormatting>
  <conditionalFormatting sqref="W113">
    <cfRule type="cellIs" dxfId="5303" priority="8069" stopIfTrue="1" operator="equal">
      <formula>"ROJO"</formula>
    </cfRule>
    <cfRule type="cellIs" dxfId="5302" priority="8070" stopIfTrue="1" operator="equal">
      <formula>"AMARILLO"</formula>
    </cfRule>
    <cfRule type="cellIs" dxfId="5301" priority="8071" stopIfTrue="1" operator="equal">
      <formula>"OK"</formula>
    </cfRule>
  </conditionalFormatting>
  <conditionalFormatting sqref="BF113">
    <cfRule type="cellIs" dxfId="5300" priority="8072" stopIfTrue="1" operator="equal">
      <formula>"ROJO"</formula>
    </cfRule>
    <cfRule type="cellIs" dxfId="5299" priority="8073" stopIfTrue="1" operator="equal">
      <formula>"AMARILLO"</formula>
    </cfRule>
    <cfRule type="cellIs" dxfId="5298" priority="8074" stopIfTrue="1" operator="equal">
      <formula>"OK"</formula>
    </cfRule>
  </conditionalFormatting>
  <conditionalFormatting sqref="BJ113">
    <cfRule type="cellIs" dxfId="5297" priority="8068" stopIfTrue="1" operator="equal">
      <formula>1</formula>
    </cfRule>
  </conditionalFormatting>
  <conditionalFormatting sqref="BJ113">
    <cfRule type="cellIs" dxfId="5296" priority="8066" operator="between">
      <formula>0</formula>
      <formula>0.99</formula>
    </cfRule>
    <cfRule type="cellIs" dxfId="5295" priority="8067" operator="equal">
      <formula>"Sin"</formula>
    </cfRule>
  </conditionalFormatting>
  <conditionalFormatting sqref="BP113">
    <cfRule type="cellIs" dxfId="5294" priority="8063" operator="equal">
      <formula>"INEFECTIVA"</formula>
    </cfRule>
    <cfRule type="cellIs" dxfId="5293" priority="8064" operator="equal">
      <formula>"CUMPLIDA"</formula>
    </cfRule>
    <cfRule type="containsText" dxfId="5292" priority="8065" operator="containsText" text="CERRADA">
      <formula>NOT(ISERROR(SEARCH("CERRADA",BP113)))</formula>
    </cfRule>
  </conditionalFormatting>
  <conditionalFormatting sqref="BP113">
    <cfRule type="cellIs" dxfId="5291" priority="8062" operator="equal">
      <formula>"INCUMPLIDA"</formula>
    </cfRule>
  </conditionalFormatting>
  <conditionalFormatting sqref="BP113">
    <cfRule type="cellIs" dxfId="5290" priority="8061" operator="equal">
      <formula>"Pendiente"</formula>
    </cfRule>
  </conditionalFormatting>
  <conditionalFormatting sqref="AR113">
    <cfRule type="cellIs" dxfId="5289" priority="8058" stopIfTrue="1" operator="equal">
      <formula>"ROJO"</formula>
    </cfRule>
    <cfRule type="cellIs" dxfId="5288" priority="8059" stopIfTrue="1" operator="equal">
      <formula>"AMARILLO"</formula>
    </cfRule>
    <cfRule type="cellIs" dxfId="5287" priority="8060" stopIfTrue="1" operator="equal">
      <formula>"OK"</formula>
    </cfRule>
  </conditionalFormatting>
  <conditionalFormatting sqref="AK113">
    <cfRule type="cellIs" dxfId="5286" priority="8055" stopIfTrue="1" operator="equal">
      <formula>"ROJO"</formula>
    </cfRule>
    <cfRule type="cellIs" dxfId="5285" priority="8056" stopIfTrue="1" operator="equal">
      <formula>"AMARILLO"</formula>
    </cfRule>
    <cfRule type="cellIs" dxfId="5284" priority="8057" stopIfTrue="1" operator="equal">
      <formula>"OK"</formula>
    </cfRule>
  </conditionalFormatting>
  <conditionalFormatting sqref="AD113">
    <cfRule type="cellIs" dxfId="5283" priority="8052" stopIfTrue="1" operator="equal">
      <formula>"ROJO"</formula>
    </cfRule>
    <cfRule type="cellIs" dxfId="5282" priority="8053" stopIfTrue="1" operator="equal">
      <formula>"AMARILLO"</formula>
    </cfRule>
    <cfRule type="cellIs" dxfId="5281" priority="8054" stopIfTrue="1" operator="equal">
      <formula>"OK"</formula>
    </cfRule>
  </conditionalFormatting>
  <conditionalFormatting sqref="AY113">
    <cfRule type="cellIs" dxfId="5280" priority="8049" stopIfTrue="1" operator="equal">
      <formula>"ROJO"</formula>
    </cfRule>
    <cfRule type="cellIs" dxfId="5279" priority="8050" stopIfTrue="1" operator="equal">
      <formula>"AMARILLO"</formula>
    </cfRule>
    <cfRule type="cellIs" dxfId="5278" priority="8051" stopIfTrue="1" operator="equal">
      <formula>"OK"</formula>
    </cfRule>
  </conditionalFormatting>
  <conditionalFormatting sqref="W114">
    <cfRule type="cellIs" dxfId="5277" priority="8043" stopIfTrue="1" operator="equal">
      <formula>"ROJO"</formula>
    </cfRule>
    <cfRule type="cellIs" dxfId="5276" priority="8044" stopIfTrue="1" operator="equal">
      <formula>"AMARILLO"</formula>
    </cfRule>
    <cfRule type="cellIs" dxfId="5275" priority="8045" stopIfTrue="1" operator="equal">
      <formula>"OK"</formula>
    </cfRule>
  </conditionalFormatting>
  <conditionalFormatting sqref="BF114">
    <cfRule type="cellIs" dxfId="5274" priority="8046" stopIfTrue="1" operator="equal">
      <formula>"ROJO"</formula>
    </cfRule>
    <cfRule type="cellIs" dxfId="5273" priority="8047" stopIfTrue="1" operator="equal">
      <formula>"AMARILLO"</formula>
    </cfRule>
    <cfRule type="cellIs" dxfId="5272" priority="8048" stopIfTrue="1" operator="equal">
      <formula>"OK"</formula>
    </cfRule>
  </conditionalFormatting>
  <conditionalFormatting sqref="BJ114">
    <cfRule type="cellIs" dxfId="5271" priority="8042" stopIfTrue="1" operator="equal">
      <formula>1</formula>
    </cfRule>
  </conditionalFormatting>
  <conditionalFormatting sqref="BJ114">
    <cfRule type="cellIs" dxfId="5270" priority="8040" operator="between">
      <formula>0</formula>
      <formula>0.99</formula>
    </cfRule>
    <cfRule type="cellIs" dxfId="5269" priority="8041" operator="equal">
      <formula>"Sin"</formula>
    </cfRule>
  </conditionalFormatting>
  <conditionalFormatting sqref="BP114">
    <cfRule type="cellIs" dxfId="5268" priority="8037" operator="equal">
      <formula>"INEFECTIVA"</formula>
    </cfRule>
    <cfRule type="cellIs" dxfId="5267" priority="8038" operator="equal">
      <formula>"CUMPLIDA"</formula>
    </cfRule>
    <cfRule type="containsText" dxfId="5266" priority="8039" operator="containsText" text="CERRADA">
      <formula>NOT(ISERROR(SEARCH("CERRADA",BP114)))</formula>
    </cfRule>
  </conditionalFormatting>
  <conditionalFormatting sqref="BP114">
    <cfRule type="cellIs" dxfId="5265" priority="8036" operator="equal">
      <formula>"INCUMPLIDA"</formula>
    </cfRule>
  </conditionalFormatting>
  <conditionalFormatting sqref="BP114">
    <cfRule type="cellIs" dxfId="5264" priority="8035" operator="equal">
      <formula>"Pendiente"</formula>
    </cfRule>
  </conditionalFormatting>
  <conditionalFormatting sqref="AR114">
    <cfRule type="cellIs" dxfId="5263" priority="8032" stopIfTrue="1" operator="equal">
      <formula>"ROJO"</formula>
    </cfRule>
    <cfRule type="cellIs" dxfId="5262" priority="8033" stopIfTrue="1" operator="equal">
      <formula>"AMARILLO"</formula>
    </cfRule>
    <cfRule type="cellIs" dxfId="5261" priority="8034" stopIfTrue="1" operator="equal">
      <formula>"OK"</formula>
    </cfRule>
  </conditionalFormatting>
  <conditionalFormatting sqref="AK114">
    <cfRule type="cellIs" dxfId="5260" priority="8029" stopIfTrue="1" operator="equal">
      <formula>"ROJO"</formula>
    </cfRule>
    <cfRule type="cellIs" dxfId="5259" priority="8030" stopIfTrue="1" operator="equal">
      <formula>"AMARILLO"</formula>
    </cfRule>
    <cfRule type="cellIs" dxfId="5258" priority="8031" stopIfTrue="1" operator="equal">
      <formula>"OK"</formula>
    </cfRule>
  </conditionalFormatting>
  <conditionalFormatting sqref="AD114">
    <cfRule type="cellIs" dxfId="5257" priority="8026" stopIfTrue="1" operator="equal">
      <formula>"ROJO"</formula>
    </cfRule>
    <cfRule type="cellIs" dxfId="5256" priority="8027" stopIfTrue="1" operator="equal">
      <formula>"AMARILLO"</formula>
    </cfRule>
    <cfRule type="cellIs" dxfId="5255" priority="8028" stopIfTrue="1" operator="equal">
      <formula>"OK"</formula>
    </cfRule>
  </conditionalFormatting>
  <conditionalFormatting sqref="AY114">
    <cfRule type="cellIs" dxfId="5254" priority="8023" stopIfTrue="1" operator="equal">
      <formula>"ROJO"</formula>
    </cfRule>
    <cfRule type="cellIs" dxfId="5253" priority="8024" stopIfTrue="1" operator="equal">
      <formula>"AMARILLO"</formula>
    </cfRule>
    <cfRule type="cellIs" dxfId="5252" priority="8025" stopIfTrue="1" operator="equal">
      <formula>"OK"</formula>
    </cfRule>
  </conditionalFormatting>
  <conditionalFormatting sqref="W115">
    <cfRule type="cellIs" dxfId="5251" priority="8017" stopIfTrue="1" operator="equal">
      <formula>"ROJO"</formula>
    </cfRule>
    <cfRule type="cellIs" dxfId="5250" priority="8018" stopIfTrue="1" operator="equal">
      <formula>"AMARILLO"</formula>
    </cfRule>
    <cfRule type="cellIs" dxfId="5249" priority="8019" stopIfTrue="1" operator="equal">
      <formula>"OK"</formula>
    </cfRule>
  </conditionalFormatting>
  <conditionalFormatting sqref="BF115">
    <cfRule type="cellIs" dxfId="5248" priority="8020" stopIfTrue="1" operator="equal">
      <formula>"ROJO"</formula>
    </cfRule>
    <cfRule type="cellIs" dxfId="5247" priority="8021" stopIfTrue="1" operator="equal">
      <formula>"AMARILLO"</formula>
    </cfRule>
    <cfRule type="cellIs" dxfId="5246" priority="8022" stopIfTrue="1" operator="equal">
      <formula>"OK"</formula>
    </cfRule>
  </conditionalFormatting>
  <conditionalFormatting sqref="BJ115">
    <cfRule type="cellIs" dxfId="5245" priority="8016" stopIfTrue="1" operator="equal">
      <formula>1</formula>
    </cfRule>
  </conditionalFormatting>
  <conditionalFormatting sqref="BJ115">
    <cfRule type="cellIs" dxfId="5244" priority="8014" operator="between">
      <formula>0</formula>
      <formula>0.99</formula>
    </cfRule>
    <cfRule type="cellIs" dxfId="5243" priority="8015" operator="equal">
      <formula>"Sin"</formula>
    </cfRule>
  </conditionalFormatting>
  <conditionalFormatting sqref="BP115">
    <cfRule type="cellIs" dxfId="5242" priority="8011" operator="equal">
      <formula>"INEFECTIVA"</formula>
    </cfRule>
    <cfRule type="cellIs" dxfId="5241" priority="8012" operator="equal">
      <formula>"CUMPLIDA"</formula>
    </cfRule>
    <cfRule type="containsText" dxfId="5240" priority="8013" operator="containsText" text="CERRADA">
      <formula>NOT(ISERROR(SEARCH("CERRADA",BP115)))</formula>
    </cfRule>
  </conditionalFormatting>
  <conditionalFormatting sqref="BP115">
    <cfRule type="cellIs" dxfId="5239" priority="8010" operator="equal">
      <formula>"INCUMPLIDA"</formula>
    </cfRule>
  </conditionalFormatting>
  <conditionalFormatting sqref="BP115">
    <cfRule type="cellIs" dxfId="5238" priority="8009" operator="equal">
      <formula>"Pendiente"</formula>
    </cfRule>
  </conditionalFormatting>
  <conditionalFormatting sqref="AR115">
    <cfRule type="cellIs" dxfId="5237" priority="8006" stopIfTrue="1" operator="equal">
      <formula>"ROJO"</formula>
    </cfRule>
    <cfRule type="cellIs" dxfId="5236" priority="8007" stopIfTrue="1" operator="equal">
      <formula>"AMARILLO"</formula>
    </cfRule>
    <cfRule type="cellIs" dxfId="5235" priority="8008" stopIfTrue="1" operator="equal">
      <formula>"OK"</formula>
    </cfRule>
  </conditionalFormatting>
  <conditionalFormatting sqref="AK115">
    <cfRule type="cellIs" dxfId="5234" priority="8003" stopIfTrue="1" operator="equal">
      <formula>"ROJO"</formula>
    </cfRule>
    <cfRule type="cellIs" dxfId="5233" priority="8004" stopIfTrue="1" operator="equal">
      <formula>"AMARILLO"</formula>
    </cfRule>
    <cfRule type="cellIs" dxfId="5232" priority="8005" stopIfTrue="1" operator="equal">
      <formula>"OK"</formula>
    </cfRule>
  </conditionalFormatting>
  <conditionalFormatting sqref="AD115">
    <cfRule type="cellIs" dxfId="5231" priority="8000" stopIfTrue="1" operator="equal">
      <formula>"ROJO"</formula>
    </cfRule>
    <cfRule type="cellIs" dxfId="5230" priority="8001" stopIfTrue="1" operator="equal">
      <formula>"AMARILLO"</formula>
    </cfRule>
    <cfRule type="cellIs" dxfId="5229" priority="8002" stopIfTrue="1" operator="equal">
      <formula>"OK"</formula>
    </cfRule>
  </conditionalFormatting>
  <conditionalFormatting sqref="AY115">
    <cfRule type="cellIs" dxfId="5228" priority="7997" stopIfTrue="1" operator="equal">
      <formula>"ROJO"</formula>
    </cfRule>
    <cfRule type="cellIs" dxfId="5227" priority="7998" stopIfTrue="1" operator="equal">
      <formula>"AMARILLO"</formula>
    </cfRule>
    <cfRule type="cellIs" dxfId="5226" priority="7999" stopIfTrue="1" operator="equal">
      <formula>"OK"</formula>
    </cfRule>
  </conditionalFormatting>
  <conditionalFormatting sqref="W116">
    <cfRule type="cellIs" dxfId="5225" priority="7991" stopIfTrue="1" operator="equal">
      <formula>"ROJO"</formula>
    </cfRule>
    <cfRule type="cellIs" dxfId="5224" priority="7992" stopIfTrue="1" operator="equal">
      <formula>"AMARILLO"</formula>
    </cfRule>
    <cfRule type="cellIs" dxfId="5223" priority="7993" stopIfTrue="1" operator="equal">
      <formula>"OK"</formula>
    </cfRule>
  </conditionalFormatting>
  <conditionalFormatting sqref="BF116">
    <cfRule type="cellIs" dxfId="5222" priority="7994" stopIfTrue="1" operator="equal">
      <formula>"ROJO"</formula>
    </cfRule>
    <cfRule type="cellIs" dxfId="5221" priority="7995" stopIfTrue="1" operator="equal">
      <formula>"AMARILLO"</formula>
    </cfRule>
    <cfRule type="cellIs" dxfId="5220" priority="7996" stopIfTrue="1" operator="equal">
      <formula>"OK"</formula>
    </cfRule>
  </conditionalFormatting>
  <conditionalFormatting sqref="BJ116">
    <cfRule type="cellIs" dxfId="5219" priority="7990" stopIfTrue="1" operator="equal">
      <formula>1</formula>
    </cfRule>
  </conditionalFormatting>
  <conditionalFormatting sqref="BJ116">
    <cfRule type="cellIs" dxfId="5218" priority="7988" operator="between">
      <formula>0</formula>
      <formula>0.99</formula>
    </cfRule>
    <cfRule type="cellIs" dxfId="5217" priority="7989" operator="equal">
      <formula>"Sin"</formula>
    </cfRule>
  </conditionalFormatting>
  <conditionalFormatting sqref="BP116">
    <cfRule type="cellIs" dxfId="5216" priority="7985" operator="equal">
      <formula>"INEFECTIVA"</formula>
    </cfRule>
    <cfRule type="cellIs" dxfId="5215" priority="7986" operator="equal">
      <formula>"CUMPLIDA"</formula>
    </cfRule>
    <cfRule type="containsText" dxfId="5214" priority="7987" operator="containsText" text="CERRADA">
      <formula>NOT(ISERROR(SEARCH("CERRADA",BP116)))</formula>
    </cfRule>
  </conditionalFormatting>
  <conditionalFormatting sqref="BP116">
    <cfRule type="cellIs" dxfId="5213" priority="7984" operator="equal">
      <formula>"INCUMPLIDA"</formula>
    </cfRule>
  </conditionalFormatting>
  <conditionalFormatting sqref="BP116">
    <cfRule type="cellIs" dxfId="5212" priority="7983" operator="equal">
      <formula>"Pendiente"</formula>
    </cfRule>
  </conditionalFormatting>
  <conditionalFormatting sqref="AR116">
    <cfRule type="cellIs" dxfId="5211" priority="7980" stopIfTrue="1" operator="equal">
      <formula>"ROJO"</formula>
    </cfRule>
    <cfRule type="cellIs" dxfId="5210" priority="7981" stopIfTrue="1" operator="equal">
      <formula>"AMARILLO"</formula>
    </cfRule>
    <cfRule type="cellIs" dxfId="5209" priority="7982" stopIfTrue="1" operator="equal">
      <formula>"OK"</formula>
    </cfRule>
  </conditionalFormatting>
  <conditionalFormatting sqref="AK116">
    <cfRule type="cellIs" dxfId="5208" priority="7977" stopIfTrue="1" operator="equal">
      <formula>"ROJO"</formula>
    </cfRule>
    <cfRule type="cellIs" dxfId="5207" priority="7978" stopIfTrue="1" operator="equal">
      <formula>"AMARILLO"</formula>
    </cfRule>
    <cfRule type="cellIs" dxfId="5206" priority="7979" stopIfTrue="1" operator="equal">
      <formula>"OK"</formula>
    </cfRule>
  </conditionalFormatting>
  <conditionalFormatting sqref="AD116">
    <cfRule type="cellIs" dxfId="5205" priority="7974" stopIfTrue="1" operator="equal">
      <formula>"ROJO"</formula>
    </cfRule>
    <cfRule type="cellIs" dxfId="5204" priority="7975" stopIfTrue="1" operator="equal">
      <formula>"AMARILLO"</formula>
    </cfRule>
    <cfRule type="cellIs" dxfId="5203" priority="7976" stopIfTrue="1" operator="equal">
      <formula>"OK"</formula>
    </cfRule>
  </conditionalFormatting>
  <conditionalFormatting sqref="AY116">
    <cfRule type="cellIs" dxfId="5202" priority="7971" stopIfTrue="1" operator="equal">
      <formula>"ROJO"</formula>
    </cfRule>
    <cfRule type="cellIs" dxfId="5201" priority="7972" stopIfTrue="1" operator="equal">
      <formula>"AMARILLO"</formula>
    </cfRule>
    <cfRule type="cellIs" dxfId="5200" priority="7973" stopIfTrue="1" operator="equal">
      <formula>"OK"</formula>
    </cfRule>
  </conditionalFormatting>
  <conditionalFormatting sqref="W117">
    <cfRule type="cellIs" dxfId="5199" priority="7965" stopIfTrue="1" operator="equal">
      <formula>"ROJO"</formula>
    </cfRule>
    <cfRule type="cellIs" dxfId="5198" priority="7966" stopIfTrue="1" operator="equal">
      <formula>"AMARILLO"</formula>
    </cfRule>
    <cfRule type="cellIs" dxfId="5197" priority="7967" stopIfTrue="1" operator="equal">
      <formula>"OK"</formula>
    </cfRule>
  </conditionalFormatting>
  <conditionalFormatting sqref="BF117">
    <cfRule type="cellIs" dxfId="5196" priority="7968" stopIfTrue="1" operator="equal">
      <formula>"ROJO"</formula>
    </cfRule>
    <cfRule type="cellIs" dxfId="5195" priority="7969" stopIfTrue="1" operator="equal">
      <formula>"AMARILLO"</formula>
    </cfRule>
    <cfRule type="cellIs" dxfId="5194" priority="7970" stopIfTrue="1" operator="equal">
      <formula>"OK"</formula>
    </cfRule>
  </conditionalFormatting>
  <conditionalFormatting sqref="BJ117">
    <cfRule type="cellIs" dxfId="5193" priority="7964" stopIfTrue="1" operator="equal">
      <formula>1</formula>
    </cfRule>
  </conditionalFormatting>
  <conditionalFormatting sqref="BJ117">
    <cfRule type="cellIs" dxfId="5192" priority="7962" operator="between">
      <formula>0</formula>
      <formula>0.99</formula>
    </cfRule>
    <cfRule type="cellIs" dxfId="5191" priority="7963" operator="equal">
      <formula>"Sin"</formula>
    </cfRule>
  </conditionalFormatting>
  <conditionalFormatting sqref="BP117">
    <cfRule type="cellIs" dxfId="5190" priority="7959" operator="equal">
      <formula>"INEFECTIVA"</formula>
    </cfRule>
    <cfRule type="cellIs" dxfId="5189" priority="7960" operator="equal">
      <formula>"CUMPLIDA"</formula>
    </cfRule>
    <cfRule type="containsText" dxfId="5188" priority="7961" operator="containsText" text="CERRADA">
      <formula>NOT(ISERROR(SEARCH("CERRADA",BP117)))</formula>
    </cfRule>
  </conditionalFormatting>
  <conditionalFormatting sqref="BP117">
    <cfRule type="cellIs" dxfId="5187" priority="7958" operator="equal">
      <formula>"INCUMPLIDA"</formula>
    </cfRule>
  </conditionalFormatting>
  <conditionalFormatting sqref="BP117">
    <cfRule type="cellIs" dxfId="5186" priority="7957" operator="equal">
      <formula>"Pendiente"</formula>
    </cfRule>
  </conditionalFormatting>
  <conditionalFormatting sqref="AR117">
    <cfRule type="cellIs" dxfId="5185" priority="7954" stopIfTrue="1" operator="equal">
      <formula>"ROJO"</formula>
    </cfRule>
    <cfRule type="cellIs" dxfId="5184" priority="7955" stopIfTrue="1" operator="equal">
      <formula>"AMARILLO"</formula>
    </cfRule>
    <cfRule type="cellIs" dxfId="5183" priority="7956" stopIfTrue="1" operator="equal">
      <formula>"OK"</formula>
    </cfRule>
  </conditionalFormatting>
  <conditionalFormatting sqref="AK117">
    <cfRule type="cellIs" dxfId="5182" priority="7951" stopIfTrue="1" operator="equal">
      <formula>"ROJO"</formula>
    </cfRule>
    <cfRule type="cellIs" dxfId="5181" priority="7952" stopIfTrue="1" operator="equal">
      <formula>"AMARILLO"</formula>
    </cfRule>
    <cfRule type="cellIs" dxfId="5180" priority="7953" stopIfTrue="1" operator="equal">
      <formula>"OK"</formula>
    </cfRule>
  </conditionalFormatting>
  <conditionalFormatting sqref="AD117">
    <cfRule type="cellIs" dxfId="5179" priority="7948" stopIfTrue="1" operator="equal">
      <formula>"ROJO"</formula>
    </cfRule>
    <cfRule type="cellIs" dxfId="5178" priority="7949" stopIfTrue="1" operator="equal">
      <formula>"AMARILLO"</formula>
    </cfRule>
    <cfRule type="cellIs" dxfId="5177" priority="7950" stopIfTrue="1" operator="equal">
      <formula>"OK"</formula>
    </cfRule>
  </conditionalFormatting>
  <conditionalFormatting sqref="AY117">
    <cfRule type="cellIs" dxfId="5176" priority="7945" stopIfTrue="1" operator="equal">
      <formula>"ROJO"</formula>
    </cfRule>
    <cfRule type="cellIs" dxfId="5175" priority="7946" stopIfTrue="1" operator="equal">
      <formula>"AMARILLO"</formula>
    </cfRule>
    <cfRule type="cellIs" dxfId="5174" priority="7947" stopIfTrue="1" operator="equal">
      <formula>"OK"</formula>
    </cfRule>
  </conditionalFormatting>
  <conditionalFormatting sqref="W118">
    <cfRule type="cellIs" dxfId="5173" priority="7939" stopIfTrue="1" operator="equal">
      <formula>"ROJO"</formula>
    </cfRule>
    <cfRule type="cellIs" dxfId="5172" priority="7940" stopIfTrue="1" operator="equal">
      <formula>"AMARILLO"</formula>
    </cfRule>
    <cfRule type="cellIs" dxfId="5171" priority="7941" stopIfTrue="1" operator="equal">
      <formula>"OK"</formula>
    </cfRule>
  </conditionalFormatting>
  <conditionalFormatting sqref="BF118">
    <cfRule type="cellIs" dxfId="5170" priority="7942" stopIfTrue="1" operator="equal">
      <formula>"ROJO"</formula>
    </cfRule>
    <cfRule type="cellIs" dxfId="5169" priority="7943" stopIfTrue="1" operator="equal">
      <formula>"AMARILLO"</formula>
    </cfRule>
    <cfRule type="cellIs" dxfId="5168" priority="7944" stopIfTrue="1" operator="equal">
      <formula>"OK"</formula>
    </cfRule>
  </conditionalFormatting>
  <conditionalFormatting sqref="BJ118">
    <cfRule type="cellIs" dxfId="5167" priority="7938" stopIfTrue="1" operator="equal">
      <formula>1</formula>
    </cfRule>
  </conditionalFormatting>
  <conditionalFormatting sqref="BJ118">
    <cfRule type="cellIs" dxfId="5166" priority="7936" operator="between">
      <formula>0</formula>
      <formula>0.99</formula>
    </cfRule>
    <cfRule type="cellIs" dxfId="5165" priority="7937" operator="equal">
      <formula>"Sin"</formula>
    </cfRule>
  </conditionalFormatting>
  <conditionalFormatting sqref="BP118">
    <cfRule type="cellIs" dxfId="5164" priority="7933" operator="equal">
      <formula>"INEFECTIVA"</formula>
    </cfRule>
    <cfRule type="cellIs" dxfId="5163" priority="7934" operator="equal">
      <formula>"CUMPLIDA"</formula>
    </cfRule>
    <cfRule type="containsText" dxfId="5162" priority="7935" operator="containsText" text="CERRADA">
      <formula>NOT(ISERROR(SEARCH("CERRADA",BP118)))</formula>
    </cfRule>
  </conditionalFormatting>
  <conditionalFormatting sqref="BP118">
    <cfRule type="cellIs" dxfId="5161" priority="7932" operator="equal">
      <formula>"INCUMPLIDA"</formula>
    </cfRule>
  </conditionalFormatting>
  <conditionalFormatting sqref="BP118">
    <cfRule type="cellIs" dxfId="5160" priority="7931" operator="equal">
      <formula>"Pendiente"</formula>
    </cfRule>
  </conditionalFormatting>
  <conditionalFormatting sqref="AR118">
    <cfRule type="cellIs" dxfId="5159" priority="7928" stopIfTrue="1" operator="equal">
      <formula>"ROJO"</formula>
    </cfRule>
    <cfRule type="cellIs" dxfId="5158" priority="7929" stopIfTrue="1" operator="equal">
      <formula>"AMARILLO"</formula>
    </cfRule>
    <cfRule type="cellIs" dxfId="5157" priority="7930" stopIfTrue="1" operator="equal">
      <formula>"OK"</formula>
    </cfRule>
  </conditionalFormatting>
  <conditionalFormatting sqref="AK118">
    <cfRule type="cellIs" dxfId="5156" priority="7925" stopIfTrue="1" operator="equal">
      <formula>"ROJO"</formula>
    </cfRule>
    <cfRule type="cellIs" dxfId="5155" priority="7926" stopIfTrue="1" operator="equal">
      <formula>"AMARILLO"</formula>
    </cfRule>
    <cfRule type="cellIs" dxfId="5154" priority="7927" stopIfTrue="1" operator="equal">
      <formula>"OK"</formula>
    </cfRule>
  </conditionalFormatting>
  <conditionalFormatting sqref="AD118">
    <cfRule type="cellIs" dxfId="5153" priority="7922" stopIfTrue="1" operator="equal">
      <formula>"ROJO"</formula>
    </cfRule>
    <cfRule type="cellIs" dxfId="5152" priority="7923" stopIfTrue="1" operator="equal">
      <formula>"AMARILLO"</formula>
    </cfRule>
    <cfRule type="cellIs" dxfId="5151" priority="7924" stopIfTrue="1" operator="equal">
      <formula>"OK"</formula>
    </cfRule>
  </conditionalFormatting>
  <conditionalFormatting sqref="AY118">
    <cfRule type="cellIs" dxfId="5150" priority="7919" stopIfTrue="1" operator="equal">
      <formula>"ROJO"</formula>
    </cfRule>
    <cfRule type="cellIs" dxfId="5149" priority="7920" stopIfTrue="1" operator="equal">
      <formula>"AMARILLO"</formula>
    </cfRule>
    <cfRule type="cellIs" dxfId="5148" priority="7921" stopIfTrue="1" operator="equal">
      <formula>"OK"</formula>
    </cfRule>
  </conditionalFormatting>
  <conditionalFormatting sqref="W119">
    <cfRule type="cellIs" dxfId="5147" priority="7913" stopIfTrue="1" operator="equal">
      <formula>"ROJO"</formula>
    </cfRule>
    <cfRule type="cellIs" dxfId="5146" priority="7914" stopIfTrue="1" operator="equal">
      <formula>"AMARILLO"</formula>
    </cfRule>
    <cfRule type="cellIs" dxfId="5145" priority="7915" stopIfTrue="1" operator="equal">
      <formula>"OK"</formula>
    </cfRule>
  </conditionalFormatting>
  <conditionalFormatting sqref="BF119">
    <cfRule type="cellIs" dxfId="5144" priority="7916" stopIfTrue="1" operator="equal">
      <formula>"ROJO"</formula>
    </cfRule>
    <cfRule type="cellIs" dxfId="5143" priority="7917" stopIfTrue="1" operator="equal">
      <formula>"AMARILLO"</formula>
    </cfRule>
    <cfRule type="cellIs" dxfId="5142" priority="7918" stopIfTrue="1" operator="equal">
      <formula>"OK"</formula>
    </cfRule>
  </conditionalFormatting>
  <conditionalFormatting sqref="BJ119">
    <cfRule type="cellIs" dxfId="5141" priority="7912" stopIfTrue="1" operator="equal">
      <formula>1</formula>
    </cfRule>
  </conditionalFormatting>
  <conditionalFormatting sqref="BJ119">
    <cfRule type="cellIs" dxfId="5140" priority="7910" operator="between">
      <formula>0</formula>
      <formula>0.99</formula>
    </cfRule>
    <cfRule type="cellIs" dxfId="5139" priority="7911" operator="equal">
      <formula>"Sin"</formula>
    </cfRule>
  </conditionalFormatting>
  <conditionalFormatting sqref="BP119">
    <cfRule type="cellIs" dxfId="5138" priority="7907" operator="equal">
      <formula>"INEFECTIVA"</formula>
    </cfRule>
    <cfRule type="cellIs" dxfId="5137" priority="7908" operator="equal">
      <formula>"CUMPLIDA"</formula>
    </cfRule>
    <cfRule type="containsText" dxfId="5136" priority="7909" operator="containsText" text="CERRADA">
      <formula>NOT(ISERROR(SEARCH("CERRADA",BP119)))</formula>
    </cfRule>
  </conditionalFormatting>
  <conditionalFormatting sqref="BP119">
    <cfRule type="cellIs" dxfId="5135" priority="7906" operator="equal">
      <formula>"INCUMPLIDA"</formula>
    </cfRule>
  </conditionalFormatting>
  <conditionalFormatting sqref="BP119">
    <cfRule type="cellIs" dxfId="5134" priority="7905" operator="equal">
      <formula>"Pendiente"</formula>
    </cfRule>
  </conditionalFormatting>
  <conditionalFormatting sqref="AR119">
    <cfRule type="cellIs" dxfId="5133" priority="7902" stopIfTrue="1" operator="equal">
      <formula>"ROJO"</formula>
    </cfRule>
    <cfRule type="cellIs" dxfId="5132" priority="7903" stopIfTrue="1" operator="equal">
      <formula>"AMARILLO"</formula>
    </cfRule>
    <cfRule type="cellIs" dxfId="5131" priority="7904" stopIfTrue="1" operator="equal">
      <formula>"OK"</formula>
    </cfRule>
  </conditionalFormatting>
  <conditionalFormatting sqref="AK119">
    <cfRule type="cellIs" dxfId="5130" priority="7899" stopIfTrue="1" operator="equal">
      <formula>"ROJO"</formula>
    </cfRule>
    <cfRule type="cellIs" dxfId="5129" priority="7900" stopIfTrue="1" operator="equal">
      <formula>"AMARILLO"</formula>
    </cfRule>
    <cfRule type="cellIs" dxfId="5128" priority="7901" stopIfTrue="1" operator="equal">
      <formula>"OK"</formula>
    </cfRule>
  </conditionalFormatting>
  <conditionalFormatting sqref="AD119">
    <cfRule type="cellIs" dxfId="5127" priority="7896" stopIfTrue="1" operator="equal">
      <formula>"ROJO"</formula>
    </cfRule>
    <cfRule type="cellIs" dxfId="5126" priority="7897" stopIfTrue="1" operator="equal">
      <formula>"AMARILLO"</formula>
    </cfRule>
    <cfRule type="cellIs" dxfId="5125" priority="7898" stopIfTrue="1" operator="equal">
      <formula>"OK"</formula>
    </cfRule>
  </conditionalFormatting>
  <conditionalFormatting sqref="AY119">
    <cfRule type="cellIs" dxfId="5124" priority="7893" stopIfTrue="1" operator="equal">
      <formula>"ROJO"</formula>
    </cfRule>
    <cfRule type="cellIs" dxfId="5123" priority="7894" stopIfTrue="1" operator="equal">
      <formula>"AMARILLO"</formula>
    </cfRule>
    <cfRule type="cellIs" dxfId="5122" priority="7895" stopIfTrue="1" operator="equal">
      <formula>"OK"</formula>
    </cfRule>
  </conditionalFormatting>
  <conditionalFormatting sqref="W120">
    <cfRule type="cellIs" dxfId="5121" priority="7887" stopIfTrue="1" operator="equal">
      <formula>"ROJO"</formula>
    </cfRule>
    <cfRule type="cellIs" dxfId="5120" priority="7888" stopIfTrue="1" operator="equal">
      <formula>"AMARILLO"</formula>
    </cfRule>
    <cfRule type="cellIs" dxfId="5119" priority="7889" stopIfTrue="1" operator="equal">
      <formula>"OK"</formula>
    </cfRule>
  </conditionalFormatting>
  <conditionalFormatting sqref="BF120">
    <cfRule type="cellIs" dxfId="5118" priority="7890" stopIfTrue="1" operator="equal">
      <formula>"ROJO"</formula>
    </cfRule>
    <cfRule type="cellIs" dxfId="5117" priority="7891" stopIfTrue="1" operator="equal">
      <formula>"AMARILLO"</formula>
    </cfRule>
    <cfRule type="cellIs" dxfId="5116" priority="7892" stopIfTrue="1" operator="equal">
      <formula>"OK"</formula>
    </cfRule>
  </conditionalFormatting>
  <conditionalFormatting sqref="BJ120">
    <cfRule type="cellIs" dxfId="5115" priority="7886" stopIfTrue="1" operator="equal">
      <formula>1</formula>
    </cfRule>
  </conditionalFormatting>
  <conditionalFormatting sqref="BJ120">
    <cfRule type="cellIs" dxfId="5114" priority="7884" operator="between">
      <formula>0</formula>
      <formula>0.99</formula>
    </cfRule>
    <cfRule type="cellIs" dxfId="5113" priority="7885" operator="equal">
      <formula>"Sin"</formula>
    </cfRule>
  </conditionalFormatting>
  <conditionalFormatting sqref="BP120">
    <cfRule type="cellIs" dxfId="5112" priority="7881" operator="equal">
      <formula>"INEFECTIVA"</formula>
    </cfRule>
    <cfRule type="cellIs" dxfId="5111" priority="7882" operator="equal">
      <formula>"CUMPLIDA"</formula>
    </cfRule>
    <cfRule type="containsText" dxfId="5110" priority="7883" operator="containsText" text="CERRADA">
      <formula>NOT(ISERROR(SEARCH("CERRADA",BP120)))</formula>
    </cfRule>
  </conditionalFormatting>
  <conditionalFormatting sqref="BP120">
    <cfRule type="cellIs" dxfId="5109" priority="7880" operator="equal">
      <formula>"INCUMPLIDA"</formula>
    </cfRule>
  </conditionalFormatting>
  <conditionalFormatting sqref="BP120">
    <cfRule type="cellIs" dxfId="5108" priority="7879" operator="equal">
      <formula>"Pendiente"</formula>
    </cfRule>
  </conditionalFormatting>
  <conditionalFormatting sqref="AR120">
    <cfRule type="cellIs" dxfId="5107" priority="7876" stopIfTrue="1" operator="equal">
      <formula>"ROJO"</formula>
    </cfRule>
    <cfRule type="cellIs" dxfId="5106" priority="7877" stopIfTrue="1" operator="equal">
      <formula>"AMARILLO"</formula>
    </cfRule>
    <cfRule type="cellIs" dxfId="5105" priority="7878" stopIfTrue="1" operator="equal">
      <formula>"OK"</formula>
    </cfRule>
  </conditionalFormatting>
  <conditionalFormatting sqref="AK120">
    <cfRule type="cellIs" dxfId="5104" priority="7873" stopIfTrue="1" operator="equal">
      <formula>"ROJO"</formula>
    </cfRule>
    <cfRule type="cellIs" dxfId="5103" priority="7874" stopIfTrue="1" operator="equal">
      <formula>"AMARILLO"</formula>
    </cfRule>
    <cfRule type="cellIs" dxfId="5102" priority="7875" stopIfTrue="1" operator="equal">
      <formula>"OK"</formula>
    </cfRule>
  </conditionalFormatting>
  <conditionalFormatting sqref="AD120">
    <cfRule type="cellIs" dxfId="5101" priority="7870" stopIfTrue="1" operator="equal">
      <formula>"ROJO"</formula>
    </cfRule>
    <cfRule type="cellIs" dxfId="5100" priority="7871" stopIfTrue="1" operator="equal">
      <formula>"AMARILLO"</formula>
    </cfRule>
    <cfRule type="cellIs" dxfId="5099" priority="7872" stopIfTrue="1" operator="equal">
      <formula>"OK"</formula>
    </cfRule>
  </conditionalFormatting>
  <conditionalFormatting sqref="AY120">
    <cfRule type="cellIs" dxfId="5098" priority="7867" stopIfTrue="1" operator="equal">
      <formula>"ROJO"</formula>
    </cfRule>
    <cfRule type="cellIs" dxfId="5097" priority="7868" stopIfTrue="1" operator="equal">
      <formula>"AMARILLO"</formula>
    </cfRule>
    <cfRule type="cellIs" dxfId="5096" priority="7869" stopIfTrue="1" operator="equal">
      <formula>"OK"</formula>
    </cfRule>
  </conditionalFormatting>
  <conditionalFormatting sqref="W121">
    <cfRule type="cellIs" dxfId="5095" priority="7861" stopIfTrue="1" operator="equal">
      <formula>"ROJO"</formula>
    </cfRule>
    <cfRule type="cellIs" dxfId="5094" priority="7862" stopIfTrue="1" operator="equal">
      <formula>"AMARILLO"</formula>
    </cfRule>
    <cfRule type="cellIs" dxfId="5093" priority="7863" stopIfTrue="1" operator="equal">
      <formula>"OK"</formula>
    </cfRule>
  </conditionalFormatting>
  <conditionalFormatting sqref="BF121">
    <cfRule type="cellIs" dxfId="5092" priority="7864" stopIfTrue="1" operator="equal">
      <formula>"ROJO"</formula>
    </cfRule>
    <cfRule type="cellIs" dxfId="5091" priority="7865" stopIfTrue="1" operator="equal">
      <formula>"AMARILLO"</formula>
    </cfRule>
    <cfRule type="cellIs" dxfId="5090" priority="7866" stopIfTrue="1" operator="equal">
      <formula>"OK"</formula>
    </cfRule>
  </conditionalFormatting>
  <conditionalFormatting sqref="BJ121">
    <cfRule type="cellIs" dxfId="5089" priority="7860" stopIfTrue="1" operator="equal">
      <formula>1</formula>
    </cfRule>
  </conditionalFormatting>
  <conditionalFormatting sqref="BJ121">
    <cfRule type="cellIs" dxfId="5088" priority="7858" operator="between">
      <formula>0</formula>
      <formula>0.99</formula>
    </cfRule>
    <cfRule type="cellIs" dxfId="5087" priority="7859" operator="equal">
      <formula>"Sin"</formula>
    </cfRule>
  </conditionalFormatting>
  <conditionalFormatting sqref="BP121">
    <cfRule type="cellIs" dxfId="5086" priority="7855" operator="equal">
      <formula>"INEFECTIVA"</formula>
    </cfRule>
    <cfRule type="cellIs" dxfId="5085" priority="7856" operator="equal">
      <formula>"CUMPLIDA"</formula>
    </cfRule>
    <cfRule type="containsText" dxfId="5084" priority="7857" operator="containsText" text="CERRADA">
      <formula>NOT(ISERROR(SEARCH("CERRADA",BP121)))</formula>
    </cfRule>
  </conditionalFormatting>
  <conditionalFormatting sqref="BP121">
    <cfRule type="cellIs" dxfId="5083" priority="7854" operator="equal">
      <formula>"INCUMPLIDA"</formula>
    </cfRule>
  </conditionalFormatting>
  <conditionalFormatting sqref="BP121">
    <cfRule type="cellIs" dxfId="5082" priority="7853" operator="equal">
      <formula>"Pendiente"</formula>
    </cfRule>
  </conditionalFormatting>
  <conditionalFormatting sqref="AR121">
    <cfRule type="cellIs" dxfId="5081" priority="7850" stopIfTrue="1" operator="equal">
      <formula>"ROJO"</formula>
    </cfRule>
    <cfRule type="cellIs" dxfId="5080" priority="7851" stopIfTrue="1" operator="equal">
      <formula>"AMARILLO"</formula>
    </cfRule>
    <cfRule type="cellIs" dxfId="5079" priority="7852" stopIfTrue="1" operator="equal">
      <formula>"OK"</formula>
    </cfRule>
  </conditionalFormatting>
  <conditionalFormatting sqref="AK121">
    <cfRule type="cellIs" dxfId="5078" priority="7847" stopIfTrue="1" operator="equal">
      <formula>"ROJO"</formula>
    </cfRule>
    <cfRule type="cellIs" dxfId="5077" priority="7848" stopIfTrue="1" operator="equal">
      <formula>"AMARILLO"</formula>
    </cfRule>
    <cfRule type="cellIs" dxfId="5076" priority="7849" stopIfTrue="1" operator="equal">
      <formula>"OK"</formula>
    </cfRule>
  </conditionalFormatting>
  <conditionalFormatting sqref="AD121">
    <cfRule type="cellIs" dxfId="5075" priority="7844" stopIfTrue="1" operator="equal">
      <formula>"ROJO"</formula>
    </cfRule>
    <cfRule type="cellIs" dxfId="5074" priority="7845" stopIfTrue="1" operator="equal">
      <formula>"AMARILLO"</formula>
    </cfRule>
    <cfRule type="cellIs" dxfId="5073" priority="7846" stopIfTrue="1" operator="equal">
      <formula>"OK"</formula>
    </cfRule>
  </conditionalFormatting>
  <conditionalFormatting sqref="AY121">
    <cfRule type="cellIs" dxfId="5072" priority="7841" stopIfTrue="1" operator="equal">
      <formula>"ROJO"</formula>
    </cfRule>
    <cfRule type="cellIs" dxfId="5071" priority="7842" stopIfTrue="1" operator="equal">
      <formula>"AMARILLO"</formula>
    </cfRule>
    <cfRule type="cellIs" dxfId="5070" priority="7843" stopIfTrue="1" operator="equal">
      <formula>"OK"</formula>
    </cfRule>
  </conditionalFormatting>
  <conditionalFormatting sqref="W122">
    <cfRule type="cellIs" dxfId="5069" priority="7835" stopIfTrue="1" operator="equal">
      <formula>"ROJO"</formula>
    </cfRule>
    <cfRule type="cellIs" dxfId="5068" priority="7836" stopIfTrue="1" operator="equal">
      <formula>"AMARILLO"</formula>
    </cfRule>
    <cfRule type="cellIs" dxfId="5067" priority="7837" stopIfTrue="1" operator="equal">
      <formula>"OK"</formula>
    </cfRule>
  </conditionalFormatting>
  <conditionalFormatting sqref="BF122">
    <cfRule type="cellIs" dxfId="5066" priority="7838" stopIfTrue="1" operator="equal">
      <formula>"ROJO"</formula>
    </cfRule>
    <cfRule type="cellIs" dxfId="5065" priority="7839" stopIfTrue="1" operator="equal">
      <formula>"AMARILLO"</formula>
    </cfRule>
    <cfRule type="cellIs" dxfId="5064" priority="7840" stopIfTrue="1" operator="equal">
      <formula>"OK"</formula>
    </cfRule>
  </conditionalFormatting>
  <conditionalFormatting sqref="BJ122">
    <cfRule type="cellIs" dxfId="5063" priority="7834" stopIfTrue="1" operator="equal">
      <formula>1</formula>
    </cfRule>
  </conditionalFormatting>
  <conditionalFormatting sqref="BJ122">
    <cfRule type="cellIs" dxfId="5062" priority="7832" operator="between">
      <formula>0</formula>
      <formula>0.99</formula>
    </cfRule>
    <cfRule type="cellIs" dxfId="5061" priority="7833" operator="equal">
      <formula>"Sin"</formula>
    </cfRule>
  </conditionalFormatting>
  <conditionalFormatting sqref="BP122">
    <cfRule type="cellIs" dxfId="5060" priority="7829" operator="equal">
      <formula>"INEFECTIVA"</formula>
    </cfRule>
    <cfRule type="cellIs" dxfId="5059" priority="7830" operator="equal">
      <formula>"CUMPLIDA"</formula>
    </cfRule>
    <cfRule type="containsText" dxfId="5058" priority="7831" operator="containsText" text="CERRADA">
      <formula>NOT(ISERROR(SEARCH("CERRADA",BP122)))</formula>
    </cfRule>
  </conditionalFormatting>
  <conditionalFormatting sqref="BP122">
    <cfRule type="cellIs" dxfId="5057" priority="7828" operator="equal">
      <formula>"INCUMPLIDA"</formula>
    </cfRule>
  </conditionalFormatting>
  <conditionalFormatting sqref="BP122">
    <cfRule type="cellIs" dxfId="5056" priority="7827" operator="equal">
      <formula>"Pendiente"</formula>
    </cfRule>
  </conditionalFormatting>
  <conditionalFormatting sqref="AR122">
    <cfRule type="cellIs" dxfId="5055" priority="7824" stopIfTrue="1" operator="equal">
      <formula>"ROJO"</formula>
    </cfRule>
    <cfRule type="cellIs" dxfId="5054" priority="7825" stopIfTrue="1" operator="equal">
      <formula>"AMARILLO"</formula>
    </cfRule>
    <cfRule type="cellIs" dxfId="5053" priority="7826" stopIfTrue="1" operator="equal">
      <formula>"OK"</formula>
    </cfRule>
  </conditionalFormatting>
  <conditionalFormatting sqref="AK122">
    <cfRule type="cellIs" dxfId="5052" priority="7821" stopIfTrue="1" operator="equal">
      <formula>"ROJO"</formula>
    </cfRule>
    <cfRule type="cellIs" dxfId="5051" priority="7822" stopIfTrue="1" operator="equal">
      <formula>"AMARILLO"</formula>
    </cfRule>
    <cfRule type="cellIs" dxfId="5050" priority="7823" stopIfTrue="1" operator="equal">
      <formula>"OK"</formula>
    </cfRule>
  </conditionalFormatting>
  <conditionalFormatting sqref="AD122">
    <cfRule type="cellIs" dxfId="5049" priority="7818" stopIfTrue="1" operator="equal">
      <formula>"ROJO"</formula>
    </cfRule>
    <cfRule type="cellIs" dxfId="5048" priority="7819" stopIfTrue="1" operator="equal">
      <formula>"AMARILLO"</formula>
    </cfRule>
    <cfRule type="cellIs" dxfId="5047" priority="7820" stopIfTrue="1" operator="equal">
      <formula>"OK"</formula>
    </cfRule>
  </conditionalFormatting>
  <conditionalFormatting sqref="AY122">
    <cfRule type="cellIs" dxfId="5046" priority="7815" stopIfTrue="1" operator="equal">
      <formula>"ROJO"</formula>
    </cfRule>
    <cfRule type="cellIs" dxfId="5045" priority="7816" stopIfTrue="1" operator="equal">
      <formula>"AMARILLO"</formula>
    </cfRule>
    <cfRule type="cellIs" dxfId="5044" priority="7817" stopIfTrue="1" operator="equal">
      <formula>"OK"</formula>
    </cfRule>
  </conditionalFormatting>
  <conditionalFormatting sqref="W123">
    <cfRule type="cellIs" dxfId="5043" priority="7809" stopIfTrue="1" operator="equal">
      <formula>"ROJO"</formula>
    </cfRule>
    <cfRule type="cellIs" dxfId="5042" priority="7810" stopIfTrue="1" operator="equal">
      <formula>"AMARILLO"</formula>
    </cfRule>
    <cfRule type="cellIs" dxfId="5041" priority="7811" stopIfTrue="1" operator="equal">
      <formula>"OK"</formula>
    </cfRule>
  </conditionalFormatting>
  <conditionalFormatting sqref="BF123">
    <cfRule type="cellIs" dxfId="5040" priority="7812" stopIfTrue="1" operator="equal">
      <formula>"ROJO"</formula>
    </cfRule>
    <cfRule type="cellIs" dxfId="5039" priority="7813" stopIfTrue="1" operator="equal">
      <formula>"AMARILLO"</formula>
    </cfRule>
    <cfRule type="cellIs" dxfId="5038" priority="7814" stopIfTrue="1" operator="equal">
      <formula>"OK"</formula>
    </cfRule>
  </conditionalFormatting>
  <conditionalFormatting sqref="BJ123">
    <cfRule type="cellIs" dxfId="5037" priority="7808" stopIfTrue="1" operator="equal">
      <formula>1</formula>
    </cfRule>
  </conditionalFormatting>
  <conditionalFormatting sqref="BJ123">
    <cfRule type="cellIs" dxfId="5036" priority="7806" operator="between">
      <formula>0</formula>
      <formula>0.99</formula>
    </cfRule>
    <cfRule type="cellIs" dxfId="5035" priority="7807" operator="equal">
      <formula>"Sin"</formula>
    </cfRule>
  </conditionalFormatting>
  <conditionalFormatting sqref="BP123">
    <cfRule type="cellIs" dxfId="5034" priority="7803" operator="equal">
      <formula>"INEFECTIVA"</formula>
    </cfRule>
    <cfRule type="cellIs" dxfId="5033" priority="7804" operator="equal">
      <formula>"CUMPLIDA"</formula>
    </cfRule>
    <cfRule type="containsText" dxfId="5032" priority="7805" operator="containsText" text="CERRADA">
      <formula>NOT(ISERROR(SEARCH("CERRADA",BP123)))</formula>
    </cfRule>
  </conditionalFormatting>
  <conditionalFormatting sqref="BP123">
    <cfRule type="cellIs" dxfId="5031" priority="7802" operator="equal">
      <formula>"INCUMPLIDA"</formula>
    </cfRule>
  </conditionalFormatting>
  <conditionalFormatting sqref="BP123">
    <cfRule type="cellIs" dxfId="5030" priority="7801" operator="equal">
      <formula>"Pendiente"</formula>
    </cfRule>
  </conditionalFormatting>
  <conditionalFormatting sqref="AR123">
    <cfRule type="cellIs" dxfId="5029" priority="7798" stopIfTrue="1" operator="equal">
      <formula>"ROJO"</formula>
    </cfRule>
    <cfRule type="cellIs" dxfId="5028" priority="7799" stopIfTrue="1" operator="equal">
      <formula>"AMARILLO"</formula>
    </cfRule>
    <cfRule type="cellIs" dxfId="5027" priority="7800" stopIfTrue="1" operator="equal">
      <formula>"OK"</formula>
    </cfRule>
  </conditionalFormatting>
  <conditionalFormatting sqref="AK123">
    <cfRule type="cellIs" dxfId="5026" priority="7795" stopIfTrue="1" operator="equal">
      <formula>"ROJO"</formula>
    </cfRule>
    <cfRule type="cellIs" dxfId="5025" priority="7796" stopIfTrue="1" operator="equal">
      <formula>"AMARILLO"</formula>
    </cfRule>
    <cfRule type="cellIs" dxfId="5024" priority="7797" stopIfTrue="1" operator="equal">
      <formula>"OK"</formula>
    </cfRule>
  </conditionalFormatting>
  <conditionalFormatting sqref="AD123">
    <cfRule type="cellIs" dxfId="5023" priority="7792" stopIfTrue="1" operator="equal">
      <formula>"ROJO"</formula>
    </cfRule>
    <cfRule type="cellIs" dxfId="5022" priority="7793" stopIfTrue="1" operator="equal">
      <formula>"AMARILLO"</formula>
    </cfRule>
    <cfRule type="cellIs" dxfId="5021" priority="7794" stopIfTrue="1" operator="equal">
      <formula>"OK"</formula>
    </cfRule>
  </conditionalFormatting>
  <conditionalFormatting sqref="AY123">
    <cfRule type="cellIs" dxfId="5020" priority="7789" stopIfTrue="1" operator="equal">
      <formula>"ROJO"</formula>
    </cfRule>
    <cfRule type="cellIs" dxfId="5019" priority="7790" stopIfTrue="1" operator="equal">
      <formula>"AMARILLO"</formula>
    </cfRule>
    <cfRule type="cellIs" dxfId="5018" priority="7791" stopIfTrue="1" operator="equal">
      <formula>"OK"</formula>
    </cfRule>
  </conditionalFormatting>
  <conditionalFormatting sqref="W124">
    <cfRule type="cellIs" dxfId="5017" priority="7783" stopIfTrue="1" operator="equal">
      <formula>"ROJO"</formula>
    </cfRule>
    <cfRule type="cellIs" dxfId="5016" priority="7784" stopIfTrue="1" operator="equal">
      <formula>"AMARILLO"</formula>
    </cfRule>
    <cfRule type="cellIs" dxfId="5015" priority="7785" stopIfTrue="1" operator="equal">
      <formula>"OK"</formula>
    </cfRule>
  </conditionalFormatting>
  <conditionalFormatting sqref="BF124">
    <cfRule type="cellIs" dxfId="5014" priority="7786" stopIfTrue="1" operator="equal">
      <formula>"ROJO"</formula>
    </cfRule>
    <cfRule type="cellIs" dxfId="5013" priority="7787" stopIfTrue="1" operator="equal">
      <formula>"AMARILLO"</formula>
    </cfRule>
    <cfRule type="cellIs" dxfId="5012" priority="7788" stopIfTrue="1" operator="equal">
      <formula>"OK"</formula>
    </cfRule>
  </conditionalFormatting>
  <conditionalFormatting sqref="BJ124">
    <cfRule type="cellIs" dxfId="5011" priority="7782" stopIfTrue="1" operator="equal">
      <formula>1</formula>
    </cfRule>
  </conditionalFormatting>
  <conditionalFormatting sqref="BJ124">
    <cfRule type="cellIs" dxfId="5010" priority="7780" operator="between">
      <formula>0</formula>
      <formula>0.99</formula>
    </cfRule>
    <cfRule type="cellIs" dxfId="5009" priority="7781" operator="equal">
      <formula>"Sin"</formula>
    </cfRule>
  </conditionalFormatting>
  <conditionalFormatting sqref="BP124">
    <cfRule type="cellIs" dxfId="5008" priority="7777" operator="equal">
      <formula>"INEFECTIVA"</formula>
    </cfRule>
    <cfRule type="cellIs" dxfId="5007" priority="7778" operator="equal">
      <formula>"CUMPLIDA"</formula>
    </cfRule>
    <cfRule type="containsText" dxfId="5006" priority="7779" operator="containsText" text="CERRADA">
      <formula>NOT(ISERROR(SEARCH("CERRADA",BP124)))</formula>
    </cfRule>
  </conditionalFormatting>
  <conditionalFormatting sqref="BP124">
    <cfRule type="cellIs" dxfId="5005" priority="7776" operator="equal">
      <formula>"INCUMPLIDA"</formula>
    </cfRule>
  </conditionalFormatting>
  <conditionalFormatting sqref="BP124">
    <cfRule type="cellIs" dxfId="5004" priority="7775" operator="equal">
      <formula>"Pendiente"</formula>
    </cfRule>
  </conditionalFormatting>
  <conditionalFormatting sqref="AR124">
    <cfRule type="cellIs" dxfId="5003" priority="7772" stopIfTrue="1" operator="equal">
      <formula>"ROJO"</formula>
    </cfRule>
    <cfRule type="cellIs" dxfId="5002" priority="7773" stopIfTrue="1" operator="equal">
      <formula>"AMARILLO"</formula>
    </cfRule>
    <cfRule type="cellIs" dxfId="5001" priority="7774" stopIfTrue="1" operator="equal">
      <formula>"OK"</formula>
    </cfRule>
  </conditionalFormatting>
  <conditionalFormatting sqref="AK124">
    <cfRule type="cellIs" dxfId="5000" priority="7769" stopIfTrue="1" operator="equal">
      <formula>"ROJO"</formula>
    </cfRule>
    <cfRule type="cellIs" dxfId="4999" priority="7770" stopIfTrue="1" operator="equal">
      <formula>"AMARILLO"</formula>
    </cfRule>
    <cfRule type="cellIs" dxfId="4998" priority="7771" stopIfTrue="1" operator="equal">
      <formula>"OK"</formula>
    </cfRule>
  </conditionalFormatting>
  <conditionalFormatting sqref="AD124">
    <cfRule type="cellIs" dxfId="4997" priority="7766" stopIfTrue="1" operator="equal">
      <formula>"ROJO"</formula>
    </cfRule>
    <cfRule type="cellIs" dxfId="4996" priority="7767" stopIfTrue="1" operator="equal">
      <formula>"AMARILLO"</formula>
    </cfRule>
    <cfRule type="cellIs" dxfId="4995" priority="7768" stopIfTrue="1" operator="equal">
      <formula>"OK"</formula>
    </cfRule>
  </conditionalFormatting>
  <conditionalFormatting sqref="AY124">
    <cfRule type="cellIs" dxfId="4994" priority="7763" stopIfTrue="1" operator="equal">
      <formula>"ROJO"</formula>
    </cfRule>
    <cfRule type="cellIs" dxfId="4993" priority="7764" stopIfTrue="1" operator="equal">
      <formula>"AMARILLO"</formula>
    </cfRule>
    <cfRule type="cellIs" dxfId="4992" priority="7765" stopIfTrue="1" operator="equal">
      <formula>"OK"</formula>
    </cfRule>
  </conditionalFormatting>
  <conditionalFormatting sqref="W125">
    <cfRule type="cellIs" dxfId="4991" priority="7757" stopIfTrue="1" operator="equal">
      <formula>"ROJO"</formula>
    </cfRule>
    <cfRule type="cellIs" dxfId="4990" priority="7758" stopIfTrue="1" operator="equal">
      <formula>"AMARILLO"</formula>
    </cfRule>
    <cfRule type="cellIs" dxfId="4989" priority="7759" stopIfTrue="1" operator="equal">
      <formula>"OK"</formula>
    </cfRule>
  </conditionalFormatting>
  <conditionalFormatting sqref="BF125">
    <cfRule type="cellIs" dxfId="4988" priority="7760" stopIfTrue="1" operator="equal">
      <formula>"ROJO"</formula>
    </cfRule>
    <cfRule type="cellIs" dxfId="4987" priority="7761" stopIfTrue="1" operator="equal">
      <formula>"AMARILLO"</formula>
    </cfRule>
    <cfRule type="cellIs" dxfId="4986" priority="7762" stopIfTrue="1" operator="equal">
      <formula>"OK"</formula>
    </cfRule>
  </conditionalFormatting>
  <conditionalFormatting sqref="BJ125">
    <cfRule type="cellIs" dxfId="4985" priority="7756" stopIfTrue="1" operator="equal">
      <formula>1</formula>
    </cfRule>
  </conditionalFormatting>
  <conditionalFormatting sqref="BJ125">
    <cfRule type="cellIs" dxfId="4984" priority="7754" operator="between">
      <formula>0</formula>
      <formula>0.99</formula>
    </cfRule>
    <cfRule type="cellIs" dxfId="4983" priority="7755" operator="equal">
      <formula>"Sin"</formula>
    </cfRule>
  </conditionalFormatting>
  <conditionalFormatting sqref="BP125">
    <cfRule type="cellIs" dxfId="4982" priority="7751" operator="equal">
      <formula>"INEFECTIVA"</formula>
    </cfRule>
    <cfRule type="cellIs" dxfId="4981" priority="7752" operator="equal">
      <formula>"CUMPLIDA"</formula>
    </cfRule>
    <cfRule type="containsText" dxfId="4980" priority="7753" operator="containsText" text="CERRADA">
      <formula>NOT(ISERROR(SEARCH("CERRADA",BP125)))</formula>
    </cfRule>
  </conditionalFormatting>
  <conditionalFormatting sqref="BP125">
    <cfRule type="cellIs" dxfId="4979" priority="7750" operator="equal">
      <formula>"INCUMPLIDA"</formula>
    </cfRule>
  </conditionalFormatting>
  <conditionalFormatting sqref="BP125">
    <cfRule type="cellIs" dxfId="4978" priority="7749" operator="equal">
      <formula>"Pendiente"</formula>
    </cfRule>
  </conditionalFormatting>
  <conditionalFormatting sqref="AR125">
    <cfRule type="cellIs" dxfId="4977" priority="7746" stopIfTrue="1" operator="equal">
      <formula>"ROJO"</formula>
    </cfRule>
    <cfRule type="cellIs" dxfId="4976" priority="7747" stopIfTrue="1" operator="equal">
      <formula>"AMARILLO"</formula>
    </cfRule>
    <cfRule type="cellIs" dxfId="4975" priority="7748" stopIfTrue="1" operator="equal">
      <formula>"OK"</formula>
    </cfRule>
  </conditionalFormatting>
  <conditionalFormatting sqref="AK125">
    <cfRule type="cellIs" dxfId="4974" priority="7743" stopIfTrue="1" operator="equal">
      <formula>"ROJO"</formula>
    </cfRule>
    <cfRule type="cellIs" dxfId="4973" priority="7744" stopIfTrue="1" operator="equal">
      <formula>"AMARILLO"</formula>
    </cfRule>
    <cfRule type="cellIs" dxfId="4972" priority="7745" stopIfTrue="1" operator="equal">
      <formula>"OK"</formula>
    </cfRule>
  </conditionalFormatting>
  <conditionalFormatting sqref="AD125">
    <cfRule type="cellIs" dxfId="4971" priority="7740" stopIfTrue="1" operator="equal">
      <formula>"ROJO"</formula>
    </cfRule>
    <cfRule type="cellIs" dxfId="4970" priority="7741" stopIfTrue="1" operator="equal">
      <formula>"AMARILLO"</formula>
    </cfRule>
    <cfRule type="cellIs" dxfId="4969" priority="7742" stopIfTrue="1" operator="equal">
      <formula>"OK"</formula>
    </cfRule>
  </conditionalFormatting>
  <conditionalFormatting sqref="AY125">
    <cfRule type="cellIs" dxfId="4968" priority="7737" stopIfTrue="1" operator="equal">
      <formula>"ROJO"</formula>
    </cfRule>
    <cfRule type="cellIs" dxfId="4967" priority="7738" stopIfTrue="1" operator="equal">
      <formula>"AMARILLO"</formula>
    </cfRule>
    <cfRule type="cellIs" dxfId="4966" priority="7739" stopIfTrue="1" operator="equal">
      <formula>"OK"</formula>
    </cfRule>
  </conditionalFormatting>
  <conditionalFormatting sqref="W126">
    <cfRule type="cellIs" dxfId="4965" priority="7731" stopIfTrue="1" operator="equal">
      <formula>"ROJO"</formula>
    </cfRule>
    <cfRule type="cellIs" dxfId="4964" priority="7732" stopIfTrue="1" operator="equal">
      <formula>"AMARILLO"</formula>
    </cfRule>
    <cfRule type="cellIs" dxfId="4963" priority="7733" stopIfTrue="1" operator="equal">
      <formula>"OK"</formula>
    </cfRule>
  </conditionalFormatting>
  <conditionalFormatting sqref="BF126">
    <cfRule type="cellIs" dxfId="4962" priority="7734" stopIfTrue="1" operator="equal">
      <formula>"ROJO"</formula>
    </cfRule>
    <cfRule type="cellIs" dxfId="4961" priority="7735" stopIfTrue="1" operator="equal">
      <formula>"AMARILLO"</formula>
    </cfRule>
    <cfRule type="cellIs" dxfId="4960" priority="7736" stopIfTrue="1" operator="equal">
      <formula>"OK"</formula>
    </cfRule>
  </conditionalFormatting>
  <conditionalFormatting sqref="BJ126">
    <cfRule type="cellIs" dxfId="4959" priority="7730" stopIfTrue="1" operator="equal">
      <formula>1</formula>
    </cfRule>
  </conditionalFormatting>
  <conditionalFormatting sqref="BJ126">
    <cfRule type="cellIs" dxfId="4958" priority="7728" operator="between">
      <formula>0</formula>
      <formula>0.99</formula>
    </cfRule>
    <cfRule type="cellIs" dxfId="4957" priority="7729" operator="equal">
      <formula>"Sin"</formula>
    </cfRule>
  </conditionalFormatting>
  <conditionalFormatting sqref="BP126">
    <cfRule type="cellIs" dxfId="4956" priority="7725" operator="equal">
      <formula>"INEFECTIVA"</formula>
    </cfRule>
    <cfRule type="cellIs" dxfId="4955" priority="7726" operator="equal">
      <formula>"CUMPLIDA"</formula>
    </cfRule>
    <cfRule type="containsText" dxfId="4954" priority="7727" operator="containsText" text="CERRADA">
      <formula>NOT(ISERROR(SEARCH("CERRADA",BP126)))</formula>
    </cfRule>
  </conditionalFormatting>
  <conditionalFormatting sqref="BP126">
    <cfRule type="cellIs" dxfId="4953" priority="7724" operator="equal">
      <formula>"INCUMPLIDA"</formula>
    </cfRule>
  </conditionalFormatting>
  <conditionalFormatting sqref="BP126">
    <cfRule type="cellIs" dxfId="4952" priority="7723" operator="equal">
      <formula>"Pendiente"</formula>
    </cfRule>
  </conditionalFormatting>
  <conditionalFormatting sqref="AR126">
    <cfRule type="cellIs" dxfId="4951" priority="7720" stopIfTrue="1" operator="equal">
      <formula>"ROJO"</formula>
    </cfRule>
    <cfRule type="cellIs" dxfId="4950" priority="7721" stopIfTrue="1" operator="equal">
      <formula>"AMARILLO"</formula>
    </cfRule>
    <cfRule type="cellIs" dxfId="4949" priority="7722" stopIfTrue="1" operator="equal">
      <formula>"OK"</formula>
    </cfRule>
  </conditionalFormatting>
  <conditionalFormatting sqref="AK126">
    <cfRule type="cellIs" dxfId="4948" priority="7717" stopIfTrue="1" operator="equal">
      <formula>"ROJO"</formula>
    </cfRule>
    <cfRule type="cellIs" dxfId="4947" priority="7718" stopIfTrue="1" operator="equal">
      <formula>"AMARILLO"</formula>
    </cfRule>
    <cfRule type="cellIs" dxfId="4946" priority="7719" stopIfTrue="1" operator="equal">
      <formula>"OK"</formula>
    </cfRule>
  </conditionalFormatting>
  <conditionalFormatting sqref="AD126">
    <cfRule type="cellIs" dxfId="4945" priority="7714" stopIfTrue="1" operator="equal">
      <formula>"ROJO"</formula>
    </cfRule>
    <cfRule type="cellIs" dxfId="4944" priority="7715" stopIfTrue="1" operator="equal">
      <formula>"AMARILLO"</formula>
    </cfRule>
    <cfRule type="cellIs" dxfId="4943" priority="7716" stopIfTrue="1" operator="equal">
      <formula>"OK"</formula>
    </cfRule>
  </conditionalFormatting>
  <conditionalFormatting sqref="AY126">
    <cfRule type="cellIs" dxfId="4942" priority="7711" stopIfTrue="1" operator="equal">
      <formula>"ROJO"</formula>
    </cfRule>
    <cfRule type="cellIs" dxfId="4941" priority="7712" stopIfTrue="1" operator="equal">
      <formula>"AMARILLO"</formula>
    </cfRule>
    <cfRule type="cellIs" dxfId="4940" priority="7713" stopIfTrue="1" operator="equal">
      <formula>"OK"</formula>
    </cfRule>
  </conditionalFormatting>
  <conditionalFormatting sqref="W127">
    <cfRule type="cellIs" dxfId="4939" priority="7705" stopIfTrue="1" operator="equal">
      <formula>"ROJO"</formula>
    </cfRule>
    <cfRule type="cellIs" dxfId="4938" priority="7706" stopIfTrue="1" operator="equal">
      <formula>"AMARILLO"</formula>
    </cfRule>
    <cfRule type="cellIs" dxfId="4937" priority="7707" stopIfTrue="1" operator="equal">
      <formula>"OK"</formula>
    </cfRule>
  </conditionalFormatting>
  <conditionalFormatting sqref="BF127">
    <cfRule type="cellIs" dxfId="4936" priority="7708" stopIfTrue="1" operator="equal">
      <formula>"ROJO"</formula>
    </cfRule>
    <cfRule type="cellIs" dxfId="4935" priority="7709" stopIfTrue="1" operator="equal">
      <formula>"AMARILLO"</formula>
    </cfRule>
    <cfRule type="cellIs" dxfId="4934" priority="7710" stopIfTrue="1" operator="equal">
      <formula>"OK"</formula>
    </cfRule>
  </conditionalFormatting>
  <conditionalFormatting sqref="BJ127">
    <cfRule type="cellIs" dxfId="4933" priority="7704" stopIfTrue="1" operator="equal">
      <formula>1</formula>
    </cfRule>
  </conditionalFormatting>
  <conditionalFormatting sqref="BJ127">
    <cfRule type="cellIs" dxfId="4932" priority="7702" operator="between">
      <formula>0</formula>
      <formula>0.99</formula>
    </cfRule>
    <cfRule type="cellIs" dxfId="4931" priority="7703" operator="equal">
      <formula>"Sin"</formula>
    </cfRule>
  </conditionalFormatting>
  <conditionalFormatting sqref="BP127">
    <cfRule type="cellIs" dxfId="4930" priority="7699" operator="equal">
      <formula>"INEFECTIVA"</formula>
    </cfRule>
    <cfRule type="cellIs" dxfId="4929" priority="7700" operator="equal">
      <formula>"CUMPLIDA"</formula>
    </cfRule>
    <cfRule type="containsText" dxfId="4928" priority="7701" operator="containsText" text="CERRADA">
      <formula>NOT(ISERROR(SEARCH("CERRADA",BP127)))</formula>
    </cfRule>
  </conditionalFormatting>
  <conditionalFormatting sqref="BP127">
    <cfRule type="cellIs" dxfId="4927" priority="7698" operator="equal">
      <formula>"INCUMPLIDA"</formula>
    </cfRule>
  </conditionalFormatting>
  <conditionalFormatting sqref="BP127">
    <cfRule type="cellIs" dxfId="4926" priority="7697" operator="equal">
      <formula>"Pendiente"</formula>
    </cfRule>
  </conditionalFormatting>
  <conditionalFormatting sqref="AR127">
    <cfRule type="cellIs" dxfId="4925" priority="7694" stopIfTrue="1" operator="equal">
      <formula>"ROJO"</formula>
    </cfRule>
    <cfRule type="cellIs" dxfId="4924" priority="7695" stopIfTrue="1" operator="equal">
      <formula>"AMARILLO"</formula>
    </cfRule>
    <cfRule type="cellIs" dxfId="4923" priority="7696" stopIfTrue="1" operator="equal">
      <formula>"OK"</formula>
    </cfRule>
  </conditionalFormatting>
  <conditionalFormatting sqref="AK127">
    <cfRule type="cellIs" dxfId="4922" priority="7691" stopIfTrue="1" operator="equal">
      <formula>"ROJO"</formula>
    </cfRule>
    <cfRule type="cellIs" dxfId="4921" priority="7692" stopIfTrue="1" operator="equal">
      <formula>"AMARILLO"</formula>
    </cfRule>
    <cfRule type="cellIs" dxfId="4920" priority="7693" stopIfTrue="1" operator="equal">
      <formula>"OK"</formula>
    </cfRule>
  </conditionalFormatting>
  <conditionalFormatting sqref="AD127">
    <cfRule type="cellIs" dxfId="4919" priority="7688" stopIfTrue="1" operator="equal">
      <formula>"ROJO"</formula>
    </cfRule>
    <cfRule type="cellIs" dxfId="4918" priority="7689" stopIfTrue="1" operator="equal">
      <formula>"AMARILLO"</formula>
    </cfRule>
    <cfRule type="cellIs" dxfId="4917" priority="7690" stopIfTrue="1" operator="equal">
      <formula>"OK"</formula>
    </cfRule>
  </conditionalFormatting>
  <conditionalFormatting sqref="AY127">
    <cfRule type="cellIs" dxfId="4916" priority="7685" stopIfTrue="1" operator="equal">
      <formula>"ROJO"</formula>
    </cfRule>
    <cfRule type="cellIs" dxfId="4915" priority="7686" stopIfTrue="1" operator="equal">
      <formula>"AMARILLO"</formula>
    </cfRule>
    <cfRule type="cellIs" dxfId="4914" priority="7687" stopIfTrue="1" operator="equal">
      <formula>"OK"</formula>
    </cfRule>
  </conditionalFormatting>
  <conditionalFormatting sqref="W128">
    <cfRule type="cellIs" dxfId="4913" priority="7679" stopIfTrue="1" operator="equal">
      <formula>"ROJO"</formula>
    </cfRule>
    <cfRule type="cellIs" dxfId="4912" priority="7680" stopIfTrue="1" operator="equal">
      <formula>"AMARILLO"</formula>
    </cfRule>
    <cfRule type="cellIs" dxfId="4911" priority="7681" stopIfTrue="1" operator="equal">
      <formula>"OK"</formula>
    </cfRule>
  </conditionalFormatting>
  <conditionalFormatting sqref="BF128">
    <cfRule type="cellIs" dxfId="4910" priority="7682" stopIfTrue="1" operator="equal">
      <formula>"ROJO"</formula>
    </cfRule>
    <cfRule type="cellIs" dxfId="4909" priority="7683" stopIfTrue="1" operator="equal">
      <formula>"AMARILLO"</formula>
    </cfRule>
    <cfRule type="cellIs" dxfId="4908" priority="7684" stopIfTrue="1" operator="equal">
      <formula>"OK"</formula>
    </cfRule>
  </conditionalFormatting>
  <conditionalFormatting sqref="BJ128">
    <cfRule type="cellIs" dxfId="4907" priority="7678" stopIfTrue="1" operator="equal">
      <formula>1</formula>
    </cfRule>
  </conditionalFormatting>
  <conditionalFormatting sqref="BJ128">
    <cfRule type="cellIs" dxfId="4906" priority="7676" operator="between">
      <formula>0</formula>
      <formula>0.99</formula>
    </cfRule>
    <cfRule type="cellIs" dxfId="4905" priority="7677" operator="equal">
      <formula>"Sin"</formula>
    </cfRule>
  </conditionalFormatting>
  <conditionalFormatting sqref="BP128">
    <cfRule type="cellIs" dxfId="4904" priority="7673" operator="equal">
      <formula>"INEFECTIVA"</formula>
    </cfRule>
    <cfRule type="cellIs" dxfId="4903" priority="7674" operator="equal">
      <formula>"CUMPLIDA"</formula>
    </cfRule>
    <cfRule type="containsText" dxfId="4902" priority="7675" operator="containsText" text="CERRADA">
      <formula>NOT(ISERROR(SEARCH("CERRADA",BP128)))</formula>
    </cfRule>
  </conditionalFormatting>
  <conditionalFormatting sqref="BP128">
    <cfRule type="cellIs" dxfId="4901" priority="7672" operator="equal">
      <formula>"INCUMPLIDA"</formula>
    </cfRule>
  </conditionalFormatting>
  <conditionalFormatting sqref="BP128">
    <cfRule type="cellIs" dxfId="4900" priority="7671" operator="equal">
      <formula>"Pendiente"</formula>
    </cfRule>
  </conditionalFormatting>
  <conditionalFormatting sqref="AR128">
    <cfRule type="cellIs" dxfId="4899" priority="7668" stopIfTrue="1" operator="equal">
      <formula>"ROJO"</formula>
    </cfRule>
    <cfRule type="cellIs" dxfId="4898" priority="7669" stopIfTrue="1" operator="equal">
      <formula>"AMARILLO"</formula>
    </cfRule>
    <cfRule type="cellIs" dxfId="4897" priority="7670" stopIfTrue="1" operator="equal">
      <formula>"OK"</formula>
    </cfRule>
  </conditionalFormatting>
  <conditionalFormatting sqref="AK128">
    <cfRule type="cellIs" dxfId="4896" priority="7665" stopIfTrue="1" operator="equal">
      <formula>"ROJO"</formula>
    </cfRule>
    <cfRule type="cellIs" dxfId="4895" priority="7666" stopIfTrue="1" operator="equal">
      <formula>"AMARILLO"</formula>
    </cfRule>
    <cfRule type="cellIs" dxfId="4894" priority="7667" stopIfTrue="1" operator="equal">
      <formula>"OK"</formula>
    </cfRule>
  </conditionalFormatting>
  <conditionalFormatting sqref="AD128">
    <cfRule type="cellIs" dxfId="4893" priority="7662" stopIfTrue="1" operator="equal">
      <formula>"ROJO"</formula>
    </cfRule>
    <cfRule type="cellIs" dxfId="4892" priority="7663" stopIfTrue="1" operator="equal">
      <formula>"AMARILLO"</formula>
    </cfRule>
    <cfRule type="cellIs" dxfId="4891" priority="7664" stopIfTrue="1" operator="equal">
      <formula>"OK"</formula>
    </cfRule>
  </conditionalFormatting>
  <conditionalFormatting sqref="AY128">
    <cfRule type="cellIs" dxfId="4890" priority="7659" stopIfTrue="1" operator="equal">
      <formula>"ROJO"</formula>
    </cfRule>
    <cfRule type="cellIs" dxfId="4889" priority="7660" stopIfTrue="1" operator="equal">
      <formula>"AMARILLO"</formula>
    </cfRule>
    <cfRule type="cellIs" dxfId="4888" priority="7661" stopIfTrue="1" operator="equal">
      <formula>"OK"</formula>
    </cfRule>
  </conditionalFormatting>
  <conditionalFormatting sqref="W129">
    <cfRule type="cellIs" dxfId="4887" priority="7653" stopIfTrue="1" operator="equal">
      <formula>"ROJO"</formula>
    </cfRule>
    <cfRule type="cellIs" dxfId="4886" priority="7654" stopIfTrue="1" operator="equal">
      <formula>"AMARILLO"</formula>
    </cfRule>
    <cfRule type="cellIs" dxfId="4885" priority="7655" stopIfTrue="1" operator="equal">
      <formula>"OK"</formula>
    </cfRule>
  </conditionalFormatting>
  <conditionalFormatting sqref="BF129">
    <cfRule type="cellIs" dxfId="4884" priority="7656" stopIfTrue="1" operator="equal">
      <formula>"ROJO"</formula>
    </cfRule>
    <cfRule type="cellIs" dxfId="4883" priority="7657" stopIfTrue="1" operator="equal">
      <formula>"AMARILLO"</formula>
    </cfRule>
    <cfRule type="cellIs" dxfId="4882" priority="7658" stopIfTrue="1" operator="equal">
      <formula>"OK"</formula>
    </cfRule>
  </conditionalFormatting>
  <conditionalFormatting sqref="BJ129">
    <cfRule type="cellIs" dxfId="4881" priority="7652" stopIfTrue="1" operator="equal">
      <formula>1</formula>
    </cfRule>
  </conditionalFormatting>
  <conditionalFormatting sqref="BJ129">
    <cfRule type="cellIs" dxfId="4880" priority="7650" operator="between">
      <formula>0</formula>
      <formula>0.99</formula>
    </cfRule>
    <cfRule type="cellIs" dxfId="4879" priority="7651" operator="equal">
      <formula>"Sin"</formula>
    </cfRule>
  </conditionalFormatting>
  <conditionalFormatting sqref="BP129">
    <cfRule type="cellIs" dxfId="4878" priority="7647" operator="equal">
      <formula>"INEFECTIVA"</formula>
    </cfRule>
    <cfRule type="cellIs" dxfId="4877" priority="7648" operator="equal">
      <formula>"CUMPLIDA"</formula>
    </cfRule>
    <cfRule type="containsText" dxfId="4876" priority="7649" operator="containsText" text="CERRADA">
      <formula>NOT(ISERROR(SEARCH("CERRADA",BP129)))</formula>
    </cfRule>
  </conditionalFormatting>
  <conditionalFormatting sqref="BP129">
    <cfRule type="cellIs" dxfId="4875" priority="7646" operator="equal">
      <formula>"INCUMPLIDA"</formula>
    </cfRule>
  </conditionalFormatting>
  <conditionalFormatting sqref="BP129">
    <cfRule type="cellIs" dxfId="4874" priority="7645" operator="equal">
      <formula>"Pendiente"</formula>
    </cfRule>
  </conditionalFormatting>
  <conditionalFormatting sqref="AR129">
    <cfRule type="cellIs" dxfId="4873" priority="7642" stopIfTrue="1" operator="equal">
      <formula>"ROJO"</formula>
    </cfRule>
    <cfRule type="cellIs" dxfId="4872" priority="7643" stopIfTrue="1" operator="equal">
      <formula>"AMARILLO"</formula>
    </cfRule>
    <cfRule type="cellIs" dxfId="4871" priority="7644" stopIfTrue="1" operator="equal">
      <formula>"OK"</formula>
    </cfRule>
  </conditionalFormatting>
  <conditionalFormatting sqref="AK129">
    <cfRule type="cellIs" dxfId="4870" priority="7639" stopIfTrue="1" operator="equal">
      <formula>"ROJO"</formula>
    </cfRule>
    <cfRule type="cellIs" dxfId="4869" priority="7640" stopIfTrue="1" operator="equal">
      <formula>"AMARILLO"</formula>
    </cfRule>
    <cfRule type="cellIs" dxfId="4868" priority="7641" stopIfTrue="1" operator="equal">
      <formula>"OK"</formula>
    </cfRule>
  </conditionalFormatting>
  <conditionalFormatting sqref="AD129">
    <cfRule type="cellIs" dxfId="4867" priority="7636" stopIfTrue="1" operator="equal">
      <formula>"ROJO"</formula>
    </cfRule>
    <cfRule type="cellIs" dxfId="4866" priority="7637" stopIfTrue="1" operator="equal">
      <formula>"AMARILLO"</formula>
    </cfRule>
    <cfRule type="cellIs" dxfId="4865" priority="7638" stopIfTrue="1" operator="equal">
      <formula>"OK"</formula>
    </cfRule>
  </conditionalFormatting>
  <conditionalFormatting sqref="AY129">
    <cfRule type="cellIs" dxfId="4864" priority="7633" stopIfTrue="1" operator="equal">
      <formula>"ROJO"</formula>
    </cfRule>
    <cfRule type="cellIs" dxfId="4863" priority="7634" stopIfTrue="1" operator="equal">
      <formula>"AMARILLO"</formula>
    </cfRule>
    <cfRule type="cellIs" dxfId="4862" priority="7635" stopIfTrue="1" operator="equal">
      <formula>"OK"</formula>
    </cfRule>
  </conditionalFormatting>
  <conditionalFormatting sqref="W130">
    <cfRule type="cellIs" dxfId="4861" priority="7630" stopIfTrue="1" operator="equal">
      <formula>"ROJO"</formula>
    </cfRule>
    <cfRule type="cellIs" dxfId="4860" priority="7631" stopIfTrue="1" operator="equal">
      <formula>"AMARILLO"</formula>
    </cfRule>
    <cfRule type="cellIs" dxfId="4859" priority="7632" stopIfTrue="1" operator="equal">
      <formula>"OK"</formula>
    </cfRule>
  </conditionalFormatting>
  <conditionalFormatting sqref="BF130">
    <cfRule type="cellIs" dxfId="4858" priority="7627" stopIfTrue="1" operator="equal">
      <formula>"ROJO"</formula>
    </cfRule>
    <cfRule type="cellIs" dxfId="4857" priority="7628" stopIfTrue="1" operator="equal">
      <formula>"AMARILLO"</formula>
    </cfRule>
    <cfRule type="cellIs" dxfId="4856" priority="7629" stopIfTrue="1" operator="equal">
      <formula>"OK"</formula>
    </cfRule>
  </conditionalFormatting>
  <conditionalFormatting sqref="BJ130">
    <cfRule type="cellIs" dxfId="4855" priority="7626" stopIfTrue="1" operator="equal">
      <formula>1</formula>
    </cfRule>
  </conditionalFormatting>
  <conditionalFormatting sqref="BJ130">
    <cfRule type="cellIs" dxfId="4854" priority="7624" operator="between">
      <formula>0</formula>
      <formula>0.99</formula>
    </cfRule>
    <cfRule type="cellIs" dxfId="4853" priority="7625" operator="equal">
      <formula>"Sin"</formula>
    </cfRule>
  </conditionalFormatting>
  <conditionalFormatting sqref="BP130">
    <cfRule type="cellIs" dxfId="4852" priority="7621" operator="equal">
      <formula>"INEFECTIVA"</formula>
    </cfRule>
    <cfRule type="cellIs" dxfId="4851" priority="7622" operator="equal">
      <formula>"CUMPLIDA"</formula>
    </cfRule>
    <cfRule type="containsText" dxfId="4850" priority="7623" operator="containsText" text="CERRADA">
      <formula>NOT(ISERROR(SEARCH("CERRADA",BP130)))</formula>
    </cfRule>
  </conditionalFormatting>
  <conditionalFormatting sqref="BP130">
    <cfRule type="cellIs" dxfId="4849" priority="7620" operator="equal">
      <formula>"INCUMPLIDA"</formula>
    </cfRule>
  </conditionalFormatting>
  <conditionalFormatting sqref="BP130">
    <cfRule type="cellIs" dxfId="4848" priority="7619" operator="equal">
      <formula>"Pendiente"</formula>
    </cfRule>
  </conditionalFormatting>
  <conditionalFormatting sqref="AR130">
    <cfRule type="cellIs" dxfId="4847" priority="7616" stopIfTrue="1" operator="equal">
      <formula>"ROJO"</formula>
    </cfRule>
    <cfRule type="cellIs" dxfId="4846" priority="7617" stopIfTrue="1" operator="equal">
      <formula>"AMARILLO"</formula>
    </cfRule>
    <cfRule type="cellIs" dxfId="4845" priority="7618" stopIfTrue="1" operator="equal">
      <formula>"OK"</formula>
    </cfRule>
  </conditionalFormatting>
  <conditionalFormatting sqref="AK130">
    <cfRule type="cellIs" dxfId="4844" priority="7613" stopIfTrue="1" operator="equal">
      <formula>"ROJO"</formula>
    </cfRule>
    <cfRule type="cellIs" dxfId="4843" priority="7614" stopIfTrue="1" operator="equal">
      <formula>"AMARILLO"</formula>
    </cfRule>
    <cfRule type="cellIs" dxfId="4842" priority="7615" stopIfTrue="1" operator="equal">
      <formula>"OK"</formula>
    </cfRule>
  </conditionalFormatting>
  <conditionalFormatting sqref="AD130">
    <cfRule type="cellIs" dxfId="4841" priority="7610" stopIfTrue="1" operator="equal">
      <formula>"ROJO"</formula>
    </cfRule>
    <cfRule type="cellIs" dxfId="4840" priority="7611" stopIfTrue="1" operator="equal">
      <formula>"AMARILLO"</formula>
    </cfRule>
    <cfRule type="cellIs" dxfId="4839" priority="7612" stopIfTrue="1" operator="equal">
      <formula>"OK"</formula>
    </cfRule>
  </conditionalFormatting>
  <conditionalFormatting sqref="AY130">
    <cfRule type="cellIs" dxfId="4838" priority="7607" stopIfTrue="1" operator="equal">
      <formula>"ROJO"</formula>
    </cfRule>
    <cfRule type="cellIs" dxfId="4837" priority="7608" stopIfTrue="1" operator="equal">
      <formula>"AMARILLO"</formula>
    </cfRule>
    <cfRule type="cellIs" dxfId="4836" priority="7609" stopIfTrue="1" operator="equal">
      <formula>"OK"</formula>
    </cfRule>
  </conditionalFormatting>
  <conditionalFormatting sqref="W131">
    <cfRule type="cellIs" dxfId="4835" priority="7604" stopIfTrue="1" operator="equal">
      <formula>"ROJO"</formula>
    </cfRule>
    <cfRule type="cellIs" dxfId="4834" priority="7605" stopIfTrue="1" operator="equal">
      <formula>"AMARILLO"</formula>
    </cfRule>
    <cfRule type="cellIs" dxfId="4833" priority="7606" stopIfTrue="1" operator="equal">
      <formula>"OK"</formula>
    </cfRule>
  </conditionalFormatting>
  <conditionalFormatting sqref="BF131">
    <cfRule type="cellIs" dxfId="4832" priority="7601" stopIfTrue="1" operator="equal">
      <formula>"ROJO"</formula>
    </cfRule>
    <cfRule type="cellIs" dxfId="4831" priority="7602" stopIfTrue="1" operator="equal">
      <formula>"AMARILLO"</formula>
    </cfRule>
    <cfRule type="cellIs" dxfId="4830" priority="7603" stopIfTrue="1" operator="equal">
      <formula>"OK"</formula>
    </cfRule>
  </conditionalFormatting>
  <conditionalFormatting sqref="BJ131">
    <cfRule type="cellIs" dxfId="4829" priority="7600" stopIfTrue="1" operator="equal">
      <formula>1</formula>
    </cfRule>
  </conditionalFormatting>
  <conditionalFormatting sqref="BJ131">
    <cfRule type="cellIs" dxfId="4828" priority="7598" operator="between">
      <formula>0</formula>
      <formula>0.99</formula>
    </cfRule>
    <cfRule type="cellIs" dxfId="4827" priority="7599" operator="equal">
      <formula>"Sin"</formula>
    </cfRule>
  </conditionalFormatting>
  <conditionalFormatting sqref="BP131">
    <cfRule type="cellIs" dxfId="4826" priority="7595" operator="equal">
      <formula>"INEFECTIVA"</formula>
    </cfRule>
    <cfRule type="cellIs" dxfId="4825" priority="7596" operator="equal">
      <formula>"CUMPLIDA"</formula>
    </cfRule>
    <cfRule type="containsText" dxfId="4824" priority="7597" operator="containsText" text="CERRADA">
      <formula>NOT(ISERROR(SEARCH("CERRADA",BP131)))</formula>
    </cfRule>
  </conditionalFormatting>
  <conditionalFormatting sqref="BP131">
    <cfRule type="cellIs" dxfId="4823" priority="7594" operator="equal">
      <formula>"INCUMPLIDA"</formula>
    </cfRule>
  </conditionalFormatting>
  <conditionalFormatting sqref="BP131">
    <cfRule type="cellIs" dxfId="4822" priority="7593" operator="equal">
      <formula>"Pendiente"</formula>
    </cfRule>
  </conditionalFormatting>
  <conditionalFormatting sqref="AR131">
    <cfRule type="cellIs" dxfId="4821" priority="7590" stopIfTrue="1" operator="equal">
      <formula>"ROJO"</formula>
    </cfRule>
    <cfRule type="cellIs" dxfId="4820" priority="7591" stopIfTrue="1" operator="equal">
      <formula>"AMARILLO"</formula>
    </cfRule>
    <cfRule type="cellIs" dxfId="4819" priority="7592" stopIfTrue="1" operator="equal">
      <formula>"OK"</formula>
    </cfRule>
  </conditionalFormatting>
  <conditionalFormatting sqref="AK131">
    <cfRule type="cellIs" dxfId="4818" priority="7587" stopIfTrue="1" operator="equal">
      <formula>"ROJO"</formula>
    </cfRule>
    <cfRule type="cellIs" dxfId="4817" priority="7588" stopIfTrue="1" operator="equal">
      <formula>"AMARILLO"</formula>
    </cfRule>
    <cfRule type="cellIs" dxfId="4816" priority="7589" stopIfTrue="1" operator="equal">
      <formula>"OK"</formula>
    </cfRule>
  </conditionalFormatting>
  <conditionalFormatting sqref="AD131">
    <cfRule type="cellIs" dxfId="4815" priority="7584" stopIfTrue="1" operator="equal">
      <formula>"ROJO"</formula>
    </cfRule>
    <cfRule type="cellIs" dxfId="4814" priority="7585" stopIfTrue="1" operator="equal">
      <formula>"AMARILLO"</formula>
    </cfRule>
    <cfRule type="cellIs" dxfId="4813" priority="7586" stopIfTrue="1" operator="equal">
      <formula>"OK"</formula>
    </cfRule>
  </conditionalFormatting>
  <conditionalFormatting sqref="AY131">
    <cfRule type="cellIs" dxfId="4812" priority="7581" stopIfTrue="1" operator="equal">
      <formula>"ROJO"</formula>
    </cfRule>
    <cfRule type="cellIs" dxfId="4811" priority="7582" stopIfTrue="1" operator="equal">
      <formula>"AMARILLO"</formula>
    </cfRule>
    <cfRule type="cellIs" dxfId="4810" priority="7583" stopIfTrue="1" operator="equal">
      <formula>"OK"</formula>
    </cfRule>
  </conditionalFormatting>
  <conditionalFormatting sqref="W132">
    <cfRule type="cellIs" dxfId="4809" priority="7578" stopIfTrue="1" operator="equal">
      <formula>"ROJO"</formula>
    </cfRule>
    <cfRule type="cellIs" dxfId="4808" priority="7579" stopIfTrue="1" operator="equal">
      <formula>"AMARILLO"</formula>
    </cfRule>
    <cfRule type="cellIs" dxfId="4807" priority="7580" stopIfTrue="1" operator="equal">
      <formula>"OK"</formula>
    </cfRule>
  </conditionalFormatting>
  <conditionalFormatting sqref="BF132">
    <cfRule type="cellIs" dxfId="4806" priority="7575" stopIfTrue="1" operator="equal">
      <formula>"ROJO"</formula>
    </cfRule>
    <cfRule type="cellIs" dxfId="4805" priority="7576" stopIfTrue="1" operator="equal">
      <formula>"AMARILLO"</formula>
    </cfRule>
    <cfRule type="cellIs" dxfId="4804" priority="7577" stopIfTrue="1" operator="equal">
      <formula>"OK"</formula>
    </cfRule>
  </conditionalFormatting>
  <conditionalFormatting sqref="BJ132">
    <cfRule type="cellIs" dxfId="4803" priority="7574" stopIfTrue="1" operator="equal">
      <formula>1</formula>
    </cfRule>
  </conditionalFormatting>
  <conditionalFormatting sqref="BJ132">
    <cfRule type="cellIs" dxfId="4802" priority="7572" operator="between">
      <formula>0</formula>
      <formula>0.99</formula>
    </cfRule>
    <cfRule type="cellIs" dxfId="4801" priority="7573" operator="equal">
      <formula>"Sin"</formula>
    </cfRule>
  </conditionalFormatting>
  <conditionalFormatting sqref="BP132">
    <cfRule type="cellIs" dxfId="4800" priority="7569" operator="equal">
      <formula>"INEFECTIVA"</formula>
    </cfRule>
    <cfRule type="cellIs" dxfId="4799" priority="7570" operator="equal">
      <formula>"CUMPLIDA"</formula>
    </cfRule>
    <cfRule type="containsText" dxfId="4798" priority="7571" operator="containsText" text="CERRADA">
      <formula>NOT(ISERROR(SEARCH("CERRADA",BP132)))</formula>
    </cfRule>
  </conditionalFormatting>
  <conditionalFormatting sqref="BP132">
    <cfRule type="cellIs" dxfId="4797" priority="7568" operator="equal">
      <formula>"INCUMPLIDA"</formula>
    </cfRule>
  </conditionalFormatting>
  <conditionalFormatting sqref="BP132">
    <cfRule type="cellIs" dxfId="4796" priority="7567" operator="equal">
      <formula>"Pendiente"</formula>
    </cfRule>
  </conditionalFormatting>
  <conditionalFormatting sqref="AR132">
    <cfRule type="cellIs" dxfId="4795" priority="7564" stopIfTrue="1" operator="equal">
      <formula>"ROJO"</formula>
    </cfRule>
    <cfRule type="cellIs" dxfId="4794" priority="7565" stopIfTrue="1" operator="equal">
      <formula>"AMARILLO"</formula>
    </cfRule>
    <cfRule type="cellIs" dxfId="4793" priority="7566" stopIfTrue="1" operator="equal">
      <formula>"OK"</formula>
    </cfRule>
  </conditionalFormatting>
  <conditionalFormatting sqref="AK132">
    <cfRule type="cellIs" dxfId="4792" priority="7561" stopIfTrue="1" operator="equal">
      <formula>"ROJO"</formula>
    </cfRule>
    <cfRule type="cellIs" dxfId="4791" priority="7562" stopIfTrue="1" operator="equal">
      <formula>"AMARILLO"</formula>
    </cfRule>
    <cfRule type="cellIs" dxfId="4790" priority="7563" stopIfTrue="1" operator="equal">
      <formula>"OK"</formula>
    </cfRule>
  </conditionalFormatting>
  <conditionalFormatting sqref="AD132">
    <cfRule type="cellIs" dxfId="4789" priority="7558" stopIfTrue="1" operator="equal">
      <formula>"ROJO"</formula>
    </cfRule>
    <cfRule type="cellIs" dxfId="4788" priority="7559" stopIfTrue="1" operator="equal">
      <formula>"AMARILLO"</formula>
    </cfRule>
    <cfRule type="cellIs" dxfId="4787" priority="7560" stopIfTrue="1" operator="equal">
      <formula>"OK"</formula>
    </cfRule>
  </conditionalFormatting>
  <conditionalFormatting sqref="AY132">
    <cfRule type="cellIs" dxfId="4786" priority="7555" stopIfTrue="1" operator="equal">
      <formula>"ROJO"</formula>
    </cfRule>
    <cfRule type="cellIs" dxfId="4785" priority="7556" stopIfTrue="1" operator="equal">
      <formula>"AMARILLO"</formula>
    </cfRule>
    <cfRule type="cellIs" dxfId="4784" priority="7557" stopIfTrue="1" operator="equal">
      <formula>"OK"</formula>
    </cfRule>
  </conditionalFormatting>
  <conditionalFormatting sqref="W133">
    <cfRule type="cellIs" dxfId="4783" priority="7552" stopIfTrue="1" operator="equal">
      <formula>"ROJO"</formula>
    </cfRule>
    <cfRule type="cellIs" dxfId="4782" priority="7553" stopIfTrue="1" operator="equal">
      <formula>"AMARILLO"</formula>
    </cfRule>
    <cfRule type="cellIs" dxfId="4781" priority="7554" stopIfTrue="1" operator="equal">
      <formula>"OK"</formula>
    </cfRule>
  </conditionalFormatting>
  <conditionalFormatting sqref="BF133">
    <cfRule type="cellIs" dxfId="4780" priority="7549" stopIfTrue="1" operator="equal">
      <formula>"ROJO"</formula>
    </cfRule>
    <cfRule type="cellIs" dxfId="4779" priority="7550" stopIfTrue="1" operator="equal">
      <formula>"AMARILLO"</formula>
    </cfRule>
    <cfRule type="cellIs" dxfId="4778" priority="7551" stopIfTrue="1" operator="equal">
      <formula>"OK"</formula>
    </cfRule>
  </conditionalFormatting>
  <conditionalFormatting sqref="BJ133">
    <cfRule type="cellIs" dxfId="4777" priority="7548" stopIfTrue="1" operator="equal">
      <formula>1</formula>
    </cfRule>
  </conditionalFormatting>
  <conditionalFormatting sqref="BJ133">
    <cfRule type="cellIs" dxfId="4776" priority="7546" operator="between">
      <formula>0</formula>
      <formula>0.99</formula>
    </cfRule>
    <cfRule type="cellIs" dxfId="4775" priority="7547" operator="equal">
      <formula>"Sin"</formula>
    </cfRule>
  </conditionalFormatting>
  <conditionalFormatting sqref="BP133">
    <cfRule type="cellIs" dxfId="4774" priority="7543" operator="equal">
      <formula>"INEFECTIVA"</formula>
    </cfRule>
    <cfRule type="cellIs" dxfId="4773" priority="7544" operator="equal">
      <formula>"CUMPLIDA"</formula>
    </cfRule>
    <cfRule type="containsText" dxfId="4772" priority="7545" operator="containsText" text="CERRADA">
      <formula>NOT(ISERROR(SEARCH("CERRADA",BP133)))</formula>
    </cfRule>
  </conditionalFormatting>
  <conditionalFormatting sqref="BP133">
    <cfRule type="cellIs" dxfId="4771" priority="7542" operator="equal">
      <formula>"INCUMPLIDA"</formula>
    </cfRule>
  </conditionalFormatting>
  <conditionalFormatting sqref="BP133">
    <cfRule type="cellIs" dxfId="4770" priority="7541" operator="equal">
      <formula>"Pendiente"</formula>
    </cfRule>
  </conditionalFormatting>
  <conditionalFormatting sqref="AR133">
    <cfRule type="cellIs" dxfId="4769" priority="7538" stopIfTrue="1" operator="equal">
      <formula>"ROJO"</formula>
    </cfRule>
    <cfRule type="cellIs" dxfId="4768" priority="7539" stopIfTrue="1" operator="equal">
      <formula>"AMARILLO"</formula>
    </cfRule>
    <cfRule type="cellIs" dxfId="4767" priority="7540" stopIfTrue="1" operator="equal">
      <formula>"OK"</formula>
    </cfRule>
  </conditionalFormatting>
  <conditionalFormatting sqref="AK133">
    <cfRule type="cellIs" dxfId="4766" priority="7535" stopIfTrue="1" operator="equal">
      <formula>"ROJO"</formula>
    </cfRule>
    <cfRule type="cellIs" dxfId="4765" priority="7536" stopIfTrue="1" operator="equal">
      <formula>"AMARILLO"</formula>
    </cfRule>
    <cfRule type="cellIs" dxfId="4764" priority="7537" stopIfTrue="1" operator="equal">
      <formula>"OK"</formula>
    </cfRule>
  </conditionalFormatting>
  <conditionalFormatting sqref="AD133">
    <cfRule type="cellIs" dxfId="4763" priority="7532" stopIfTrue="1" operator="equal">
      <formula>"ROJO"</formula>
    </cfRule>
    <cfRule type="cellIs" dxfId="4762" priority="7533" stopIfTrue="1" operator="equal">
      <formula>"AMARILLO"</formula>
    </cfRule>
    <cfRule type="cellIs" dxfId="4761" priority="7534" stopIfTrue="1" operator="equal">
      <formula>"OK"</formula>
    </cfRule>
  </conditionalFormatting>
  <conditionalFormatting sqref="AY133">
    <cfRule type="cellIs" dxfId="4760" priority="7529" stopIfTrue="1" operator="equal">
      <formula>"ROJO"</formula>
    </cfRule>
    <cfRule type="cellIs" dxfId="4759" priority="7530" stopIfTrue="1" operator="equal">
      <formula>"AMARILLO"</formula>
    </cfRule>
    <cfRule type="cellIs" dxfId="4758" priority="7531" stopIfTrue="1" operator="equal">
      <formula>"OK"</formula>
    </cfRule>
  </conditionalFormatting>
  <conditionalFormatting sqref="W134">
    <cfRule type="cellIs" dxfId="4757" priority="7526" stopIfTrue="1" operator="equal">
      <formula>"ROJO"</formula>
    </cfRule>
    <cfRule type="cellIs" dxfId="4756" priority="7527" stopIfTrue="1" operator="equal">
      <formula>"AMARILLO"</formula>
    </cfRule>
    <cfRule type="cellIs" dxfId="4755" priority="7528" stopIfTrue="1" operator="equal">
      <formula>"OK"</formula>
    </cfRule>
  </conditionalFormatting>
  <conditionalFormatting sqref="BF134">
    <cfRule type="cellIs" dxfId="4754" priority="7523" stopIfTrue="1" operator="equal">
      <formula>"ROJO"</formula>
    </cfRule>
    <cfRule type="cellIs" dxfId="4753" priority="7524" stopIfTrue="1" operator="equal">
      <formula>"AMARILLO"</formula>
    </cfRule>
    <cfRule type="cellIs" dxfId="4752" priority="7525" stopIfTrue="1" operator="equal">
      <formula>"OK"</formula>
    </cfRule>
  </conditionalFormatting>
  <conditionalFormatting sqref="BJ134">
    <cfRule type="cellIs" dxfId="4751" priority="7522" stopIfTrue="1" operator="equal">
      <formula>1</formula>
    </cfRule>
  </conditionalFormatting>
  <conditionalFormatting sqref="BJ134">
    <cfRule type="cellIs" dxfId="4750" priority="7520" operator="between">
      <formula>0</formula>
      <formula>0.99</formula>
    </cfRule>
    <cfRule type="cellIs" dxfId="4749" priority="7521" operator="equal">
      <formula>"Sin"</formula>
    </cfRule>
  </conditionalFormatting>
  <conditionalFormatting sqref="BP134">
    <cfRule type="cellIs" dxfId="4748" priority="7517" operator="equal">
      <formula>"INEFECTIVA"</formula>
    </cfRule>
    <cfRule type="cellIs" dxfId="4747" priority="7518" operator="equal">
      <formula>"CUMPLIDA"</formula>
    </cfRule>
    <cfRule type="containsText" dxfId="4746" priority="7519" operator="containsText" text="CERRADA">
      <formula>NOT(ISERROR(SEARCH("CERRADA",BP134)))</formula>
    </cfRule>
  </conditionalFormatting>
  <conditionalFormatting sqref="BP134">
    <cfRule type="cellIs" dxfId="4745" priority="7516" operator="equal">
      <formula>"INCUMPLIDA"</formula>
    </cfRule>
  </conditionalFormatting>
  <conditionalFormatting sqref="BP134">
    <cfRule type="cellIs" dxfId="4744" priority="7515" operator="equal">
      <formula>"Pendiente"</formula>
    </cfRule>
  </conditionalFormatting>
  <conditionalFormatting sqref="AR134">
    <cfRule type="cellIs" dxfId="4743" priority="7512" stopIfTrue="1" operator="equal">
      <formula>"ROJO"</formula>
    </cfRule>
    <cfRule type="cellIs" dxfId="4742" priority="7513" stopIfTrue="1" operator="equal">
      <formula>"AMARILLO"</formula>
    </cfRule>
    <cfRule type="cellIs" dxfId="4741" priority="7514" stopIfTrue="1" operator="equal">
      <formula>"OK"</formula>
    </cfRule>
  </conditionalFormatting>
  <conditionalFormatting sqref="AK134">
    <cfRule type="cellIs" dxfId="4740" priority="7509" stopIfTrue="1" operator="equal">
      <formula>"ROJO"</formula>
    </cfRule>
    <cfRule type="cellIs" dxfId="4739" priority="7510" stopIfTrue="1" operator="equal">
      <formula>"AMARILLO"</formula>
    </cfRule>
    <cfRule type="cellIs" dxfId="4738" priority="7511" stopIfTrue="1" operator="equal">
      <formula>"OK"</formula>
    </cfRule>
  </conditionalFormatting>
  <conditionalFormatting sqref="AD134">
    <cfRule type="cellIs" dxfId="4737" priority="7506" stopIfTrue="1" operator="equal">
      <formula>"ROJO"</formula>
    </cfRule>
    <cfRule type="cellIs" dxfId="4736" priority="7507" stopIfTrue="1" operator="equal">
      <formula>"AMARILLO"</formula>
    </cfRule>
    <cfRule type="cellIs" dxfId="4735" priority="7508" stopIfTrue="1" operator="equal">
      <formula>"OK"</formula>
    </cfRule>
  </conditionalFormatting>
  <conditionalFormatting sqref="AY134">
    <cfRule type="cellIs" dxfId="4734" priority="7503" stopIfTrue="1" operator="equal">
      <formula>"ROJO"</formula>
    </cfRule>
    <cfRule type="cellIs" dxfId="4733" priority="7504" stopIfTrue="1" operator="equal">
      <formula>"AMARILLO"</formula>
    </cfRule>
    <cfRule type="cellIs" dxfId="4732" priority="7505" stopIfTrue="1" operator="equal">
      <formula>"OK"</formula>
    </cfRule>
  </conditionalFormatting>
  <conditionalFormatting sqref="W135">
    <cfRule type="cellIs" dxfId="4731" priority="7500" stopIfTrue="1" operator="equal">
      <formula>"ROJO"</formula>
    </cfRule>
    <cfRule type="cellIs" dxfId="4730" priority="7501" stopIfTrue="1" operator="equal">
      <formula>"AMARILLO"</formula>
    </cfRule>
    <cfRule type="cellIs" dxfId="4729" priority="7502" stopIfTrue="1" operator="equal">
      <formula>"OK"</formula>
    </cfRule>
  </conditionalFormatting>
  <conditionalFormatting sqref="BF135">
    <cfRule type="cellIs" dxfId="4728" priority="7497" stopIfTrue="1" operator="equal">
      <formula>"ROJO"</formula>
    </cfRule>
    <cfRule type="cellIs" dxfId="4727" priority="7498" stopIfTrue="1" operator="equal">
      <formula>"AMARILLO"</formula>
    </cfRule>
    <cfRule type="cellIs" dxfId="4726" priority="7499" stopIfTrue="1" operator="equal">
      <formula>"OK"</formula>
    </cfRule>
  </conditionalFormatting>
  <conditionalFormatting sqref="BJ135">
    <cfRule type="cellIs" dxfId="4725" priority="7496" stopIfTrue="1" operator="equal">
      <formula>1</formula>
    </cfRule>
  </conditionalFormatting>
  <conditionalFormatting sqref="BJ135">
    <cfRule type="cellIs" dxfId="4724" priority="7494" operator="between">
      <formula>0</formula>
      <formula>0.99</formula>
    </cfRule>
    <cfRule type="cellIs" dxfId="4723" priority="7495" operator="equal">
      <formula>"Sin"</formula>
    </cfRule>
  </conditionalFormatting>
  <conditionalFormatting sqref="BP135">
    <cfRule type="cellIs" dxfId="4722" priority="7491" operator="equal">
      <formula>"INEFECTIVA"</formula>
    </cfRule>
    <cfRule type="cellIs" dxfId="4721" priority="7492" operator="equal">
      <formula>"CUMPLIDA"</formula>
    </cfRule>
    <cfRule type="containsText" dxfId="4720" priority="7493" operator="containsText" text="CERRADA">
      <formula>NOT(ISERROR(SEARCH("CERRADA",BP135)))</formula>
    </cfRule>
  </conditionalFormatting>
  <conditionalFormatting sqref="BP135">
    <cfRule type="cellIs" dxfId="4719" priority="7490" operator="equal">
      <formula>"INCUMPLIDA"</formula>
    </cfRule>
  </conditionalFormatting>
  <conditionalFormatting sqref="BP135">
    <cfRule type="cellIs" dxfId="4718" priority="7489" operator="equal">
      <formula>"Pendiente"</formula>
    </cfRule>
  </conditionalFormatting>
  <conditionalFormatting sqref="AR135">
    <cfRule type="cellIs" dxfId="4717" priority="7486" stopIfTrue="1" operator="equal">
      <formula>"ROJO"</formula>
    </cfRule>
    <cfRule type="cellIs" dxfId="4716" priority="7487" stopIfTrue="1" operator="equal">
      <formula>"AMARILLO"</formula>
    </cfRule>
    <cfRule type="cellIs" dxfId="4715" priority="7488" stopIfTrue="1" operator="equal">
      <formula>"OK"</formula>
    </cfRule>
  </conditionalFormatting>
  <conditionalFormatting sqref="AK135">
    <cfRule type="cellIs" dxfId="4714" priority="7483" stopIfTrue="1" operator="equal">
      <formula>"ROJO"</formula>
    </cfRule>
    <cfRule type="cellIs" dxfId="4713" priority="7484" stopIfTrue="1" operator="equal">
      <formula>"AMARILLO"</formula>
    </cfRule>
    <cfRule type="cellIs" dxfId="4712" priority="7485" stopIfTrue="1" operator="equal">
      <formula>"OK"</formula>
    </cfRule>
  </conditionalFormatting>
  <conditionalFormatting sqref="AD135">
    <cfRule type="cellIs" dxfId="4711" priority="7480" stopIfTrue="1" operator="equal">
      <formula>"ROJO"</formula>
    </cfRule>
    <cfRule type="cellIs" dxfId="4710" priority="7481" stopIfTrue="1" operator="equal">
      <formula>"AMARILLO"</formula>
    </cfRule>
    <cfRule type="cellIs" dxfId="4709" priority="7482" stopIfTrue="1" operator="equal">
      <formula>"OK"</formula>
    </cfRule>
  </conditionalFormatting>
  <conditionalFormatting sqref="AY135">
    <cfRule type="cellIs" dxfId="4708" priority="7477" stopIfTrue="1" operator="equal">
      <formula>"ROJO"</formula>
    </cfRule>
    <cfRule type="cellIs" dxfId="4707" priority="7478" stopIfTrue="1" operator="equal">
      <formula>"AMARILLO"</formula>
    </cfRule>
    <cfRule type="cellIs" dxfId="4706" priority="7479" stopIfTrue="1" operator="equal">
      <formula>"OK"</formula>
    </cfRule>
  </conditionalFormatting>
  <conditionalFormatting sqref="W136">
    <cfRule type="cellIs" dxfId="4705" priority="7474" stopIfTrue="1" operator="equal">
      <formula>"ROJO"</formula>
    </cfRule>
    <cfRule type="cellIs" dxfId="4704" priority="7475" stopIfTrue="1" operator="equal">
      <formula>"AMARILLO"</formula>
    </cfRule>
    <cfRule type="cellIs" dxfId="4703" priority="7476" stopIfTrue="1" operator="equal">
      <formula>"OK"</formula>
    </cfRule>
  </conditionalFormatting>
  <conditionalFormatting sqref="BF136">
    <cfRule type="cellIs" dxfId="4702" priority="7471" stopIfTrue="1" operator="equal">
      <formula>"ROJO"</formula>
    </cfRule>
    <cfRule type="cellIs" dxfId="4701" priority="7472" stopIfTrue="1" operator="equal">
      <formula>"AMARILLO"</formula>
    </cfRule>
    <cfRule type="cellIs" dxfId="4700" priority="7473" stopIfTrue="1" operator="equal">
      <formula>"OK"</formula>
    </cfRule>
  </conditionalFormatting>
  <conditionalFormatting sqref="BJ136">
    <cfRule type="cellIs" dxfId="4699" priority="7470" stopIfTrue="1" operator="equal">
      <formula>1</formula>
    </cfRule>
  </conditionalFormatting>
  <conditionalFormatting sqref="BJ136">
    <cfRule type="cellIs" dxfId="4698" priority="7468" operator="between">
      <formula>0</formula>
      <formula>0.99</formula>
    </cfRule>
    <cfRule type="cellIs" dxfId="4697" priority="7469" operator="equal">
      <formula>"Sin"</formula>
    </cfRule>
  </conditionalFormatting>
  <conditionalFormatting sqref="BP136">
    <cfRule type="cellIs" dxfId="4696" priority="7465" operator="equal">
      <formula>"INEFECTIVA"</formula>
    </cfRule>
    <cfRule type="cellIs" dxfId="4695" priority="7466" operator="equal">
      <formula>"CUMPLIDA"</formula>
    </cfRule>
    <cfRule type="containsText" dxfId="4694" priority="7467" operator="containsText" text="CERRADA">
      <formula>NOT(ISERROR(SEARCH("CERRADA",BP136)))</formula>
    </cfRule>
  </conditionalFormatting>
  <conditionalFormatting sqref="BP136">
    <cfRule type="cellIs" dxfId="4693" priority="7464" operator="equal">
      <formula>"INCUMPLIDA"</formula>
    </cfRule>
  </conditionalFormatting>
  <conditionalFormatting sqref="BP136">
    <cfRule type="cellIs" dxfId="4692" priority="7463" operator="equal">
      <formula>"Pendiente"</formula>
    </cfRule>
  </conditionalFormatting>
  <conditionalFormatting sqref="AR136">
    <cfRule type="cellIs" dxfId="4691" priority="7460" stopIfTrue="1" operator="equal">
      <formula>"ROJO"</formula>
    </cfRule>
    <cfRule type="cellIs" dxfId="4690" priority="7461" stopIfTrue="1" operator="equal">
      <formula>"AMARILLO"</formula>
    </cfRule>
    <cfRule type="cellIs" dxfId="4689" priority="7462" stopIfTrue="1" operator="equal">
      <formula>"OK"</formula>
    </cfRule>
  </conditionalFormatting>
  <conditionalFormatting sqref="AK136">
    <cfRule type="cellIs" dxfId="4688" priority="7457" stopIfTrue="1" operator="equal">
      <formula>"ROJO"</formula>
    </cfRule>
    <cfRule type="cellIs" dxfId="4687" priority="7458" stopIfTrue="1" operator="equal">
      <formula>"AMARILLO"</formula>
    </cfRule>
    <cfRule type="cellIs" dxfId="4686" priority="7459" stopIfTrue="1" operator="equal">
      <formula>"OK"</formula>
    </cfRule>
  </conditionalFormatting>
  <conditionalFormatting sqref="AD136">
    <cfRule type="cellIs" dxfId="4685" priority="7454" stopIfTrue="1" operator="equal">
      <formula>"ROJO"</formula>
    </cfRule>
    <cfRule type="cellIs" dxfId="4684" priority="7455" stopIfTrue="1" operator="equal">
      <formula>"AMARILLO"</formula>
    </cfRule>
    <cfRule type="cellIs" dxfId="4683" priority="7456" stopIfTrue="1" operator="equal">
      <formula>"OK"</formula>
    </cfRule>
  </conditionalFormatting>
  <conditionalFormatting sqref="AY136">
    <cfRule type="cellIs" dxfId="4682" priority="7451" stopIfTrue="1" operator="equal">
      <formula>"ROJO"</formula>
    </cfRule>
    <cfRule type="cellIs" dxfId="4681" priority="7452" stopIfTrue="1" operator="equal">
      <formula>"AMARILLO"</formula>
    </cfRule>
    <cfRule type="cellIs" dxfId="4680" priority="7453" stopIfTrue="1" operator="equal">
      <formula>"OK"</formula>
    </cfRule>
  </conditionalFormatting>
  <conditionalFormatting sqref="W137">
    <cfRule type="cellIs" dxfId="4679" priority="7448" stopIfTrue="1" operator="equal">
      <formula>"ROJO"</formula>
    </cfRule>
    <cfRule type="cellIs" dxfId="4678" priority="7449" stopIfTrue="1" operator="equal">
      <formula>"AMARILLO"</formula>
    </cfRule>
    <cfRule type="cellIs" dxfId="4677" priority="7450" stopIfTrue="1" operator="equal">
      <formula>"OK"</formula>
    </cfRule>
  </conditionalFormatting>
  <conditionalFormatting sqref="BF137">
    <cfRule type="cellIs" dxfId="4676" priority="7445" stopIfTrue="1" operator="equal">
      <formula>"ROJO"</formula>
    </cfRule>
    <cfRule type="cellIs" dxfId="4675" priority="7446" stopIfTrue="1" operator="equal">
      <formula>"AMARILLO"</formula>
    </cfRule>
    <cfRule type="cellIs" dxfId="4674" priority="7447" stopIfTrue="1" operator="equal">
      <formula>"OK"</formula>
    </cfRule>
  </conditionalFormatting>
  <conditionalFormatting sqref="BJ137">
    <cfRule type="cellIs" dxfId="4673" priority="7444" stopIfTrue="1" operator="equal">
      <formula>1</formula>
    </cfRule>
  </conditionalFormatting>
  <conditionalFormatting sqref="BJ137">
    <cfRule type="cellIs" dxfId="4672" priority="7442" operator="between">
      <formula>0</formula>
      <formula>0.99</formula>
    </cfRule>
    <cfRule type="cellIs" dxfId="4671" priority="7443" operator="equal">
      <formula>"Sin"</formula>
    </cfRule>
  </conditionalFormatting>
  <conditionalFormatting sqref="BP137">
    <cfRule type="cellIs" dxfId="4670" priority="7439" operator="equal">
      <formula>"INEFECTIVA"</formula>
    </cfRule>
    <cfRule type="cellIs" dxfId="4669" priority="7440" operator="equal">
      <formula>"CUMPLIDA"</formula>
    </cfRule>
    <cfRule type="containsText" dxfId="4668" priority="7441" operator="containsText" text="CERRADA">
      <formula>NOT(ISERROR(SEARCH("CERRADA",BP137)))</formula>
    </cfRule>
  </conditionalFormatting>
  <conditionalFormatting sqref="BP137">
    <cfRule type="cellIs" dxfId="4667" priority="7438" operator="equal">
      <formula>"INCUMPLIDA"</formula>
    </cfRule>
  </conditionalFormatting>
  <conditionalFormatting sqref="BP137">
    <cfRule type="cellIs" dxfId="4666" priority="7437" operator="equal">
      <formula>"Pendiente"</formula>
    </cfRule>
  </conditionalFormatting>
  <conditionalFormatting sqref="AR137">
    <cfRule type="cellIs" dxfId="4665" priority="7434" stopIfTrue="1" operator="equal">
      <formula>"ROJO"</formula>
    </cfRule>
    <cfRule type="cellIs" dxfId="4664" priority="7435" stopIfTrue="1" operator="equal">
      <formula>"AMARILLO"</formula>
    </cfRule>
    <cfRule type="cellIs" dxfId="4663" priority="7436" stopIfTrue="1" operator="equal">
      <formula>"OK"</formula>
    </cfRule>
  </conditionalFormatting>
  <conditionalFormatting sqref="AK137">
    <cfRule type="cellIs" dxfId="4662" priority="7431" stopIfTrue="1" operator="equal">
      <formula>"ROJO"</formula>
    </cfRule>
    <cfRule type="cellIs" dxfId="4661" priority="7432" stopIfTrue="1" operator="equal">
      <formula>"AMARILLO"</formula>
    </cfRule>
    <cfRule type="cellIs" dxfId="4660" priority="7433" stopIfTrue="1" operator="equal">
      <formula>"OK"</formula>
    </cfRule>
  </conditionalFormatting>
  <conditionalFormatting sqref="AD137">
    <cfRule type="cellIs" dxfId="4659" priority="7428" stopIfTrue="1" operator="equal">
      <formula>"ROJO"</formula>
    </cfRule>
    <cfRule type="cellIs" dxfId="4658" priority="7429" stopIfTrue="1" operator="equal">
      <formula>"AMARILLO"</formula>
    </cfRule>
    <cfRule type="cellIs" dxfId="4657" priority="7430" stopIfTrue="1" operator="equal">
      <formula>"OK"</formula>
    </cfRule>
  </conditionalFormatting>
  <conditionalFormatting sqref="AY137">
    <cfRule type="cellIs" dxfId="4656" priority="7425" stopIfTrue="1" operator="equal">
      <formula>"ROJO"</formula>
    </cfRule>
    <cfRule type="cellIs" dxfId="4655" priority="7426" stopIfTrue="1" operator="equal">
      <formula>"AMARILLO"</formula>
    </cfRule>
    <cfRule type="cellIs" dxfId="4654" priority="7427" stopIfTrue="1" operator="equal">
      <formula>"OK"</formula>
    </cfRule>
  </conditionalFormatting>
  <conditionalFormatting sqref="W138">
    <cfRule type="cellIs" dxfId="4653" priority="7422" stopIfTrue="1" operator="equal">
      <formula>"ROJO"</formula>
    </cfRule>
    <cfRule type="cellIs" dxfId="4652" priority="7423" stopIfTrue="1" operator="equal">
      <formula>"AMARILLO"</formula>
    </cfRule>
    <cfRule type="cellIs" dxfId="4651" priority="7424" stopIfTrue="1" operator="equal">
      <formula>"OK"</formula>
    </cfRule>
  </conditionalFormatting>
  <conditionalFormatting sqref="BF138">
    <cfRule type="cellIs" dxfId="4650" priority="7419" stopIfTrue="1" operator="equal">
      <formula>"ROJO"</formula>
    </cfRule>
    <cfRule type="cellIs" dxfId="4649" priority="7420" stopIfTrue="1" operator="equal">
      <formula>"AMARILLO"</formula>
    </cfRule>
    <cfRule type="cellIs" dxfId="4648" priority="7421" stopIfTrue="1" operator="equal">
      <formula>"OK"</formula>
    </cfRule>
  </conditionalFormatting>
  <conditionalFormatting sqref="BJ138">
    <cfRule type="cellIs" dxfId="4647" priority="7418" stopIfTrue="1" operator="equal">
      <formula>1</formula>
    </cfRule>
  </conditionalFormatting>
  <conditionalFormatting sqref="BJ138">
    <cfRule type="cellIs" dxfId="4646" priority="7416" operator="between">
      <formula>0</formula>
      <formula>0.99</formula>
    </cfRule>
    <cfRule type="cellIs" dxfId="4645" priority="7417" operator="equal">
      <formula>"Sin"</formula>
    </cfRule>
  </conditionalFormatting>
  <conditionalFormatting sqref="BP138">
    <cfRule type="cellIs" dxfId="4644" priority="7413" operator="equal">
      <formula>"INEFECTIVA"</formula>
    </cfRule>
    <cfRule type="cellIs" dxfId="4643" priority="7414" operator="equal">
      <formula>"CUMPLIDA"</formula>
    </cfRule>
    <cfRule type="containsText" dxfId="4642" priority="7415" operator="containsText" text="CERRADA">
      <formula>NOT(ISERROR(SEARCH("CERRADA",BP138)))</formula>
    </cfRule>
  </conditionalFormatting>
  <conditionalFormatting sqref="BP138">
    <cfRule type="cellIs" dxfId="4641" priority="7412" operator="equal">
      <formula>"INCUMPLIDA"</formula>
    </cfRule>
  </conditionalFormatting>
  <conditionalFormatting sqref="BP138">
    <cfRule type="cellIs" dxfId="4640" priority="7411" operator="equal">
      <formula>"Pendiente"</formula>
    </cfRule>
  </conditionalFormatting>
  <conditionalFormatting sqref="AR138">
    <cfRule type="cellIs" dxfId="4639" priority="7408" stopIfTrue="1" operator="equal">
      <formula>"ROJO"</formula>
    </cfRule>
    <cfRule type="cellIs" dxfId="4638" priority="7409" stopIfTrue="1" operator="equal">
      <formula>"AMARILLO"</formula>
    </cfRule>
    <cfRule type="cellIs" dxfId="4637" priority="7410" stopIfTrue="1" operator="equal">
      <formula>"OK"</formula>
    </cfRule>
  </conditionalFormatting>
  <conditionalFormatting sqref="AK138">
    <cfRule type="cellIs" dxfId="4636" priority="7405" stopIfTrue="1" operator="equal">
      <formula>"ROJO"</formula>
    </cfRule>
    <cfRule type="cellIs" dxfId="4635" priority="7406" stopIfTrue="1" operator="equal">
      <formula>"AMARILLO"</formula>
    </cfRule>
    <cfRule type="cellIs" dxfId="4634" priority="7407" stopIfTrue="1" operator="equal">
      <formula>"OK"</formula>
    </cfRule>
  </conditionalFormatting>
  <conditionalFormatting sqref="AD138">
    <cfRule type="cellIs" dxfId="4633" priority="7402" stopIfTrue="1" operator="equal">
      <formula>"ROJO"</formula>
    </cfRule>
    <cfRule type="cellIs" dxfId="4632" priority="7403" stopIfTrue="1" operator="equal">
      <formula>"AMARILLO"</formula>
    </cfRule>
    <cfRule type="cellIs" dxfId="4631" priority="7404" stopIfTrue="1" operator="equal">
      <formula>"OK"</formula>
    </cfRule>
  </conditionalFormatting>
  <conditionalFormatting sqref="AY138">
    <cfRule type="cellIs" dxfId="4630" priority="7399" stopIfTrue="1" operator="equal">
      <formula>"ROJO"</formula>
    </cfRule>
    <cfRule type="cellIs" dxfId="4629" priority="7400" stopIfTrue="1" operator="equal">
      <formula>"AMARILLO"</formula>
    </cfRule>
    <cfRule type="cellIs" dxfId="4628" priority="7401" stopIfTrue="1" operator="equal">
      <formula>"OK"</formula>
    </cfRule>
  </conditionalFormatting>
  <conditionalFormatting sqref="W139">
    <cfRule type="cellIs" dxfId="4627" priority="7396" stopIfTrue="1" operator="equal">
      <formula>"ROJO"</formula>
    </cfRule>
    <cfRule type="cellIs" dxfId="4626" priority="7397" stopIfTrue="1" operator="equal">
      <formula>"AMARILLO"</formula>
    </cfRule>
    <cfRule type="cellIs" dxfId="4625" priority="7398" stopIfTrue="1" operator="equal">
      <formula>"OK"</formula>
    </cfRule>
  </conditionalFormatting>
  <conditionalFormatting sqref="BF139">
    <cfRule type="cellIs" dxfId="4624" priority="7393" stopIfTrue="1" operator="equal">
      <formula>"ROJO"</formula>
    </cfRule>
    <cfRule type="cellIs" dxfId="4623" priority="7394" stopIfTrue="1" operator="equal">
      <formula>"AMARILLO"</formula>
    </cfRule>
    <cfRule type="cellIs" dxfId="4622" priority="7395" stopIfTrue="1" operator="equal">
      <formula>"OK"</formula>
    </cfRule>
  </conditionalFormatting>
  <conditionalFormatting sqref="BJ139">
    <cfRule type="cellIs" dxfId="4621" priority="7392" stopIfTrue="1" operator="equal">
      <formula>1</formula>
    </cfRule>
  </conditionalFormatting>
  <conditionalFormatting sqref="BJ139">
    <cfRule type="cellIs" dxfId="4620" priority="7390" operator="between">
      <formula>0</formula>
      <formula>0.99</formula>
    </cfRule>
    <cfRule type="cellIs" dxfId="4619" priority="7391" operator="equal">
      <formula>"Sin"</formula>
    </cfRule>
  </conditionalFormatting>
  <conditionalFormatting sqref="BP139">
    <cfRule type="cellIs" dxfId="4618" priority="7387" operator="equal">
      <formula>"INEFECTIVA"</formula>
    </cfRule>
    <cfRule type="cellIs" dxfId="4617" priority="7388" operator="equal">
      <formula>"CUMPLIDA"</formula>
    </cfRule>
    <cfRule type="containsText" dxfId="4616" priority="7389" operator="containsText" text="CERRADA">
      <formula>NOT(ISERROR(SEARCH("CERRADA",BP139)))</formula>
    </cfRule>
  </conditionalFormatting>
  <conditionalFormatting sqref="BP139">
    <cfRule type="cellIs" dxfId="4615" priority="7386" operator="equal">
      <formula>"INCUMPLIDA"</formula>
    </cfRule>
  </conditionalFormatting>
  <conditionalFormatting sqref="BP139">
    <cfRule type="cellIs" dxfId="4614" priority="7385" operator="equal">
      <formula>"Pendiente"</formula>
    </cfRule>
  </conditionalFormatting>
  <conditionalFormatting sqref="AR139">
    <cfRule type="cellIs" dxfId="4613" priority="7382" stopIfTrue="1" operator="equal">
      <formula>"ROJO"</formula>
    </cfRule>
    <cfRule type="cellIs" dxfId="4612" priority="7383" stopIfTrue="1" operator="equal">
      <formula>"AMARILLO"</formula>
    </cfRule>
    <cfRule type="cellIs" dxfId="4611" priority="7384" stopIfTrue="1" operator="equal">
      <formula>"OK"</formula>
    </cfRule>
  </conditionalFormatting>
  <conditionalFormatting sqref="AK139">
    <cfRule type="cellIs" dxfId="4610" priority="7379" stopIfTrue="1" operator="equal">
      <formula>"ROJO"</formula>
    </cfRule>
    <cfRule type="cellIs" dxfId="4609" priority="7380" stopIfTrue="1" operator="equal">
      <formula>"AMARILLO"</formula>
    </cfRule>
    <cfRule type="cellIs" dxfId="4608" priority="7381" stopIfTrue="1" operator="equal">
      <formula>"OK"</formula>
    </cfRule>
  </conditionalFormatting>
  <conditionalFormatting sqref="AD139">
    <cfRule type="cellIs" dxfId="4607" priority="7376" stopIfTrue="1" operator="equal">
      <formula>"ROJO"</formula>
    </cfRule>
    <cfRule type="cellIs" dxfId="4606" priority="7377" stopIfTrue="1" operator="equal">
      <formula>"AMARILLO"</formula>
    </cfRule>
    <cfRule type="cellIs" dxfId="4605" priority="7378" stopIfTrue="1" operator="equal">
      <formula>"OK"</formula>
    </cfRule>
  </conditionalFormatting>
  <conditionalFormatting sqref="AY139">
    <cfRule type="cellIs" dxfId="4604" priority="7373" stopIfTrue="1" operator="equal">
      <formula>"ROJO"</formula>
    </cfRule>
    <cfRule type="cellIs" dxfId="4603" priority="7374" stopIfTrue="1" operator="equal">
      <formula>"AMARILLO"</formula>
    </cfRule>
    <cfRule type="cellIs" dxfId="4602" priority="7375" stopIfTrue="1" operator="equal">
      <formula>"OK"</formula>
    </cfRule>
  </conditionalFormatting>
  <conditionalFormatting sqref="W140">
    <cfRule type="cellIs" dxfId="4601" priority="7370" stopIfTrue="1" operator="equal">
      <formula>"ROJO"</formula>
    </cfRule>
    <cfRule type="cellIs" dxfId="4600" priority="7371" stopIfTrue="1" operator="equal">
      <formula>"AMARILLO"</formula>
    </cfRule>
    <cfRule type="cellIs" dxfId="4599" priority="7372" stopIfTrue="1" operator="equal">
      <formula>"OK"</formula>
    </cfRule>
  </conditionalFormatting>
  <conditionalFormatting sqref="BF140">
    <cfRule type="cellIs" dxfId="4598" priority="7367" stopIfTrue="1" operator="equal">
      <formula>"ROJO"</formula>
    </cfRule>
    <cfRule type="cellIs" dxfId="4597" priority="7368" stopIfTrue="1" operator="equal">
      <formula>"AMARILLO"</formula>
    </cfRule>
    <cfRule type="cellIs" dxfId="4596" priority="7369" stopIfTrue="1" operator="equal">
      <formula>"OK"</formula>
    </cfRule>
  </conditionalFormatting>
  <conditionalFormatting sqref="BJ140">
    <cfRule type="cellIs" dxfId="4595" priority="7366" stopIfTrue="1" operator="equal">
      <formula>1</formula>
    </cfRule>
  </conditionalFormatting>
  <conditionalFormatting sqref="BJ140">
    <cfRule type="cellIs" dxfId="4594" priority="7364" operator="between">
      <formula>0</formula>
      <formula>0.99</formula>
    </cfRule>
    <cfRule type="cellIs" dxfId="4593" priority="7365" operator="equal">
      <formula>"Sin"</formula>
    </cfRule>
  </conditionalFormatting>
  <conditionalFormatting sqref="BP140">
    <cfRule type="cellIs" dxfId="4592" priority="7361" operator="equal">
      <formula>"INEFECTIVA"</formula>
    </cfRule>
    <cfRule type="cellIs" dxfId="4591" priority="7362" operator="equal">
      <formula>"CUMPLIDA"</formula>
    </cfRule>
    <cfRule type="containsText" dxfId="4590" priority="7363" operator="containsText" text="CERRADA">
      <formula>NOT(ISERROR(SEARCH("CERRADA",BP140)))</formula>
    </cfRule>
  </conditionalFormatting>
  <conditionalFormatting sqref="BP140">
    <cfRule type="cellIs" dxfId="4589" priority="7360" operator="equal">
      <formula>"INCUMPLIDA"</formula>
    </cfRule>
  </conditionalFormatting>
  <conditionalFormatting sqref="BP140">
    <cfRule type="cellIs" dxfId="4588" priority="7359" operator="equal">
      <formula>"Pendiente"</formula>
    </cfRule>
  </conditionalFormatting>
  <conditionalFormatting sqref="AR140">
    <cfRule type="cellIs" dxfId="4587" priority="7356" stopIfTrue="1" operator="equal">
      <formula>"ROJO"</formula>
    </cfRule>
    <cfRule type="cellIs" dxfId="4586" priority="7357" stopIfTrue="1" operator="equal">
      <formula>"AMARILLO"</formula>
    </cfRule>
    <cfRule type="cellIs" dxfId="4585" priority="7358" stopIfTrue="1" operator="equal">
      <formula>"OK"</formula>
    </cfRule>
  </conditionalFormatting>
  <conditionalFormatting sqref="AK140">
    <cfRule type="cellIs" dxfId="4584" priority="7353" stopIfTrue="1" operator="equal">
      <formula>"ROJO"</formula>
    </cfRule>
    <cfRule type="cellIs" dxfId="4583" priority="7354" stopIfTrue="1" operator="equal">
      <formula>"AMARILLO"</formula>
    </cfRule>
    <cfRule type="cellIs" dxfId="4582" priority="7355" stopIfTrue="1" operator="equal">
      <formula>"OK"</formula>
    </cfRule>
  </conditionalFormatting>
  <conditionalFormatting sqref="AD140">
    <cfRule type="cellIs" dxfId="4581" priority="7350" stopIfTrue="1" operator="equal">
      <formula>"ROJO"</formula>
    </cfRule>
    <cfRule type="cellIs" dxfId="4580" priority="7351" stopIfTrue="1" operator="equal">
      <formula>"AMARILLO"</formula>
    </cfRule>
    <cfRule type="cellIs" dxfId="4579" priority="7352" stopIfTrue="1" operator="equal">
      <formula>"OK"</formula>
    </cfRule>
  </conditionalFormatting>
  <conditionalFormatting sqref="AY140">
    <cfRule type="cellIs" dxfId="4578" priority="7347" stopIfTrue="1" operator="equal">
      <formula>"ROJO"</formula>
    </cfRule>
    <cfRule type="cellIs" dxfId="4577" priority="7348" stopIfTrue="1" operator="equal">
      <formula>"AMARILLO"</formula>
    </cfRule>
    <cfRule type="cellIs" dxfId="4576" priority="7349" stopIfTrue="1" operator="equal">
      <formula>"OK"</formula>
    </cfRule>
  </conditionalFormatting>
  <conditionalFormatting sqref="W141">
    <cfRule type="cellIs" dxfId="4575" priority="7344" stopIfTrue="1" operator="equal">
      <formula>"ROJO"</formula>
    </cfRule>
    <cfRule type="cellIs" dxfId="4574" priority="7345" stopIfTrue="1" operator="equal">
      <formula>"AMARILLO"</formula>
    </cfRule>
    <cfRule type="cellIs" dxfId="4573" priority="7346" stopIfTrue="1" operator="equal">
      <formula>"OK"</formula>
    </cfRule>
  </conditionalFormatting>
  <conditionalFormatting sqref="BF141">
    <cfRule type="cellIs" dxfId="4572" priority="7341" stopIfTrue="1" operator="equal">
      <formula>"ROJO"</formula>
    </cfRule>
    <cfRule type="cellIs" dxfId="4571" priority="7342" stopIfTrue="1" operator="equal">
      <formula>"AMARILLO"</formula>
    </cfRule>
    <cfRule type="cellIs" dxfId="4570" priority="7343" stopIfTrue="1" operator="equal">
      <formula>"OK"</formula>
    </cfRule>
  </conditionalFormatting>
  <conditionalFormatting sqref="BJ141">
    <cfRule type="cellIs" dxfId="4569" priority="7340" stopIfTrue="1" operator="equal">
      <formula>1</formula>
    </cfRule>
  </conditionalFormatting>
  <conditionalFormatting sqref="BJ141">
    <cfRule type="cellIs" dxfId="4568" priority="7338" operator="between">
      <formula>0</formula>
      <formula>0.99</formula>
    </cfRule>
    <cfRule type="cellIs" dxfId="4567" priority="7339" operator="equal">
      <formula>"Sin"</formula>
    </cfRule>
  </conditionalFormatting>
  <conditionalFormatting sqref="BP141">
    <cfRule type="cellIs" dxfId="4566" priority="7335" operator="equal">
      <formula>"INEFECTIVA"</formula>
    </cfRule>
    <cfRule type="cellIs" dxfId="4565" priority="7336" operator="equal">
      <formula>"CUMPLIDA"</formula>
    </cfRule>
    <cfRule type="containsText" dxfId="4564" priority="7337" operator="containsText" text="CERRADA">
      <formula>NOT(ISERROR(SEARCH("CERRADA",BP141)))</formula>
    </cfRule>
  </conditionalFormatting>
  <conditionalFormatting sqref="BP141">
    <cfRule type="cellIs" dxfId="4563" priority="7334" operator="equal">
      <formula>"INCUMPLIDA"</formula>
    </cfRule>
  </conditionalFormatting>
  <conditionalFormatting sqref="BP141">
    <cfRule type="cellIs" dxfId="4562" priority="7333" operator="equal">
      <formula>"Pendiente"</formula>
    </cfRule>
  </conditionalFormatting>
  <conditionalFormatting sqref="AR141">
    <cfRule type="cellIs" dxfId="4561" priority="7330" stopIfTrue="1" operator="equal">
      <formula>"ROJO"</formula>
    </cfRule>
    <cfRule type="cellIs" dxfId="4560" priority="7331" stopIfTrue="1" operator="equal">
      <formula>"AMARILLO"</formula>
    </cfRule>
    <cfRule type="cellIs" dxfId="4559" priority="7332" stopIfTrue="1" operator="equal">
      <formula>"OK"</formula>
    </cfRule>
  </conditionalFormatting>
  <conditionalFormatting sqref="AK141">
    <cfRule type="cellIs" dxfId="4558" priority="7327" stopIfTrue="1" operator="equal">
      <formula>"ROJO"</formula>
    </cfRule>
    <cfRule type="cellIs" dxfId="4557" priority="7328" stopIfTrue="1" operator="equal">
      <formula>"AMARILLO"</formula>
    </cfRule>
    <cfRule type="cellIs" dxfId="4556" priority="7329" stopIfTrue="1" operator="equal">
      <formula>"OK"</formula>
    </cfRule>
  </conditionalFormatting>
  <conditionalFormatting sqref="AD141">
    <cfRule type="cellIs" dxfId="4555" priority="7324" stopIfTrue="1" operator="equal">
      <formula>"ROJO"</formula>
    </cfRule>
    <cfRule type="cellIs" dxfId="4554" priority="7325" stopIfTrue="1" operator="equal">
      <formula>"AMARILLO"</formula>
    </cfRule>
    <cfRule type="cellIs" dxfId="4553" priority="7326" stopIfTrue="1" operator="equal">
      <formula>"OK"</formula>
    </cfRule>
  </conditionalFormatting>
  <conditionalFormatting sqref="AY141">
    <cfRule type="cellIs" dxfId="4552" priority="7321" stopIfTrue="1" operator="equal">
      <formula>"ROJO"</formula>
    </cfRule>
    <cfRule type="cellIs" dxfId="4551" priority="7322" stopIfTrue="1" operator="equal">
      <formula>"AMARILLO"</formula>
    </cfRule>
    <cfRule type="cellIs" dxfId="4550" priority="7323" stopIfTrue="1" operator="equal">
      <formula>"OK"</formula>
    </cfRule>
  </conditionalFormatting>
  <conditionalFormatting sqref="W142">
    <cfRule type="cellIs" dxfId="4549" priority="7318" stopIfTrue="1" operator="equal">
      <formula>"ROJO"</formula>
    </cfRule>
    <cfRule type="cellIs" dxfId="4548" priority="7319" stopIfTrue="1" operator="equal">
      <formula>"AMARILLO"</formula>
    </cfRule>
    <cfRule type="cellIs" dxfId="4547" priority="7320" stopIfTrue="1" operator="equal">
      <formula>"OK"</formula>
    </cfRule>
  </conditionalFormatting>
  <conditionalFormatting sqref="BF142">
    <cfRule type="cellIs" dxfId="4546" priority="7315" stopIfTrue="1" operator="equal">
      <formula>"ROJO"</formula>
    </cfRule>
    <cfRule type="cellIs" dxfId="4545" priority="7316" stopIfTrue="1" operator="equal">
      <formula>"AMARILLO"</formula>
    </cfRule>
    <cfRule type="cellIs" dxfId="4544" priority="7317" stopIfTrue="1" operator="equal">
      <formula>"OK"</formula>
    </cfRule>
  </conditionalFormatting>
  <conditionalFormatting sqref="BJ142">
    <cfRule type="cellIs" dxfId="4543" priority="7314" stopIfTrue="1" operator="equal">
      <formula>1</formula>
    </cfRule>
  </conditionalFormatting>
  <conditionalFormatting sqref="BJ142">
    <cfRule type="cellIs" dxfId="4542" priority="7312" operator="between">
      <formula>0</formula>
      <formula>0.99</formula>
    </cfRule>
    <cfRule type="cellIs" dxfId="4541" priority="7313" operator="equal">
      <formula>"Sin"</formula>
    </cfRule>
  </conditionalFormatting>
  <conditionalFormatting sqref="BP142">
    <cfRule type="cellIs" dxfId="4540" priority="7309" operator="equal">
      <formula>"INEFECTIVA"</formula>
    </cfRule>
    <cfRule type="cellIs" dxfId="4539" priority="7310" operator="equal">
      <formula>"CUMPLIDA"</formula>
    </cfRule>
    <cfRule type="containsText" dxfId="4538" priority="7311" operator="containsText" text="CERRADA">
      <formula>NOT(ISERROR(SEARCH("CERRADA",BP142)))</formula>
    </cfRule>
  </conditionalFormatting>
  <conditionalFormatting sqref="BP142">
    <cfRule type="cellIs" dxfId="4537" priority="7308" operator="equal">
      <formula>"INCUMPLIDA"</formula>
    </cfRule>
  </conditionalFormatting>
  <conditionalFormatting sqref="BP142">
    <cfRule type="cellIs" dxfId="4536" priority="7307" operator="equal">
      <formula>"Pendiente"</formula>
    </cfRule>
  </conditionalFormatting>
  <conditionalFormatting sqref="AR142">
    <cfRule type="cellIs" dxfId="4535" priority="7304" stopIfTrue="1" operator="equal">
      <formula>"ROJO"</formula>
    </cfRule>
    <cfRule type="cellIs" dxfId="4534" priority="7305" stopIfTrue="1" operator="equal">
      <formula>"AMARILLO"</formula>
    </cfRule>
    <cfRule type="cellIs" dxfId="4533" priority="7306" stopIfTrue="1" operator="equal">
      <formula>"OK"</formula>
    </cfRule>
  </conditionalFormatting>
  <conditionalFormatting sqref="AK142">
    <cfRule type="cellIs" dxfId="4532" priority="7301" stopIfTrue="1" operator="equal">
      <formula>"ROJO"</formula>
    </cfRule>
    <cfRule type="cellIs" dxfId="4531" priority="7302" stopIfTrue="1" operator="equal">
      <formula>"AMARILLO"</formula>
    </cfRule>
    <cfRule type="cellIs" dxfId="4530" priority="7303" stopIfTrue="1" operator="equal">
      <formula>"OK"</formula>
    </cfRule>
  </conditionalFormatting>
  <conditionalFormatting sqref="AD142">
    <cfRule type="cellIs" dxfId="4529" priority="7298" stopIfTrue="1" operator="equal">
      <formula>"ROJO"</formula>
    </cfRule>
    <cfRule type="cellIs" dxfId="4528" priority="7299" stopIfTrue="1" operator="equal">
      <formula>"AMARILLO"</formula>
    </cfRule>
    <cfRule type="cellIs" dxfId="4527" priority="7300" stopIfTrue="1" operator="equal">
      <formula>"OK"</formula>
    </cfRule>
  </conditionalFormatting>
  <conditionalFormatting sqref="AY142">
    <cfRule type="cellIs" dxfId="4526" priority="7295" stopIfTrue="1" operator="equal">
      <formula>"ROJO"</formula>
    </cfRule>
    <cfRule type="cellIs" dxfId="4525" priority="7296" stopIfTrue="1" operator="equal">
      <formula>"AMARILLO"</formula>
    </cfRule>
    <cfRule type="cellIs" dxfId="4524" priority="7297" stopIfTrue="1" operator="equal">
      <formula>"OK"</formula>
    </cfRule>
  </conditionalFormatting>
  <conditionalFormatting sqref="W143">
    <cfRule type="cellIs" dxfId="4523" priority="7292" stopIfTrue="1" operator="equal">
      <formula>"ROJO"</formula>
    </cfRule>
    <cfRule type="cellIs" dxfId="4522" priority="7293" stopIfTrue="1" operator="equal">
      <formula>"AMARILLO"</formula>
    </cfRule>
    <cfRule type="cellIs" dxfId="4521" priority="7294" stopIfTrue="1" operator="equal">
      <formula>"OK"</formula>
    </cfRule>
  </conditionalFormatting>
  <conditionalFormatting sqref="BF143">
    <cfRule type="cellIs" dxfId="4520" priority="7289" stopIfTrue="1" operator="equal">
      <formula>"ROJO"</formula>
    </cfRule>
    <cfRule type="cellIs" dxfId="4519" priority="7290" stopIfTrue="1" operator="equal">
      <formula>"AMARILLO"</formula>
    </cfRule>
    <cfRule type="cellIs" dxfId="4518" priority="7291" stopIfTrue="1" operator="equal">
      <formula>"OK"</formula>
    </cfRule>
  </conditionalFormatting>
  <conditionalFormatting sqref="BJ143">
    <cfRule type="cellIs" dxfId="4517" priority="7288" stopIfTrue="1" operator="equal">
      <formula>1</formula>
    </cfRule>
  </conditionalFormatting>
  <conditionalFormatting sqref="BJ143">
    <cfRule type="cellIs" dxfId="4516" priority="7286" operator="between">
      <formula>0</formula>
      <formula>0.99</formula>
    </cfRule>
    <cfRule type="cellIs" dxfId="4515" priority="7287" operator="equal">
      <formula>"Sin"</formula>
    </cfRule>
  </conditionalFormatting>
  <conditionalFormatting sqref="BP143">
    <cfRule type="cellIs" dxfId="4514" priority="7283" operator="equal">
      <formula>"INEFECTIVA"</formula>
    </cfRule>
    <cfRule type="cellIs" dxfId="4513" priority="7284" operator="equal">
      <formula>"CUMPLIDA"</formula>
    </cfRule>
    <cfRule type="containsText" dxfId="4512" priority="7285" operator="containsText" text="CERRADA">
      <formula>NOT(ISERROR(SEARCH("CERRADA",BP143)))</formula>
    </cfRule>
  </conditionalFormatting>
  <conditionalFormatting sqref="BP143">
    <cfRule type="cellIs" dxfId="4511" priority="7282" operator="equal">
      <formula>"INCUMPLIDA"</formula>
    </cfRule>
  </conditionalFormatting>
  <conditionalFormatting sqref="BP143">
    <cfRule type="cellIs" dxfId="4510" priority="7281" operator="equal">
      <formula>"Pendiente"</formula>
    </cfRule>
  </conditionalFormatting>
  <conditionalFormatting sqref="AR143">
    <cfRule type="cellIs" dxfId="4509" priority="7278" stopIfTrue="1" operator="equal">
      <formula>"ROJO"</formula>
    </cfRule>
    <cfRule type="cellIs" dxfId="4508" priority="7279" stopIfTrue="1" operator="equal">
      <formula>"AMARILLO"</formula>
    </cfRule>
    <cfRule type="cellIs" dxfId="4507" priority="7280" stopIfTrue="1" operator="equal">
      <formula>"OK"</formula>
    </cfRule>
  </conditionalFormatting>
  <conditionalFormatting sqref="AK143">
    <cfRule type="cellIs" dxfId="4506" priority="7275" stopIfTrue="1" operator="equal">
      <formula>"ROJO"</formula>
    </cfRule>
    <cfRule type="cellIs" dxfId="4505" priority="7276" stopIfTrue="1" operator="equal">
      <formula>"AMARILLO"</formula>
    </cfRule>
    <cfRule type="cellIs" dxfId="4504" priority="7277" stopIfTrue="1" operator="equal">
      <formula>"OK"</formula>
    </cfRule>
  </conditionalFormatting>
  <conditionalFormatting sqref="AD143">
    <cfRule type="cellIs" dxfId="4503" priority="7272" stopIfTrue="1" operator="equal">
      <formula>"ROJO"</formula>
    </cfRule>
    <cfRule type="cellIs" dxfId="4502" priority="7273" stopIfTrue="1" operator="equal">
      <formula>"AMARILLO"</formula>
    </cfRule>
    <cfRule type="cellIs" dxfId="4501" priority="7274" stopIfTrue="1" operator="equal">
      <formula>"OK"</formula>
    </cfRule>
  </conditionalFormatting>
  <conditionalFormatting sqref="AY143">
    <cfRule type="cellIs" dxfId="4500" priority="7269" stopIfTrue="1" operator="equal">
      <formula>"ROJO"</formula>
    </cfRule>
    <cfRule type="cellIs" dxfId="4499" priority="7270" stopIfTrue="1" operator="equal">
      <formula>"AMARILLO"</formula>
    </cfRule>
    <cfRule type="cellIs" dxfId="4498" priority="7271" stopIfTrue="1" operator="equal">
      <formula>"OK"</formula>
    </cfRule>
  </conditionalFormatting>
  <conditionalFormatting sqref="W144">
    <cfRule type="cellIs" dxfId="4497" priority="7266" stopIfTrue="1" operator="equal">
      <formula>"ROJO"</formula>
    </cfRule>
    <cfRule type="cellIs" dxfId="4496" priority="7267" stopIfTrue="1" operator="equal">
      <formula>"AMARILLO"</formula>
    </cfRule>
    <cfRule type="cellIs" dxfId="4495" priority="7268" stopIfTrue="1" operator="equal">
      <formula>"OK"</formula>
    </cfRule>
  </conditionalFormatting>
  <conditionalFormatting sqref="BF144">
    <cfRule type="cellIs" dxfId="4494" priority="7263" stopIfTrue="1" operator="equal">
      <formula>"ROJO"</formula>
    </cfRule>
    <cfRule type="cellIs" dxfId="4493" priority="7264" stopIfTrue="1" operator="equal">
      <formula>"AMARILLO"</formula>
    </cfRule>
    <cfRule type="cellIs" dxfId="4492" priority="7265" stopIfTrue="1" operator="equal">
      <formula>"OK"</formula>
    </cfRule>
  </conditionalFormatting>
  <conditionalFormatting sqref="BJ144">
    <cfRule type="cellIs" dxfId="4491" priority="7262" stopIfTrue="1" operator="equal">
      <formula>1</formula>
    </cfRule>
  </conditionalFormatting>
  <conditionalFormatting sqref="BJ144">
    <cfRule type="cellIs" dxfId="4490" priority="7260" operator="between">
      <formula>0</formula>
      <formula>0.99</formula>
    </cfRule>
    <cfRule type="cellIs" dxfId="4489" priority="7261" operator="equal">
      <formula>"Sin"</formula>
    </cfRule>
  </conditionalFormatting>
  <conditionalFormatting sqref="BP144">
    <cfRule type="cellIs" dxfId="4488" priority="7257" operator="equal">
      <formula>"INEFECTIVA"</formula>
    </cfRule>
    <cfRule type="cellIs" dxfId="4487" priority="7258" operator="equal">
      <formula>"CUMPLIDA"</formula>
    </cfRule>
    <cfRule type="containsText" dxfId="4486" priority="7259" operator="containsText" text="CERRADA">
      <formula>NOT(ISERROR(SEARCH("CERRADA",BP144)))</formula>
    </cfRule>
  </conditionalFormatting>
  <conditionalFormatting sqref="BP144">
    <cfRule type="cellIs" dxfId="4485" priority="7256" operator="equal">
      <formula>"INCUMPLIDA"</formula>
    </cfRule>
  </conditionalFormatting>
  <conditionalFormatting sqref="BP144">
    <cfRule type="cellIs" dxfId="4484" priority="7255" operator="equal">
      <formula>"Pendiente"</formula>
    </cfRule>
  </conditionalFormatting>
  <conditionalFormatting sqref="AR144">
    <cfRule type="cellIs" dxfId="4483" priority="7252" stopIfTrue="1" operator="equal">
      <formula>"ROJO"</formula>
    </cfRule>
    <cfRule type="cellIs" dxfId="4482" priority="7253" stopIfTrue="1" operator="equal">
      <formula>"AMARILLO"</formula>
    </cfRule>
    <cfRule type="cellIs" dxfId="4481" priority="7254" stopIfTrue="1" operator="equal">
      <formula>"OK"</formula>
    </cfRule>
  </conditionalFormatting>
  <conditionalFormatting sqref="AK144">
    <cfRule type="cellIs" dxfId="4480" priority="7249" stopIfTrue="1" operator="equal">
      <formula>"ROJO"</formula>
    </cfRule>
    <cfRule type="cellIs" dxfId="4479" priority="7250" stopIfTrue="1" operator="equal">
      <formula>"AMARILLO"</formula>
    </cfRule>
    <cfRule type="cellIs" dxfId="4478" priority="7251" stopIfTrue="1" operator="equal">
      <formula>"OK"</formula>
    </cfRule>
  </conditionalFormatting>
  <conditionalFormatting sqref="AD144">
    <cfRule type="cellIs" dxfId="4477" priority="7246" stopIfTrue="1" operator="equal">
      <formula>"ROJO"</formula>
    </cfRule>
    <cfRule type="cellIs" dxfId="4476" priority="7247" stopIfTrue="1" operator="equal">
      <formula>"AMARILLO"</formula>
    </cfRule>
    <cfRule type="cellIs" dxfId="4475" priority="7248" stopIfTrue="1" operator="equal">
      <formula>"OK"</formula>
    </cfRule>
  </conditionalFormatting>
  <conditionalFormatting sqref="AY144">
    <cfRule type="cellIs" dxfId="4474" priority="7243" stopIfTrue="1" operator="equal">
      <formula>"ROJO"</formula>
    </cfRule>
    <cfRule type="cellIs" dxfId="4473" priority="7244" stopIfTrue="1" operator="equal">
      <formula>"AMARILLO"</formula>
    </cfRule>
    <cfRule type="cellIs" dxfId="4472" priority="7245" stopIfTrue="1" operator="equal">
      <formula>"OK"</formula>
    </cfRule>
  </conditionalFormatting>
  <conditionalFormatting sqref="BP145">
    <cfRule type="cellIs" dxfId="4471" priority="7229" operator="equal">
      <formula>"Pendiente"</formula>
    </cfRule>
  </conditionalFormatting>
  <conditionalFormatting sqref="W145">
    <cfRule type="cellIs" dxfId="4470" priority="7240" stopIfTrue="1" operator="equal">
      <formula>"ROJO"</formula>
    </cfRule>
    <cfRule type="cellIs" dxfId="4469" priority="7241" stopIfTrue="1" operator="equal">
      <formula>"AMARILLO"</formula>
    </cfRule>
    <cfRule type="cellIs" dxfId="4468" priority="7242" stopIfTrue="1" operator="equal">
      <formula>"OK"</formula>
    </cfRule>
  </conditionalFormatting>
  <conditionalFormatting sqref="BF145">
    <cfRule type="cellIs" dxfId="4467" priority="7237" stopIfTrue="1" operator="equal">
      <formula>"ROJO"</formula>
    </cfRule>
    <cfRule type="cellIs" dxfId="4466" priority="7238" stopIfTrue="1" operator="equal">
      <formula>"AMARILLO"</formula>
    </cfRule>
    <cfRule type="cellIs" dxfId="4465" priority="7239" stopIfTrue="1" operator="equal">
      <formula>"OK"</formula>
    </cfRule>
  </conditionalFormatting>
  <conditionalFormatting sqref="BJ145">
    <cfRule type="cellIs" dxfId="4464" priority="7236" stopIfTrue="1" operator="equal">
      <formula>1</formula>
    </cfRule>
  </conditionalFormatting>
  <conditionalFormatting sqref="BJ145">
    <cfRule type="cellIs" dxfId="4463" priority="7234" operator="between">
      <formula>0</formula>
      <formula>0.99</formula>
    </cfRule>
    <cfRule type="cellIs" dxfId="4462" priority="7235" operator="equal">
      <formula>"Sin"</formula>
    </cfRule>
  </conditionalFormatting>
  <conditionalFormatting sqref="BP145">
    <cfRule type="cellIs" dxfId="4461" priority="7231" operator="equal">
      <formula>"INEFECTIVA"</formula>
    </cfRule>
    <cfRule type="cellIs" dxfId="4460" priority="7232" operator="equal">
      <formula>"CUMPLIDA"</formula>
    </cfRule>
    <cfRule type="containsText" dxfId="4459" priority="7233" operator="containsText" text="CERRADA">
      <formula>NOT(ISERROR(SEARCH("CERRADA",BP145)))</formula>
    </cfRule>
  </conditionalFormatting>
  <conditionalFormatting sqref="BP145">
    <cfRule type="cellIs" dxfId="4458" priority="7230" operator="equal">
      <formula>"INCUMPLIDA"</formula>
    </cfRule>
  </conditionalFormatting>
  <conditionalFormatting sqref="AR145">
    <cfRule type="cellIs" dxfId="4457" priority="7226" stopIfTrue="1" operator="equal">
      <formula>"ROJO"</formula>
    </cfRule>
    <cfRule type="cellIs" dxfId="4456" priority="7227" stopIfTrue="1" operator="equal">
      <formula>"AMARILLO"</formula>
    </cfRule>
    <cfRule type="cellIs" dxfId="4455" priority="7228" stopIfTrue="1" operator="equal">
      <formula>"OK"</formula>
    </cfRule>
  </conditionalFormatting>
  <conditionalFormatting sqref="AK145">
    <cfRule type="cellIs" dxfId="4454" priority="7223" stopIfTrue="1" operator="equal">
      <formula>"ROJO"</formula>
    </cfRule>
    <cfRule type="cellIs" dxfId="4453" priority="7224" stopIfTrue="1" operator="equal">
      <formula>"AMARILLO"</formula>
    </cfRule>
    <cfRule type="cellIs" dxfId="4452" priority="7225" stopIfTrue="1" operator="equal">
      <formula>"OK"</formula>
    </cfRule>
  </conditionalFormatting>
  <conditionalFormatting sqref="AD145">
    <cfRule type="cellIs" dxfId="4451" priority="7220" stopIfTrue="1" operator="equal">
      <formula>"ROJO"</formula>
    </cfRule>
    <cfRule type="cellIs" dxfId="4450" priority="7221" stopIfTrue="1" operator="equal">
      <formula>"AMARILLO"</formula>
    </cfRule>
    <cfRule type="cellIs" dxfId="4449" priority="7222" stopIfTrue="1" operator="equal">
      <formula>"OK"</formula>
    </cfRule>
  </conditionalFormatting>
  <conditionalFormatting sqref="AY145">
    <cfRule type="cellIs" dxfId="4448" priority="7217" stopIfTrue="1" operator="equal">
      <formula>"ROJO"</formula>
    </cfRule>
    <cfRule type="cellIs" dxfId="4447" priority="7218" stopIfTrue="1" operator="equal">
      <formula>"AMARILLO"</formula>
    </cfRule>
    <cfRule type="cellIs" dxfId="4446" priority="7219" stopIfTrue="1" operator="equal">
      <formula>"OK"</formula>
    </cfRule>
  </conditionalFormatting>
  <conditionalFormatting sqref="BP146">
    <cfRule type="cellIs" dxfId="4445" priority="7203" operator="equal">
      <formula>"Pendiente"</formula>
    </cfRule>
  </conditionalFormatting>
  <conditionalFormatting sqref="W146">
    <cfRule type="cellIs" dxfId="4444" priority="7214" stopIfTrue="1" operator="equal">
      <formula>"ROJO"</formula>
    </cfRule>
    <cfRule type="cellIs" dxfId="4443" priority="7215" stopIfTrue="1" operator="equal">
      <formula>"AMARILLO"</formula>
    </cfRule>
    <cfRule type="cellIs" dxfId="4442" priority="7216" stopIfTrue="1" operator="equal">
      <formula>"OK"</formula>
    </cfRule>
  </conditionalFormatting>
  <conditionalFormatting sqref="BF146">
    <cfRule type="cellIs" dxfId="4441" priority="7211" stopIfTrue="1" operator="equal">
      <formula>"ROJO"</formula>
    </cfRule>
    <cfRule type="cellIs" dxfId="4440" priority="7212" stopIfTrue="1" operator="equal">
      <formula>"AMARILLO"</formula>
    </cfRule>
    <cfRule type="cellIs" dxfId="4439" priority="7213" stopIfTrue="1" operator="equal">
      <formula>"OK"</formula>
    </cfRule>
  </conditionalFormatting>
  <conditionalFormatting sqref="BJ146">
    <cfRule type="cellIs" dxfId="4438" priority="7210" stopIfTrue="1" operator="equal">
      <formula>1</formula>
    </cfRule>
  </conditionalFormatting>
  <conditionalFormatting sqref="BJ146">
    <cfRule type="cellIs" dxfId="4437" priority="7208" operator="between">
      <formula>0</formula>
      <formula>0.99</formula>
    </cfRule>
    <cfRule type="cellIs" dxfId="4436" priority="7209" operator="equal">
      <formula>"Sin"</formula>
    </cfRule>
  </conditionalFormatting>
  <conditionalFormatting sqref="BP146">
    <cfRule type="cellIs" dxfId="4435" priority="7205" operator="equal">
      <formula>"INEFECTIVA"</formula>
    </cfRule>
    <cfRule type="cellIs" dxfId="4434" priority="7206" operator="equal">
      <formula>"CUMPLIDA"</formula>
    </cfRule>
    <cfRule type="containsText" dxfId="4433" priority="7207" operator="containsText" text="CERRADA">
      <formula>NOT(ISERROR(SEARCH("CERRADA",BP146)))</formula>
    </cfRule>
  </conditionalFormatting>
  <conditionalFormatting sqref="BP146">
    <cfRule type="cellIs" dxfId="4432" priority="7204" operator="equal">
      <formula>"INCUMPLIDA"</formula>
    </cfRule>
  </conditionalFormatting>
  <conditionalFormatting sqref="AR146">
    <cfRule type="cellIs" dxfId="4431" priority="7200" stopIfTrue="1" operator="equal">
      <formula>"ROJO"</formula>
    </cfRule>
    <cfRule type="cellIs" dxfId="4430" priority="7201" stopIfTrue="1" operator="equal">
      <formula>"AMARILLO"</formula>
    </cfRule>
    <cfRule type="cellIs" dxfId="4429" priority="7202" stopIfTrue="1" operator="equal">
      <formula>"OK"</formula>
    </cfRule>
  </conditionalFormatting>
  <conditionalFormatting sqref="AK146">
    <cfRule type="cellIs" dxfId="4428" priority="7197" stopIfTrue="1" operator="equal">
      <formula>"ROJO"</formula>
    </cfRule>
    <cfRule type="cellIs" dxfId="4427" priority="7198" stopIfTrue="1" operator="equal">
      <formula>"AMARILLO"</formula>
    </cfRule>
    <cfRule type="cellIs" dxfId="4426" priority="7199" stopIfTrue="1" operator="equal">
      <formula>"OK"</formula>
    </cfRule>
  </conditionalFormatting>
  <conditionalFormatting sqref="AD146">
    <cfRule type="cellIs" dxfId="4425" priority="7194" stopIfTrue="1" operator="equal">
      <formula>"ROJO"</formula>
    </cfRule>
    <cfRule type="cellIs" dxfId="4424" priority="7195" stopIfTrue="1" operator="equal">
      <formula>"AMARILLO"</formula>
    </cfRule>
    <cfRule type="cellIs" dxfId="4423" priority="7196" stopIfTrue="1" operator="equal">
      <formula>"OK"</formula>
    </cfRule>
  </conditionalFormatting>
  <conditionalFormatting sqref="AY146">
    <cfRule type="cellIs" dxfId="4422" priority="7191" stopIfTrue="1" operator="equal">
      <formula>"ROJO"</formula>
    </cfRule>
    <cfRule type="cellIs" dxfId="4421" priority="7192" stopIfTrue="1" operator="equal">
      <formula>"AMARILLO"</formula>
    </cfRule>
    <cfRule type="cellIs" dxfId="4420" priority="7193" stopIfTrue="1" operator="equal">
      <formula>"OK"</formula>
    </cfRule>
  </conditionalFormatting>
  <conditionalFormatting sqref="W147">
    <cfRule type="cellIs" dxfId="4419" priority="7188" stopIfTrue="1" operator="equal">
      <formula>"ROJO"</formula>
    </cfRule>
    <cfRule type="cellIs" dxfId="4418" priority="7189" stopIfTrue="1" operator="equal">
      <formula>"AMARILLO"</formula>
    </cfRule>
    <cfRule type="cellIs" dxfId="4417" priority="7190" stopIfTrue="1" operator="equal">
      <formula>"OK"</formula>
    </cfRule>
  </conditionalFormatting>
  <conditionalFormatting sqref="BF147">
    <cfRule type="cellIs" dxfId="4416" priority="7185" stopIfTrue="1" operator="equal">
      <formula>"ROJO"</formula>
    </cfRule>
    <cfRule type="cellIs" dxfId="4415" priority="7186" stopIfTrue="1" operator="equal">
      <formula>"AMARILLO"</formula>
    </cfRule>
    <cfRule type="cellIs" dxfId="4414" priority="7187" stopIfTrue="1" operator="equal">
      <formula>"OK"</formula>
    </cfRule>
  </conditionalFormatting>
  <conditionalFormatting sqref="BJ147">
    <cfRule type="cellIs" dxfId="4413" priority="7184" stopIfTrue="1" operator="equal">
      <formula>1</formula>
    </cfRule>
  </conditionalFormatting>
  <conditionalFormatting sqref="BJ147">
    <cfRule type="cellIs" dxfId="4412" priority="7182" operator="between">
      <formula>0</formula>
      <formula>0.99</formula>
    </cfRule>
    <cfRule type="cellIs" dxfId="4411" priority="7183" operator="equal">
      <formula>"Sin"</formula>
    </cfRule>
  </conditionalFormatting>
  <conditionalFormatting sqref="BP147">
    <cfRule type="cellIs" dxfId="4410" priority="7179" operator="equal">
      <formula>"INEFECTIVA"</formula>
    </cfRule>
    <cfRule type="cellIs" dxfId="4409" priority="7180" operator="equal">
      <formula>"CUMPLIDA"</formula>
    </cfRule>
    <cfRule type="containsText" dxfId="4408" priority="7181" operator="containsText" text="CERRADA">
      <formula>NOT(ISERROR(SEARCH("CERRADA",BP147)))</formula>
    </cfRule>
  </conditionalFormatting>
  <conditionalFormatting sqref="BP147">
    <cfRule type="cellIs" dxfId="4407" priority="7178" operator="equal">
      <formula>"INCUMPLIDA"</formula>
    </cfRule>
  </conditionalFormatting>
  <conditionalFormatting sqref="BP147">
    <cfRule type="cellIs" dxfId="4406" priority="7177" operator="equal">
      <formula>"Pendiente"</formula>
    </cfRule>
  </conditionalFormatting>
  <conditionalFormatting sqref="AR147">
    <cfRule type="cellIs" dxfId="4405" priority="7174" stopIfTrue="1" operator="equal">
      <formula>"ROJO"</formula>
    </cfRule>
    <cfRule type="cellIs" dxfId="4404" priority="7175" stopIfTrue="1" operator="equal">
      <formula>"AMARILLO"</formula>
    </cfRule>
    <cfRule type="cellIs" dxfId="4403" priority="7176" stopIfTrue="1" operator="equal">
      <formula>"OK"</formula>
    </cfRule>
  </conditionalFormatting>
  <conditionalFormatting sqref="AK147">
    <cfRule type="cellIs" dxfId="4402" priority="7171" stopIfTrue="1" operator="equal">
      <formula>"ROJO"</formula>
    </cfRule>
    <cfRule type="cellIs" dxfId="4401" priority="7172" stopIfTrue="1" operator="equal">
      <formula>"AMARILLO"</formula>
    </cfRule>
    <cfRule type="cellIs" dxfId="4400" priority="7173" stopIfTrue="1" operator="equal">
      <formula>"OK"</formula>
    </cfRule>
  </conditionalFormatting>
  <conditionalFormatting sqref="AD147">
    <cfRule type="cellIs" dxfId="4399" priority="7168" stopIfTrue="1" operator="equal">
      <formula>"ROJO"</formula>
    </cfRule>
    <cfRule type="cellIs" dxfId="4398" priority="7169" stopIfTrue="1" operator="equal">
      <formula>"AMARILLO"</formula>
    </cfRule>
    <cfRule type="cellIs" dxfId="4397" priority="7170" stopIfTrue="1" operator="equal">
      <formula>"OK"</formula>
    </cfRule>
  </conditionalFormatting>
  <conditionalFormatting sqref="AY147">
    <cfRule type="cellIs" dxfId="4396" priority="7165" stopIfTrue="1" operator="equal">
      <formula>"ROJO"</formula>
    </cfRule>
    <cfRule type="cellIs" dxfId="4395" priority="7166" stopIfTrue="1" operator="equal">
      <formula>"AMARILLO"</formula>
    </cfRule>
    <cfRule type="cellIs" dxfId="4394" priority="7167" stopIfTrue="1" operator="equal">
      <formula>"OK"</formula>
    </cfRule>
  </conditionalFormatting>
  <conditionalFormatting sqref="W148">
    <cfRule type="cellIs" dxfId="4393" priority="7162" stopIfTrue="1" operator="equal">
      <formula>"ROJO"</formula>
    </cfRule>
    <cfRule type="cellIs" dxfId="4392" priority="7163" stopIfTrue="1" operator="equal">
      <formula>"AMARILLO"</formula>
    </cfRule>
    <cfRule type="cellIs" dxfId="4391" priority="7164" stopIfTrue="1" operator="equal">
      <formula>"OK"</formula>
    </cfRule>
  </conditionalFormatting>
  <conditionalFormatting sqref="BF148">
    <cfRule type="cellIs" dxfId="4390" priority="7159" stopIfTrue="1" operator="equal">
      <formula>"ROJO"</formula>
    </cfRule>
    <cfRule type="cellIs" dxfId="4389" priority="7160" stopIfTrue="1" operator="equal">
      <formula>"AMARILLO"</formula>
    </cfRule>
    <cfRule type="cellIs" dxfId="4388" priority="7161" stopIfTrue="1" operator="equal">
      <formula>"OK"</formula>
    </cfRule>
  </conditionalFormatting>
  <conditionalFormatting sqref="BJ148">
    <cfRule type="cellIs" dxfId="4387" priority="7158" stopIfTrue="1" operator="equal">
      <formula>1</formula>
    </cfRule>
  </conditionalFormatting>
  <conditionalFormatting sqref="BJ148">
    <cfRule type="cellIs" dxfId="4386" priority="7156" operator="between">
      <formula>0</formula>
      <formula>0.99</formula>
    </cfRule>
    <cfRule type="cellIs" dxfId="4385" priority="7157" operator="equal">
      <formula>"Sin"</formula>
    </cfRule>
  </conditionalFormatting>
  <conditionalFormatting sqref="BP148">
    <cfRule type="cellIs" dxfId="4384" priority="7153" operator="equal">
      <formula>"INEFECTIVA"</formula>
    </cfRule>
    <cfRule type="cellIs" dxfId="4383" priority="7154" operator="equal">
      <formula>"CUMPLIDA"</formula>
    </cfRule>
    <cfRule type="containsText" dxfId="4382" priority="7155" operator="containsText" text="CERRADA">
      <formula>NOT(ISERROR(SEARCH("CERRADA",BP148)))</formula>
    </cfRule>
  </conditionalFormatting>
  <conditionalFormatting sqref="BP148">
    <cfRule type="cellIs" dxfId="4381" priority="7152" operator="equal">
      <formula>"INCUMPLIDA"</formula>
    </cfRule>
  </conditionalFormatting>
  <conditionalFormatting sqref="BP148">
    <cfRule type="cellIs" dxfId="4380" priority="7151" operator="equal">
      <formula>"Pendiente"</formula>
    </cfRule>
  </conditionalFormatting>
  <conditionalFormatting sqref="AR148">
    <cfRule type="cellIs" dxfId="4379" priority="7148" stopIfTrue="1" operator="equal">
      <formula>"ROJO"</formula>
    </cfRule>
    <cfRule type="cellIs" dxfId="4378" priority="7149" stopIfTrue="1" operator="equal">
      <formula>"AMARILLO"</formula>
    </cfRule>
    <cfRule type="cellIs" dxfId="4377" priority="7150" stopIfTrue="1" operator="equal">
      <formula>"OK"</formula>
    </cfRule>
  </conditionalFormatting>
  <conditionalFormatting sqref="AK148">
    <cfRule type="cellIs" dxfId="4376" priority="7145" stopIfTrue="1" operator="equal">
      <formula>"ROJO"</formula>
    </cfRule>
    <cfRule type="cellIs" dxfId="4375" priority="7146" stopIfTrue="1" operator="equal">
      <formula>"AMARILLO"</formula>
    </cfRule>
    <cfRule type="cellIs" dxfId="4374" priority="7147" stopIfTrue="1" operator="equal">
      <formula>"OK"</formula>
    </cfRule>
  </conditionalFormatting>
  <conditionalFormatting sqref="AD148">
    <cfRule type="cellIs" dxfId="4373" priority="7142" stopIfTrue="1" operator="equal">
      <formula>"ROJO"</formula>
    </cfRule>
    <cfRule type="cellIs" dxfId="4372" priority="7143" stopIfTrue="1" operator="equal">
      <formula>"AMARILLO"</formula>
    </cfRule>
    <cfRule type="cellIs" dxfId="4371" priority="7144" stopIfTrue="1" operator="equal">
      <formula>"OK"</formula>
    </cfRule>
  </conditionalFormatting>
  <conditionalFormatting sqref="AY148">
    <cfRule type="cellIs" dxfId="4370" priority="7139" stopIfTrue="1" operator="equal">
      <formula>"ROJO"</formula>
    </cfRule>
    <cfRule type="cellIs" dxfId="4369" priority="7140" stopIfTrue="1" operator="equal">
      <formula>"AMARILLO"</formula>
    </cfRule>
    <cfRule type="cellIs" dxfId="4368" priority="7141" stopIfTrue="1" operator="equal">
      <formula>"OK"</formula>
    </cfRule>
  </conditionalFormatting>
  <conditionalFormatting sqref="W149">
    <cfRule type="cellIs" dxfId="4367" priority="7136" stopIfTrue="1" operator="equal">
      <formula>"ROJO"</formula>
    </cfRule>
    <cfRule type="cellIs" dxfId="4366" priority="7137" stopIfTrue="1" operator="equal">
      <formula>"AMARILLO"</formula>
    </cfRule>
    <cfRule type="cellIs" dxfId="4365" priority="7138" stopIfTrue="1" operator="equal">
      <formula>"OK"</formula>
    </cfRule>
  </conditionalFormatting>
  <conditionalFormatting sqref="BF149">
    <cfRule type="cellIs" dxfId="4364" priority="7133" stopIfTrue="1" operator="equal">
      <formula>"ROJO"</formula>
    </cfRule>
    <cfRule type="cellIs" dxfId="4363" priority="7134" stopIfTrue="1" operator="equal">
      <formula>"AMARILLO"</formula>
    </cfRule>
    <cfRule type="cellIs" dxfId="4362" priority="7135" stopIfTrue="1" operator="equal">
      <formula>"OK"</formula>
    </cfRule>
  </conditionalFormatting>
  <conditionalFormatting sqref="BJ149">
    <cfRule type="cellIs" dxfId="4361" priority="7132" stopIfTrue="1" operator="equal">
      <formula>1</formula>
    </cfRule>
  </conditionalFormatting>
  <conditionalFormatting sqref="BJ149">
    <cfRule type="cellIs" dxfId="4360" priority="7130" operator="between">
      <formula>0</formula>
      <formula>0.99</formula>
    </cfRule>
    <cfRule type="cellIs" dxfId="4359" priority="7131" operator="equal">
      <formula>"Sin"</formula>
    </cfRule>
  </conditionalFormatting>
  <conditionalFormatting sqref="BP149">
    <cfRule type="cellIs" dxfId="4358" priority="7127" operator="equal">
      <formula>"INEFECTIVA"</formula>
    </cfRule>
    <cfRule type="cellIs" dxfId="4357" priority="7128" operator="equal">
      <formula>"CUMPLIDA"</formula>
    </cfRule>
    <cfRule type="containsText" dxfId="4356" priority="7129" operator="containsText" text="CERRADA">
      <formula>NOT(ISERROR(SEARCH("CERRADA",BP149)))</formula>
    </cfRule>
  </conditionalFormatting>
  <conditionalFormatting sqref="BP149">
    <cfRule type="cellIs" dxfId="4355" priority="7126" operator="equal">
      <formula>"INCUMPLIDA"</formula>
    </cfRule>
  </conditionalFormatting>
  <conditionalFormatting sqref="BP149">
    <cfRule type="cellIs" dxfId="4354" priority="7125" operator="equal">
      <formula>"Pendiente"</formula>
    </cfRule>
  </conditionalFormatting>
  <conditionalFormatting sqref="AR149">
    <cfRule type="cellIs" dxfId="4353" priority="7122" stopIfTrue="1" operator="equal">
      <formula>"ROJO"</formula>
    </cfRule>
    <cfRule type="cellIs" dxfId="4352" priority="7123" stopIfTrue="1" operator="equal">
      <formula>"AMARILLO"</formula>
    </cfRule>
    <cfRule type="cellIs" dxfId="4351" priority="7124" stopIfTrue="1" operator="equal">
      <formula>"OK"</formula>
    </cfRule>
  </conditionalFormatting>
  <conditionalFormatting sqref="AK149">
    <cfRule type="cellIs" dxfId="4350" priority="7119" stopIfTrue="1" operator="equal">
      <formula>"ROJO"</formula>
    </cfRule>
    <cfRule type="cellIs" dxfId="4349" priority="7120" stopIfTrue="1" operator="equal">
      <formula>"AMARILLO"</formula>
    </cfRule>
    <cfRule type="cellIs" dxfId="4348" priority="7121" stopIfTrue="1" operator="equal">
      <formula>"OK"</formula>
    </cfRule>
  </conditionalFormatting>
  <conditionalFormatting sqref="AD149">
    <cfRule type="cellIs" dxfId="4347" priority="7116" stopIfTrue="1" operator="equal">
      <formula>"ROJO"</formula>
    </cfRule>
    <cfRule type="cellIs" dxfId="4346" priority="7117" stopIfTrue="1" operator="equal">
      <formula>"AMARILLO"</formula>
    </cfRule>
    <cfRule type="cellIs" dxfId="4345" priority="7118" stopIfTrue="1" operator="equal">
      <formula>"OK"</formula>
    </cfRule>
  </conditionalFormatting>
  <conditionalFormatting sqref="AY149">
    <cfRule type="cellIs" dxfId="4344" priority="7113" stopIfTrue="1" operator="equal">
      <formula>"ROJO"</formula>
    </cfRule>
    <cfRule type="cellIs" dxfId="4343" priority="7114" stopIfTrue="1" operator="equal">
      <formula>"AMARILLO"</formula>
    </cfRule>
    <cfRule type="cellIs" dxfId="4342" priority="7115" stopIfTrue="1" operator="equal">
      <formula>"OK"</formula>
    </cfRule>
  </conditionalFormatting>
  <conditionalFormatting sqref="BP150">
    <cfRule type="cellIs" dxfId="4341" priority="7099" operator="equal">
      <formula>"Pendiente"</formula>
    </cfRule>
  </conditionalFormatting>
  <conditionalFormatting sqref="W150">
    <cfRule type="cellIs" dxfId="4340" priority="7110" stopIfTrue="1" operator="equal">
      <formula>"ROJO"</formula>
    </cfRule>
    <cfRule type="cellIs" dxfId="4339" priority="7111" stopIfTrue="1" operator="equal">
      <formula>"AMARILLO"</formula>
    </cfRule>
    <cfRule type="cellIs" dxfId="4338" priority="7112" stopIfTrue="1" operator="equal">
      <formula>"OK"</formula>
    </cfRule>
  </conditionalFormatting>
  <conditionalFormatting sqref="BF150">
    <cfRule type="cellIs" dxfId="4337" priority="7107" stopIfTrue="1" operator="equal">
      <formula>"ROJO"</formula>
    </cfRule>
    <cfRule type="cellIs" dxfId="4336" priority="7108" stopIfTrue="1" operator="equal">
      <formula>"AMARILLO"</formula>
    </cfRule>
    <cfRule type="cellIs" dxfId="4335" priority="7109" stopIfTrue="1" operator="equal">
      <formula>"OK"</formula>
    </cfRule>
  </conditionalFormatting>
  <conditionalFormatting sqref="BJ150">
    <cfRule type="cellIs" dxfId="4334" priority="7106" stopIfTrue="1" operator="equal">
      <formula>1</formula>
    </cfRule>
  </conditionalFormatting>
  <conditionalFormatting sqref="BJ150">
    <cfRule type="cellIs" dxfId="4333" priority="7104" operator="between">
      <formula>0</formula>
      <formula>0.99</formula>
    </cfRule>
    <cfRule type="cellIs" dxfId="4332" priority="7105" operator="equal">
      <formula>"Sin"</formula>
    </cfRule>
  </conditionalFormatting>
  <conditionalFormatting sqref="BP150">
    <cfRule type="cellIs" dxfId="4331" priority="7101" operator="equal">
      <formula>"INEFECTIVA"</formula>
    </cfRule>
    <cfRule type="cellIs" dxfId="4330" priority="7102" operator="equal">
      <formula>"CUMPLIDA"</formula>
    </cfRule>
    <cfRule type="containsText" dxfId="4329" priority="7103" operator="containsText" text="CERRADA">
      <formula>NOT(ISERROR(SEARCH("CERRADA",BP150)))</formula>
    </cfRule>
  </conditionalFormatting>
  <conditionalFormatting sqref="BP150">
    <cfRule type="cellIs" dxfId="4328" priority="7100" operator="equal">
      <formula>"INCUMPLIDA"</formula>
    </cfRule>
  </conditionalFormatting>
  <conditionalFormatting sqref="AR150">
    <cfRule type="cellIs" dxfId="4327" priority="7096" stopIfTrue="1" operator="equal">
      <formula>"ROJO"</formula>
    </cfRule>
    <cfRule type="cellIs" dxfId="4326" priority="7097" stopIfTrue="1" operator="equal">
      <formula>"AMARILLO"</formula>
    </cfRule>
    <cfRule type="cellIs" dxfId="4325" priority="7098" stopIfTrue="1" operator="equal">
      <formula>"OK"</formula>
    </cfRule>
  </conditionalFormatting>
  <conditionalFormatting sqref="AK150">
    <cfRule type="cellIs" dxfId="4324" priority="7093" stopIfTrue="1" operator="equal">
      <formula>"ROJO"</formula>
    </cfRule>
    <cfRule type="cellIs" dxfId="4323" priority="7094" stopIfTrue="1" operator="equal">
      <formula>"AMARILLO"</formula>
    </cfRule>
    <cfRule type="cellIs" dxfId="4322" priority="7095" stopIfTrue="1" operator="equal">
      <formula>"OK"</formula>
    </cfRule>
  </conditionalFormatting>
  <conditionalFormatting sqref="AD150">
    <cfRule type="cellIs" dxfId="4321" priority="7090" stopIfTrue="1" operator="equal">
      <formula>"ROJO"</formula>
    </cfRule>
    <cfRule type="cellIs" dxfId="4320" priority="7091" stopIfTrue="1" operator="equal">
      <formula>"AMARILLO"</formula>
    </cfRule>
    <cfRule type="cellIs" dxfId="4319" priority="7092" stopIfTrue="1" operator="equal">
      <formula>"OK"</formula>
    </cfRule>
  </conditionalFormatting>
  <conditionalFormatting sqref="AY150">
    <cfRule type="cellIs" dxfId="4318" priority="7087" stopIfTrue="1" operator="equal">
      <formula>"ROJO"</formula>
    </cfRule>
    <cfRule type="cellIs" dxfId="4317" priority="7088" stopIfTrue="1" operator="equal">
      <formula>"AMARILLO"</formula>
    </cfRule>
    <cfRule type="cellIs" dxfId="4316" priority="7089" stopIfTrue="1" operator="equal">
      <formula>"OK"</formula>
    </cfRule>
  </conditionalFormatting>
  <conditionalFormatting sqref="BP151">
    <cfRule type="cellIs" dxfId="4315" priority="7073" operator="equal">
      <formula>"Pendiente"</formula>
    </cfRule>
  </conditionalFormatting>
  <conditionalFormatting sqref="W151">
    <cfRule type="cellIs" dxfId="4314" priority="7084" stopIfTrue="1" operator="equal">
      <formula>"ROJO"</formula>
    </cfRule>
    <cfRule type="cellIs" dxfId="4313" priority="7085" stopIfTrue="1" operator="equal">
      <formula>"AMARILLO"</formula>
    </cfRule>
    <cfRule type="cellIs" dxfId="4312" priority="7086" stopIfTrue="1" operator="equal">
      <formula>"OK"</formula>
    </cfRule>
  </conditionalFormatting>
  <conditionalFormatting sqref="BF151">
    <cfRule type="cellIs" dxfId="4311" priority="7081" stopIfTrue="1" operator="equal">
      <formula>"ROJO"</formula>
    </cfRule>
    <cfRule type="cellIs" dxfId="4310" priority="7082" stopIfTrue="1" operator="equal">
      <formula>"AMARILLO"</formula>
    </cfRule>
    <cfRule type="cellIs" dxfId="4309" priority="7083" stopIfTrue="1" operator="equal">
      <formula>"OK"</formula>
    </cfRule>
  </conditionalFormatting>
  <conditionalFormatting sqref="BJ151">
    <cfRule type="cellIs" dxfId="4308" priority="7080" stopIfTrue="1" operator="equal">
      <formula>1</formula>
    </cfRule>
  </conditionalFormatting>
  <conditionalFormatting sqref="BJ151">
    <cfRule type="cellIs" dxfId="4307" priority="7078" operator="between">
      <formula>0</formula>
      <formula>0.99</formula>
    </cfRule>
    <cfRule type="cellIs" dxfId="4306" priority="7079" operator="equal">
      <formula>"Sin"</formula>
    </cfRule>
  </conditionalFormatting>
  <conditionalFormatting sqref="BP151">
    <cfRule type="cellIs" dxfId="4305" priority="7075" operator="equal">
      <formula>"INEFECTIVA"</formula>
    </cfRule>
    <cfRule type="cellIs" dxfId="4304" priority="7076" operator="equal">
      <formula>"CUMPLIDA"</formula>
    </cfRule>
    <cfRule type="containsText" dxfId="4303" priority="7077" operator="containsText" text="CERRADA">
      <formula>NOT(ISERROR(SEARCH("CERRADA",BP151)))</formula>
    </cfRule>
  </conditionalFormatting>
  <conditionalFormatting sqref="BP151">
    <cfRule type="cellIs" dxfId="4302" priority="7074" operator="equal">
      <formula>"INCUMPLIDA"</formula>
    </cfRule>
  </conditionalFormatting>
  <conditionalFormatting sqref="AR151">
    <cfRule type="cellIs" dxfId="4301" priority="7070" stopIfTrue="1" operator="equal">
      <formula>"ROJO"</formula>
    </cfRule>
    <cfRule type="cellIs" dxfId="4300" priority="7071" stopIfTrue="1" operator="equal">
      <formula>"AMARILLO"</formula>
    </cfRule>
    <cfRule type="cellIs" dxfId="4299" priority="7072" stopIfTrue="1" operator="equal">
      <formula>"OK"</formula>
    </cfRule>
  </conditionalFormatting>
  <conditionalFormatting sqref="AK151">
    <cfRule type="cellIs" dxfId="4298" priority="7067" stopIfTrue="1" operator="equal">
      <formula>"ROJO"</formula>
    </cfRule>
    <cfRule type="cellIs" dxfId="4297" priority="7068" stopIfTrue="1" operator="equal">
      <formula>"AMARILLO"</formula>
    </cfRule>
    <cfRule type="cellIs" dxfId="4296" priority="7069" stopIfTrue="1" operator="equal">
      <formula>"OK"</formula>
    </cfRule>
  </conditionalFormatting>
  <conditionalFormatting sqref="AD151">
    <cfRule type="cellIs" dxfId="4295" priority="7064" stopIfTrue="1" operator="equal">
      <formula>"ROJO"</formula>
    </cfRule>
    <cfRule type="cellIs" dxfId="4294" priority="7065" stopIfTrue="1" operator="equal">
      <formula>"AMARILLO"</formula>
    </cfRule>
    <cfRule type="cellIs" dxfId="4293" priority="7066" stopIfTrue="1" operator="equal">
      <formula>"OK"</formula>
    </cfRule>
  </conditionalFormatting>
  <conditionalFormatting sqref="AY151">
    <cfRule type="cellIs" dxfId="4292" priority="7061" stopIfTrue="1" operator="equal">
      <formula>"ROJO"</formula>
    </cfRule>
    <cfRule type="cellIs" dxfId="4291" priority="7062" stopIfTrue="1" operator="equal">
      <formula>"AMARILLO"</formula>
    </cfRule>
    <cfRule type="cellIs" dxfId="4290" priority="7063" stopIfTrue="1" operator="equal">
      <formula>"OK"</formula>
    </cfRule>
  </conditionalFormatting>
  <conditionalFormatting sqref="W152">
    <cfRule type="cellIs" dxfId="4289" priority="7058" stopIfTrue="1" operator="equal">
      <formula>"ROJO"</formula>
    </cfRule>
    <cfRule type="cellIs" dxfId="4288" priority="7059" stopIfTrue="1" operator="equal">
      <formula>"AMARILLO"</formula>
    </cfRule>
    <cfRule type="cellIs" dxfId="4287" priority="7060" stopIfTrue="1" operator="equal">
      <formula>"OK"</formula>
    </cfRule>
  </conditionalFormatting>
  <conditionalFormatting sqref="BF152">
    <cfRule type="cellIs" dxfId="4286" priority="7055" stopIfTrue="1" operator="equal">
      <formula>"ROJO"</formula>
    </cfRule>
    <cfRule type="cellIs" dxfId="4285" priority="7056" stopIfTrue="1" operator="equal">
      <formula>"AMARILLO"</formula>
    </cfRule>
    <cfRule type="cellIs" dxfId="4284" priority="7057" stopIfTrue="1" operator="equal">
      <formula>"OK"</formula>
    </cfRule>
  </conditionalFormatting>
  <conditionalFormatting sqref="BJ152">
    <cfRule type="cellIs" dxfId="4283" priority="7054" stopIfTrue="1" operator="equal">
      <formula>1</formula>
    </cfRule>
  </conditionalFormatting>
  <conditionalFormatting sqref="BJ152">
    <cfRule type="cellIs" dxfId="4282" priority="7052" operator="between">
      <formula>0</formula>
      <formula>0.99</formula>
    </cfRule>
    <cfRule type="cellIs" dxfId="4281" priority="7053" operator="equal">
      <formula>"Sin"</formula>
    </cfRule>
  </conditionalFormatting>
  <conditionalFormatting sqref="BP152">
    <cfRule type="cellIs" dxfId="4280" priority="7049" operator="equal">
      <formula>"INEFECTIVA"</formula>
    </cfRule>
    <cfRule type="cellIs" dxfId="4279" priority="7050" operator="equal">
      <formula>"CUMPLIDA"</formula>
    </cfRule>
    <cfRule type="containsText" dxfId="4278" priority="7051" operator="containsText" text="CERRADA">
      <formula>NOT(ISERROR(SEARCH("CERRADA",BP152)))</formula>
    </cfRule>
  </conditionalFormatting>
  <conditionalFormatting sqref="BP152">
    <cfRule type="cellIs" dxfId="4277" priority="7048" operator="equal">
      <formula>"INCUMPLIDA"</formula>
    </cfRule>
  </conditionalFormatting>
  <conditionalFormatting sqref="BP152">
    <cfRule type="cellIs" dxfId="4276" priority="7047" operator="equal">
      <formula>"Pendiente"</formula>
    </cfRule>
  </conditionalFormatting>
  <conditionalFormatting sqref="AR152">
    <cfRule type="cellIs" dxfId="4275" priority="7044" stopIfTrue="1" operator="equal">
      <formula>"ROJO"</formula>
    </cfRule>
    <cfRule type="cellIs" dxfId="4274" priority="7045" stopIfTrue="1" operator="equal">
      <formula>"AMARILLO"</formula>
    </cfRule>
    <cfRule type="cellIs" dxfId="4273" priority="7046" stopIfTrue="1" operator="equal">
      <formula>"OK"</formula>
    </cfRule>
  </conditionalFormatting>
  <conditionalFormatting sqref="AK152">
    <cfRule type="cellIs" dxfId="4272" priority="7041" stopIfTrue="1" operator="equal">
      <formula>"ROJO"</formula>
    </cfRule>
    <cfRule type="cellIs" dxfId="4271" priority="7042" stopIfTrue="1" operator="equal">
      <formula>"AMARILLO"</formula>
    </cfRule>
    <cfRule type="cellIs" dxfId="4270" priority="7043" stopIfTrue="1" operator="equal">
      <formula>"OK"</formula>
    </cfRule>
  </conditionalFormatting>
  <conditionalFormatting sqref="AD152">
    <cfRule type="cellIs" dxfId="4269" priority="7038" stopIfTrue="1" operator="equal">
      <formula>"ROJO"</formula>
    </cfRule>
    <cfRule type="cellIs" dxfId="4268" priority="7039" stopIfTrue="1" operator="equal">
      <formula>"AMARILLO"</formula>
    </cfRule>
    <cfRule type="cellIs" dxfId="4267" priority="7040" stopIfTrue="1" operator="equal">
      <formula>"OK"</formula>
    </cfRule>
  </conditionalFormatting>
  <conditionalFormatting sqref="AY152">
    <cfRule type="cellIs" dxfId="4266" priority="7035" stopIfTrue="1" operator="equal">
      <formula>"ROJO"</formula>
    </cfRule>
    <cfRule type="cellIs" dxfId="4265" priority="7036" stopIfTrue="1" operator="equal">
      <formula>"AMARILLO"</formula>
    </cfRule>
    <cfRule type="cellIs" dxfId="4264" priority="7037" stopIfTrue="1" operator="equal">
      <formula>"OK"</formula>
    </cfRule>
  </conditionalFormatting>
  <conditionalFormatting sqref="W153 BF153">
    <cfRule type="cellIs" dxfId="4263" priority="7032" stopIfTrue="1" operator="equal">
      <formula>"ROJO"</formula>
    </cfRule>
    <cfRule type="cellIs" dxfId="4262" priority="7033" stopIfTrue="1" operator="equal">
      <formula>"AMARILLO"</formula>
    </cfRule>
    <cfRule type="cellIs" dxfId="4261" priority="7034" stopIfTrue="1" operator="equal">
      <formula>"OK"</formula>
    </cfRule>
  </conditionalFormatting>
  <conditionalFormatting sqref="BR153 BB153 AT153">
    <cfRule type="cellIs" dxfId="4260" priority="7021" stopIfTrue="1" operator="equal">
      <formula>"ROJO"</formula>
    </cfRule>
    <cfRule type="cellIs" dxfId="4259" priority="7022" stopIfTrue="1" operator="equal">
      <formula>"AMARILLO"</formula>
    </cfRule>
    <cfRule type="cellIs" dxfId="4258" priority="7023" stopIfTrue="1" operator="equal">
      <formula>"OK"</formula>
    </cfRule>
  </conditionalFormatting>
  <conditionalFormatting sqref="BJ153">
    <cfRule type="cellIs" dxfId="4257" priority="7031" stopIfTrue="1" operator="equal">
      <formula>1</formula>
    </cfRule>
  </conditionalFormatting>
  <conditionalFormatting sqref="BJ153">
    <cfRule type="cellIs" dxfId="4256" priority="7029" operator="between">
      <formula>0</formula>
      <formula>0.99</formula>
    </cfRule>
    <cfRule type="cellIs" dxfId="4255" priority="7030" operator="equal">
      <formula>"Sin"</formula>
    </cfRule>
  </conditionalFormatting>
  <conditionalFormatting sqref="BP153">
    <cfRule type="cellIs" dxfId="4254" priority="7026" operator="equal">
      <formula>"INEFECTIVA"</formula>
    </cfRule>
    <cfRule type="cellIs" dxfId="4253" priority="7027" operator="equal">
      <formula>"CUMPLIDA"</formula>
    </cfRule>
    <cfRule type="containsText" dxfId="4252" priority="7028" operator="containsText" text="CERRADA">
      <formula>NOT(ISERROR(SEARCH("CERRADA",BP153)))</formula>
    </cfRule>
  </conditionalFormatting>
  <conditionalFormatting sqref="BP153">
    <cfRule type="cellIs" dxfId="4251" priority="7025" operator="equal">
      <formula>"INCUMPLIDA"</formula>
    </cfRule>
  </conditionalFormatting>
  <conditionalFormatting sqref="BP153">
    <cfRule type="cellIs" dxfId="4250" priority="7024" operator="equal">
      <formula>"Pendiente"</formula>
    </cfRule>
  </conditionalFormatting>
  <conditionalFormatting sqref="AR153">
    <cfRule type="cellIs" dxfId="4249" priority="7018" stopIfTrue="1" operator="equal">
      <formula>"ROJO"</formula>
    </cfRule>
    <cfRule type="cellIs" dxfId="4248" priority="7019" stopIfTrue="1" operator="equal">
      <formula>"AMARILLO"</formula>
    </cfRule>
    <cfRule type="cellIs" dxfId="4247" priority="7020" stopIfTrue="1" operator="equal">
      <formula>"OK"</formula>
    </cfRule>
  </conditionalFormatting>
  <conditionalFormatting sqref="AK153">
    <cfRule type="cellIs" dxfId="4246" priority="7015" stopIfTrue="1" operator="equal">
      <formula>"ROJO"</formula>
    </cfRule>
    <cfRule type="cellIs" dxfId="4245" priority="7016" stopIfTrue="1" operator="equal">
      <formula>"AMARILLO"</formula>
    </cfRule>
    <cfRule type="cellIs" dxfId="4244" priority="7017" stopIfTrue="1" operator="equal">
      <formula>"OK"</formula>
    </cfRule>
  </conditionalFormatting>
  <conditionalFormatting sqref="AD153">
    <cfRule type="cellIs" dxfId="4243" priority="7012" stopIfTrue="1" operator="equal">
      <formula>"ROJO"</formula>
    </cfRule>
    <cfRule type="cellIs" dxfId="4242" priority="7013" stopIfTrue="1" operator="equal">
      <formula>"AMARILLO"</formula>
    </cfRule>
    <cfRule type="cellIs" dxfId="4241" priority="7014" stopIfTrue="1" operator="equal">
      <formula>"OK"</formula>
    </cfRule>
  </conditionalFormatting>
  <conditionalFormatting sqref="AY153">
    <cfRule type="cellIs" dxfId="4240" priority="7009" stopIfTrue="1" operator="equal">
      <formula>"ROJO"</formula>
    </cfRule>
    <cfRule type="cellIs" dxfId="4239" priority="7010" stopIfTrue="1" operator="equal">
      <formula>"AMARILLO"</formula>
    </cfRule>
    <cfRule type="cellIs" dxfId="4238" priority="7011" stopIfTrue="1" operator="equal">
      <formula>"OK"</formula>
    </cfRule>
  </conditionalFormatting>
  <conditionalFormatting sqref="W154 BF154">
    <cfRule type="cellIs" dxfId="4237" priority="7006" stopIfTrue="1" operator="equal">
      <formula>"ROJO"</formula>
    </cfRule>
    <cfRule type="cellIs" dxfId="4236" priority="7007" stopIfTrue="1" operator="equal">
      <formula>"AMARILLO"</formula>
    </cfRule>
    <cfRule type="cellIs" dxfId="4235" priority="7008" stopIfTrue="1" operator="equal">
      <formula>"OK"</formula>
    </cfRule>
  </conditionalFormatting>
  <conditionalFormatting sqref="BR154 BB154 AT154">
    <cfRule type="cellIs" dxfId="4234" priority="6995" stopIfTrue="1" operator="equal">
      <formula>"ROJO"</formula>
    </cfRule>
    <cfRule type="cellIs" dxfId="4233" priority="6996" stopIfTrue="1" operator="equal">
      <formula>"AMARILLO"</formula>
    </cfRule>
    <cfRule type="cellIs" dxfId="4232" priority="6997" stopIfTrue="1" operator="equal">
      <formula>"OK"</formula>
    </cfRule>
  </conditionalFormatting>
  <conditionalFormatting sqref="BJ154">
    <cfRule type="cellIs" dxfId="4231" priority="7005" stopIfTrue="1" operator="equal">
      <formula>1</formula>
    </cfRule>
  </conditionalFormatting>
  <conditionalFormatting sqref="BJ154">
    <cfRule type="cellIs" dxfId="4230" priority="7003" operator="between">
      <formula>0</formula>
      <formula>0.99</formula>
    </cfRule>
    <cfRule type="cellIs" dxfId="4229" priority="7004" operator="equal">
      <formula>"Sin"</formula>
    </cfRule>
  </conditionalFormatting>
  <conditionalFormatting sqref="BP154">
    <cfRule type="cellIs" dxfId="4228" priority="7000" operator="equal">
      <formula>"INEFECTIVA"</formula>
    </cfRule>
    <cfRule type="cellIs" dxfId="4227" priority="7001" operator="equal">
      <formula>"CUMPLIDA"</formula>
    </cfRule>
    <cfRule type="containsText" dxfId="4226" priority="7002" operator="containsText" text="CERRADA">
      <formula>NOT(ISERROR(SEARCH("CERRADA",BP154)))</formula>
    </cfRule>
  </conditionalFormatting>
  <conditionalFormatting sqref="BP154">
    <cfRule type="cellIs" dxfId="4225" priority="6999" operator="equal">
      <formula>"INCUMPLIDA"</formula>
    </cfRule>
  </conditionalFormatting>
  <conditionalFormatting sqref="BP154">
    <cfRule type="cellIs" dxfId="4224" priority="6998" operator="equal">
      <formula>"Pendiente"</formula>
    </cfRule>
  </conditionalFormatting>
  <conditionalFormatting sqref="AR154">
    <cfRule type="cellIs" dxfId="4223" priority="6992" stopIfTrue="1" operator="equal">
      <formula>"ROJO"</formula>
    </cfRule>
    <cfRule type="cellIs" dxfId="4222" priority="6993" stopIfTrue="1" operator="equal">
      <formula>"AMARILLO"</formula>
    </cfRule>
    <cfRule type="cellIs" dxfId="4221" priority="6994" stopIfTrue="1" operator="equal">
      <formula>"OK"</formula>
    </cfRule>
  </conditionalFormatting>
  <conditionalFormatting sqref="AK154">
    <cfRule type="cellIs" dxfId="4220" priority="6989" stopIfTrue="1" operator="equal">
      <formula>"ROJO"</formula>
    </cfRule>
    <cfRule type="cellIs" dxfId="4219" priority="6990" stopIfTrue="1" operator="equal">
      <formula>"AMARILLO"</formula>
    </cfRule>
    <cfRule type="cellIs" dxfId="4218" priority="6991" stopIfTrue="1" operator="equal">
      <formula>"OK"</formula>
    </cfRule>
  </conditionalFormatting>
  <conditionalFormatting sqref="AD154">
    <cfRule type="cellIs" dxfId="4217" priority="6986" stopIfTrue="1" operator="equal">
      <formula>"ROJO"</formula>
    </cfRule>
    <cfRule type="cellIs" dxfId="4216" priority="6987" stopIfTrue="1" operator="equal">
      <formula>"AMARILLO"</formula>
    </cfRule>
    <cfRule type="cellIs" dxfId="4215" priority="6988" stopIfTrue="1" operator="equal">
      <formula>"OK"</formula>
    </cfRule>
  </conditionalFormatting>
  <conditionalFormatting sqref="AY154">
    <cfRule type="cellIs" dxfId="4214" priority="6983" stopIfTrue="1" operator="equal">
      <formula>"ROJO"</formula>
    </cfRule>
    <cfRule type="cellIs" dxfId="4213" priority="6984" stopIfTrue="1" operator="equal">
      <formula>"AMARILLO"</formula>
    </cfRule>
    <cfRule type="cellIs" dxfId="4212" priority="6985" stopIfTrue="1" operator="equal">
      <formula>"OK"</formula>
    </cfRule>
  </conditionalFormatting>
  <conditionalFormatting sqref="W155 BF155">
    <cfRule type="cellIs" dxfId="4211" priority="6980" stopIfTrue="1" operator="equal">
      <formula>"ROJO"</formula>
    </cfRule>
    <cfRule type="cellIs" dxfId="4210" priority="6981" stopIfTrue="1" operator="equal">
      <formula>"AMARILLO"</formula>
    </cfRule>
    <cfRule type="cellIs" dxfId="4209" priority="6982" stopIfTrue="1" operator="equal">
      <formula>"OK"</formula>
    </cfRule>
  </conditionalFormatting>
  <conditionalFormatting sqref="BR155 BB155 AT155">
    <cfRule type="cellIs" dxfId="4208" priority="6969" stopIfTrue="1" operator="equal">
      <formula>"ROJO"</formula>
    </cfRule>
    <cfRule type="cellIs" dxfId="4207" priority="6970" stopIfTrue="1" operator="equal">
      <formula>"AMARILLO"</formula>
    </cfRule>
    <cfRule type="cellIs" dxfId="4206" priority="6971" stopIfTrue="1" operator="equal">
      <formula>"OK"</formula>
    </cfRule>
  </conditionalFormatting>
  <conditionalFormatting sqref="BJ155">
    <cfRule type="cellIs" dxfId="4205" priority="6979" stopIfTrue="1" operator="equal">
      <formula>1</formula>
    </cfRule>
  </conditionalFormatting>
  <conditionalFormatting sqref="BJ155">
    <cfRule type="cellIs" dxfId="4204" priority="6977" operator="between">
      <formula>0</formula>
      <formula>0.99</formula>
    </cfRule>
    <cfRule type="cellIs" dxfId="4203" priority="6978" operator="equal">
      <formula>"Sin"</formula>
    </cfRule>
  </conditionalFormatting>
  <conditionalFormatting sqref="BP155">
    <cfRule type="cellIs" dxfId="4202" priority="6974" operator="equal">
      <formula>"INEFECTIVA"</formula>
    </cfRule>
    <cfRule type="cellIs" dxfId="4201" priority="6975" operator="equal">
      <formula>"CUMPLIDA"</formula>
    </cfRule>
    <cfRule type="containsText" dxfId="4200" priority="6976" operator="containsText" text="CERRADA">
      <formula>NOT(ISERROR(SEARCH("CERRADA",BP155)))</formula>
    </cfRule>
  </conditionalFormatting>
  <conditionalFormatting sqref="BP155">
    <cfRule type="cellIs" dxfId="4199" priority="6973" operator="equal">
      <formula>"INCUMPLIDA"</formula>
    </cfRule>
  </conditionalFormatting>
  <conditionalFormatting sqref="BP155">
    <cfRule type="cellIs" dxfId="4198" priority="6972" operator="equal">
      <formula>"Pendiente"</formula>
    </cfRule>
  </conditionalFormatting>
  <conditionalFormatting sqref="AR155">
    <cfRule type="cellIs" dxfId="4197" priority="6966" stopIfTrue="1" operator="equal">
      <formula>"ROJO"</formula>
    </cfRule>
    <cfRule type="cellIs" dxfId="4196" priority="6967" stopIfTrue="1" operator="equal">
      <formula>"AMARILLO"</formula>
    </cfRule>
    <cfRule type="cellIs" dxfId="4195" priority="6968" stopIfTrue="1" operator="equal">
      <formula>"OK"</formula>
    </cfRule>
  </conditionalFormatting>
  <conditionalFormatting sqref="AK155">
    <cfRule type="cellIs" dxfId="4194" priority="6963" stopIfTrue="1" operator="equal">
      <formula>"ROJO"</formula>
    </cfRule>
    <cfRule type="cellIs" dxfId="4193" priority="6964" stopIfTrue="1" operator="equal">
      <formula>"AMARILLO"</formula>
    </cfRule>
    <cfRule type="cellIs" dxfId="4192" priority="6965" stopIfTrue="1" operator="equal">
      <formula>"OK"</formula>
    </cfRule>
  </conditionalFormatting>
  <conditionalFormatting sqref="AD155">
    <cfRule type="cellIs" dxfId="4191" priority="6960" stopIfTrue="1" operator="equal">
      <formula>"ROJO"</formula>
    </cfRule>
    <cfRule type="cellIs" dxfId="4190" priority="6961" stopIfTrue="1" operator="equal">
      <formula>"AMARILLO"</formula>
    </cfRule>
    <cfRule type="cellIs" dxfId="4189" priority="6962" stopIfTrue="1" operator="equal">
      <formula>"OK"</formula>
    </cfRule>
  </conditionalFormatting>
  <conditionalFormatting sqref="AY155">
    <cfRule type="cellIs" dxfId="4188" priority="6957" stopIfTrue="1" operator="equal">
      <formula>"ROJO"</formula>
    </cfRule>
    <cfRule type="cellIs" dxfId="4187" priority="6958" stopIfTrue="1" operator="equal">
      <formula>"AMARILLO"</formula>
    </cfRule>
    <cfRule type="cellIs" dxfId="4186" priority="6959" stopIfTrue="1" operator="equal">
      <formula>"OK"</formula>
    </cfRule>
  </conditionalFormatting>
  <conditionalFormatting sqref="BF156 W156">
    <cfRule type="cellIs" dxfId="4185" priority="6954" stopIfTrue="1" operator="equal">
      <formula>"ROJO"</formula>
    </cfRule>
    <cfRule type="cellIs" dxfId="4184" priority="6955" stopIfTrue="1" operator="equal">
      <formula>"AMARILLO"</formula>
    </cfRule>
    <cfRule type="cellIs" dxfId="4183" priority="6956" stopIfTrue="1" operator="equal">
      <formula>"OK"</formula>
    </cfRule>
  </conditionalFormatting>
  <conditionalFormatting sqref="BR156 BB156 AT156">
    <cfRule type="cellIs" dxfId="4182" priority="6943" stopIfTrue="1" operator="equal">
      <formula>"ROJO"</formula>
    </cfRule>
    <cfRule type="cellIs" dxfId="4181" priority="6944" stopIfTrue="1" operator="equal">
      <formula>"AMARILLO"</formula>
    </cfRule>
    <cfRule type="cellIs" dxfId="4180" priority="6945" stopIfTrue="1" operator="equal">
      <formula>"OK"</formula>
    </cfRule>
  </conditionalFormatting>
  <conditionalFormatting sqref="BJ156">
    <cfRule type="cellIs" dxfId="4179" priority="6953" stopIfTrue="1" operator="equal">
      <formula>1</formula>
    </cfRule>
  </conditionalFormatting>
  <conditionalFormatting sqref="BJ156">
    <cfRule type="cellIs" dxfId="4178" priority="6951" operator="between">
      <formula>0</formula>
      <formula>0.99</formula>
    </cfRule>
    <cfRule type="cellIs" dxfId="4177" priority="6952" operator="equal">
      <formula>"Sin"</formula>
    </cfRule>
  </conditionalFormatting>
  <conditionalFormatting sqref="BP156">
    <cfRule type="cellIs" dxfId="4176" priority="6948" operator="equal">
      <formula>"INEFECTIVA"</formula>
    </cfRule>
    <cfRule type="cellIs" dxfId="4175" priority="6949" operator="equal">
      <formula>"CUMPLIDA"</formula>
    </cfRule>
    <cfRule type="containsText" dxfId="4174" priority="6950" operator="containsText" text="CERRADA">
      <formula>NOT(ISERROR(SEARCH("CERRADA",BP156)))</formula>
    </cfRule>
  </conditionalFormatting>
  <conditionalFormatting sqref="BP156">
    <cfRule type="cellIs" dxfId="4173" priority="6947" operator="equal">
      <formula>"INCUMPLIDA"</formula>
    </cfRule>
  </conditionalFormatting>
  <conditionalFormatting sqref="BP156">
    <cfRule type="cellIs" dxfId="4172" priority="6946" operator="equal">
      <formula>"Pendiente"</formula>
    </cfRule>
  </conditionalFormatting>
  <conditionalFormatting sqref="AR156">
    <cfRule type="cellIs" dxfId="4171" priority="6940" stopIfTrue="1" operator="equal">
      <formula>"ROJO"</formula>
    </cfRule>
    <cfRule type="cellIs" dxfId="4170" priority="6941" stopIfTrue="1" operator="equal">
      <formula>"AMARILLO"</formula>
    </cfRule>
    <cfRule type="cellIs" dxfId="4169" priority="6942" stopIfTrue="1" operator="equal">
      <formula>"OK"</formula>
    </cfRule>
  </conditionalFormatting>
  <conditionalFormatting sqref="AK156">
    <cfRule type="cellIs" dxfId="4168" priority="6937" stopIfTrue="1" operator="equal">
      <formula>"ROJO"</formula>
    </cfRule>
    <cfRule type="cellIs" dxfId="4167" priority="6938" stopIfTrue="1" operator="equal">
      <formula>"AMARILLO"</formula>
    </cfRule>
    <cfRule type="cellIs" dxfId="4166" priority="6939" stopIfTrue="1" operator="equal">
      <formula>"OK"</formula>
    </cfRule>
  </conditionalFormatting>
  <conditionalFormatting sqref="AD156">
    <cfRule type="cellIs" dxfId="4165" priority="6934" stopIfTrue="1" operator="equal">
      <formula>"ROJO"</formula>
    </cfRule>
    <cfRule type="cellIs" dxfId="4164" priority="6935" stopIfTrue="1" operator="equal">
      <formula>"AMARILLO"</formula>
    </cfRule>
    <cfRule type="cellIs" dxfId="4163" priority="6936" stopIfTrue="1" operator="equal">
      <formula>"OK"</formula>
    </cfRule>
  </conditionalFormatting>
  <conditionalFormatting sqref="AY156">
    <cfRule type="cellIs" dxfId="4162" priority="6931" stopIfTrue="1" operator="equal">
      <formula>"ROJO"</formula>
    </cfRule>
    <cfRule type="cellIs" dxfId="4161" priority="6932" stopIfTrue="1" operator="equal">
      <formula>"AMARILLO"</formula>
    </cfRule>
    <cfRule type="cellIs" dxfId="4160" priority="6933" stopIfTrue="1" operator="equal">
      <formula>"OK"</formula>
    </cfRule>
  </conditionalFormatting>
  <conditionalFormatting sqref="BF157 W157">
    <cfRule type="cellIs" dxfId="4159" priority="6928" stopIfTrue="1" operator="equal">
      <formula>"ROJO"</formula>
    </cfRule>
    <cfRule type="cellIs" dxfId="4158" priority="6929" stopIfTrue="1" operator="equal">
      <formula>"AMARILLO"</formula>
    </cfRule>
    <cfRule type="cellIs" dxfId="4157" priority="6930" stopIfTrue="1" operator="equal">
      <formula>"OK"</formula>
    </cfRule>
  </conditionalFormatting>
  <conditionalFormatting sqref="BR157 BB157 AT157">
    <cfRule type="cellIs" dxfId="4156" priority="6917" stopIfTrue="1" operator="equal">
      <formula>"ROJO"</formula>
    </cfRule>
    <cfRule type="cellIs" dxfId="4155" priority="6918" stopIfTrue="1" operator="equal">
      <formula>"AMARILLO"</formula>
    </cfRule>
    <cfRule type="cellIs" dxfId="4154" priority="6919" stopIfTrue="1" operator="equal">
      <formula>"OK"</formula>
    </cfRule>
  </conditionalFormatting>
  <conditionalFormatting sqref="BJ157">
    <cfRule type="cellIs" dxfId="4153" priority="6927" stopIfTrue="1" operator="equal">
      <formula>1</formula>
    </cfRule>
  </conditionalFormatting>
  <conditionalFormatting sqref="BJ157">
    <cfRule type="cellIs" dxfId="4152" priority="6925" operator="between">
      <formula>0</formula>
      <formula>0.99</formula>
    </cfRule>
    <cfRule type="cellIs" dxfId="4151" priority="6926" operator="equal">
      <formula>"Sin"</formula>
    </cfRule>
  </conditionalFormatting>
  <conditionalFormatting sqref="BP157">
    <cfRule type="cellIs" dxfId="4150" priority="6922" operator="equal">
      <formula>"INEFECTIVA"</formula>
    </cfRule>
    <cfRule type="cellIs" dxfId="4149" priority="6923" operator="equal">
      <formula>"CUMPLIDA"</formula>
    </cfRule>
    <cfRule type="containsText" dxfId="4148" priority="6924" operator="containsText" text="CERRADA">
      <formula>NOT(ISERROR(SEARCH("CERRADA",BP157)))</formula>
    </cfRule>
  </conditionalFormatting>
  <conditionalFormatting sqref="BP157">
    <cfRule type="cellIs" dxfId="4147" priority="6921" operator="equal">
      <formula>"INCUMPLIDA"</formula>
    </cfRule>
  </conditionalFormatting>
  <conditionalFormatting sqref="BP157">
    <cfRule type="cellIs" dxfId="4146" priority="6920" operator="equal">
      <formula>"Pendiente"</formula>
    </cfRule>
  </conditionalFormatting>
  <conditionalFormatting sqref="AR157">
    <cfRule type="cellIs" dxfId="4145" priority="6914" stopIfTrue="1" operator="equal">
      <formula>"ROJO"</formula>
    </cfRule>
    <cfRule type="cellIs" dxfId="4144" priority="6915" stopIfTrue="1" operator="equal">
      <formula>"AMARILLO"</formula>
    </cfRule>
    <cfRule type="cellIs" dxfId="4143" priority="6916" stopIfTrue="1" operator="equal">
      <formula>"OK"</formula>
    </cfRule>
  </conditionalFormatting>
  <conditionalFormatting sqref="AK157">
    <cfRule type="cellIs" dxfId="4142" priority="6911" stopIfTrue="1" operator="equal">
      <formula>"ROJO"</formula>
    </cfRule>
    <cfRule type="cellIs" dxfId="4141" priority="6912" stopIfTrue="1" operator="equal">
      <formula>"AMARILLO"</formula>
    </cfRule>
    <cfRule type="cellIs" dxfId="4140" priority="6913" stopIfTrue="1" operator="equal">
      <formula>"OK"</formula>
    </cfRule>
  </conditionalFormatting>
  <conditionalFormatting sqref="AD157">
    <cfRule type="cellIs" dxfId="4139" priority="6908" stopIfTrue="1" operator="equal">
      <formula>"ROJO"</formula>
    </cfRule>
    <cfRule type="cellIs" dxfId="4138" priority="6909" stopIfTrue="1" operator="equal">
      <formula>"AMARILLO"</formula>
    </cfRule>
    <cfRule type="cellIs" dxfId="4137" priority="6910" stopIfTrue="1" operator="equal">
      <formula>"OK"</formula>
    </cfRule>
  </conditionalFormatting>
  <conditionalFormatting sqref="AY157">
    <cfRule type="cellIs" dxfId="4136" priority="6905" stopIfTrue="1" operator="equal">
      <formula>"ROJO"</formula>
    </cfRule>
    <cfRule type="cellIs" dxfId="4135" priority="6906" stopIfTrue="1" operator="equal">
      <formula>"AMARILLO"</formula>
    </cfRule>
    <cfRule type="cellIs" dxfId="4134" priority="6907" stopIfTrue="1" operator="equal">
      <formula>"OK"</formula>
    </cfRule>
  </conditionalFormatting>
  <conditionalFormatting sqref="W158">
    <cfRule type="cellIs" dxfId="4133" priority="6902" stopIfTrue="1" operator="equal">
      <formula>"ROJO"</formula>
    </cfRule>
    <cfRule type="cellIs" dxfId="4132" priority="6903" stopIfTrue="1" operator="equal">
      <formula>"AMARILLO"</formula>
    </cfRule>
    <cfRule type="cellIs" dxfId="4131" priority="6904" stopIfTrue="1" operator="equal">
      <formula>"OK"</formula>
    </cfRule>
  </conditionalFormatting>
  <conditionalFormatting sqref="BF158">
    <cfRule type="cellIs" dxfId="4130" priority="6899" stopIfTrue="1" operator="equal">
      <formula>"ROJO"</formula>
    </cfRule>
    <cfRule type="cellIs" dxfId="4129" priority="6900" stopIfTrue="1" operator="equal">
      <formula>"AMARILLO"</formula>
    </cfRule>
    <cfRule type="cellIs" dxfId="4128" priority="6901" stopIfTrue="1" operator="equal">
      <formula>"OK"</formula>
    </cfRule>
  </conditionalFormatting>
  <conditionalFormatting sqref="BJ158">
    <cfRule type="cellIs" dxfId="4127" priority="6898" stopIfTrue="1" operator="equal">
      <formula>1</formula>
    </cfRule>
  </conditionalFormatting>
  <conditionalFormatting sqref="BJ158">
    <cfRule type="cellIs" dxfId="4126" priority="6896" operator="between">
      <formula>0</formula>
      <formula>0.99</formula>
    </cfRule>
    <cfRule type="cellIs" dxfId="4125" priority="6897" operator="equal">
      <formula>"Sin"</formula>
    </cfRule>
  </conditionalFormatting>
  <conditionalFormatting sqref="BP158">
    <cfRule type="cellIs" dxfId="4124" priority="6893" operator="equal">
      <formula>"INEFECTIVA"</formula>
    </cfRule>
    <cfRule type="cellIs" dxfId="4123" priority="6894" operator="equal">
      <formula>"CUMPLIDA"</formula>
    </cfRule>
    <cfRule type="containsText" dxfId="4122" priority="6895" operator="containsText" text="CERRADA">
      <formula>NOT(ISERROR(SEARCH("CERRADA",BP158)))</formula>
    </cfRule>
  </conditionalFormatting>
  <conditionalFormatting sqref="BP158">
    <cfRule type="cellIs" dxfId="4121" priority="6892" operator="equal">
      <formula>"INCUMPLIDA"</formula>
    </cfRule>
  </conditionalFormatting>
  <conditionalFormatting sqref="BP158">
    <cfRule type="cellIs" dxfId="4120" priority="6891" operator="equal">
      <formula>"Pendiente"</formula>
    </cfRule>
  </conditionalFormatting>
  <conditionalFormatting sqref="AR158">
    <cfRule type="cellIs" dxfId="4119" priority="6888" stopIfTrue="1" operator="equal">
      <formula>"ROJO"</formula>
    </cfRule>
    <cfRule type="cellIs" dxfId="4118" priority="6889" stopIfTrue="1" operator="equal">
      <formula>"AMARILLO"</formula>
    </cfRule>
    <cfRule type="cellIs" dxfId="4117" priority="6890" stopIfTrue="1" operator="equal">
      <formula>"OK"</formula>
    </cfRule>
  </conditionalFormatting>
  <conditionalFormatting sqref="AK158">
    <cfRule type="cellIs" dxfId="4116" priority="6885" stopIfTrue="1" operator="equal">
      <formula>"ROJO"</formula>
    </cfRule>
    <cfRule type="cellIs" dxfId="4115" priority="6886" stopIfTrue="1" operator="equal">
      <formula>"AMARILLO"</formula>
    </cfRule>
    <cfRule type="cellIs" dxfId="4114" priority="6887" stopIfTrue="1" operator="equal">
      <formula>"OK"</formula>
    </cfRule>
  </conditionalFormatting>
  <conditionalFormatting sqref="AD158">
    <cfRule type="cellIs" dxfId="4113" priority="6882" stopIfTrue="1" operator="equal">
      <formula>"ROJO"</formula>
    </cfRule>
    <cfRule type="cellIs" dxfId="4112" priority="6883" stopIfTrue="1" operator="equal">
      <formula>"AMARILLO"</formula>
    </cfRule>
    <cfRule type="cellIs" dxfId="4111" priority="6884" stopIfTrue="1" operator="equal">
      <formula>"OK"</formula>
    </cfRule>
  </conditionalFormatting>
  <conditionalFormatting sqref="AY158">
    <cfRule type="cellIs" dxfId="4110" priority="6879" stopIfTrue="1" operator="equal">
      <formula>"ROJO"</formula>
    </cfRule>
    <cfRule type="cellIs" dxfId="4109" priority="6880" stopIfTrue="1" operator="equal">
      <formula>"AMARILLO"</formula>
    </cfRule>
    <cfRule type="cellIs" dxfId="4108" priority="6881" stopIfTrue="1" operator="equal">
      <formula>"OK"</formula>
    </cfRule>
  </conditionalFormatting>
  <conditionalFormatting sqref="W159">
    <cfRule type="cellIs" dxfId="4107" priority="6876" stopIfTrue="1" operator="equal">
      <formula>"ROJO"</formula>
    </cfRule>
    <cfRule type="cellIs" dxfId="4106" priority="6877" stopIfTrue="1" operator="equal">
      <formula>"AMARILLO"</formula>
    </cfRule>
    <cfRule type="cellIs" dxfId="4105" priority="6878" stopIfTrue="1" operator="equal">
      <formula>"OK"</formula>
    </cfRule>
  </conditionalFormatting>
  <conditionalFormatting sqref="BF159">
    <cfRule type="cellIs" dxfId="4104" priority="6873" stopIfTrue="1" operator="equal">
      <formula>"ROJO"</formula>
    </cfRule>
    <cfRule type="cellIs" dxfId="4103" priority="6874" stopIfTrue="1" operator="equal">
      <formula>"AMARILLO"</formula>
    </cfRule>
    <cfRule type="cellIs" dxfId="4102" priority="6875" stopIfTrue="1" operator="equal">
      <formula>"OK"</formula>
    </cfRule>
  </conditionalFormatting>
  <conditionalFormatting sqref="BJ159">
    <cfRule type="cellIs" dxfId="4101" priority="6872" stopIfTrue="1" operator="equal">
      <formula>1</formula>
    </cfRule>
  </conditionalFormatting>
  <conditionalFormatting sqref="BJ159">
    <cfRule type="cellIs" dxfId="4100" priority="6870" operator="between">
      <formula>0</formula>
      <formula>0.99</formula>
    </cfRule>
    <cfRule type="cellIs" dxfId="4099" priority="6871" operator="equal">
      <formula>"Sin"</formula>
    </cfRule>
  </conditionalFormatting>
  <conditionalFormatting sqref="BP159">
    <cfRule type="cellIs" dxfId="4098" priority="6867" operator="equal">
      <formula>"INEFECTIVA"</formula>
    </cfRule>
    <cfRule type="cellIs" dxfId="4097" priority="6868" operator="equal">
      <formula>"CUMPLIDA"</formula>
    </cfRule>
    <cfRule type="containsText" dxfId="4096" priority="6869" operator="containsText" text="CERRADA">
      <formula>NOT(ISERROR(SEARCH("CERRADA",BP159)))</formula>
    </cfRule>
  </conditionalFormatting>
  <conditionalFormatting sqref="BP159">
    <cfRule type="cellIs" dxfId="4095" priority="6866" operator="equal">
      <formula>"INCUMPLIDA"</formula>
    </cfRule>
  </conditionalFormatting>
  <conditionalFormatting sqref="BP159">
    <cfRule type="cellIs" dxfId="4094" priority="6865" operator="equal">
      <formula>"Pendiente"</formula>
    </cfRule>
  </conditionalFormatting>
  <conditionalFormatting sqref="AR159">
    <cfRule type="cellIs" dxfId="4093" priority="6862" stopIfTrue="1" operator="equal">
      <formula>"ROJO"</formula>
    </cfRule>
    <cfRule type="cellIs" dxfId="4092" priority="6863" stopIfTrue="1" operator="equal">
      <formula>"AMARILLO"</formula>
    </cfRule>
    <cfRule type="cellIs" dxfId="4091" priority="6864" stopIfTrue="1" operator="equal">
      <formula>"OK"</formula>
    </cfRule>
  </conditionalFormatting>
  <conditionalFormatting sqref="AK159">
    <cfRule type="cellIs" dxfId="4090" priority="6859" stopIfTrue="1" operator="equal">
      <formula>"ROJO"</formula>
    </cfRule>
    <cfRule type="cellIs" dxfId="4089" priority="6860" stopIfTrue="1" operator="equal">
      <formula>"AMARILLO"</formula>
    </cfRule>
    <cfRule type="cellIs" dxfId="4088" priority="6861" stopIfTrue="1" operator="equal">
      <formula>"OK"</formula>
    </cfRule>
  </conditionalFormatting>
  <conditionalFormatting sqref="AD159">
    <cfRule type="cellIs" dxfId="4087" priority="6856" stopIfTrue="1" operator="equal">
      <formula>"ROJO"</formula>
    </cfRule>
    <cfRule type="cellIs" dxfId="4086" priority="6857" stopIfTrue="1" operator="equal">
      <formula>"AMARILLO"</formula>
    </cfRule>
    <cfRule type="cellIs" dxfId="4085" priority="6858" stopIfTrue="1" operator="equal">
      <formula>"OK"</formula>
    </cfRule>
  </conditionalFormatting>
  <conditionalFormatting sqref="AY159">
    <cfRule type="cellIs" dxfId="4084" priority="6853" stopIfTrue="1" operator="equal">
      <formula>"ROJO"</formula>
    </cfRule>
    <cfRule type="cellIs" dxfId="4083" priority="6854" stopIfTrue="1" operator="equal">
      <formula>"AMARILLO"</formula>
    </cfRule>
    <cfRule type="cellIs" dxfId="4082" priority="6855" stopIfTrue="1" operator="equal">
      <formula>"OK"</formula>
    </cfRule>
  </conditionalFormatting>
  <conditionalFormatting sqref="W160">
    <cfRule type="cellIs" dxfId="4081" priority="6850" stopIfTrue="1" operator="equal">
      <formula>"ROJO"</formula>
    </cfRule>
    <cfRule type="cellIs" dxfId="4080" priority="6851" stopIfTrue="1" operator="equal">
      <formula>"AMARILLO"</formula>
    </cfRule>
    <cfRule type="cellIs" dxfId="4079" priority="6852" stopIfTrue="1" operator="equal">
      <formula>"OK"</formula>
    </cfRule>
  </conditionalFormatting>
  <conditionalFormatting sqref="BF160">
    <cfRule type="cellIs" dxfId="4078" priority="6847" stopIfTrue="1" operator="equal">
      <formula>"ROJO"</formula>
    </cfRule>
    <cfRule type="cellIs" dxfId="4077" priority="6848" stopIfTrue="1" operator="equal">
      <formula>"AMARILLO"</formula>
    </cfRule>
    <cfRule type="cellIs" dxfId="4076" priority="6849" stopIfTrue="1" operator="equal">
      <formula>"OK"</formula>
    </cfRule>
  </conditionalFormatting>
  <conditionalFormatting sqref="BJ160">
    <cfRule type="cellIs" dxfId="4075" priority="6846" stopIfTrue="1" operator="equal">
      <formula>1</formula>
    </cfRule>
  </conditionalFormatting>
  <conditionalFormatting sqref="BJ160">
    <cfRule type="cellIs" dxfId="4074" priority="6844" operator="between">
      <formula>0</formula>
      <formula>0.99</formula>
    </cfRule>
    <cfRule type="cellIs" dxfId="4073" priority="6845" operator="equal">
      <formula>"Sin"</formula>
    </cfRule>
  </conditionalFormatting>
  <conditionalFormatting sqref="BP160">
    <cfRule type="cellIs" dxfId="4072" priority="6841" operator="equal">
      <formula>"INEFECTIVA"</formula>
    </cfRule>
    <cfRule type="cellIs" dxfId="4071" priority="6842" operator="equal">
      <formula>"CUMPLIDA"</formula>
    </cfRule>
    <cfRule type="containsText" dxfId="4070" priority="6843" operator="containsText" text="CERRADA">
      <formula>NOT(ISERROR(SEARCH("CERRADA",BP160)))</formula>
    </cfRule>
  </conditionalFormatting>
  <conditionalFormatting sqref="BP160">
    <cfRule type="cellIs" dxfId="4069" priority="6840" operator="equal">
      <formula>"INCUMPLIDA"</formula>
    </cfRule>
  </conditionalFormatting>
  <conditionalFormatting sqref="BP160">
    <cfRule type="cellIs" dxfId="4068" priority="6839" operator="equal">
      <formula>"Pendiente"</formula>
    </cfRule>
  </conditionalFormatting>
  <conditionalFormatting sqref="AR160">
    <cfRule type="cellIs" dxfId="4067" priority="6836" stopIfTrue="1" operator="equal">
      <formula>"ROJO"</formula>
    </cfRule>
    <cfRule type="cellIs" dxfId="4066" priority="6837" stopIfTrue="1" operator="equal">
      <formula>"AMARILLO"</formula>
    </cfRule>
    <cfRule type="cellIs" dxfId="4065" priority="6838" stopIfTrue="1" operator="equal">
      <formula>"OK"</formula>
    </cfRule>
  </conditionalFormatting>
  <conditionalFormatting sqref="AK160">
    <cfRule type="cellIs" dxfId="4064" priority="6833" stopIfTrue="1" operator="equal">
      <formula>"ROJO"</formula>
    </cfRule>
    <cfRule type="cellIs" dxfId="4063" priority="6834" stopIfTrue="1" operator="equal">
      <formula>"AMARILLO"</formula>
    </cfRule>
    <cfRule type="cellIs" dxfId="4062" priority="6835" stopIfTrue="1" operator="equal">
      <formula>"OK"</formula>
    </cfRule>
  </conditionalFormatting>
  <conditionalFormatting sqref="AD160">
    <cfRule type="cellIs" dxfId="4061" priority="6830" stopIfTrue="1" operator="equal">
      <formula>"ROJO"</formula>
    </cfRule>
    <cfRule type="cellIs" dxfId="4060" priority="6831" stopIfTrue="1" operator="equal">
      <formula>"AMARILLO"</formula>
    </cfRule>
    <cfRule type="cellIs" dxfId="4059" priority="6832" stopIfTrue="1" operator="equal">
      <formula>"OK"</formula>
    </cfRule>
  </conditionalFormatting>
  <conditionalFormatting sqref="AY160">
    <cfRule type="cellIs" dxfId="4058" priority="6827" stopIfTrue="1" operator="equal">
      <formula>"ROJO"</formula>
    </cfRule>
    <cfRule type="cellIs" dxfId="4057" priority="6828" stopIfTrue="1" operator="equal">
      <formula>"AMARILLO"</formula>
    </cfRule>
    <cfRule type="cellIs" dxfId="4056" priority="6829" stopIfTrue="1" operator="equal">
      <formula>"OK"</formula>
    </cfRule>
  </conditionalFormatting>
  <conditionalFormatting sqref="W161">
    <cfRule type="cellIs" dxfId="4055" priority="6824" stopIfTrue="1" operator="equal">
      <formula>"ROJO"</formula>
    </cfRule>
    <cfRule type="cellIs" dxfId="4054" priority="6825" stopIfTrue="1" operator="equal">
      <formula>"AMARILLO"</formula>
    </cfRule>
    <cfRule type="cellIs" dxfId="4053" priority="6826" stopIfTrue="1" operator="equal">
      <formula>"OK"</formula>
    </cfRule>
  </conditionalFormatting>
  <conditionalFormatting sqref="BJ161">
    <cfRule type="cellIs" dxfId="4052" priority="6823" stopIfTrue="1" operator="equal">
      <formula>1</formula>
    </cfRule>
  </conditionalFormatting>
  <conditionalFormatting sqref="BJ161">
    <cfRule type="cellIs" dxfId="4051" priority="6821" operator="between">
      <formula>0</formula>
      <formula>0.99</formula>
    </cfRule>
    <cfRule type="cellIs" dxfId="4050" priority="6822" operator="equal">
      <formula>"Sin"</formula>
    </cfRule>
  </conditionalFormatting>
  <conditionalFormatting sqref="BP161">
    <cfRule type="cellIs" dxfId="4049" priority="6813" operator="equal">
      <formula>"Pendiente"</formula>
    </cfRule>
  </conditionalFormatting>
  <conditionalFormatting sqref="BF161">
    <cfRule type="cellIs" dxfId="4048" priority="6818" stopIfTrue="1" operator="equal">
      <formula>"ROJO"</formula>
    </cfRule>
    <cfRule type="cellIs" dxfId="4047" priority="6819" stopIfTrue="1" operator="equal">
      <formula>"AMARILLO"</formula>
    </cfRule>
    <cfRule type="cellIs" dxfId="4046" priority="6820" stopIfTrue="1" operator="equal">
      <formula>"OK"</formula>
    </cfRule>
  </conditionalFormatting>
  <conditionalFormatting sqref="BP161">
    <cfRule type="cellIs" dxfId="4045" priority="6815" operator="equal">
      <formula>"INEFECTIVA"</formula>
    </cfRule>
    <cfRule type="cellIs" dxfId="4044" priority="6816" operator="equal">
      <formula>"CUMPLIDA"</formula>
    </cfRule>
    <cfRule type="containsText" dxfId="4043" priority="6817" operator="containsText" text="CERRADA">
      <formula>NOT(ISERROR(SEARCH("CERRADA",BP161)))</formula>
    </cfRule>
  </conditionalFormatting>
  <conditionalFormatting sqref="BP161">
    <cfRule type="cellIs" dxfId="4042" priority="6814" operator="equal">
      <formula>"INCUMPLIDA"</formula>
    </cfRule>
  </conditionalFormatting>
  <conditionalFormatting sqref="AR161">
    <cfRule type="cellIs" dxfId="4041" priority="6810" stopIfTrue="1" operator="equal">
      <formula>"ROJO"</formula>
    </cfRule>
    <cfRule type="cellIs" dxfId="4040" priority="6811" stopIfTrue="1" operator="equal">
      <formula>"AMARILLO"</formula>
    </cfRule>
    <cfRule type="cellIs" dxfId="4039" priority="6812" stopIfTrue="1" operator="equal">
      <formula>"OK"</formula>
    </cfRule>
  </conditionalFormatting>
  <conditionalFormatting sqref="AK161">
    <cfRule type="cellIs" dxfId="4038" priority="6807" stopIfTrue="1" operator="equal">
      <formula>"ROJO"</formula>
    </cfRule>
    <cfRule type="cellIs" dxfId="4037" priority="6808" stopIfTrue="1" operator="equal">
      <formula>"AMARILLO"</formula>
    </cfRule>
    <cfRule type="cellIs" dxfId="4036" priority="6809" stopIfTrue="1" operator="equal">
      <formula>"OK"</formula>
    </cfRule>
  </conditionalFormatting>
  <conditionalFormatting sqref="AD161">
    <cfRule type="cellIs" dxfId="4035" priority="6804" stopIfTrue="1" operator="equal">
      <formula>"ROJO"</formula>
    </cfRule>
    <cfRule type="cellIs" dxfId="4034" priority="6805" stopIfTrue="1" operator="equal">
      <formula>"AMARILLO"</formula>
    </cfRule>
    <cfRule type="cellIs" dxfId="4033" priority="6806" stopIfTrue="1" operator="equal">
      <formula>"OK"</formula>
    </cfRule>
  </conditionalFormatting>
  <conditionalFormatting sqref="AY161">
    <cfRule type="cellIs" dxfId="4032" priority="6801" stopIfTrue="1" operator="equal">
      <formula>"ROJO"</formula>
    </cfRule>
    <cfRule type="cellIs" dxfId="4031" priority="6802" stopIfTrue="1" operator="equal">
      <formula>"AMARILLO"</formula>
    </cfRule>
    <cfRule type="cellIs" dxfId="4030" priority="6803" stopIfTrue="1" operator="equal">
      <formula>"OK"</formula>
    </cfRule>
  </conditionalFormatting>
  <conditionalFormatting sqref="W162">
    <cfRule type="cellIs" dxfId="4029" priority="6798" stopIfTrue="1" operator="equal">
      <formula>"ROJO"</formula>
    </cfRule>
    <cfRule type="cellIs" dxfId="4028" priority="6799" stopIfTrue="1" operator="equal">
      <formula>"AMARILLO"</formula>
    </cfRule>
    <cfRule type="cellIs" dxfId="4027" priority="6800" stopIfTrue="1" operator="equal">
      <formula>"OK"</formula>
    </cfRule>
  </conditionalFormatting>
  <conditionalFormatting sqref="BJ162">
    <cfRule type="cellIs" dxfId="4026" priority="6797" stopIfTrue="1" operator="equal">
      <formula>1</formula>
    </cfRule>
  </conditionalFormatting>
  <conditionalFormatting sqref="BJ162">
    <cfRule type="cellIs" dxfId="4025" priority="6795" operator="between">
      <formula>0</formula>
      <formula>0.99</formula>
    </cfRule>
    <cfRule type="cellIs" dxfId="4024" priority="6796" operator="equal">
      <formula>"Sin"</formula>
    </cfRule>
  </conditionalFormatting>
  <conditionalFormatting sqref="BP162">
    <cfRule type="cellIs" dxfId="4023" priority="6787" operator="equal">
      <formula>"Pendiente"</formula>
    </cfRule>
  </conditionalFormatting>
  <conditionalFormatting sqref="BF162">
    <cfRule type="cellIs" dxfId="4022" priority="6792" stopIfTrue="1" operator="equal">
      <formula>"ROJO"</formula>
    </cfRule>
    <cfRule type="cellIs" dxfId="4021" priority="6793" stopIfTrue="1" operator="equal">
      <formula>"AMARILLO"</formula>
    </cfRule>
    <cfRule type="cellIs" dxfId="4020" priority="6794" stopIfTrue="1" operator="equal">
      <formula>"OK"</formula>
    </cfRule>
  </conditionalFormatting>
  <conditionalFormatting sqref="BP162">
    <cfRule type="cellIs" dxfId="4019" priority="6789" operator="equal">
      <formula>"INEFECTIVA"</formula>
    </cfRule>
    <cfRule type="cellIs" dxfId="4018" priority="6790" operator="equal">
      <formula>"CUMPLIDA"</formula>
    </cfRule>
    <cfRule type="containsText" dxfId="4017" priority="6791" operator="containsText" text="CERRADA">
      <formula>NOT(ISERROR(SEARCH("CERRADA",BP162)))</formula>
    </cfRule>
  </conditionalFormatting>
  <conditionalFormatting sqref="BP162">
    <cfRule type="cellIs" dxfId="4016" priority="6788" operator="equal">
      <formula>"INCUMPLIDA"</formula>
    </cfRule>
  </conditionalFormatting>
  <conditionalFormatting sqref="AR162">
    <cfRule type="cellIs" dxfId="4015" priority="6784" stopIfTrue="1" operator="equal">
      <formula>"ROJO"</formula>
    </cfRule>
    <cfRule type="cellIs" dxfId="4014" priority="6785" stopIfTrue="1" operator="equal">
      <formula>"AMARILLO"</formula>
    </cfRule>
    <cfRule type="cellIs" dxfId="4013" priority="6786" stopIfTrue="1" operator="equal">
      <formula>"OK"</formula>
    </cfRule>
  </conditionalFormatting>
  <conditionalFormatting sqref="AK162">
    <cfRule type="cellIs" dxfId="4012" priority="6781" stopIfTrue="1" operator="equal">
      <formula>"ROJO"</formula>
    </cfRule>
    <cfRule type="cellIs" dxfId="4011" priority="6782" stopIfTrue="1" operator="equal">
      <formula>"AMARILLO"</formula>
    </cfRule>
    <cfRule type="cellIs" dxfId="4010" priority="6783" stopIfTrue="1" operator="equal">
      <formula>"OK"</formula>
    </cfRule>
  </conditionalFormatting>
  <conditionalFormatting sqref="AD162">
    <cfRule type="cellIs" dxfId="4009" priority="6778" stopIfTrue="1" operator="equal">
      <formula>"ROJO"</formula>
    </cfRule>
    <cfRule type="cellIs" dxfId="4008" priority="6779" stopIfTrue="1" operator="equal">
      <formula>"AMARILLO"</formula>
    </cfRule>
    <cfRule type="cellIs" dxfId="4007" priority="6780" stopIfTrue="1" operator="equal">
      <formula>"OK"</formula>
    </cfRule>
  </conditionalFormatting>
  <conditionalFormatting sqref="AY162">
    <cfRule type="cellIs" dxfId="4006" priority="6775" stopIfTrue="1" operator="equal">
      <formula>"ROJO"</formula>
    </cfRule>
    <cfRule type="cellIs" dxfId="4005" priority="6776" stopIfTrue="1" operator="equal">
      <formula>"AMARILLO"</formula>
    </cfRule>
    <cfRule type="cellIs" dxfId="4004" priority="6777" stopIfTrue="1" operator="equal">
      <formula>"OK"</formula>
    </cfRule>
  </conditionalFormatting>
  <conditionalFormatting sqref="W163">
    <cfRule type="cellIs" dxfId="4003" priority="6772" stopIfTrue="1" operator="equal">
      <formula>"ROJO"</formula>
    </cfRule>
    <cfRule type="cellIs" dxfId="4002" priority="6773" stopIfTrue="1" operator="equal">
      <formula>"AMARILLO"</formula>
    </cfRule>
    <cfRule type="cellIs" dxfId="4001" priority="6774" stopIfTrue="1" operator="equal">
      <formula>"OK"</formula>
    </cfRule>
  </conditionalFormatting>
  <conditionalFormatting sqref="BJ163">
    <cfRule type="cellIs" dxfId="4000" priority="6771" stopIfTrue="1" operator="equal">
      <formula>1</formula>
    </cfRule>
  </conditionalFormatting>
  <conditionalFormatting sqref="BJ163">
    <cfRule type="cellIs" dxfId="3999" priority="6769" operator="between">
      <formula>0</formula>
      <formula>0.99</formula>
    </cfRule>
    <cfRule type="cellIs" dxfId="3998" priority="6770" operator="equal">
      <formula>"Sin"</formula>
    </cfRule>
  </conditionalFormatting>
  <conditionalFormatting sqref="BP163">
    <cfRule type="cellIs" dxfId="3997" priority="6761" operator="equal">
      <formula>"Pendiente"</formula>
    </cfRule>
  </conditionalFormatting>
  <conditionalFormatting sqref="BF163">
    <cfRule type="cellIs" dxfId="3996" priority="6766" stopIfTrue="1" operator="equal">
      <formula>"ROJO"</formula>
    </cfRule>
    <cfRule type="cellIs" dxfId="3995" priority="6767" stopIfTrue="1" operator="equal">
      <formula>"AMARILLO"</formula>
    </cfRule>
    <cfRule type="cellIs" dxfId="3994" priority="6768" stopIfTrue="1" operator="equal">
      <formula>"OK"</formula>
    </cfRule>
  </conditionalFormatting>
  <conditionalFormatting sqref="BP163">
    <cfRule type="cellIs" dxfId="3993" priority="6763" operator="equal">
      <formula>"INEFECTIVA"</formula>
    </cfRule>
    <cfRule type="cellIs" dxfId="3992" priority="6764" operator="equal">
      <formula>"CUMPLIDA"</formula>
    </cfRule>
    <cfRule type="containsText" dxfId="3991" priority="6765" operator="containsText" text="CERRADA">
      <formula>NOT(ISERROR(SEARCH("CERRADA",BP163)))</formula>
    </cfRule>
  </conditionalFormatting>
  <conditionalFormatting sqref="BP163">
    <cfRule type="cellIs" dxfId="3990" priority="6762" operator="equal">
      <formula>"INCUMPLIDA"</formula>
    </cfRule>
  </conditionalFormatting>
  <conditionalFormatting sqref="AR163">
    <cfRule type="cellIs" dxfId="3989" priority="6758" stopIfTrue="1" operator="equal">
      <formula>"ROJO"</formula>
    </cfRule>
    <cfRule type="cellIs" dxfId="3988" priority="6759" stopIfTrue="1" operator="equal">
      <formula>"AMARILLO"</formula>
    </cfRule>
    <cfRule type="cellIs" dxfId="3987" priority="6760" stopIfTrue="1" operator="equal">
      <formula>"OK"</formula>
    </cfRule>
  </conditionalFormatting>
  <conditionalFormatting sqref="AK163">
    <cfRule type="cellIs" dxfId="3986" priority="6755" stopIfTrue="1" operator="equal">
      <formula>"ROJO"</formula>
    </cfRule>
    <cfRule type="cellIs" dxfId="3985" priority="6756" stopIfTrue="1" operator="equal">
      <formula>"AMARILLO"</formula>
    </cfRule>
    <cfRule type="cellIs" dxfId="3984" priority="6757" stopIfTrue="1" operator="equal">
      <formula>"OK"</formula>
    </cfRule>
  </conditionalFormatting>
  <conditionalFormatting sqref="AD163">
    <cfRule type="cellIs" dxfId="3983" priority="6752" stopIfTrue="1" operator="equal">
      <formula>"ROJO"</formula>
    </cfRule>
    <cfRule type="cellIs" dxfId="3982" priority="6753" stopIfTrue="1" operator="equal">
      <formula>"AMARILLO"</formula>
    </cfRule>
    <cfRule type="cellIs" dxfId="3981" priority="6754" stopIfTrue="1" operator="equal">
      <formula>"OK"</formula>
    </cfRule>
  </conditionalFormatting>
  <conditionalFormatting sqref="AY163">
    <cfRule type="cellIs" dxfId="3980" priority="6749" stopIfTrue="1" operator="equal">
      <formula>"ROJO"</formula>
    </cfRule>
    <cfRule type="cellIs" dxfId="3979" priority="6750" stopIfTrue="1" operator="equal">
      <formula>"AMARILLO"</formula>
    </cfRule>
    <cfRule type="cellIs" dxfId="3978" priority="6751" stopIfTrue="1" operator="equal">
      <formula>"OK"</formula>
    </cfRule>
  </conditionalFormatting>
  <conditionalFormatting sqref="W164">
    <cfRule type="cellIs" dxfId="3977" priority="6746" stopIfTrue="1" operator="equal">
      <formula>"ROJO"</formula>
    </cfRule>
    <cfRule type="cellIs" dxfId="3976" priority="6747" stopIfTrue="1" operator="equal">
      <formula>"AMARILLO"</formula>
    </cfRule>
    <cfRule type="cellIs" dxfId="3975" priority="6748" stopIfTrue="1" operator="equal">
      <formula>"OK"</formula>
    </cfRule>
  </conditionalFormatting>
  <conditionalFormatting sqref="BJ164">
    <cfRule type="cellIs" dxfId="3974" priority="6745" stopIfTrue="1" operator="equal">
      <formula>1</formula>
    </cfRule>
  </conditionalFormatting>
  <conditionalFormatting sqref="BJ164">
    <cfRule type="cellIs" dxfId="3973" priority="6743" operator="between">
      <formula>0</formula>
      <formula>0.99</formula>
    </cfRule>
    <cfRule type="cellIs" dxfId="3972" priority="6744" operator="equal">
      <formula>"Sin"</formula>
    </cfRule>
  </conditionalFormatting>
  <conditionalFormatting sqref="BP164">
    <cfRule type="cellIs" dxfId="3971" priority="6735" operator="equal">
      <formula>"Pendiente"</formula>
    </cfRule>
  </conditionalFormatting>
  <conditionalFormatting sqref="BF164">
    <cfRule type="cellIs" dxfId="3970" priority="6740" stopIfTrue="1" operator="equal">
      <formula>"ROJO"</formula>
    </cfRule>
    <cfRule type="cellIs" dxfId="3969" priority="6741" stopIfTrue="1" operator="equal">
      <formula>"AMARILLO"</formula>
    </cfRule>
    <cfRule type="cellIs" dxfId="3968" priority="6742" stopIfTrue="1" operator="equal">
      <formula>"OK"</formula>
    </cfRule>
  </conditionalFormatting>
  <conditionalFormatting sqref="BP164">
    <cfRule type="cellIs" dxfId="3967" priority="6737" operator="equal">
      <formula>"INEFECTIVA"</formula>
    </cfRule>
    <cfRule type="cellIs" dxfId="3966" priority="6738" operator="equal">
      <formula>"CUMPLIDA"</formula>
    </cfRule>
    <cfRule type="containsText" dxfId="3965" priority="6739" operator="containsText" text="CERRADA">
      <formula>NOT(ISERROR(SEARCH("CERRADA",BP164)))</formula>
    </cfRule>
  </conditionalFormatting>
  <conditionalFormatting sqref="BP164">
    <cfRule type="cellIs" dxfId="3964" priority="6736" operator="equal">
      <formula>"INCUMPLIDA"</formula>
    </cfRule>
  </conditionalFormatting>
  <conditionalFormatting sqref="AR164">
    <cfRule type="cellIs" dxfId="3963" priority="6732" stopIfTrue="1" operator="equal">
      <formula>"ROJO"</formula>
    </cfRule>
    <cfRule type="cellIs" dxfId="3962" priority="6733" stopIfTrue="1" operator="equal">
      <formula>"AMARILLO"</formula>
    </cfRule>
    <cfRule type="cellIs" dxfId="3961" priority="6734" stopIfTrue="1" operator="equal">
      <formula>"OK"</formula>
    </cfRule>
  </conditionalFormatting>
  <conditionalFormatting sqref="AK164">
    <cfRule type="cellIs" dxfId="3960" priority="6729" stopIfTrue="1" operator="equal">
      <formula>"ROJO"</formula>
    </cfRule>
    <cfRule type="cellIs" dxfId="3959" priority="6730" stopIfTrue="1" operator="equal">
      <formula>"AMARILLO"</formula>
    </cfRule>
    <cfRule type="cellIs" dxfId="3958" priority="6731" stopIfTrue="1" operator="equal">
      <formula>"OK"</formula>
    </cfRule>
  </conditionalFormatting>
  <conditionalFormatting sqref="AD164">
    <cfRule type="cellIs" dxfId="3957" priority="6726" stopIfTrue="1" operator="equal">
      <formula>"ROJO"</formula>
    </cfRule>
    <cfRule type="cellIs" dxfId="3956" priority="6727" stopIfTrue="1" operator="equal">
      <formula>"AMARILLO"</formula>
    </cfRule>
    <cfRule type="cellIs" dxfId="3955" priority="6728" stopIfTrue="1" operator="equal">
      <formula>"OK"</formula>
    </cfRule>
  </conditionalFormatting>
  <conditionalFormatting sqref="AY164">
    <cfRule type="cellIs" dxfId="3954" priority="6723" stopIfTrue="1" operator="equal">
      <formula>"ROJO"</formula>
    </cfRule>
    <cfRule type="cellIs" dxfId="3953" priority="6724" stopIfTrue="1" operator="equal">
      <formula>"AMARILLO"</formula>
    </cfRule>
    <cfRule type="cellIs" dxfId="3952" priority="6725" stopIfTrue="1" operator="equal">
      <formula>"OK"</formula>
    </cfRule>
  </conditionalFormatting>
  <conditionalFormatting sqref="W165">
    <cfRule type="cellIs" dxfId="3951" priority="6720" stopIfTrue="1" operator="equal">
      <formula>"ROJO"</formula>
    </cfRule>
    <cfRule type="cellIs" dxfId="3950" priority="6721" stopIfTrue="1" operator="equal">
      <formula>"AMARILLO"</formula>
    </cfRule>
    <cfRule type="cellIs" dxfId="3949" priority="6722" stopIfTrue="1" operator="equal">
      <formula>"OK"</formula>
    </cfRule>
  </conditionalFormatting>
  <conditionalFormatting sqref="BJ165">
    <cfRule type="cellIs" dxfId="3948" priority="6719" stopIfTrue="1" operator="equal">
      <formula>1</formula>
    </cfRule>
  </conditionalFormatting>
  <conditionalFormatting sqref="BJ165">
    <cfRule type="cellIs" dxfId="3947" priority="6717" operator="between">
      <formula>0</formula>
      <formula>0.99</formula>
    </cfRule>
    <cfRule type="cellIs" dxfId="3946" priority="6718" operator="equal">
      <formula>"Sin"</formula>
    </cfRule>
  </conditionalFormatting>
  <conditionalFormatting sqref="BP165">
    <cfRule type="cellIs" dxfId="3945" priority="6709" operator="equal">
      <formula>"Pendiente"</formula>
    </cfRule>
  </conditionalFormatting>
  <conditionalFormatting sqref="BF165">
    <cfRule type="cellIs" dxfId="3944" priority="6714" stopIfTrue="1" operator="equal">
      <formula>"ROJO"</formula>
    </cfRule>
    <cfRule type="cellIs" dxfId="3943" priority="6715" stopIfTrue="1" operator="equal">
      <formula>"AMARILLO"</formula>
    </cfRule>
    <cfRule type="cellIs" dxfId="3942" priority="6716" stopIfTrue="1" operator="equal">
      <formula>"OK"</formula>
    </cfRule>
  </conditionalFormatting>
  <conditionalFormatting sqref="BP165">
    <cfRule type="cellIs" dxfId="3941" priority="6711" operator="equal">
      <formula>"INEFECTIVA"</formula>
    </cfRule>
    <cfRule type="cellIs" dxfId="3940" priority="6712" operator="equal">
      <formula>"CUMPLIDA"</formula>
    </cfRule>
    <cfRule type="containsText" dxfId="3939" priority="6713" operator="containsText" text="CERRADA">
      <formula>NOT(ISERROR(SEARCH("CERRADA",BP165)))</formula>
    </cfRule>
  </conditionalFormatting>
  <conditionalFormatting sqref="BP165">
    <cfRule type="cellIs" dxfId="3938" priority="6710" operator="equal">
      <formula>"INCUMPLIDA"</formula>
    </cfRule>
  </conditionalFormatting>
  <conditionalFormatting sqref="AR165">
    <cfRule type="cellIs" dxfId="3937" priority="6706" stopIfTrue="1" operator="equal">
      <formula>"ROJO"</formula>
    </cfRule>
    <cfRule type="cellIs" dxfId="3936" priority="6707" stopIfTrue="1" operator="equal">
      <formula>"AMARILLO"</formula>
    </cfRule>
    <cfRule type="cellIs" dxfId="3935" priority="6708" stopIfTrue="1" operator="equal">
      <formula>"OK"</formula>
    </cfRule>
  </conditionalFormatting>
  <conditionalFormatting sqref="AK165">
    <cfRule type="cellIs" dxfId="3934" priority="6703" stopIfTrue="1" operator="equal">
      <formula>"ROJO"</formula>
    </cfRule>
    <cfRule type="cellIs" dxfId="3933" priority="6704" stopIfTrue="1" operator="equal">
      <formula>"AMARILLO"</formula>
    </cfRule>
    <cfRule type="cellIs" dxfId="3932" priority="6705" stopIfTrue="1" operator="equal">
      <formula>"OK"</formula>
    </cfRule>
  </conditionalFormatting>
  <conditionalFormatting sqref="AD165">
    <cfRule type="cellIs" dxfId="3931" priority="6700" stopIfTrue="1" operator="equal">
      <formula>"ROJO"</formula>
    </cfRule>
    <cfRule type="cellIs" dxfId="3930" priority="6701" stopIfTrue="1" operator="equal">
      <formula>"AMARILLO"</formula>
    </cfRule>
    <cfRule type="cellIs" dxfId="3929" priority="6702" stopIfTrue="1" operator="equal">
      <formula>"OK"</formula>
    </cfRule>
  </conditionalFormatting>
  <conditionalFormatting sqref="AY165">
    <cfRule type="cellIs" dxfId="3928" priority="6697" stopIfTrue="1" operator="equal">
      <formula>"ROJO"</formula>
    </cfRule>
    <cfRule type="cellIs" dxfId="3927" priority="6698" stopIfTrue="1" operator="equal">
      <formula>"AMARILLO"</formula>
    </cfRule>
    <cfRule type="cellIs" dxfId="3926" priority="6699" stopIfTrue="1" operator="equal">
      <formula>"OK"</formula>
    </cfRule>
  </conditionalFormatting>
  <conditionalFormatting sqref="BJ166">
    <cfRule type="cellIs" dxfId="3925" priority="6696" stopIfTrue="1" operator="equal">
      <formula>1</formula>
    </cfRule>
  </conditionalFormatting>
  <conditionalFormatting sqref="BJ166">
    <cfRule type="cellIs" dxfId="3924" priority="6694" operator="between">
      <formula>0</formula>
      <formula>0.99</formula>
    </cfRule>
    <cfRule type="cellIs" dxfId="3923" priority="6695" operator="equal">
      <formula>"Sin"</formula>
    </cfRule>
  </conditionalFormatting>
  <conditionalFormatting sqref="BP166">
    <cfRule type="cellIs" dxfId="3922" priority="6686" operator="equal">
      <formula>"Pendiente"</formula>
    </cfRule>
  </conditionalFormatting>
  <conditionalFormatting sqref="BF166">
    <cfRule type="cellIs" dxfId="3921" priority="6691" stopIfTrue="1" operator="equal">
      <formula>"ROJO"</formula>
    </cfRule>
    <cfRule type="cellIs" dxfId="3920" priority="6692" stopIfTrue="1" operator="equal">
      <formula>"AMARILLO"</formula>
    </cfRule>
    <cfRule type="cellIs" dxfId="3919" priority="6693" stopIfTrue="1" operator="equal">
      <formula>"OK"</formula>
    </cfRule>
  </conditionalFormatting>
  <conditionalFormatting sqref="BP166">
    <cfRule type="cellIs" dxfId="3918" priority="6688" operator="equal">
      <formula>"INEFECTIVA"</formula>
    </cfRule>
    <cfRule type="cellIs" dxfId="3917" priority="6689" operator="equal">
      <formula>"CUMPLIDA"</formula>
    </cfRule>
    <cfRule type="containsText" dxfId="3916" priority="6690" operator="containsText" text="CERRADA">
      <formula>NOT(ISERROR(SEARCH("CERRADA",BP166)))</formula>
    </cfRule>
  </conditionalFormatting>
  <conditionalFormatting sqref="BP166">
    <cfRule type="cellIs" dxfId="3915" priority="6687" operator="equal">
      <formula>"INCUMPLIDA"</formula>
    </cfRule>
  </conditionalFormatting>
  <conditionalFormatting sqref="AR166">
    <cfRule type="cellIs" dxfId="3914" priority="6683" stopIfTrue="1" operator="equal">
      <formula>"ROJO"</formula>
    </cfRule>
    <cfRule type="cellIs" dxfId="3913" priority="6684" stopIfTrue="1" operator="equal">
      <formula>"AMARILLO"</formula>
    </cfRule>
    <cfRule type="cellIs" dxfId="3912" priority="6685" stopIfTrue="1" operator="equal">
      <formula>"OK"</formula>
    </cfRule>
  </conditionalFormatting>
  <conditionalFormatting sqref="AK166">
    <cfRule type="cellIs" dxfId="3911" priority="6680" stopIfTrue="1" operator="equal">
      <formula>"ROJO"</formula>
    </cfRule>
    <cfRule type="cellIs" dxfId="3910" priority="6681" stopIfTrue="1" operator="equal">
      <formula>"AMARILLO"</formula>
    </cfRule>
    <cfRule type="cellIs" dxfId="3909" priority="6682" stopIfTrue="1" operator="equal">
      <formula>"OK"</formula>
    </cfRule>
  </conditionalFormatting>
  <conditionalFormatting sqref="AD166">
    <cfRule type="cellIs" dxfId="3908" priority="6677" stopIfTrue="1" operator="equal">
      <formula>"ROJO"</formula>
    </cfRule>
    <cfRule type="cellIs" dxfId="3907" priority="6678" stopIfTrue="1" operator="equal">
      <formula>"AMARILLO"</formula>
    </cfRule>
    <cfRule type="cellIs" dxfId="3906" priority="6679" stopIfTrue="1" operator="equal">
      <formula>"OK"</formula>
    </cfRule>
  </conditionalFormatting>
  <conditionalFormatting sqref="AY166">
    <cfRule type="cellIs" dxfId="3905" priority="6674" stopIfTrue="1" operator="equal">
      <formula>"ROJO"</formula>
    </cfRule>
    <cfRule type="cellIs" dxfId="3904" priority="6675" stopIfTrue="1" operator="equal">
      <formula>"AMARILLO"</formula>
    </cfRule>
    <cfRule type="cellIs" dxfId="3903" priority="6676" stopIfTrue="1" operator="equal">
      <formula>"OK"</formula>
    </cfRule>
  </conditionalFormatting>
  <conditionalFormatting sqref="W166">
    <cfRule type="cellIs" dxfId="3902" priority="6671" stopIfTrue="1" operator="equal">
      <formula>"ROJO"</formula>
    </cfRule>
    <cfRule type="cellIs" dxfId="3901" priority="6672" stopIfTrue="1" operator="equal">
      <formula>"AMARILLO"</formula>
    </cfRule>
    <cfRule type="cellIs" dxfId="3900" priority="6673" stopIfTrue="1" operator="equal">
      <formula>"OK"</formula>
    </cfRule>
  </conditionalFormatting>
  <conditionalFormatting sqref="BJ167">
    <cfRule type="cellIs" dxfId="3899" priority="6670" stopIfTrue="1" operator="equal">
      <formula>1</formula>
    </cfRule>
  </conditionalFormatting>
  <conditionalFormatting sqref="BJ167">
    <cfRule type="cellIs" dxfId="3898" priority="6668" operator="between">
      <formula>0</formula>
      <formula>0.99</formula>
    </cfRule>
    <cfRule type="cellIs" dxfId="3897" priority="6669" operator="equal">
      <formula>"Sin"</formula>
    </cfRule>
  </conditionalFormatting>
  <conditionalFormatting sqref="BP167">
    <cfRule type="cellIs" dxfId="3896" priority="6660" operator="equal">
      <formula>"Pendiente"</formula>
    </cfRule>
  </conditionalFormatting>
  <conditionalFormatting sqref="BF167">
    <cfRule type="cellIs" dxfId="3895" priority="6665" stopIfTrue="1" operator="equal">
      <formula>"ROJO"</formula>
    </cfRule>
    <cfRule type="cellIs" dxfId="3894" priority="6666" stopIfTrue="1" operator="equal">
      <formula>"AMARILLO"</formula>
    </cfRule>
    <cfRule type="cellIs" dxfId="3893" priority="6667" stopIfTrue="1" operator="equal">
      <formula>"OK"</formula>
    </cfRule>
  </conditionalFormatting>
  <conditionalFormatting sqref="BP167">
    <cfRule type="cellIs" dxfId="3892" priority="6662" operator="equal">
      <formula>"INEFECTIVA"</formula>
    </cfRule>
    <cfRule type="cellIs" dxfId="3891" priority="6663" operator="equal">
      <formula>"CUMPLIDA"</formula>
    </cfRule>
    <cfRule type="containsText" dxfId="3890" priority="6664" operator="containsText" text="CERRADA">
      <formula>NOT(ISERROR(SEARCH("CERRADA",BP167)))</formula>
    </cfRule>
  </conditionalFormatting>
  <conditionalFormatting sqref="BP167">
    <cfRule type="cellIs" dxfId="3889" priority="6661" operator="equal">
      <formula>"INCUMPLIDA"</formula>
    </cfRule>
  </conditionalFormatting>
  <conditionalFormatting sqref="AR167">
    <cfRule type="cellIs" dxfId="3888" priority="6657" stopIfTrue="1" operator="equal">
      <formula>"ROJO"</formula>
    </cfRule>
    <cfRule type="cellIs" dxfId="3887" priority="6658" stopIfTrue="1" operator="equal">
      <formula>"AMARILLO"</formula>
    </cfRule>
    <cfRule type="cellIs" dxfId="3886" priority="6659" stopIfTrue="1" operator="equal">
      <formula>"OK"</formula>
    </cfRule>
  </conditionalFormatting>
  <conditionalFormatting sqref="AK167">
    <cfRule type="cellIs" dxfId="3885" priority="6654" stopIfTrue="1" operator="equal">
      <formula>"ROJO"</formula>
    </cfRule>
    <cfRule type="cellIs" dxfId="3884" priority="6655" stopIfTrue="1" operator="equal">
      <formula>"AMARILLO"</formula>
    </cfRule>
    <cfRule type="cellIs" dxfId="3883" priority="6656" stopIfTrue="1" operator="equal">
      <formula>"OK"</formula>
    </cfRule>
  </conditionalFormatting>
  <conditionalFormatting sqref="AD167">
    <cfRule type="cellIs" dxfId="3882" priority="6651" stopIfTrue="1" operator="equal">
      <formula>"ROJO"</formula>
    </cfRule>
    <cfRule type="cellIs" dxfId="3881" priority="6652" stopIfTrue="1" operator="equal">
      <formula>"AMARILLO"</formula>
    </cfRule>
    <cfRule type="cellIs" dxfId="3880" priority="6653" stopIfTrue="1" operator="equal">
      <formula>"OK"</formula>
    </cfRule>
  </conditionalFormatting>
  <conditionalFormatting sqref="AY167">
    <cfRule type="cellIs" dxfId="3879" priority="6648" stopIfTrue="1" operator="equal">
      <formula>"ROJO"</formula>
    </cfRule>
    <cfRule type="cellIs" dxfId="3878" priority="6649" stopIfTrue="1" operator="equal">
      <formula>"AMARILLO"</formula>
    </cfRule>
    <cfRule type="cellIs" dxfId="3877" priority="6650" stopIfTrue="1" operator="equal">
      <formula>"OK"</formula>
    </cfRule>
  </conditionalFormatting>
  <conditionalFormatting sqref="W167">
    <cfRule type="cellIs" dxfId="3876" priority="6645" stopIfTrue="1" operator="equal">
      <formula>"ROJO"</formula>
    </cfRule>
    <cfRule type="cellIs" dxfId="3875" priority="6646" stopIfTrue="1" operator="equal">
      <formula>"AMARILLO"</formula>
    </cfRule>
    <cfRule type="cellIs" dxfId="3874" priority="6647" stopIfTrue="1" operator="equal">
      <formula>"OK"</formula>
    </cfRule>
  </conditionalFormatting>
  <conditionalFormatting sqref="BJ168">
    <cfRule type="cellIs" dxfId="3873" priority="6644" stopIfTrue="1" operator="equal">
      <formula>1</formula>
    </cfRule>
  </conditionalFormatting>
  <conditionalFormatting sqref="BJ168">
    <cfRule type="cellIs" dxfId="3872" priority="6642" operator="between">
      <formula>0</formula>
      <formula>0.99</formula>
    </cfRule>
    <cfRule type="cellIs" dxfId="3871" priority="6643" operator="equal">
      <formula>"Sin"</formula>
    </cfRule>
  </conditionalFormatting>
  <conditionalFormatting sqref="BP168">
    <cfRule type="cellIs" dxfId="3870" priority="6634" operator="equal">
      <formula>"Pendiente"</formula>
    </cfRule>
  </conditionalFormatting>
  <conditionalFormatting sqref="BF168">
    <cfRule type="cellIs" dxfId="3869" priority="6639" stopIfTrue="1" operator="equal">
      <formula>"ROJO"</formula>
    </cfRule>
    <cfRule type="cellIs" dxfId="3868" priority="6640" stopIfTrue="1" operator="equal">
      <formula>"AMARILLO"</formula>
    </cfRule>
    <cfRule type="cellIs" dxfId="3867" priority="6641" stopIfTrue="1" operator="equal">
      <formula>"OK"</formula>
    </cfRule>
  </conditionalFormatting>
  <conditionalFormatting sqref="BP168">
    <cfRule type="cellIs" dxfId="3866" priority="6636" operator="equal">
      <formula>"INEFECTIVA"</formula>
    </cfRule>
    <cfRule type="cellIs" dxfId="3865" priority="6637" operator="equal">
      <formula>"CUMPLIDA"</formula>
    </cfRule>
    <cfRule type="containsText" dxfId="3864" priority="6638" operator="containsText" text="CERRADA">
      <formula>NOT(ISERROR(SEARCH("CERRADA",BP168)))</formula>
    </cfRule>
  </conditionalFormatting>
  <conditionalFormatting sqref="BP168">
    <cfRule type="cellIs" dxfId="3863" priority="6635" operator="equal">
      <formula>"INCUMPLIDA"</formula>
    </cfRule>
  </conditionalFormatting>
  <conditionalFormatting sqref="AR168">
    <cfRule type="cellIs" dxfId="3862" priority="6631" stopIfTrue="1" operator="equal">
      <formula>"ROJO"</formula>
    </cfRule>
    <cfRule type="cellIs" dxfId="3861" priority="6632" stopIfTrue="1" operator="equal">
      <formula>"AMARILLO"</formula>
    </cfRule>
    <cfRule type="cellIs" dxfId="3860" priority="6633" stopIfTrue="1" operator="equal">
      <formula>"OK"</formula>
    </cfRule>
  </conditionalFormatting>
  <conditionalFormatting sqref="AK168">
    <cfRule type="cellIs" dxfId="3859" priority="6628" stopIfTrue="1" operator="equal">
      <formula>"ROJO"</formula>
    </cfRule>
    <cfRule type="cellIs" dxfId="3858" priority="6629" stopIfTrue="1" operator="equal">
      <formula>"AMARILLO"</formula>
    </cfRule>
    <cfRule type="cellIs" dxfId="3857" priority="6630" stopIfTrue="1" operator="equal">
      <formula>"OK"</formula>
    </cfRule>
  </conditionalFormatting>
  <conditionalFormatting sqref="AD168">
    <cfRule type="cellIs" dxfId="3856" priority="6625" stopIfTrue="1" operator="equal">
      <formula>"ROJO"</formula>
    </cfRule>
    <cfRule type="cellIs" dxfId="3855" priority="6626" stopIfTrue="1" operator="equal">
      <formula>"AMARILLO"</formula>
    </cfRule>
    <cfRule type="cellIs" dxfId="3854" priority="6627" stopIfTrue="1" operator="equal">
      <formula>"OK"</formula>
    </cfRule>
  </conditionalFormatting>
  <conditionalFormatting sqref="AY168">
    <cfRule type="cellIs" dxfId="3853" priority="6622" stopIfTrue="1" operator="equal">
      <formula>"ROJO"</formula>
    </cfRule>
    <cfRule type="cellIs" dxfId="3852" priority="6623" stopIfTrue="1" operator="equal">
      <formula>"AMARILLO"</formula>
    </cfRule>
    <cfRule type="cellIs" dxfId="3851" priority="6624" stopIfTrue="1" operator="equal">
      <formula>"OK"</formula>
    </cfRule>
  </conditionalFormatting>
  <conditionalFormatting sqref="W168">
    <cfRule type="cellIs" dxfId="3850" priority="6619" stopIfTrue="1" operator="equal">
      <formula>"ROJO"</formula>
    </cfRule>
    <cfRule type="cellIs" dxfId="3849" priority="6620" stopIfTrue="1" operator="equal">
      <formula>"AMARILLO"</formula>
    </cfRule>
    <cfRule type="cellIs" dxfId="3848" priority="6621" stopIfTrue="1" operator="equal">
      <formula>"OK"</formula>
    </cfRule>
  </conditionalFormatting>
  <conditionalFormatting sqref="W169">
    <cfRule type="cellIs" dxfId="3847" priority="6613" stopIfTrue="1" operator="equal">
      <formula>"ROJO"</formula>
    </cfRule>
    <cfRule type="cellIs" dxfId="3846" priority="6614" stopIfTrue="1" operator="equal">
      <formula>"AMARILLO"</formula>
    </cfRule>
    <cfRule type="cellIs" dxfId="3845" priority="6615" stopIfTrue="1" operator="equal">
      <formula>"OK"</formula>
    </cfRule>
  </conditionalFormatting>
  <conditionalFormatting sqref="BF169">
    <cfRule type="cellIs" dxfId="3844" priority="6616" stopIfTrue="1" operator="equal">
      <formula>"ROJO"</formula>
    </cfRule>
    <cfRule type="cellIs" dxfId="3843" priority="6617" stopIfTrue="1" operator="equal">
      <formula>"AMARILLO"</formula>
    </cfRule>
    <cfRule type="cellIs" dxfId="3842" priority="6618" stopIfTrue="1" operator="equal">
      <formula>"OK"</formula>
    </cfRule>
  </conditionalFormatting>
  <conditionalFormatting sqref="BJ169">
    <cfRule type="cellIs" dxfId="3841" priority="6612" stopIfTrue="1" operator="equal">
      <formula>1</formula>
    </cfRule>
  </conditionalFormatting>
  <conditionalFormatting sqref="BJ169">
    <cfRule type="cellIs" dxfId="3840" priority="6610" operator="between">
      <formula>0</formula>
      <formula>0.99</formula>
    </cfRule>
    <cfRule type="cellIs" dxfId="3839" priority="6611" operator="equal">
      <formula>"Sin"</formula>
    </cfRule>
  </conditionalFormatting>
  <conditionalFormatting sqref="BP169">
    <cfRule type="cellIs" dxfId="3838" priority="6607" operator="equal">
      <formula>"INEFECTIVA"</formula>
    </cfRule>
    <cfRule type="cellIs" dxfId="3837" priority="6608" operator="equal">
      <formula>"CUMPLIDA"</formula>
    </cfRule>
    <cfRule type="containsText" dxfId="3836" priority="6609" operator="containsText" text="CERRADA">
      <formula>NOT(ISERROR(SEARCH("CERRADA",BP169)))</formula>
    </cfRule>
  </conditionalFormatting>
  <conditionalFormatting sqref="BP169">
    <cfRule type="cellIs" dxfId="3835" priority="6606" operator="equal">
      <formula>"INCUMPLIDA"</formula>
    </cfRule>
  </conditionalFormatting>
  <conditionalFormatting sqref="BP169">
    <cfRule type="cellIs" dxfId="3834" priority="6605" operator="equal">
      <formula>"Pendiente"</formula>
    </cfRule>
  </conditionalFormatting>
  <conditionalFormatting sqref="AR169">
    <cfRule type="cellIs" dxfId="3833" priority="6602" stopIfTrue="1" operator="equal">
      <formula>"ROJO"</formula>
    </cfRule>
    <cfRule type="cellIs" dxfId="3832" priority="6603" stopIfTrue="1" operator="equal">
      <formula>"AMARILLO"</formula>
    </cfRule>
    <cfRule type="cellIs" dxfId="3831" priority="6604" stopIfTrue="1" operator="equal">
      <formula>"OK"</formula>
    </cfRule>
  </conditionalFormatting>
  <conditionalFormatting sqref="AK169">
    <cfRule type="cellIs" dxfId="3830" priority="6599" stopIfTrue="1" operator="equal">
      <formula>"ROJO"</formula>
    </cfRule>
    <cfRule type="cellIs" dxfId="3829" priority="6600" stopIfTrue="1" operator="equal">
      <formula>"AMARILLO"</formula>
    </cfRule>
    <cfRule type="cellIs" dxfId="3828" priority="6601" stopIfTrue="1" operator="equal">
      <formula>"OK"</formula>
    </cfRule>
  </conditionalFormatting>
  <conditionalFormatting sqref="AD169">
    <cfRule type="cellIs" dxfId="3827" priority="6596" stopIfTrue="1" operator="equal">
      <formula>"ROJO"</formula>
    </cfRule>
    <cfRule type="cellIs" dxfId="3826" priority="6597" stopIfTrue="1" operator="equal">
      <formula>"AMARILLO"</formula>
    </cfRule>
    <cfRule type="cellIs" dxfId="3825" priority="6598" stopIfTrue="1" operator="equal">
      <formula>"OK"</formula>
    </cfRule>
  </conditionalFormatting>
  <conditionalFormatting sqref="AY169">
    <cfRule type="cellIs" dxfId="3824" priority="6593" stopIfTrue="1" operator="equal">
      <formula>"ROJO"</formula>
    </cfRule>
    <cfRule type="cellIs" dxfId="3823" priority="6594" stopIfTrue="1" operator="equal">
      <formula>"AMARILLO"</formula>
    </cfRule>
    <cfRule type="cellIs" dxfId="3822" priority="6595" stopIfTrue="1" operator="equal">
      <formula>"OK"</formula>
    </cfRule>
  </conditionalFormatting>
  <conditionalFormatting sqref="W170:W172">
    <cfRule type="cellIs" dxfId="3821" priority="6587" stopIfTrue="1" operator="equal">
      <formula>"ROJO"</formula>
    </cfRule>
    <cfRule type="cellIs" dxfId="3820" priority="6588" stopIfTrue="1" operator="equal">
      <formula>"AMARILLO"</formula>
    </cfRule>
    <cfRule type="cellIs" dxfId="3819" priority="6589" stopIfTrue="1" operator="equal">
      <formula>"OK"</formula>
    </cfRule>
  </conditionalFormatting>
  <conditionalFormatting sqref="BF170:BF172">
    <cfRule type="cellIs" dxfId="3818" priority="6590" stopIfTrue="1" operator="equal">
      <formula>"ROJO"</formula>
    </cfRule>
    <cfRule type="cellIs" dxfId="3817" priority="6591" stopIfTrue="1" operator="equal">
      <formula>"AMARILLO"</formula>
    </cfRule>
    <cfRule type="cellIs" dxfId="3816" priority="6592" stopIfTrue="1" operator="equal">
      <formula>"OK"</formula>
    </cfRule>
  </conditionalFormatting>
  <conditionalFormatting sqref="BJ170:BJ172">
    <cfRule type="cellIs" dxfId="3815" priority="6586" stopIfTrue="1" operator="equal">
      <formula>1</formula>
    </cfRule>
  </conditionalFormatting>
  <conditionalFormatting sqref="BJ170:BJ172">
    <cfRule type="cellIs" dxfId="3814" priority="6584" operator="between">
      <formula>0</formula>
      <formula>0.99</formula>
    </cfRule>
    <cfRule type="cellIs" dxfId="3813" priority="6585" operator="equal">
      <formula>"Sin"</formula>
    </cfRule>
  </conditionalFormatting>
  <conditionalFormatting sqref="BP170:BP172">
    <cfRule type="cellIs" dxfId="3812" priority="6581" operator="equal">
      <formula>"INEFECTIVA"</formula>
    </cfRule>
    <cfRule type="cellIs" dxfId="3811" priority="6582" operator="equal">
      <formula>"CUMPLIDA"</formula>
    </cfRule>
    <cfRule type="containsText" dxfId="3810" priority="6583" operator="containsText" text="CERRADA">
      <formula>NOT(ISERROR(SEARCH("CERRADA",BP170)))</formula>
    </cfRule>
  </conditionalFormatting>
  <conditionalFormatting sqref="BP170:BP172">
    <cfRule type="cellIs" dxfId="3809" priority="6580" operator="equal">
      <formula>"INCUMPLIDA"</formula>
    </cfRule>
  </conditionalFormatting>
  <conditionalFormatting sqref="BP170:BP172">
    <cfRule type="cellIs" dxfId="3808" priority="6579" operator="equal">
      <formula>"Pendiente"</formula>
    </cfRule>
  </conditionalFormatting>
  <conditionalFormatting sqref="AR170:AR172">
    <cfRule type="cellIs" dxfId="3807" priority="6576" stopIfTrue="1" operator="equal">
      <formula>"ROJO"</formula>
    </cfRule>
    <cfRule type="cellIs" dxfId="3806" priority="6577" stopIfTrue="1" operator="equal">
      <formula>"AMARILLO"</formula>
    </cfRule>
    <cfRule type="cellIs" dxfId="3805" priority="6578" stopIfTrue="1" operator="equal">
      <formula>"OK"</formula>
    </cfRule>
  </conditionalFormatting>
  <conditionalFormatting sqref="AK170:AK172">
    <cfRule type="cellIs" dxfId="3804" priority="6573" stopIfTrue="1" operator="equal">
      <formula>"ROJO"</formula>
    </cfRule>
    <cfRule type="cellIs" dxfId="3803" priority="6574" stopIfTrue="1" operator="equal">
      <formula>"AMARILLO"</formula>
    </cfRule>
    <cfRule type="cellIs" dxfId="3802" priority="6575" stopIfTrue="1" operator="equal">
      <formula>"OK"</formula>
    </cfRule>
  </conditionalFormatting>
  <conditionalFormatting sqref="AD170:AD172">
    <cfRule type="cellIs" dxfId="3801" priority="6570" stopIfTrue="1" operator="equal">
      <formula>"ROJO"</formula>
    </cfRule>
    <cfRule type="cellIs" dxfId="3800" priority="6571" stopIfTrue="1" operator="equal">
      <formula>"AMARILLO"</formula>
    </cfRule>
    <cfRule type="cellIs" dxfId="3799" priority="6572" stopIfTrue="1" operator="equal">
      <formula>"OK"</formula>
    </cfRule>
  </conditionalFormatting>
  <conditionalFormatting sqref="AY170:AY172">
    <cfRule type="cellIs" dxfId="3798" priority="6567" stopIfTrue="1" operator="equal">
      <formula>"ROJO"</formula>
    </cfRule>
    <cfRule type="cellIs" dxfId="3797" priority="6568" stopIfTrue="1" operator="equal">
      <formula>"AMARILLO"</formula>
    </cfRule>
    <cfRule type="cellIs" dxfId="3796" priority="6569" stopIfTrue="1" operator="equal">
      <formula>"OK"</formula>
    </cfRule>
  </conditionalFormatting>
  <conditionalFormatting sqref="BF173:BF179">
    <cfRule type="cellIs" dxfId="3795" priority="6564" stopIfTrue="1" operator="equal">
      <formula>"ROJO"</formula>
    </cfRule>
    <cfRule type="cellIs" dxfId="3794" priority="6565" stopIfTrue="1" operator="equal">
      <formula>"AMARILLO"</formula>
    </cfRule>
    <cfRule type="cellIs" dxfId="3793" priority="6566" stopIfTrue="1" operator="equal">
      <formula>"OK"</formula>
    </cfRule>
  </conditionalFormatting>
  <conditionalFormatting sqref="BP175:BP179">
    <cfRule type="cellIs" dxfId="3792" priority="6561" operator="equal">
      <formula>"INEFECTIVA"</formula>
    </cfRule>
    <cfRule type="cellIs" dxfId="3791" priority="6562" operator="equal">
      <formula>"CUMPLIDA"</formula>
    </cfRule>
    <cfRule type="containsText" dxfId="3790" priority="6563" operator="containsText" text="CERRADA">
      <formula>NOT(ISERROR(SEARCH("CERRADA",BP175)))</formula>
    </cfRule>
  </conditionalFormatting>
  <conditionalFormatting sqref="BP175:BP179">
    <cfRule type="cellIs" dxfId="3789" priority="6560" operator="equal">
      <formula>"INCUMPLIDA"</formula>
    </cfRule>
  </conditionalFormatting>
  <conditionalFormatting sqref="BP175:BP179">
    <cfRule type="cellIs" dxfId="3788" priority="6559" operator="equal">
      <formula>"Pendiente"</formula>
    </cfRule>
  </conditionalFormatting>
  <conditionalFormatting sqref="W173:W179">
    <cfRule type="cellIs" dxfId="3787" priority="6556" stopIfTrue="1" operator="equal">
      <formula>"ROJO"</formula>
    </cfRule>
    <cfRule type="cellIs" dxfId="3786" priority="6557" stopIfTrue="1" operator="equal">
      <formula>"AMARILLO"</formula>
    </cfRule>
    <cfRule type="cellIs" dxfId="3785" priority="6558" stopIfTrue="1" operator="equal">
      <formula>"OK"</formula>
    </cfRule>
  </conditionalFormatting>
  <conditionalFormatting sqref="BJ173:BJ179">
    <cfRule type="cellIs" dxfId="3784" priority="6555" stopIfTrue="1" operator="equal">
      <formula>1</formula>
    </cfRule>
  </conditionalFormatting>
  <conditionalFormatting sqref="BJ173:BJ179">
    <cfRule type="cellIs" dxfId="3783" priority="6553" operator="between">
      <formula>0</formula>
      <formula>0.99</formula>
    </cfRule>
    <cfRule type="cellIs" dxfId="3782" priority="6554" operator="equal">
      <formula>"Sin"</formula>
    </cfRule>
  </conditionalFormatting>
  <conditionalFormatting sqref="BP173:BP174">
    <cfRule type="cellIs" dxfId="3781" priority="6550" operator="equal">
      <formula>"INEFECTIVA"</formula>
    </cfRule>
    <cfRule type="cellIs" dxfId="3780" priority="6551" operator="equal">
      <formula>"CUMPLIDA"</formula>
    </cfRule>
    <cfRule type="containsText" dxfId="3779" priority="6552" operator="containsText" text="CERRADA">
      <formula>NOT(ISERROR(SEARCH("CERRADA",BP173)))</formula>
    </cfRule>
  </conditionalFormatting>
  <conditionalFormatting sqref="BP173:BP174">
    <cfRule type="cellIs" dxfId="3778" priority="6549" operator="equal">
      <formula>"INCUMPLIDA"</formula>
    </cfRule>
  </conditionalFormatting>
  <conditionalFormatting sqref="BP173:BP174">
    <cfRule type="cellIs" dxfId="3777" priority="6548" operator="equal">
      <formula>"Pendiente"</formula>
    </cfRule>
  </conditionalFormatting>
  <conditionalFormatting sqref="AR173:AR179">
    <cfRule type="cellIs" dxfId="3776" priority="6545" stopIfTrue="1" operator="equal">
      <formula>"ROJO"</formula>
    </cfRule>
    <cfRule type="cellIs" dxfId="3775" priority="6546" stopIfTrue="1" operator="equal">
      <formula>"AMARILLO"</formula>
    </cfRule>
    <cfRule type="cellIs" dxfId="3774" priority="6547" stopIfTrue="1" operator="equal">
      <formula>"OK"</formula>
    </cfRule>
  </conditionalFormatting>
  <conditionalFormatting sqref="AK173:AK179">
    <cfRule type="cellIs" dxfId="3773" priority="6542" stopIfTrue="1" operator="equal">
      <formula>"ROJO"</formula>
    </cfRule>
    <cfRule type="cellIs" dxfId="3772" priority="6543" stopIfTrue="1" operator="equal">
      <formula>"AMARILLO"</formula>
    </cfRule>
    <cfRule type="cellIs" dxfId="3771" priority="6544" stopIfTrue="1" operator="equal">
      <formula>"OK"</formula>
    </cfRule>
  </conditionalFormatting>
  <conditionalFormatting sqref="AD173:AD179">
    <cfRule type="cellIs" dxfId="3770" priority="6539" stopIfTrue="1" operator="equal">
      <formula>"ROJO"</formula>
    </cfRule>
    <cfRule type="cellIs" dxfId="3769" priority="6540" stopIfTrue="1" operator="equal">
      <formula>"AMARILLO"</formula>
    </cfRule>
    <cfRule type="cellIs" dxfId="3768" priority="6541" stopIfTrue="1" operator="equal">
      <formula>"OK"</formula>
    </cfRule>
  </conditionalFormatting>
  <conditionalFormatting sqref="AY173:AY179">
    <cfRule type="cellIs" dxfId="3767" priority="6536" stopIfTrue="1" operator="equal">
      <formula>"ROJO"</formula>
    </cfRule>
    <cfRule type="cellIs" dxfId="3766" priority="6537" stopIfTrue="1" operator="equal">
      <formula>"AMARILLO"</formula>
    </cfRule>
    <cfRule type="cellIs" dxfId="3765" priority="6538" stopIfTrue="1" operator="equal">
      <formula>"OK"</formula>
    </cfRule>
  </conditionalFormatting>
  <conditionalFormatting sqref="W190">
    <cfRule type="cellIs" dxfId="3764" priority="6533" stopIfTrue="1" operator="equal">
      <formula>"ROJO"</formula>
    </cfRule>
    <cfRule type="cellIs" dxfId="3763" priority="6534" stopIfTrue="1" operator="equal">
      <formula>"AMARILLO"</formula>
    </cfRule>
    <cfRule type="cellIs" dxfId="3762" priority="6535" stopIfTrue="1" operator="equal">
      <formula>"OK"</formula>
    </cfRule>
  </conditionalFormatting>
  <conditionalFormatting sqref="BF190">
    <cfRule type="cellIs" dxfId="3761" priority="6530" stopIfTrue="1" operator="equal">
      <formula>"ROJO"</formula>
    </cfRule>
    <cfRule type="cellIs" dxfId="3760" priority="6531" stopIfTrue="1" operator="equal">
      <formula>"AMARILLO"</formula>
    </cfRule>
    <cfRule type="cellIs" dxfId="3759" priority="6532" stopIfTrue="1" operator="equal">
      <formula>"OK"</formula>
    </cfRule>
  </conditionalFormatting>
  <conditionalFormatting sqref="BJ190">
    <cfRule type="cellIs" dxfId="3758" priority="6529" stopIfTrue="1" operator="equal">
      <formula>1</formula>
    </cfRule>
  </conditionalFormatting>
  <conditionalFormatting sqref="BJ190">
    <cfRule type="cellIs" dxfId="3757" priority="6527" operator="between">
      <formula>0</formula>
      <formula>0.99</formula>
    </cfRule>
    <cfRule type="cellIs" dxfId="3756" priority="6528" operator="equal">
      <formula>"Sin"</formula>
    </cfRule>
  </conditionalFormatting>
  <conditionalFormatting sqref="BP190">
    <cfRule type="cellIs" dxfId="3755" priority="6524" operator="equal">
      <formula>"INEFECTIVA"</formula>
    </cfRule>
    <cfRule type="cellIs" dxfId="3754" priority="6525" operator="equal">
      <formula>"CUMPLIDA"</formula>
    </cfRule>
    <cfRule type="containsText" dxfId="3753" priority="6526" operator="containsText" text="CERRADA">
      <formula>NOT(ISERROR(SEARCH("CERRADA",BP190)))</formula>
    </cfRule>
  </conditionalFormatting>
  <conditionalFormatting sqref="BP190">
    <cfRule type="cellIs" dxfId="3752" priority="6523" operator="equal">
      <formula>"INCUMPLIDA"</formula>
    </cfRule>
  </conditionalFormatting>
  <conditionalFormatting sqref="BP190">
    <cfRule type="cellIs" dxfId="3751" priority="6522" operator="equal">
      <formula>"Pendiente"</formula>
    </cfRule>
  </conditionalFormatting>
  <conditionalFormatting sqref="AR190">
    <cfRule type="cellIs" dxfId="3750" priority="6519" stopIfTrue="1" operator="equal">
      <formula>"ROJO"</formula>
    </cfRule>
    <cfRule type="cellIs" dxfId="3749" priority="6520" stopIfTrue="1" operator="equal">
      <formula>"AMARILLO"</formula>
    </cfRule>
    <cfRule type="cellIs" dxfId="3748" priority="6521" stopIfTrue="1" operator="equal">
      <formula>"OK"</formula>
    </cfRule>
  </conditionalFormatting>
  <conditionalFormatting sqref="AK190">
    <cfRule type="cellIs" dxfId="3747" priority="6516" stopIfTrue="1" operator="equal">
      <formula>"ROJO"</formula>
    </cfRule>
    <cfRule type="cellIs" dxfId="3746" priority="6517" stopIfTrue="1" operator="equal">
      <formula>"AMARILLO"</formula>
    </cfRule>
    <cfRule type="cellIs" dxfId="3745" priority="6518" stopIfTrue="1" operator="equal">
      <formula>"OK"</formula>
    </cfRule>
  </conditionalFormatting>
  <conditionalFormatting sqref="AD190">
    <cfRule type="cellIs" dxfId="3744" priority="6513" stopIfTrue="1" operator="equal">
      <formula>"ROJO"</formula>
    </cfRule>
    <cfRule type="cellIs" dxfId="3743" priority="6514" stopIfTrue="1" operator="equal">
      <formula>"AMARILLO"</formula>
    </cfRule>
    <cfRule type="cellIs" dxfId="3742" priority="6515" stopIfTrue="1" operator="equal">
      <formula>"OK"</formula>
    </cfRule>
  </conditionalFormatting>
  <conditionalFormatting sqref="AY190">
    <cfRule type="cellIs" dxfId="3741" priority="6510" stopIfTrue="1" operator="equal">
      <formula>"ROJO"</formula>
    </cfRule>
    <cfRule type="cellIs" dxfId="3740" priority="6511" stopIfTrue="1" operator="equal">
      <formula>"AMARILLO"</formula>
    </cfRule>
    <cfRule type="cellIs" dxfId="3739" priority="6512" stopIfTrue="1" operator="equal">
      <formula>"OK"</formula>
    </cfRule>
  </conditionalFormatting>
  <conditionalFormatting sqref="W191">
    <cfRule type="cellIs" dxfId="3738" priority="6507" stopIfTrue="1" operator="equal">
      <formula>"ROJO"</formula>
    </cfRule>
    <cfRule type="cellIs" dxfId="3737" priority="6508" stopIfTrue="1" operator="equal">
      <formula>"AMARILLO"</formula>
    </cfRule>
    <cfRule type="cellIs" dxfId="3736" priority="6509" stopIfTrue="1" operator="equal">
      <formula>"OK"</formula>
    </cfRule>
  </conditionalFormatting>
  <conditionalFormatting sqref="BF191">
    <cfRule type="cellIs" dxfId="3735" priority="6504" stopIfTrue="1" operator="equal">
      <formula>"ROJO"</formula>
    </cfRule>
    <cfRule type="cellIs" dxfId="3734" priority="6505" stopIfTrue="1" operator="equal">
      <formula>"AMARILLO"</formula>
    </cfRule>
    <cfRule type="cellIs" dxfId="3733" priority="6506" stopIfTrue="1" operator="equal">
      <formula>"OK"</formula>
    </cfRule>
  </conditionalFormatting>
  <conditionalFormatting sqref="BJ191">
    <cfRule type="cellIs" dxfId="3732" priority="6503" stopIfTrue="1" operator="equal">
      <formula>1</formula>
    </cfRule>
  </conditionalFormatting>
  <conditionalFormatting sqref="BJ191">
    <cfRule type="cellIs" dxfId="3731" priority="6501" operator="between">
      <formula>0</formula>
      <formula>0.99</formula>
    </cfRule>
    <cfRule type="cellIs" dxfId="3730" priority="6502" operator="equal">
      <formula>"Sin"</formula>
    </cfRule>
  </conditionalFormatting>
  <conditionalFormatting sqref="BP191">
    <cfRule type="cellIs" dxfId="3729" priority="6498" operator="equal">
      <formula>"INEFECTIVA"</formula>
    </cfRule>
    <cfRule type="cellIs" dxfId="3728" priority="6499" operator="equal">
      <formula>"CUMPLIDA"</formula>
    </cfRule>
    <cfRule type="containsText" dxfId="3727" priority="6500" operator="containsText" text="CERRADA">
      <formula>NOT(ISERROR(SEARCH("CERRADA",BP191)))</formula>
    </cfRule>
  </conditionalFormatting>
  <conditionalFormatting sqref="BP191">
    <cfRule type="cellIs" dxfId="3726" priority="6497" operator="equal">
      <formula>"INCUMPLIDA"</formula>
    </cfRule>
  </conditionalFormatting>
  <conditionalFormatting sqref="BP191">
    <cfRule type="cellIs" dxfId="3725" priority="6496" operator="equal">
      <formula>"Pendiente"</formula>
    </cfRule>
  </conditionalFormatting>
  <conditionalFormatting sqref="AR191">
    <cfRule type="cellIs" dxfId="3724" priority="6493" stopIfTrue="1" operator="equal">
      <formula>"ROJO"</formula>
    </cfRule>
    <cfRule type="cellIs" dxfId="3723" priority="6494" stopIfTrue="1" operator="equal">
      <formula>"AMARILLO"</formula>
    </cfRule>
    <cfRule type="cellIs" dxfId="3722" priority="6495" stopIfTrue="1" operator="equal">
      <formula>"OK"</formula>
    </cfRule>
  </conditionalFormatting>
  <conditionalFormatting sqref="AK191">
    <cfRule type="cellIs" dxfId="3721" priority="6490" stopIfTrue="1" operator="equal">
      <formula>"ROJO"</formula>
    </cfRule>
    <cfRule type="cellIs" dxfId="3720" priority="6491" stopIfTrue="1" operator="equal">
      <formula>"AMARILLO"</formula>
    </cfRule>
    <cfRule type="cellIs" dxfId="3719" priority="6492" stopIfTrue="1" operator="equal">
      <formula>"OK"</formula>
    </cfRule>
  </conditionalFormatting>
  <conditionalFormatting sqref="AD191">
    <cfRule type="cellIs" dxfId="3718" priority="6487" stopIfTrue="1" operator="equal">
      <formula>"ROJO"</formula>
    </cfRule>
    <cfRule type="cellIs" dxfId="3717" priority="6488" stopIfTrue="1" operator="equal">
      <formula>"AMARILLO"</formula>
    </cfRule>
    <cfRule type="cellIs" dxfId="3716" priority="6489" stopIfTrue="1" operator="equal">
      <formula>"OK"</formula>
    </cfRule>
  </conditionalFormatting>
  <conditionalFormatting sqref="AY191">
    <cfRule type="cellIs" dxfId="3715" priority="6484" stopIfTrue="1" operator="equal">
      <formula>"ROJO"</formula>
    </cfRule>
    <cfRule type="cellIs" dxfId="3714" priority="6485" stopIfTrue="1" operator="equal">
      <formula>"AMARILLO"</formula>
    </cfRule>
    <cfRule type="cellIs" dxfId="3713" priority="6486" stopIfTrue="1" operator="equal">
      <formula>"OK"</formula>
    </cfRule>
  </conditionalFormatting>
  <conditionalFormatting sqref="W192">
    <cfRule type="cellIs" dxfId="3712" priority="6481" stopIfTrue="1" operator="equal">
      <formula>"ROJO"</formula>
    </cfRule>
    <cfRule type="cellIs" dxfId="3711" priority="6482" stopIfTrue="1" operator="equal">
      <formula>"AMARILLO"</formula>
    </cfRule>
    <cfRule type="cellIs" dxfId="3710" priority="6483" stopIfTrue="1" operator="equal">
      <formula>"OK"</formula>
    </cfRule>
  </conditionalFormatting>
  <conditionalFormatting sqref="BF192">
    <cfRule type="cellIs" dxfId="3709" priority="6478" stopIfTrue="1" operator="equal">
      <formula>"ROJO"</formula>
    </cfRule>
    <cfRule type="cellIs" dxfId="3708" priority="6479" stopIfTrue="1" operator="equal">
      <formula>"AMARILLO"</formula>
    </cfRule>
    <cfRule type="cellIs" dxfId="3707" priority="6480" stopIfTrue="1" operator="equal">
      <formula>"OK"</formula>
    </cfRule>
  </conditionalFormatting>
  <conditionalFormatting sqref="BJ192">
    <cfRule type="cellIs" dxfId="3706" priority="6477" stopIfTrue="1" operator="equal">
      <formula>1</formula>
    </cfRule>
  </conditionalFormatting>
  <conditionalFormatting sqref="BJ192">
    <cfRule type="cellIs" dxfId="3705" priority="6475" operator="between">
      <formula>0</formula>
      <formula>0.99</formula>
    </cfRule>
    <cfRule type="cellIs" dxfId="3704" priority="6476" operator="equal">
      <formula>"Sin"</formula>
    </cfRule>
  </conditionalFormatting>
  <conditionalFormatting sqref="BP192">
    <cfRule type="cellIs" dxfId="3703" priority="6472" operator="equal">
      <formula>"INEFECTIVA"</formula>
    </cfRule>
    <cfRule type="cellIs" dxfId="3702" priority="6473" operator="equal">
      <formula>"CUMPLIDA"</formula>
    </cfRule>
    <cfRule type="containsText" dxfId="3701" priority="6474" operator="containsText" text="CERRADA">
      <formula>NOT(ISERROR(SEARCH("CERRADA",BP192)))</formula>
    </cfRule>
  </conditionalFormatting>
  <conditionalFormatting sqref="BP192">
    <cfRule type="cellIs" dxfId="3700" priority="6471" operator="equal">
      <formula>"INCUMPLIDA"</formula>
    </cfRule>
  </conditionalFormatting>
  <conditionalFormatting sqref="BP192">
    <cfRule type="cellIs" dxfId="3699" priority="6470" operator="equal">
      <formula>"Pendiente"</formula>
    </cfRule>
  </conditionalFormatting>
  <conditionalFormatting sqref="AR192">
    <cfRule type="cellIs" dxfId="3698" priority="6467" stopIfTrue="1" operator="equal">
      <formula>"ROJO"</formula>
    </cfRule>
    <cfRule type="cellIs" dxfId="3697" priority="6468" stopIfTrue="1" operator="equal">
      <formula>"AMARILLO"</formula>
    </cfRule>
    <cfRule type="cellIs" dxfId="3696" priority="6469" stopIfTrue="1" operator="equal">
      <formula>"OK"</formula>
    </cfRule>
  </conditionalFormatting>
  <conditionalFormatting sqref="AK192">
    <cfRule type="cellIs" dxfId="3695" priority="6464" stopIfTrue="1" operator="equal">
      <formula>"ROJO"</formula>
    </cfRule>
    <cfRule type="cellIs" dxfId="3694" priority="6465" stopIfTrue="1" operator="equal">
      <formula>"AMARILLO"</formula>
    </cfRule>
    <cfRule type="cellIs" dxfId="3693" priority="6466" stopIfTrue="1" operator="equal">
      <formula>"OK"</formula>
    </cfRule>
  </conditionalFormatting>
  <conditionalFormatting sqref="AD192">
    <cfRule type="cellIs" dxfId="3692" priority="6461" stopIfTrue="1" operator="equal">
      <formula>"ROJO"</formula>
    </cfRule>
    <cfRule type="cellIs" dxfId="3691" priority="6462" stopIfTrue="1" operator="equal">
      <formula>"AMARILLO"</formula>
    </cfRule>
    <cfRule type="cellIs" dxfId="3690" priority="6463" stopIfTrue="1" operator="equal">
      <formula>"OK"</formula>
    </cfRule>
  </conditionalFormatting>
  <conditionalFormatting sqref="AY192">
    <cfRule type="cellIs" dxfId="3689" priority="6458" stopIfTrue="1" operator="equal">
      <formula>"ROJO"</formula>
    </cfRule>
    <cfRule type="cellIs" dxfId="3688" priority="6459" stopIfTrue="1" operator="equal">
      <formula>"AMARILLO"</formula>
    </cfRule>
    <cfRule type="cellIs" dxfId="3687" priority="6460" stopIfTrue="1" operator="equal">
      <formula>"OK"</formula>
    </cfRule>
  </conditionalFormatting>
  <conditionalFormatting sqref="W193">
    <cfRule type="cellIs" dxfId="3686" priority="6455" stopIfTrue="1" operator="equal">
      <formula>"ROJO"</formula>
    </cfRule>
    <cfRule type="cellIs" dxfId="3685" priority="6456" stopIfTrue="1" operator="equal">
      <formula>"AMARILLO"</formula>
    </cfRule>
    <cfRule type="cellIs" dxfId="3684" priority="6457" stopIfTrue="1" operator="equal">
      <formula>"OK"</formula>
    </cfRule>
  </conditionalFormatting>
  <conditionalFormatting sqref="BF193">
    <cfRule type="cellIs" dxfId="3683" priority="6452" stopIfTrue="1" operator="equal">
      <formula>"ROJO"</formula>
    </cfRule>
    <cfRule type="cellIs" dxfId="3682" priority="6453" stopIfTrue="1" operator="equal">
      <formula>"AMARILLO"</formula>
    </cfRule>
    <cfRule type="cellIs" dxfId="3681" priority="6454" stopIfTrue="1" operator="equal">
      <formula>"OK"</formula>
    </cfRule>
  </conditionalFormatting>
  <conditionalFormatting sqref="BJ193">
    <cfRule type="cellIs" dxfId="3680" priority="6451" stopIfTrue="1" operator="equal">
      <formula>1</formula>
    </cfRule>
  </conditionalFormatting>
  <conditionalFormatting sqref="BJ193">
    <cfRule type="cellIs" dxfId="3679" priority="6449" operator="between">
      <formula>0</formula>
      <formula>0.99</formula>
    </cfRule>
    <cfRule type="cellIs" dxfId="3678" priority="6450" operator="equal">
      <formula>"Sin"</formula>
    </cfRule>
  </conditionalFormatting>
  <conditionalFormatting sqref="BP193">
    <cfRule type="cellIs" dxfId="3677" priority="6446" operator="equal">
      <formula>"INEFECTIVA"</formula>
    </cfRule>
    <cfRule type="cellIs" dxfId="3676" priority="6447" operator="equal">
      <formula>"CUMPLIDA"</formula>
    </cfRule>
    <cfRule type="containsText" dxfId="3675" priority="6448" operator="containsText" text="CERRADA">
      <formula>NOT(ISERROR(SEARCH("CERRADA",BP193)))</formula>
    </cfRule>
  </conditionalFormatting>
  <conditionalFormatting sqref="BP193">
    <cfRule type="cellIs" dxfId="3674" priority="6445" operator="equal">
      <formula>"INCUMPLIDA"</formula>
    </cfRule>
  </conditionalFormatting>
  <conditionalFormatting sqref="BP193">
    <cfRule type="cellIs" dxfId="3673" priority="6444" operator="equal">
      <formula>"Pendiente"</formula>
    </cfRule>
  </conditionalFormatting>
  <conditionalFormatting sqref="AR193">
    <cfRule type="cellIs" dxfId="3672" priority="6441" stopIfTrue="1" operator="equal">
      <formula>"ROJO"</formula>
    </cfRule>
    <cfRule type="cellIs" dxfId="3671" priority="6442" stopIfTrue="1" operator="equal">
      <formula>"AMARILLO"</formula>
    </cfRule>
    <cfRule type="cellIs" dxfId="3670" priority="6443" stopIfTrue="1" operator="equal">
      <formula>"OK"</formula>
    </cfRule>
  </conditionalFormatting>
  <conditionalFormatting sqref="AK193">
    <cfRule type="cellIs" dxfId="3669" priority="6438" stopIfTrue="1" operator="equal">
      <formula>"ROJO"</formula>
    </cfRule>
    <cfRule type="cellIs" dxfId="3668" priority="6439" stopIfTrue="1" operator="equal">
      <formula>"AMARILLO"</formula>
    </cfRule>
    <cfRule type="cellIs" dxfId="3667" priority="6440" stopIfTrue="1" operator="equal">
      <formula>"OK"</formula>
    </cfRule>
  </conditionalFormatting>
  <conditionalFormatting sqref="AD193">
    <cfRule type="cellIs" dxfId="3666" priority="6435" stopIfTrue="1" operator="equal">
      <formula>"ROJO"</formula>
    </cfRule>
    <cfRule type="cellIs" dxfId="3665" priority="6436" stopIfTrue="1" operator="equal">
      <formula>"AMARILLO"</formula>
    </cfRule>
    <cfRule type="cellIs" dxfId="3664" priority="6437" stopIfTrue="1" operator="equal">
      <formula>"OK"</formula>
    </cfRule>
  </conditionalFormatting>
  <conditionalFormatting sqref="AY193">
    <cfRule type="cellIs" dxfId="3663" priority="6432" stopIfTrue="1" operator="equal">
      <formula>"ROJO"</formula>
    </cfRule>
    <cfRule type="cellIs" dxfId="3662" priority="6433" stopIfTrue="1" operator="equal">
      <formula>"AMARILLO"</formula>
    </cfRule>
    <cfRule type="cellIs" dxfId="3661" priority="6434" stopIfTrue="1" operator="equal">
      <formula>"OK"</formula>
    </cfRule>
  </conditionalFormatting>
  <conditionalFormatting sqref="BP194">
    <cfRule type="cellIs" dxfId="3660" priority="6418" operator="equal">
      <formula>"Pendiente"</formula>
    </cfRule>
  </conditionalFormatting>
  <conditionalFormatting sqref="W194">
    <cfRule type="cellIs" dxfId="3659" priority="6429" stopIfTrue="1" operator="equal">
      <formula>"ROJO"</formula>
    </cfRule>
    <cfRule type="cellIs" dxfId="3658" priority="6430" stopIfTrue="1" operator="equal">
      <formula>"AMARILLO"</formula>
    </cfRule>
    <cfRule type="cellIs" dxfId="3657" priority="6431" stopIfTrue="1" operator="equal">
      <formula>"OK"</formula>
    </cfRule>
  </conditionalFormatting>
  <conditionalFormatting sqref="BF194">
    <cfRule type="cellIs" dxfId="3656" priority="6426" stopIfTrue="1" operator="equal">
      <formula>"ROJO"</formula>
    </cfRule>
    <cfRule type="cellIs" dxfId="3655" priority="6427" stopIfTrue="1" operator="equal">
      <formula>"AMARILLO"</formula>
    </cfRule>
    <cfRule type="cellIs" dxfId="3654" priority="6428" stopIfTrue="1" operator="equal">
      <formula>"OK"</formula>
    </cfRule>
  </conditionalFormatting>
  <conditionalFormatting sqref="BJ194">
    <cfRule type="cellIs" dxfId="3653" priority="6425" stopIfTrue="1" operator="equal">
      <formula>1</formula>
    </cfRule>
  </conditionalFormatting>
  <conditionalFormatting sqref="BJ194">
    <cfRule type="cellIs" dxfId="3652" priority="6423" operator="between">
      <formula>0</formula>
      <formula>0.99</formula>
    </cfRule>
    <cfRule type="cellIs" dxfId="3651" priority="6424" operator="equal">
      <formula>"Sin"</formula>
    </cfRule>
  </conditionalFormatting>
  <conditionalFormatting sqref="BP194">
    <cfRule type="cellIs" dxfId="3650" priority="6420" operator="equal">
      <formula>"INEFECTIVA"</formula>
    </cfRule>
    <cfRule type="cellIs" dxfId="3649" priority="6421" operator="equal">
      <formula>"CUMPLIDA"</formula>
    </cfRule>
    <cfRule type="containsText" dxfId="3648" priority="6422" operator="containsText" text="CERRADA">
      <formula>NOT(ISERROR(SEARCH("CERRADA",BP194)))</formula>
    </cfRule>
  </conditionalFormatting>
  <conditionalFormatting sqref="BP194">
    <cfRule type="cellIs" dxfId="3647" priority="6419" operator="equal">
      <formula>"INCUMPLIDA"</formula>
    </cfRule>
  </conditionalFormatting>
  <conditionalFormatting sqref="AR194">
    <cfRule type="cellIs" dxfId="3646" priority="6415" stopIfTrue="1" operator="equal">
      <formula>"ROJO"</formula>
    </cfRule>
    <cfRule type="cellIs" dxfId="3645" priority="6416" stopIfTrue="1" operator="equal">
      <formula>"AMARILLO"</formula>
    </cfRule>
    <cfRule type="cellIs" dxfId="3644" priority="6417" stopIfTrue="1" operator="equal">
      <formula>"OK"</formula>
    </cfRule>
  </conditionalFormatting>
  <conditionalFormatting sqref="AK194">
    <cfRule type="cellIs" dxfId="3643" priority="6412" stopIfTrue="1" operator="equal">
      <formula>"ROJO"</formula>
    </cfRule>
    <cfRule type="cellIs" dxfId="3642" priority="6413" stopIfTrue="1" operator="equal">
      <formula>"AMARILLO"</formula>
    </cfRule>
    <cfRule type="cellIs" dxfId="3641" priority="6414" stopIfTrue="1" operator="equal">
      <formula>"OK"</formula>
    </cfRule>
  </conditionalFormatting>
  <conditionalFormatting sqref="AD194">
    <cfRule type="cellIs" dxfId="3640" priority="6409" stopIfTrue="1" operator="equal">
      <formula>"ROJO"</formula>
    </cfRule>
    <cfRule type="cellIs" dxfId="3639" priority="6410" stopIfTrue="1" operator="equal">
      <formula>"AMARILLO"</formula>
    </cfRule>
    <cfRule type="cellIs" dxfId="3638" priority="6411" stopIfTrue="1" operator="equal">
      <formula>"OK"</formula>
    </cfRule>
  </conditionalFormatting>
  <conditionalFormatting sqref="AY194">
    <cfRule type="cellIs" dxfId="3637" priority="6406" stopIfTrue="1" operator="equal">
      <formula>"ROJO"</formula>
    </cfRule>
    <cfRule type="cellIs" dxfId="3636" priority="6407" stopIfTrue="1" operator="equal">
      <formula>"AMARILLO"</formula>
    </cfRule>
    <cfRule type="cellIs" dxfId="3635" priority="6408" stopIfTrue="1" operator="equal">
      <formula>"OK"</formula>
    </cfRule>
  </conditionalFormatting>
  <conditionalFormatting sqref="BF195 W195">
    <cfRule type="cellIs" dxfId="3634" priority="6403" stopIfTrue="1" operator="equal">
      <formula>"ROJO"</formula>
    </cfRule>
    <cfRule type="cellIs" dxfId="3633" priority="6404" stopIfTrue="1" operator="equal">
      <formula>"AMARILLO"</formula>
    </cfRule>
    <cfRule type="cellIs" dxfId="3632" priority="6405" stopIfTrue="1" operator="equal">
      <formula>"OK"</formula>
    </cfRule>
  </conditionalFormatting>
  <conditionalFormatting sqref="BR195 BB195 AT195">
    <cfRule type="cellIs" dxfId="3631" priority="6392" stopIfTrue="1" operator="equal">
      <formula>"ROJO"</formula>
    </cfRule>
    <cfRule type="cellIs" dxfId="3630" priority="6393" stopIfTrue="1" operator="equal">
      <formula>"AMARILLO"</formula>
    </cfRule>
    <cfRule type="cellIs" dxfId="3629" priority="6394" stopIfTrue="1" operator="equal">
      <formula>"OK"</formula>
    </cfRule>
  </conditionalFormatting>
  <conditionalFormatting sqref="BJ195">
    <cfRule type="cellIs" dxfId="3628" priority="6402" stopIfTrue="1" operator="equal">
      <formula>1</formula>
    </cfRule>
  </conditionalFormatting>
  <conditionalFormatting sqref="BJ195">
    <cfRule type="cellIs" dxfId="3627" priority="6400" operator="between">
      <formula>0</formula>
      <formula>0.99</formula>
    </cfRule>
    <cfRule type="cellIs" dxfId="3626" priority="6401" operator="equal">
      <formula>"Sin"</formula>
    </cfRule>
  </conditionalFormatting>
  <conditionalFormatting sqref="BP195">
    <cfRule type="cellIs" dxfId="3625" priority="6397" operator="equal">
      <formula>"INEFECTIVA"</formula>
    </cfRule>
    <cfRule type="cellIs" dxfId="3624" priority="6398" operator="equal">
      <formula>"CUMPLIDA"</formula>
    </cfRule>
    <cfRule type="containsText" dxfId="3623" priority="6399" operator="containsText" text="CERRADA">
      <formula>NOT(ISERROR(SEARCH("CERRADA",BP195)))</formula>
    </cfRule>
  </conditionalFormatting>
  <conditionalFormatting sqref="BP195">
    <cfRule type="cellIs" dxfId="3622" priority="6396" operator="equal">
      <formula>"INCUMPLIDA"</formula>
    </cfRule>
  </conditionalFormatting>
  <conditionalFormatting sqref="BP195">
    <cfRule type="cellIs" dxfId="3621" priority="6395" operator="equal">
      <formula>"Pendiente"</formula>
    </cfRule>
  </conditionalFormatting>
  <conditionalFormatting sqref="AR195">
    <cfRule type="cellIs" dxfId="3620" priority="6389" stopIfTrue="1" operator="equal">
      <formula>"ROJO"</formula>
    </cfRule>
    <cfRule type="cellIs" dxfId="3619" priority="6390" stopIfTrue="1" operator="equal">
      <formula>"AMARILLO"</formula>
    </cfRule>
    <cfRule type="cellIs" dxfId="3618" priority="6391" stopIfTrue="1" operator="equal">
      <formula>"OK"</formula>
    </cfRule>
  </conditionalFormatting>
  <conditionalFormatting sqref="AK195">
    <cfRule type="cellIs" dxfId="3617" priority="6386" stopIfTrue="1" operator="equal">
      <formula>"ROJO"</formula>
    </cfRule>
    <cfRule type="cellIs" dxfId="3616" priority="6387" stopIfTrue="1" operator="equal">
      <formula>"AMARILLO"</formula>
    </cfRule>
    <cfRule type="cellIs" dxfId="3615" priority="6388" stopIfTrue="1" operator="equal">
      <formula>"OK"</formula>
    </cfRule>
  </conditionalFormatting>
  <conditionalFormatting sqref="AD195">
    <cfRule type="cellIs" dxfId="3614" priority="6383" stopIfTrue="1" operator="equal">
      <formula>"ROJO"</formula>
    </cfRule>
    <cfRule type="cellIs" dxfId="3613" priority="6384" stopIfTrue="1" operator="equal">
      <formula>"AMARILLO"</formula>
    </cfRule>
    <cfRule type="cellIs" dxfId="3612" priority="6385" stopIfTrue="1" operator="equal">
      <formula>"OK"</formula>
    </cfRule>
  </conditionalFormatting>
  <conditionalFormatting sqref="AY195">
    <cfRule type="cellIs" dxfId="3611" priority="6380" stopIfTrue="1" operator="equal">
      <formula>"ROJO"</formula>
    </cfRule>
    <cfRule type="cellIs" dxfId="3610" priority="6381" stopIfTrue="1" operator="equal">
      <formula>"AMARILLO"</formula>
    </cfRule>
    <cfRule type="cellIs" dxfId="3609" priority="6382" stopIfTrue="1" operator="equal">
      <formula>"OK"</formula>
    </cfRule>
  </conditionalFormatting>
  <conditionalFormatting sqref="BF196 W196">
    <cfRule type="cellIs" dxfId="3608" priority="6377" stopIfTrue="1" operator="equal">
      <formula>"ROJO"</formula>
    </cfRule>
    <cfRule type="cellIs" dxfId="3607" priority="6378" stopIfTrue="1" operator="equal">
      <formula>"AMARILLO"</formula>
    </cfRule>
    <cfRule type="cellIs" dxfId="3606" priority="6379" stopIfTrue="1" operator="equal">
      <formula>"OK"</formula>
    </cfRule>
  </conditionalFormatting>
  <conditionalFormatting sqref="BR196 BB196 AT196">
    <cfRule type="cellIs" dxfId="3605" priority="6366" stopIfTrue="1" operator="equal">
      <formula>"ROJO"</formula>
    </cfRule>
    <cfRule type="cellIs" dxfId="3604" priority="6367" stopIfTrue="1" operator="equal">
      <formula>"AMARILLO"</formula>
    </cfRule>
    <cfRule type="cellIs" dxfId="3603" priority="6368" stopIfTrue="1" operator="equal">
      <formula>"OK"</formula>
    </cfRule>
  </conditionalFormatting>
  <conditionalFormatting sqref="BJ196">
    <cfRule type="cellIs" dxfId="3602" priority="6376" stopIfTrue="1" operator="equal">
      <formula>1</formula>
    </cfRule>
  </conditionalFormatting>
  <conditionalFormatting sqref="BJ196">
    <cfRule type="cellIs" dxfId="3601" priority="6374" operator="between">
      <formula>0</formula>
      <formula>0.99</formula>
    </cfRule>
    <cfRule type="cellIs" dxfId="3600" priority="6375" operator="equal">
      <formula>"Sin"</formula>
    </cfRule>
  </conditionalFormatting>
  <conditionalFormatting sqref="BP196">
    <cfRule type="cellIs" dxfId="3599" priority="6371" operator="equal">
      <formula>"INEFECTIVA"</formula>
    </cfRule>
    <cfRule type="cellIs" dxfId="3598" priority="6372" operator="equal">
      <formula>"CUMPLIDA"</formula>
    </cfRule>
    <cfRule type="containsText" dxfId="3597" priority="6373" operator="containsText" text="CERRADA">
      <formula>NOT(ISERROR(SEARCH("CERRADA",BP196)))</formula>
    </cfRule>
  </conditionalFormatting>
  <conditionalFormatting sqref="BP196">
    <cfRule type="cellIs" dxfId="3596" priority="6370" operator="equal">
      <formula>"INCUMPLIDA"</formula>
    </cfRule>
  </conditionalFormatting>
  <conditionalFormatting sqref="BP196">
    <cfRule type="cellIs" dxfId="3595" priority="6369" operator="equal">
      <formula>"Pendiente"</formula>
    </cfRule>
  </conditionalFormatting>
  <conditionalFormatting sqref="AR196">
    <cfRule type="cellIs" dxfId="3594" priority="6363" stopIfTrue="1" operator="equal">
      <formula>"ROJO"</formula>
    </cfRule>
    <cfRule type="cellIs" dxfId="3593" priority="6364" stopIfTrue="1" operator="equal">
      <formula>"AMARILLO"</formula>
    </cfRule>
    <cfRule type="cellIs" dxfId="3592" priority="6365" stopIfTrue="1" operator="equal">
      <formula>"OK"</formula>
    </cfRule>
  </conditionalFormatting>
  <conditionalFormatting sqref="AK196">
    <cfRule type="cellIs" dxfId="3591" priority="6360" stopIfTrue="1" operator="equal">
      <formula>"ROJO"</formula>
    </cfRule>
    <cfRule type="cellIs" dxfId="3590" priority="6361" stopIfTrue="1" operator="equal">
      <formula>"AMARILLO"</formula>
    </cfRule>
    <cfRule type="cellIs" dxfId="3589" priority="6362" stopIfTrue="1" operator="equal">
      <formula>"OK"</formula>
    </cfRule>
  </conditionalFormatting>
  <conditionalFormatting sqref="AD196">
    <cfRule type="cellIs" dxfId="3588" priority="6357" stopIfTrue="1" operator="equal">
      <formula>"ROJO"</formula>
    </cfRule>
    <cfRule type="cellIs" dxfId="3587" priority="6358" stopIfTrue="1" operator="equal">
      <formula>"AMARILLO"</formula>
    </cfRule>
    <cfRule type="cellIs" dxfId="3586" priority="6359" stopIfTrue="1" operator="equal">
      <formula>"OK"</formula>
    </cfRule>
  </conditionalFormatting>
  <conditionalFormatting sqref="AY196">
    <cfRule type="cellIs" dxfId="3585" priority="6354" stopIfTrue="1" operator="equal">
      <formula>"ROJO"</formula>
    </cfRule>
    <cfRule type="cellIs" dxfId="3584" priority="6355" stopIfTrue="1" operator="equal">
      <formula>"AMARILLO"</formula>
    </cfRule>
    <cfRule type="cellIs" dxfId="3583" priority="6356" stopIfTrue="1" operator="equal">
      <formula>"OK"</formula>
    </cfRule>
  </conditionalFormatting>
  <conditionalFormatting sqref="BF197 W197">
    <cfRule type="cellIs" dxfId="3582" priority="6351" stopIfTrue="1" operator="equal">
      <formula>"ROJO"</formula>
    </cfRule>
    <cfRule type="cellIs" dxfId="3581" priority="6352" stopIfTrue="1" operator="equal">
      <formula>"AMARILLO"</formula>
    </cfRule>
    <cfRule type="cellIs" dxfId="3580" priority="6353" stopIfTrue="1" operator="equal">
      <formula>"OK"</formula>
    </cfRule>
  </conditionalFormatting>
  <conditionalFormatting sqref="BR197 BB197 AT197">
    <cfRule type="cellIs" dxfId="3579" priority="6340" stopIfTrue="1" operator="equal">
      <formula>"ROJO"</formula>
    </cfRule>
    <cfRule type="cellIs" dxfId="3578" priority="6341" stopIfTrue="1" operator="equal">
      <formula>"AMARILLO"</formula>
    </cfRule>
    <cfRule type="cellIs" dxfId="3577" priority="6342" stopIfTrue="1" operator="equal">
      <formula>"OK"</formula>
    </cfRule>
  </conditionalFormatting>
  <conditionalFormatting sqref="BJ197">
    <cfRule type="cellIs" dxfId="3576" priority="6350" stopIfTrue="1" operator="equal">
      <formula>1</formula>
    </cfRule>
  </conditionalFormatting>
  <conditionalFormatting sqref="BJ197">
    <cfRule type="cellIs" dxfId="3575" priority="6348" operator="between">
      <formula>0</formula>
      <formula>0.99</formula>
    </cfRule>
    <cfRule type="cellIs" dxfId="3574" priority="6349" operator="equal">
      <formula>"Sin"</formula>
    </cfRule>
  </conditionalFormatting>
  <conditionalFormatting sqref="BP197">
    <cfRule type="cellIs" dxfId="3573" priority="6345" operator="equal">
      <formula>"INEFECTIVA"</formula>
    </cfRule>
    <cfRule type="cellIs" dxfId="3572" priority="6346" operator="equal">
      <formula>"CUMPLIDA"</formula>
    </cfRule>
    <cfRule type="containsText" dxfId="3571" priority="6347" operator="containsText" text="CERRADA">
      <formula>NOT(ISERROR(SEARCH("CERRADA",BP197)))</formula>
    </cfRule>
  </conditionalFormatting>
  <conditionalFormatting sqref="BP197">
    <cfRule type="cellIs" dxfId="3570" priority="6344" operator="equal">
      <formula>"INCUMPLIDA"</formula>
    </cfRule>
  </conditionalFormatting>
  <conditionalFormatting sqref="BP197">
    <cfRule type="cellIs" dxfId="3569" priority="6343" operator="equal">
      <formula>"Pendiente"</formula>
    </cfRule>
  </conditionalFormatting>
  <conditionalFormatting sqref="AR197">
    <cfRule type="cellIs" dxfId="3568" priority="6337" stopIfTrue="1" operator="equal">
      <formula>"ROJO"</formula>
    </cfRule>
    <cfRule type="cellIs" dxfId="3567" priority="6338" stopIfTrue="1" operator="equal">
      <formula>"AMARILLO"</formula>
    </cfRule>
    <cfRule type="cellIs" dxfId="3566" priority="6339" stopIfTrue="1" operator="equal">
      <formula>"OK"</formula>
    </cfRule>
  </conditionalFormatting>
  <conditionalFormatting sqref="AK197">
    <cfRule type="cellIs" dxfId="3565" priority="6334" stopIfTrue="1" operator="equal">
      <formula>"ROJO"</formula>
    </cfRule>
    <cfRule type="cellIs" dxfId="3564" priority="6335" stopIfTrue="1" operator="equal">
      <formula>"AMARILLO"</formula>
    </cfRule>
    <cfRule type="cellIs" dxfId="3563" priority="6336" stopIfTrue="1" operator="equal">
      <formula>"OK"</formula>
    </cfRule>
  </conditionalFormatting>
  <conditionalFormatting sqref="AD197">
    <cfRule type="cellIs" dxfId="3562" priority="6331" stopIfTrue="1" operator="equal">
      <formula>"ROJO"</formula>
    </cfRule>
    <cfRule type="cellIs" dxfId="3561" priority="6332" stopIfTrue="1" operator="equal">
      <formula>"AMARILLO"</formula>
    </cfRule>
    <cfRule type="cellIs" dxfId="3560" priority="6333" stopIfTrue="1" operator="equal">
      <formula>"OK"</formula>
    </cfRule>
  </conditionalFormatting>
  <conditionalFormatting sqref="AY197">
    <cfRule type="cellIs" dxfId="3559" priority="6328" stopIfTrue="1" operator="equal">
      <formula>"ROJO"</formula>
    </cfRule>
    <cfRule type="cellIs" dxfId="3558" priority="6329" stopIfTrue="1" operator="equal">
      <formula>"AMARILLO"</formula>
    </cfRule>
    <cfRule type="cellIs" dxfId="3557" priority="6330" stopIfTrue="1" operator="equal">
      <formula>"OK"</formula>
    </cfRule>
  </conditionalFormatting>
  <conditionalFormatting sqref="BF198 W198">
    <cfRule type="cellIs" dxfId="3556" priority="6325" stopIfTrue="1" operator="equal">
      <formula>"ROJO"</formula>
    </cfRule>
    <cfRule type="cellIs" dxfId="3555" priority="6326" stopIfTrue="1" operator="equal">
      <formula>"AMARILLO"</formula>
    </cfRule>
    <cfRule type="cellIs" dxfId="3554" priority="6327" stopIfTrue="1" operator="equal">
      <formula>"OK"</formula>
    </cfRule>
  </conditionalFormatting>
  <conditionalFormatting sqref="BR198 BB198 AT198">
    <cfRule type="cellIs" dxfId="3553" priority="6314" stopIfTrue="1" operator="equal">
      <formula>"ROJO"</formula>
    </cfRule>
    <cfRule type="cellIs" dxfId="3552" priority="6315" stopIfTrue="1" operator="equal">
      <formula>"AMARILLO"</formula>
    </cfRule>
    <cfRule type="cellIs" dxfId="3551" priority="6316" stopIfTrue="1" operator="equal">
      <formula>"OK"</formula>
    </cfRule>
  </conditionalFormatting>
  <conditionalFormatting sqref="BJ198">
    <cfRule type="cellIs" dxfId="3550" priority="6324" stopIfTrue="1" operator="equal">
      <formula>1</formula>
    </cfRule>
  </conditionalFormatting>
  <conditionalFormatting sqref="BJ198">
    <cfRule type="cellIs" dxfId="3549" priority="6322" operator="between">
      <formula>0</formula>
      <formula>0.99</formula>
    </cfRule>
    <cfRule type="cellIs" dxfId="3548" priority="6323" operator="equal">
      <formula>"Sin"</formula>
    </cfRule>
  </conditionalFormatting>
  <conditionalFormatting sqref="BP198">
    <cfRule type="cellIs" dxfId="3547" priority="6319" operator="equal">
      <formula>"INEFECTIVA"</formula>
    </cfRule>
    <cfRule type="cellIs" dxfId="3546" priority="6320" operator="equal">
      <formula>"CUMPLIDA"</formula>
    </cfRule>
    <cfRule type="containsText" dxfId="3545" priority="6321" operator="containsText" text="CERRADA">
      <formula>NOT(ISERROR(SEARCH("CERRADA",BP198)))</formula>
    </cfRule>
  </conditionalFormatting>
  <conditionalFormatting sqref="BP198">
    <cfRule type="cellIs" dxfId="3544" priority="6318" operator="equal">
      <formula>"INCUMPLIDA"</formula>
    </cfRule>
  </conditionalFormatting>
  <conditionalFormatting sqref="BP198">
    <cfRule type="cellIs" dxfId="3543" priority="6317" operator="equal">
      <formula>"Pendiente"</formula>
    </cfRule>
  </conditionalFormatting>
  <conditionalFormatting sqref="AR198">
    <cfRule type="cellIs" dxfId="3542" priority="6311" stopIfTrue="1" operator="equal">
      <formula>"ROJO"</formula>
    </cfRule>
    <cfRule type="cellIs" dxfId="3541" priority="6312" stopIfTrue="1" operator="equal">
      <formula>"AMARILLO"</formula>
    </cfRule>
    <cfRule type="cellIs" dxfId="3540" priority="6313" stopIfTrue="1" operator="equal">
      <formula>"OK"</formula>
    </cfRule>
  </conditionalFormatting>
  <conditionalFormatting sqref="AK198">
    <cfRule type="cellIs" dxfId="3539" priority="6308" stopIfTrue="1" operator="equal">
      <formula>"ROJO"</formula>
    </cfRule>
    <cfRule type="cellIs" dxfId="3538" priority="6309" stopIfTrue="1" operator="equal">
      <formula>"AMARILLO"</formula>
    </cfRule>
    <cfRule type="cellIs" dxfId="3537" priority="6310" stopIfTrue="1" operator="equal">
      <formula>"OK"</formula>
    </cfRule>
  </conditionalFormatting>
  <conditionalFormatting sqref="AD198">
    <cfRule type="cellIs" dxfId="3536" priority="6305" stopIfTrue="1" operator="equal">
      <formula>"ROJO"</formula>
    </cfRule>
    <cfRule type="cellIs" dxfId="3535" priority="6306" stopIfTrue="1" operator="equal">
      <formula>"AMARILLO"</formula>
    </cfRule>
    <cfRule type="cellIs" dxfId="3534" priority="6307" stopIfTrue="1" operator="equal">
      <formula>"OK"</formula>
    </cfRule>
  </conditionalFormatting>
  <conditionalFormatting sqref="AY198">
    <cfRule type="cellIs" dxfId="3533" priority="6302" stopIfTrue="1" operator="equal">
      <formula>"ROJO"</formula>
    </cfRule>
    <cfRule type="cellIs" dxfId="3532" priority="6303" stopIfTrue="1" operator="equal">
      <formula>"AMARILLO"</formula>
    </cfRule>
    <cfRule type="cellIs" dxfId="3531" priority="6304" stopIfTrue="1" operator="equal">
      <formula>"OK"</formula>
    </cfRule>
  </conditionalFormatting>
  <conditionalFormatting sqref="BF199 W199">
    <cfRule type="cellIs" dxfId="3530" priority="6299" stopIfTrue="1" operator="equal">
      <formula>"ROJO"</formula>
    </cfRule>
    <cfRule type="cellIs" dxfId="3529" priority="6300" stopIfTrue="1" operator="equal">
      <formula>"AMARILLO"</formula>
    </cfRule>
    <cfRule type="cellIs" dxfId="3528" priority="6301" stopIfTrue="1" operator="equal">
      <formula>"OK"</formula>
    </cfRule>
  </conditionalFormatting>
  <conditionalFormatting sqref="BR199 BB199 AT199">
    <cfRule type="cellIs" dxfId="3527" priority="6288" stopIfTrue="1" operator="equal">
      <formula>"ROJO"</formula>
    </cfRule>
    <cfRule type="cellIs" dxfId="3526" priority="6289" stopIfTrue="1" operator="equal">
      <formula>"AMARILLO"</formula>
    </cfRule>
    <cfRule type="cellIs" dxfId="3525" priority="6290" stopIfTrue="1" operator="equal">
      <formula>"OK"</formula>
    </cfRule>
  </conditionalFormatting>
  <conditionalFormatting sqref="BJ199">
    <cfRule type="cellIs" dxfId="3524" priority="6298" stopIfTrue="1" operator="equal">
      <formula>1</formula>
    </cfRule>
  </conditionalFormatting>
  <conditionalFormatting sqref="BJ199">
    <cfRule type="cellIs" dxfId="3523" priority="6296" operator="between">
      <formula>0</formula>
      <formula>0.99</formula>
    </cfRule>
    <cfRule type="cellIs" dxfId="3522" priority="6297" operator="equal">
      <formula>"Sin"</formula>
    </cfRule>
  </conditionalFormatting>
  <conditionalFormatting sqref="BP199">
    <cfRule type="cellIs" dxfId="3521" priority="6293" operator="equal">
      <formula>"INEFECTIVA"</formula>
    </cfRule>
    <cfRule type="cellIs" dxfId="3520" priority="6294" operator="equal">
      <formula>"CUMPLIDA"</formula>
    </cfRule>
    <cfRule type="containsText" dxfId="3519" priority="6295" operator="containsText" text="CERRADA">
      <formula>NOT(ISERROR(SEARCH("CERRADA",BP199)))</formula>
    </cfRule>
  </conditionalFormatting>
  <conditionalFormatting sqref="BP199">
    <cfRule type="cellIs" dxfId="3518" priority="6292" operator="equal">
      <formula>"INCUMPLIDA"</formula>
    </cfRule>
  </conditionalFormatting>
  <conditionalFormatting sqref="BP199">
    <cfRule type="cellIs" dxfId="3517" priority="6291" operator="equal">
      <formula>"Pendiente"</formula>
    </cfRule>
  </conditionalFormatting>
  <conditionalFormatting sqref="AR199">
    <cfRule type="cellIs" dxfId="3516" priority="6285" stopIfTrue="1" operator="equal">
      <formula>"ROJO"</formula>
    </cfRule>
    <cfRule type="cellIs" dxfId="3515" priority="6286" stopIfTrue="1" operator="equal">
      <formula>"AMARILLO"</formula>
    </cfRule>
    <cfRule type="cellIs" dxfId="3514" priority="6287" stopIfTrue="1" operator="equal">
      <formula>"OK"</formula>
    </cfRule>
  </conditionalFormatting>
  <conditionalFormatting sqref="AK199">
    <cfRule type="cellIs" dxfId="3513" priority="6282" stopIfTrue="1" operator="equal">
      <formula>"ROJO"</formula>
    </cfRule>
    <cfRule type="cellIs" dxfId="3512" priority="6283" stopIfTrue="1" operator="equal">
      <formula>"AMARILLO"</formula>
    </cfRule>
    <cfRule type="cellIs" dxfId="3511" priority="6284" stopIfTrue="1" operator="equal">
      <formula>"OK"</formula>
    </cfRule>
  </conditionalFormatting>
  <conditionalFormatting sqref="AD199">
    <cfRule type="cellIs" dxfId="3510" priority="6279" stopIfTrue="1" operator="equal">
      <formula>"ROJO"</formula>
    </cfRule>
    <cfRule type="cellIs" dxfId="3509" priority="6280" stopIfTrue="1" operator="equal">
      <formula>"AMARILLO"</formula>
    </cfRule>
    <cfRule type="cellIs" dxfId="3508" priority="6281" stopIfTrue="1" operator="equal">
      <formula>"OK"</formula>
    </cfRule>
  </conditionalFormatting>
  <conditionalFormatting sqref="AY199">
    <cfRule type="cellIs" dxfId="3507" priority="6276" stopIfTrue="1" operator="equal">
      <formula>"ROJO"</formula>
    </cfRule>
    <cfRule type="cellIs" dxfId="3506" priority="6277" stopIfTrue="1" operator="equal">
      <formula>"AMARILLO"</formula>
    </cfRule>
    <cfRule type="cellIs" dxfId="3505" priority="6278" stopIfTrue="1" operator="equal">
      <formula>"OK"</formula>
    </cfRule>
  </conditionalFormatting>
  <conditionalFormatting sqref="BF200 W200">
    <cfRule type="cellIs" dxfId="3504" priority="6273" stopIfTrue="1" operator="equal">
      <formula>"ROJO"</formula>
    </cfRule>
    <cfRule type="cellIs" dxfId="3503" priority="6274" stopIfTrue="1" operator="equal">
      <formula>"AMARILLO"</formula>
    </cfRule>
    <cfRule type="cellIs" dxfId="3502" priority="6275" stopIfTrue="1" operator="equal">
      <formula>"OK"</formula>
    </cfRule>
  </conditionalFormatting>
  <conditionalFormatting sqref="BR200 BB200 AT200">
    <cfRule type="cellIs" dxfId="3501" priority="6262" stopIfTrue="1" operator="equal">
      <formula>"ROJO"</formula>
    </cfRule>
    <cfRule type="cellIs" dxfId="3500" priority="6263" stopIfTrue="1" operator="equal">
      <formula>"AMARILLO"</formula>
    </cfRule>
    <cfRule type="cellIs" dxfId="3499" priority="6264" stopIfTrue="1" operator="equal">
      <formula>"OK"</formula>
    </cfRule>
  </conditionalFormatting>
  <conditionalFormatting sqref="BJ200">
    <cfRule type="cellIs" dxfId="3498" priority="6272" stopIfTrue="1" operator="equal">
      <formula>1</formula>
    </cfRule>
  </conditionalFormatting>
  <conditionalFormatting sqref="BJ200">
    <cfRule type="cellIs" dxfId="3497" priority="6270" operator="between">
      <formula>0</formula>
      <formula>0.99</formula>
    </cfRule>
    <cfRule type="cellIs" dxfId="3496" priority="6271" operator="equal">
      <formula>"Sin"</formula>
    </cfRule>
  </conditionalFormatting>
  <conditionalFormatting sqref="BP200">
    <cfRule type="cellIs" dxfId="3495" priority="6267" operator="equal">
      <formula>"INEFECTIVA"</formula>
    </cfRule>
    <cfRule type="cellIs" dxfId="3494" priority="6268" operator="equal">
      <formula>"CUMPLIDA"</formula>
    </cfRule>
    <cfRule type="containsText" dxfId="3493" priority="6269" operator="containsText" text="CERRADA">
      <formula>NOT(ISERROR(SEARCH("CERRADA",BP200)))</formula>
    </cfRule>
  </conditionalFormatting>
  <conditionalFormatting sqref="BP200">
    <cfRule type="cellIs" dxfId="3492" priority="6266" operator="equal">
      <formula>"INCUMPLIDA"</formula>
    </cfRule>
  </conditionalFormatting>
  <conditionalFormatting sqref="BP200">
    <cfRule type="cellIs" dxfId="3491" priority="6265" operator="equal">
      <formula>"Pendiente"</formula>
    </cfRule>
  </conditionalFormatting>
  <conditionalFormatting sqref="AR200">
    <cfRule type="cellIs" dxfId="3490" priority="6259" stopIfTrue="1" operator="equal">
      <formula>"ROJO"</formula>
    </cfRule>
    <cfRule type="cellIs" dxfId="3489" priority="6260" stopIfTrue="1" operator="equal">
      <formula>"AMARILLO"</formula>
    </cfRule>
    <cfRule type="cellIs" dxfId="3488" priority="6261" stopIfTrue="1" operator="equal">
      <formula>"OK"</formula>
    </cfRule>
  </conditionalFormatting>
  <conditionalFormatting sqref="AK200">
    <cfRule type="cellIs" dxfId="3487" priority="6256" stopIfTrue="1" operator="equal">
      <formula>"ROJO"</formula>
    </cfRule>
    <cfRule type="cellIs" dxfId="3486" priority="6257" stopIfTrue="1" operator="equal">
      <formula>"AMARILLO"</formula>
    </cfRule>
    <cfRule type="cellIs" dxfId="3485" priority="6258" stopIfTrue="1" operator="equal">
      <formula>"OK"</formula>
    </cfRule>
  </conditionalFormatting>
  <conditionalFormatting sqref="AD200">
    <cfRule type="cellIs" dxfId="3484" priority="6253" stopIfTrue="1" operator="equal">
      <formula>"ROJO"</formula>
    </cfRule>
    <cfRule type="cellIs" dxfId="3483" priority="6254" stopIfTrue="1" operator="equal">
      <formula>"AMARILLO"</formula>
    </cfRule>
    <cfRule type="cellIs" dxfId="3482" priority="6255" stopIfTrue="1" operator="equal">
      <formula>"OK"</formula>
    </cfRule>
  </conditionalFormatting>
  <conditionalFormatting sqref="AY200">
    <cfRule type="cellIs" dxfId="3481" priority="6250" stopIfTrue="1" operator="equal">
      <formula>"ROJO"</formula>
    </cfRule>
    <cfRule type="cellIs" dxfId="3480" priority="6251" stopIfTrue="1" operator="equal">
      <formula>"AMARILLO"</formula>
    </cfRule>
    <cfRule type="cellIs" dxfId="3479" priority="6252" stopIfTrue="1" operator="equal">
      <formula>"OK"</formula>
    </cfRule>
  </conditionalFormatting>
  <conditionalFormatting sqref="BF201 W201">
    <cfRule type="cellIs" dxfId="3478" priority="6247" stopIfTrue="1" operator="equal">
      <formula>"ROJO"</formula>
    </cfRule>
    <cfRule type="cellIs" dxfId="3477" priority="6248" stopIfTrue="1" operator="equal">
      <formula>"AMARILLO"</formula>
    </cfRule>
    <cfRule type="cellIs" dxfId="3476" priority="6249" stopIfTrue="1" operator="equal">
      <formula>"OK"</formula>
    </cfRule>
  </conditionalFormatting>
  <conditionalFormatting sqref="BR201 BB201 AT201">
    <cfRule type="cellIs" dxfId="3475" priority="6236" stopIfTrue="1" operator="equal">
      <formula>"ROJO"</formula>
    </cfRule>
    <cfRule type="cellIs" dxfId="3474" priority="6237" stopIfTrue="1" operator="equal">
      <formula>"AMARILLO"</formula>
    </cfRule>
    <cfRule type="cellIs" dxfId="3473" priority="6238" stopIfTrue="1" operator="equal">
      <formula>"OK"</formula>
    </cfRule>
  </conditionalFormatting>
  <conditionalFormatting sqref="BJ201">
    <cfRule type="cellIs" dxfId="3472" priority="6246" stopIfTrue="1" operator="equal">
      <formula>1</formula>
    </cfRule>
  </conditionalFormatting>
  <conditionalFormatting sqref="BJ201">
    <cfRule type="cellIs" dxfId="3471" priority="6244" operator="between">
      <formula>0</formula>
      <formula>0.99</formula>
    </cfRule>
    <cfRule type="cellIs" dxfId="3470" priority="6245" operator="equal">
      <formula>"Sin"</formula>
    </cfRule>
  </conditionalFormatting>
  <conditionalFormatting sqref="BP201">
    <cfRule type="cellIs" dxfId="3469" priority="6241" operator="equal">
      <formula>"INEFECTIVA"</formula>
    </cfRule>
    <cfRule type="cellIs" dxfId="3468" priority="6242" operator="equal">
      <formula>"CUMPLIDA"</formula>
    </cfRule>
    <cfRule type="containsText" dxfId="3467" priority="6243" operator="containsText" text="CERRADA">
      <formula>NOT(ISERROR(SEARCH("CERRADA",BP201)))</formula>
    </cfRule>
  </conditionalFormatting>
  <conditionalFormatting sqref="BP201">
    <cfRule type="cellIs" dxfId="3466" priority="6240" operator="equal">
      <formula>"INCUMPLIDA"</formula>
    </cfRule>
  </conditionalFormatting>
  <conditionalFormatting sqref="BP201">
    <cfRule type="cellIs" dxfId="3465" priority="6239" operator="equal">
      <formula>"Pendiente"</formula>
    </cfRule>
  </conditionalFormatting>
  <conditionalFormatting sqref="AR201">
    <cfRule type="cellIs" dxfId="3464" priority="6233" stopIfTrue="1" operator="equal">
      <formula>"ROJO"</formula>
    </cfRule>
    <cfRule type="cellIs" dxfId="3463" priority="6234" stopIfTrue="1" operator="equal">
      <formula>"AMARILLO"</formula>
    </cfRule>
    <cfRule type="cellIs" dxfId="3462" priority="6235" stopIfTrue="1" operator="equal">
      <formula>"OK"</formula>
    </cfRule>
  </conditionalFormatting>
  <conditionalFormatting sqref="AK201">
    <cfRule type="cellIs" dxfId="3461" priority="6230" stopIfTrue="1" operator="equal">
      <formula>"ROJO"</formula>
    </cfRule>
    <cfRule type="cellIs" dxfId="3460" priority="6231" stopIfTrue="1" operator="equal">
      <formula>"AMARILLO"</formula>
    </cfRule>
    <cfRule type="cellIs" dxfId="3459" priority="6232" stopIfTrue="1" operator="equal">
      <formula>"OK"</formula>
    </cfRule>
  </conditionalFormatting>
  <conditionalFormatting sqref="AD201">
    <cfRule type="cellIs" dxfId="3458" priority="6227" stopIfTrue="1" operator="equal">
      <formula>"ROJO"</formula>
    </cfRule>
    <cfRule type="cellIs" dxfId="3457" priority="6228" stopIfTrue="1" operator="equal">
      <formula>"AMARILLO"</formula>
    </cfRule>
    <cfRule type="cellIs" dxfId="3456" priority="6229" stopIfTrue="1" operator="equal">
      <formula>"OK"</formula>
    </cfRule>
  </conditionalFormatting>
  <conditionalFormatting sqref="AY201">
    <cfRule type="cellIs" dxfId="3455" priority="6224" stopIfTrue="1" operator="equal">
      <formula>"ROJO"</formula>
    </cfRule>
    <cfRule type="cellIs" dxfId="3454" priority="6225" stopIfTrue="1" operator="equal">
      <formula>"AMARILLO"</formula>
    </cfRule>
    <cfRule type="cellIs" dxfId="3453" priority="6226" stopIfTrue="1" operator="equal">
      <formula>"OK"</formula>
    </cfRule>
  </conditionalFormatting>
  <conditionalFormatting sqref="BF202 W202">
    <cfRule type="cellIs" dxfId="3452" priority="6221" stopIfTrue="1" operator="equal">
      <formula>"ROJO"</formula>
    </cfRule>
    <cfRule type="cellIs" dxfId="3451" priority="6222" stopIfTrue="1" operator="equal">
      <formula>"AMARILLO"</formula>
    </cfRule>
    <cfRule type="cellIs" dxfId="3450" priority="6223" stopIfTrue="1" operator="equal">
      <formula>"OK"</formula>
    </cfRule>
  </conditionalFormatting>
  <conditionalFormatting sqref="BR202 BB202 AT202">
    <cfRule type="cellIs" dxfId="3449" priority="6210" stopIfTrue="1" operator="equal">
      <formula>"ROJO"</formula>
    </cfRule>
    <cfRule type="cellIs" dxfId="3448" priority="6211" stopIfTrue="1" operator="equal">
      <formula>"AMARILLO"</formula>
    </cfRule>
    <cfRule type="cellIs" dxfId="3447" priority="6212" stopIfTrue="1" operator="equal">
      <formula>"OK"</formula>
    </cfRule>
  </conditionalFormatting>
  <conditionalFormatting sqref="BJ202">
    <cfRule type="cellIs" dxfId="3446" priority="6220" stopIfTrue="1" operator="equal">
      <formula>1</formula>
    </cfRule>
  </conditionalFormatting>
  <conditionalFormatting sqref="BJ202">
    <cfRule type="cellIs" dxfId="3445" priority="6218" operator="between">
      <formula>0</formula>
      <formula>0.99</formula>
    </cfRule>
    <cfRule type="cellIs" dxfId="3444" priority="6219" operator="equal">
      <formula>"Sin"</formula>
    </cfRule>
  </conditionalFormatting>
  <conditionalFormatting sqref="BP202">
    <cfRule type="cellIs" dxfId="3443" priority="6215" operator="equal">
      <formula>"INEFECTIVA"</formula>
    </cfRule>
    <cfRule type="cellIs" dxfId="3442" priority="6216" operator="equal">
      <formula>"CUMPLIDA"</formula>
    </cfRule>
    <cfRule type="containsText" dxfId="3441" priority="6217" operator="containsText" text="CERRADA">
      <formula>NOT(ISERROR(SEARCH("CERRADA",BP202)))</formula>
    </cfRule>
  </conditionalFormatting>
  <conditionalFormatting sqref="BP202">
    <cfRule type="cellIs" dxfId="3440" priority="6214" operator="equal">
      <formula>"INCUMPLIDA"</formula>
    </cfRule>
  </conditionalFormatting>
  <conditionalFormatting sqref="BP202">
    <cfRule type="cellIs" dxfId="3439" priority="6213" operator="equal">
      <formula>"Pendiente"</formula>
    </cfRule>
  </conditionalFormatting>
  <conditionalFormatting sqref="AR202">
    <cfRule type="cellIs" dxfId="3438" priority="6207" stopIfTrue="1" operator="equal">
      <formula>"ROJO"</formula>
    </cfRule>
    <cfRule type="cellIs" dxfId="3437" priority="6208" stopIfTrue="1" operator="equal">
      <formula>"AMARILLO"</formula>
    </cfRule>
    <cfRule type="cellIs" dxfId="3436" priority="6209" stopIfTrue="1" operator="equal">
      <formula>"OK"</formula>
    </cfRule>
  </conditionalFormatting>
  <conditionalFormatting sqref="AK202">
    <cfRule type="cellIs" dxfId="3435" priority="6204" stopIfTrue="1" operator="equal">
      <formula>"ROJO"</formula>
    </cfRule>
    <cfRule type="cellIs" dxfId="3434" priority="6205" stopIfTrue="1" operator="equal">
      <formula>"AMARILLO"</formula>
    </cfRule>
    <cfRule type="cellIs" dxfId="3433" priority="6206" stopIfTrue="1" operator="equal">
      <formula>"OK"</formula>
    </cfRule>
  </conditionalFormatting>
  <conditionalFormatting sqref="AD202">
    <cfRule type="cellIs" dxfId="3432" priority="6201" stopIfTrue="1" operator="equal">
      <formula>"ROJO"</formula>
    </cfRule>
    <cfRule type="cellIs" dxfId="3431" priority="6202" stopIfTrue="1" operator="equal">
      <formula>"AMARILLO"</formula>
    </cfRule>
    <cfRule type="cellIs" dxfId="3430" priority="6203" stopIfTrue="1" operator="equal">
      <formula>"OK"</formula>
    </cfRule>
  </conditionalFormatting>
  <conditionalFormatting sqref="AY202">
    <cfRule type="cellIs" dxfId="3429" priority="6198" stopIfTrue="1" operator="equal">
      <formula>"ROJO"</formula>
    </cfRule>
    <cfRule type="cellIs" dxfId="3428" priority="6199" stopIfTrue="1" operator="equal">
      <formula>"AMARILLO"</formula>
    </cfRule>
    <cfRule type="cellIs" dxfId="3427" priority="6200" stopIfTrue="1" operator="equal">
      <formula>"OK"</formula>
    </cfRule>
  </conditionalFormatting>
  <conditionalFormatting sqref="BF203 W203">
    <cfRule type="cellIs" dxfId="3426" priority="6195" stopIfTrue="1" operator="equal">
      <formula>"ROJO"</formula>
    </cfRule>
    <cfRule type="cellIs" dxfId="3425" priority="6196" stopIfTrue="1" operator="equal">
      <formula>"AMARILLO"</formula>
    </cfRule>
    <cfRule type="cellIs" dxfId="3424" priority="6197" stopIfTrue="1" operator="equal">
      <formula>"OK"</formula>
    </cfRule>
  </conditionalFormatting>
  <conditionalFormatting sqref="BR203 BB203 AT203">
    <cfRule type="cellIs" dxfId="3423" priority="6184" stopIfTrue="1" operator="equal">
      <formula>"ROJO"</formula>
    </cfRule>
    <cfRule type="cellIs" dxfId="3422" priority="6185" stopIfTrue="1" operator="equal">
      <formula>"AMARILLO"</formula>
    </cfRule>
    <cfRule type="cellIs" dxfId="3421" priority="6186" stopIfTrue="1" operator="equal">
      <formula>"OK"</formula>
    </cfRule>
  </conditionalFormatting>
  <conditionalFormatting sqref="BJ203">
    <cfRule type="cellIs" dxfId="3420" priority="6194" stopIfTrue="1" operator="equal">
      <formula>1</formula>
    </cfRule>
  </conditionalFormatting>
  <conditionalFormatting sqref="BJ203">
    <cfRule type="cellIs" dxfId="3419" priority="6192" operator="between">
      <formula>0</formula>
      <formula>0.99</formula>
    </cfRule>
    <cfRule type="cellIs" dxfId="3418" priority="6193" operator="equal">
      <formula>"Sin"</formula>
    </cfRule>
  </conditionalFormatting>
  <conditionalFormatting sqref="BP203">
    <cfRule type="cellIs" dxfId="3417" priority="6189" operator="equal">
      <formula>"INEFECTIVA"</formula>
    </cfRule>
    <cfRule type="cellIs" dxfId="3416" priority="6190" operator="equal">
      <formula>"CUMPLIDA"</formula>
    </cfRule>
    <cfRule type="containsText" dxfId="3415" priority="6191" operator="containsText" text="CERRADA">
      <formula>NOT(ISERROR(SEARCH("CERRADA",BP203)))</formula>
    </cfRule>
  </conditionalFormatting>
  <conditionalFormatting sqref="BP203">
    <cfRule type="cellIs" dxfId="3414" priority="6188" operator="equal">
      <formula>"INCUMPLIDA"</formula>
    </cfRule>
  </conditionalFormatting>
  <conditionalFormatting sqref="BP203">
    <cfRule type="cellIs" dxfId="3413" priority="6187" operator="equal">
      <formula>"Pendiente"</formula>
    </cfRule>
  </conditionalFormatting>
  <conditionalFormatting sqref="AR203">
    <cfRule type="cellIs" dxfId="3412" priority="6181" stopIfTrue="1" operator="equal">
      <formula>"ROJO"</formula>
    </cfRule>
    <cfRule type="cellIs" dxfId="3411" priority="6182" stopIfTrue="1" operator="equal">
      <formula>"AMARILLO"</formula>
    </cfRule>
    <cfRule type="cellIs" dxfId="3410" priority="6183" stopIfTrue="1" operator="equal">
      <formula>"OK"</formula>
    </cfRule>
  </conditionalFormatting>
  <conditionalFormatting sqref="AK203">
    <cfRule type="cellIs" dxfId="3409" priority="6178" stopIfTrue="1" operator="equal">
      <formula>"ROJO"</formula>
    </cfRule>
    <cfRule type="cellIs" dxfId="3408" priority="6179" stopIfTrue="1" operator="equal">
      <formula>"AMARILLO"</formula>
    </cfRule>
    <cfRule type="cellIs" dxfId="3407" priority="6180" stopIfTrue="1" operator="equal">
      <formula>"OK"</formula>
    </cfRule>
  </conditionalFormatting>
  <conditionalFormatting sqref="AD203">
    <cfRule type="cellIs" dxfId="3406" priority="6175" stopIfTrue="1" operator="equal">
      <formula>"ROJO"</formula>
    </cfRule>
    <cfRule type="cellIs" dxfId="3405" priority="6176" stopIfTrue="1" operator="equal">
      <formula>"AMARILLO"</formula>
    </cfRule>
    <cfRule type="cellIs" dxfId="3404" priority="6177" stopIfTrue="1" operator="equal">
      <formula>"OK"</formula>
    </cfRule>
  </conditionalFormatting>
  <conditionalFormatting sqref="AY203">
    <cfRule type="cellIs" dxfId="3403" priority="6172" stopIfTrue="1" operator="equal">
      <formula>"ROJO"</formula>
    </cfRule>
    <cfRule type="cellIs" dxfId="3402" priority="6173" stopIfTrue="1" operator="equal">
      <formula>"AMARILLO"</formula>
    </cfRule>
    <cfRule type="cellIs" dxfId="3401" priority="6174" stopIfTrue="1" operator="equal">
      <formula>"OK"</formula>
    </cfRule>
  </conditionalFormatting>
  <conditionalFormatting sqref="BF204 W204">
    <cfRule type="cellIs" dxfId="3400" priority="6169" stopIfTrue="1" operator="equal">
      <formula>"ROJO"</formula>
    </cfRule>
    <cfRule type="cellIs" dxfId="3399" priority="6170" stopIfTrue="1" operator="equal">
      <formula>"AMARILLO"</formula>
    </cfRule>
    <cfRule type="cellIs" dxfId="3398" priority="6171" stopIfTrue="1" operator="equal">
      <formula>"OK"</formula>
    </cfRule>
  </conditionalFormatting>
  <conditionalFormatting sqref="BJ204">
    <cfRule type="cellIs" dxfId="3397" priority="6168" stopIfTrue="1" operator="equal">
      <formula>1</formula>
    </cfRule>
  </conditionalFormatting>
  <conditionalFormatting sqref="BJ204">
    <cfRule type="cellIs" dxfId="3396" priority="6166" operator="between">
      <formula>0</formula>
      <formula>0.99</formula>
    </cfRule>
    <cfRule type="cellIs" dxfId="3395" priority="6167" operator="equal">
      <formula>"Sin"</formula>
    </cfRule>
  </conditionalFormatting>
  <conditionalFormatting sqref="BP204">
    <cfRule type="cellIs" dxfId="3394" priority="6163" operator="equal">
      <formula>"INEFECTIVA"</formula>
    </cfRule>
    <cfRule type="cellIs" dxfId="3393" priority="6164" operator="equal">
      <formula>"CUMPLIDA"</formula>
    </cfRule>
    <cfRule type="containsText" dxfId="3392" priority="6165" operator="containsText" text="CERRADA">
      <formula>NOT(ISERROR(SEARCH("CERRADA",BP204)))</formula>
    </cfRule>
  </conditionalFormatting>
  <conditionalFormatting sqref="BP204">
    <cfRule type="cellIs" dxfId="3391" priority="6162" operator="equal">
      <formula>"INCUMPLIDA"</formula>
    </cfRule>
  </conditionalFormatting>
  <conditionalFormatting sqref="BP204">
    <cfRule type="cellIs" dxfId="3390" priority="6161" operator="equal">
      <formula>"Pendiente"</formula>
    </cfRule>
  </conditionalFormatting>
  <conditionalFormatting sqref="BB204 BR204">
    <cfRule type="cellIs" dxfId="3389" priority="6158" stopIfTrue="1" operator="equal">
      <formula>"ROJO"</formula>
    </cfRule>
    <cfRule type="cellIs" dxfId="3388" priority="6159" stopIfTrue="1" operator="equal">
      <formula>"AMARILLO"</formula>
    </cfRule>
    <cfRule type="cellIs" dxfId="3387" priority="6160" stopIfTrue="1" operator="equal">
      <formula>"OK"</formula>
    </cfRule>
  </conditionalFormatting>
  <conditionalFormatting sqref="AR204">
    <cfRule type="cellIs" dxfId="3386" priority="6155" stopIfTrue="1" operator="equal">
      <formula>"ROJO"</formula>
    </cfRule>
    <cfRule type="cellIs" dxfId="3385" priority="6156" stopIfTrue="1" operator="equal">
      <formula>"AMARILLO"</formula>
    </cfRule>
    <cfRule type="cellIs" dxfId="3384" priority="6157" stopIfTrue="1" operator="equal">
      <formula>"OK"</formula>
    </cfRule>
  </conditionalFormatting>
  <conditionalFormatting sqref="AK204">
    <cfRule type="cellIs" dxfId="3383" priority="6152" stopIfTrue="1" operator="equal">
      <formula>"ROJO"</formula>
    </cfRule>
    <cfRule type="cellIs" dxfId="3382" priority="6153" stopIfTrue="1" operator="equal">
      <formula>"AMARILLO"</formula>
    </cfRule>
    <cfRule type="cellIs" dxfId="3381" priority="6154" stopIfTrue="1" operator="equal">
      <formula>"OK"</formula>
    </cfRule>
  </conditionalFormatting>
  <conditionalFormatting sqref="AD204">
    <cfRule type="cellIs" dxfId="3380" priority="6149" stopIfTrue="1" operator="equal">
      <formula>"ROJO"</formula>
    </cfRule>
    <cfRule type="cellIs" dxfId="3379" priority="6150" stopIfTrue="1" operator="equal">
      <formula>"AMARILLO"</formula>
    </cfRule>
    <cfRule type="cellIs" dxfId="3378" priority="6151" stopIfTrue="1" operator="equal">
      <formula>"OK"</formula>
    </cfRule>
  </conditionalFormatting>
  <conditionalFormatting sqref="AY204">
    <cfRule type="cellIs" dxfId="3377" priority="6146" stopIfTrue="1" operator="equal">
      <formula>"ROJO"</formula>
    </cfRule>
    <cfRule type="cellIs" dxfId="3376" priority="6147" stopIfTrue="1" operator="equal">
      <formula>"AMARILLO"</formula>
    </cfRule>
    <cfRule type="cellIs" dxfId="3375" priority="6148" stopIfTrue="1" operator="equal">
      <formula>"OK"</formula>
    </cfRule>
  </conditionalFormatting>
  <conditionalFormatting sqref="BF205 W205">
    <cfRule type="cellIs" dxfId="3374" priority="6143" stopIfTrue="1" operator="equal">
      <formula>"ROJO"</formula>
    </cfRule>
    <cfRule type="cellIs" dxfId="3373" priority="6144" stopIfTrue="1" operator="equal">
      <formula>"AMARILLO"</formula>
    </cfRule>
    <cfRule type="cellIs" dxfId="3372" priority="6145" stopIfTrue="1" operator="equal">
      <formula>"OK"</formula>
    </cfRule>
  </conditionalFormatting>
  <conditionalFormatting sqref="BJ205">
    <cfRule type="cellIs" dxfId="3371" priority="6142" stopIfTrue="1" operator="equal">
      <formula>1</formula>
    </cfRule>
  </conditionalFormatting>
  <conditionalFormatting sqref="BJ205">
    <cfRule type="cellIs" dxfId="3370" priority="6140" operator="between">
      <formula>0</formula>
      <formula>0.99</formula>
    </cfRule>
    <cfRule type="cellIs" dxfId="3369" priority="6141" operator="equal">
      <formula>"Sin"</formula>
    </cfRule>
  </conditionalFormatting>
  <conditionalFormatting sqref="BP205">
    <cfRule type="cellIs" dxfId="3368" priority="6137" operator="equal">
      <formula>"INEFECTIVA"</formula>
    </cfRule>
    <cfRule type="cellIs" dxfId="3367" priority="6138" operator="equal">
      <formula>"CUMPLIDA"</formula>
    </cfRule>
    <cfRule type="containsText" dxfId="3366" priority="6139" operator="containsText" text="CERRADA">
      <formula>NOT(ISERROR(SEARCH("CERRADA",BP205)))</formula>
    </cfRule>
  </conditionalFormatting>
  <conditionalFormatting sqref="BP205">
    <cfRule type="cellIs" dxfId="3365" priority="6136" operator="equal">
      <formula>"INCUMPLIDA"</formula>
    </cfRule>
  </conditionalFormatting>
  <conditionalFormatting sqref="BP205">
    <cfRule type="cellIs" dxfId="3364" priority="6135" operator="equal">
      <formula>"Pendiente"</formula>
    </cfRule>
  </conditionalFormatting>
  <conditionalFormatting sqref="BB205 BR205">
    <cfRule type="cellIs" dxfId="3363" priority="6132" stopIfTrue="1" operator="equal">
      <formula>"ROJO"</formula>
    </cfRule>
    <cfRule type="cellIs" dxfId="3362" priority="6133" stopIfTrue="1" operator="equal">
      <formula>"AMARILLO"</formula>
    </cfRule>
    <cfRule type="cellIs" dxfId="3361" priority="6134" stopIfTrue="1" operator="equal">
      <formula>"OK"</formula>
    </cfRule>
  </conditionalFormatting>
  <conditionalFormatting sqref="AR205">
    <cfRule type="cellIs" dxfId="3360" priority="6129" stopIfTrue="1" operator="equal">
      <formula>"ROJO"</formula>
    </cfRule>
    <cfRule type="cellIs" dxfId="3359" priority="6130" stopIfTrue="1" operator="equal">
      <formula>"AMARILLO"</formula>
    </cfRule>
    <cfRule type="cellIs" dxfId="3358" priority="6131" stopIfTrue="1" operator="equal">
      <formula>"OK"</formula>
    </cfRule>
  </conditionalFormatting>
  <conditionalFormatting sqref="AK205">
    <cfRule type="cellIs" dxfId="3357" priority="6126" stopIfTrue="1" operator="equal">
      <formula>"ROJO"</formula>
    </cfRule>
    <cfRule type="cellIs" dxfId="3356" priority="6127" stopIfTrue="1" operator="equal">
      <formula>"AMARILLO"</formula>
    </cfRule>
    <cfRule type="cellIs" dxfId="3355" priority="6128" stopIfTrue="1" operator="equal">
      <formula>"OK"</formula>
    </cfRule>
  </conditionalFormatting>
  <conditionalFormatting sqref="AD205">
    <cfRule type="cellIs" dxfId="3354" priority="6123" stopIfTrue="1" operator="equal">
      <formula>"ROJO"</formula>
    </cfRule>
    <cfRule type="cellIs" dxfId="3353" priority="6124" stopIfTrue="1" operator="equal">
      <formula>"AMARILLO"</formula>
    </cfRule>
    <cfRule type="cellIs" dxfId="3352" priority="6125" stopIfTrue="1" operator="equal">
      <formula>"OK"</formula>
    </cfRule>
  </conditionalFormatting>
  <conditionalFormatting sqref="AY205">
    <cfRule type="cellIs" dxfId="3351" priority="6120" stopIfTrue="1" operator="equal">
      <formula>"ROJO"</formula>
    </cfRule>
    <cfRule type="cellIs" dxfId="3350" priority="6121" stopIfTrue="1" operator="equal">
      <formula>"AMARILLO"</formula>
    </cfRule>
    <cfRule type="cellIs" dxfId="3349" priority="6122" stopIfTrue="1" operator="equal">
      <formula>"OK"</formula>
    </cfRule>
  </conditionalFormatting>
  <conditionalFormatting sqref="BF206 W206">
    <cfRule type="cellIs" dxfId="3348" priority="6117" stopIfTrue="1" operator="equal">
      <formula>"ROJO"</formula>
    </cfRule>
    <cfRule type="cellIs" dxfId="3347" priority="6118" stopIfTrue="1" operator="equal">
      <formula>"AMARILLO"</formula>
    </cfRule>
    <cfRule type="cellIs" dxfId="3346" priority="6119" stopIfTrue="1" operator="equal">
      <formula>"OK"</formula>
    </cfRule>
  </conditionalFormatting>
  <conditionalFormatting sqref="BJ206">
    <cfRule type="cellIs" dxfId="3345" priority="6116" stopIfTrue="1" operator="equal">
      <formula>1</formula>
    </cfRule>
  </conditionalFormatting>
  <conditionalFormatting sqref="BJ206">
    <cfRule type="cellIs" dxfId="3344" priority="6114" operator="between">
      <formula>0</formula>
      <formula>0.99</formula>
    </cfRule>
    <cfRule type="cellIs" dxfId="3343" priority="6115" operator="equal">
      <formula>"Sin"</formula>
    </cfRule>
  </conditionalFormatting>
  <conditionalFormatting sqref="BP206">
    <cfRule type="cellIs" dxfId="3342" priority="6111" operator="equal">
      <formula>"INEFECTIVA"</formula>
    </cfRule>
    <cfRule type="cellIs" dxfId="3341" priority="6112" operator="equal">
      <formula>"CUMPLIDA"</formula>
    </cfRule>
    <cfRule type="containsText" dxfId="3340" priority="6113" operator="containsText" text="CERRADA">
      <formula>NOT(ISERROR(SEARCH("CERRADA",BP206)))</formula>
    </cfRule>
  </conditionalFormatting>
  <conditionalFormatting sqref="BP206">
    <cfRule type="cellIs" dxfId="3339" priority="6110" operator="equal">
      <formula>"INCUMPLIDA"</formula>
    </cfRule>
  </conditionalFormatting>
  <conditionalFormatting sqref="BP206">
    <cfRule type="cellIs" dxfId="3338" priority="6109" operator="equal">
      <formula>"Pendiente"</formula>
    </cfRule>
  </conditionalFormatting>
  <conditionalFormatting sqref="BB206 BR206">
    <cfRule type="cellIs" dxfId="3337" priority="6106" stopIfTrue="1" operator="equal">
      <formula>"ROJO"</formula>
    </cfRule>
    <cfRule type="cellIs" dxfId="3336" priority="6107" stopIfTrue="1" operator="equal">
      <formula>"AMARILLO"</formula>
    </cfRule>
    <cfRule type="cellIs" dxfId="3335" priority="6108" stopIfTrue="1" operator="equal">
      <formula>"OK"</formula>
    </cfRule>
  </conditionalFormatting>
  <conditionalFormatting sqref="AR206">
    <cfRule type="cellIs" dxfId="3334" priority="6103" stopIfTrue="1" operator="equal">
      <formula>"ROJO"</formula>
    </cfRule>
    <cfRule type="cellIs" dxfId="3333" priority="6104" stopIfTrue="1" operator="equal">
      <formula>"AMARILLO"</formula>
    </cfRule>
    <cfRule type="cellIs" dxfId="3332" priority="6105" stopIfTrue="1" operator="equal">
      <formula>"OK"</formula>
    </cfRule>
  </conditionalFormatting>
  <conditionalFormatting sqref="AK206">
    <cfRule type="cellIs" dxfId="3331" priority="6100" stopIfTrue="1" operator="equal">
      <formula>"ROJO"</formula>
    </cfRule>
    <cfRule type="cellIs" dxfId="3330" priority="6101" stopIfTrue="1" operator="equal">
      <formula>"AMARILLO"</formula>
    </cfRule>
    <cfRule type="cellIs" dxfId="3329" priority="6102" stopIfTrue="1" operator="equal">
      <formula>"OK"</formula>
    </cfRule>
  </conditionalFormatting>
  <conditionalFormatting sqref="AD206">
    <cfRule type="cellIs" dxfId="3328" priority="6097" stopIfTrue="1" operator="equal">
      <formula>"ROJO"</formula>
    </cfRule>
    <cfRule type="cellIs" dxfId="3327" priority="6098" stopIfTrue="1" operator="equal">
      <formula>"AMARILLO"</formula>
    </cfRule>
    <cfRule type="cellIs" dxfId="3326" priority="6099" stopIfTrue="1" operator="equal">
      <formula>"OK"</formula>
    </cfRule>
  </conditionalFormatting>
  <conditionalFormatting sqref="AY206">
    <cfRule type="cellIs" dxfId="3325" priority="6094" stopIfTrue="1" operator="equal">
      <formula>"ROJO"</formula>
    </cfRule>
    <cfRule type="cellIs" dxfId="3324" priority="6095" stopIfTrue="1" operator="equal">
      <formula>"AMARILLO"</formula>
    </cfRule>
    <cfRule type="cellIs" dxfId="3323" priority="6096" stopIfTrue="1" operator="equal">
      <formula>"OK"</formula>
    </cfRule>
  </conditionalFormatting>
  <conditionalFormatting sqref="BF207 W207">
    <cfRule type="cellIs" dxfId="3322" priority="6091" stopIfTrue="1" operator="equal">
      <formula>"ROJO"</formula>
    </cfRule>
    <cfRule type="cellIs" dxfId="3321" priority="6092" stopIfTrue="1" operator="equal">
      <formula>"AMARILLO"</formula>
    </cfRule>
    <cfRule type="cellIs" dxfId="3320" priority="6093" stopIfTrue="1" operator="equal">
      <formula>"OK"</formula>
    </cfRule>
  </conditionalFormatting>
  <conditionalFormatting sqref="BJ207">
    <cfRule type="cellIs" dxfId="3319" priority="6090" stopIfTrue="1" operator="equal">
      <formula>1</formula>
    </cfRule>
  </conditionalFormatting>
  <conditionalFormatting sqref="BJ207">
    <cfRule type="cellIs" dxfId="3318" priority="6088" operator="between">
      <formula>0</formula>
      <formula>0.99</formula>
    </cfRule>
    <cfRule type="cellIs" dxfId="3317" priority="6089" operator="equal">
      <formula>"Sin"</formula>
    </cfRule>
  </conditionalFormatting>
  <conditionalFormatting sqref="BP207">
    <cfRule type="cellIs" dxfId="3316" priority="6085" operator="equal">
      <formula>"INEFECTIVA"</formula>
    </cfRule>
    <cfRule type="cellIs" dxfId="3315" priority="6086" operator="equal">
      <formula>"CUMPLIDA"</formula>
    </cfRule>
    <cfRule type="containsText" dxfId="3314" priority="6087" operator="containsText" text="CERRADA">
      <formula>NOT(ISERROR(SEARCH("CERRADA",BP207)))</formula>
    </cfRule>
  </conditionalFormatting>
  <conditionalFormatting sqref="BP207">
    <cfRule type="cellIs" dxfId="3313" priority="6084" operator="equal">
      <formula>"INCUMPLIDA"</formula>
    </cfRule>
  </conditionalFormatting>
  <conditionalFormatting sqref="BP207">
    <cfRule type="cellIs" dxfId="3312" priority="6083" operator="equal">
      <formula>"Pendiente"</formula>
    </cfRule>
  </conditionalFormatting>
  <conditionalFormatting sqref="AR207">
    <cfRule type="cellIs" dxfId="3311" priority="6080" stopIfTrue="1" operator="equal">
      <formula>"ROJO"</formula>
    </cfRule>
    <cfRule type="cellIs" dxfId="3310" priority="6081" stopIfTrue="1" operator="equal">
      <formula>"AMARILLO"</formula>
    </cfRule>
    <cfRule type="cellIs" dxfId="3309" priority="6082" stopIfTrue="1" operator="equal">
      <formula>"OK"</formula>
    </cfRule>
  </conditionalFormatting>
  <conditionalFormatting sqref="AK207">
    <cfRule type="cellIs" dxfId="3308" priority="6077" stopIfTrue="1" operator="equal">
      <formula>"ROJO"</formula>
    </cfRule>
    <cfRule type="cellIs" dxfId="3307" priority="6078" stopIfTrue="1" operator="equal">
      <formula>"AMARILLO"</formula>
    </cfRule>
    <cfRule type="cellIs" dxfId="3306" priority="6079" stopIfTrue="1" operator="equal">
      <formula>"OK"</formula>
    </cfRule>
  </conditionalFormatting>
  <conditionalFormatting sqref="AD207">
    <cfRule type="cellIs" dxfId="3305" priority="6074" stopIfTrue="1" operator="equal">
      <formula>"ROJO"</formula>
    </cfRule>
    <cfRule type="cellIs" dxfId="3304" priority="6075" stopIfTrue="1" operator="equal">
      <formula>"AMARILLO"</formula>
    </cfRule>
    <cfRule type="cellIs" dxfId="3303" priority="6076" stopIfTrue="1" operator="equal">
      <formula>"OK"</formula>
    </cfRule>
  </conditionalFormatting>
  <conditionalFormatting sqref="AY207">
    <cfRule type="cellIs" dxfId="3302" priority="6071" stopIfTrue="1" operator="equal">
      <formula>"ROJO"</formula>
    </cfRule>
    <cfRule type="cellIs" dxfId="3301" priority="6072" stopIfTrue="1" operator="equal">
      <formula>"AMARILLO"</formula>
    </cfRule>
    <cfRule type="cellIs" dxfId="3300" priority="6073" stopIfTrue="1" operator="equal">
      <formula>"OK"</formula>
    </cfRule>
  </conditionalFormatting>
  <conditionalFormatting sqref="W208">
    <cfRule type="cellIs" dxfId="3299" priority="6068" stopIfTrue="1" operator="equal">
      <formula>"ROJO"</formula>
    </cfRule>
    <cfRule type="cellIs" dxfId="3298" priority="6069" stopIfTrue="1" operator="equal">
      <formula>"AMARILLO"</formula>
    </cfRule>
    <cfRule type="cellIs" dxfId="3297" priority="6070" stopIfTrue="1" operator="equal">
      <formula>"OK"</formula>
    </cfRule>
  </conditionalFormatting>
  <conditionalFormatting sqref="BF208">
    <cfRule type="cellIs" dxfId="3296" priority="6065" stopIfTrue="1" operator="equal">
      <formula>"ROJO"</formula>
    </cfRule>
    <cfRule type="cellIs" dxfId="3295" priority="6066" stopIfTrue="1" operator="equal">
      <formula>"AMARILLO"</formula>
    </cfRule>
    <cfRule type="cellIs" dxfId="3294" priority="6067" stopIfTrue="1" operator="equal">
      <formula>"OK"</formula>
    </cfRule>
  </conditionalFormatting>
  <conditionalFormatting sqref="BJ208">
    <cfRule type="cellIs" dxfId="3293" priority="6064" stopIfTrue="1" operator="equal">
      <formula>1</formula>
    </cfRule>
  </conditionalFormatting>
  <conditionalFormatting sqref="BJ208">
    <cfRule type="cellIs" dxfId="3292" priority="6062" operator="between">
      <formula>0</formula>
      <formula>0.99</formula>
    </cfRule>
    <cfRule type="cellIs" dxfId="3291" priority="6063" operator="equal">
      <formula>"Sin"</formula>
    </cfRule>
  </conditionalFormatting>
  <conditionalFormatting sqref="BP208">
    <cfRule type="cellIs" dxfId="3290" priority="6059" operator="equal">
      <formula>"INEFECTIVA"</formula>
    </cfRule>
    <cfRule type="cellIs" dxfId="3289" priority="6060" operator="equal">
      <formula>"CUMPLIDA"</formula>
    </cfRule>
    <cfRule type="containsText" dxfId="3288" priority="6061" operator="containsText" text="CERRADA">
      <formula>NOT(ISERROR(SEARCH("CERRADA",BP208)))</formula>
    </cfRule>
  </conditionalFormatting>
  <conditionalFormatting sqref="BP208">
    <cfRule type="cellIs" dxfId="3287" priority="6058" operator="equal">
      <formula>"INCUMPLIDA"</formula>
    </cfRule>
  </conditionalFormatting>
  <conditionalFormatting sqref="BP208">
    <cfRule type="cellIs" dxfId="3286" priority="6057" operator="equal">
      <formula>"Pendiente"</formula>
    </cfRule>
  </conditionalFormatting>
  <conditionalFormatting sqref="AR208">
    <cfRule type="cellIs" dxfId="3285" priority="6054" stopIfTrue="1" operator="equal">
      <formula>"ROJO"</formula>
    </cfRule>
    <cfRule type="cellIs" dxfId="3284" priority="6055" stopIfTrue="1" operator="equal">
      <formula>"AMARILLO"</formula>
    </cfRule>
    <cfRule type="cellIs" dxfId="3283" priority="6056" stopIfTrue="1" operator="equal">
      <formula>"OK"</formula>
    </cfRule>
  </conditionalFormatting>
  <conditionalFormatting sqref="AK208">
    <cfRule type="cellIs" dxfId="3282" priority="6051" stopIfTrue="1" operator="equal">
      <formula>"ROJO"</formula>
    </cfRule>
    <cfRule type="cellIs" dxfId="3281" priority="6052" stopIfTrue="1" operator="equal">
      <formula>"AMARILLO"</formula>
    </cfRule>
    <cfRule type="cellIs" dxfId="3280" priority="6053" stopIfTrue="1" operator="equal">
      <formula>"OK"</formula>
    </cfRule>
  </conditionalFormatting>
  <conditionalFormatting sqref="AD208">
    <cfRule type="cellIs" dxfId="3279" priority="6048" stopIfTrue="1" operator="equal">
      <formula>"ROJO"</formula>
    </cfRule>
    <cfRule type="cellIs" dxfId="3278" priority="6049" stopIfTrue="1" operator="equal">
      <formula>"AMARILLO"</formula>
    </cfRule>
    <cfRule type="cellIs" dxfId="3277" priority="6050" stopIfTrue="1" operator="equal">
      <formula>"OK"</formula>
    </cfRule>
  </conditionalFormatting>
  <conditionalFormatting sqref="AY208">
    <cfRule type="cellIs" dxfId="3276" priority="6045" stopIfTrue="1" operator="equal">
      <formula>"ROJO"</formula>
    </cfRule>
    <cfRule type="cellIs" dxfId="3275" priority="6046" stopIfTrue="1" operator="equal">
      <formula>"AMARILLO"</formula>
    </cfRule>
    <cfRule type="cellIs" dxfId="3274" priority="6047" stopIfTrue="1" operator="equal">
      <formula>"OK"</formula>
    </cfRule>
  </conditionalFormatting>
  <conditionalFormatting sqref="W209">
    <cfRule type="cellIs" dxfId="3273" priority="6042" stopIfTrue="1" operator="equal">
      <formula>"ROJO"</formula>
    </cfRule>
    <cfRule type="cellIs" dxfId="3272" priority="6043" stopIfTrue="1" operator="equal">
      <formula>"AMARILLO"</formula>
    </cfRule>
    <cfRule type="cellIs" dxfId="3271" priority="6044" stopIfTrue="1" operator="equal">
      <formula>"OK"</formula>
    </cfRule>
  </conditionalFormatting>
  <conditionalFormatting sqref="BF209">
    <cfRule type="cellIs" dxfId="3270" priority="6039" stopIfTrue="1" operator="equal">
      <formula>"ROJO"</formula>
    </cfRule>
    <cfRule type="cellIs" dxfId="3269" priority="6040" stopIfTrue="1" operator="equal">
      <formula>"AMARILLO"</formula>
    </cfRule>
    <cfRule type="cellIs" dxfId="3268" priority="6041" stopIfTrue="1" operator="equal">
      <formula>"OK"</formula>
    </cfRule>
  </conditionalFormatting>
  <conditionalFormatting sqref="BJ209">
    <cfRule type="cellIs" dxfId="3267" priority="6038" stopIfTrue="1" operator="equal">
      <formula>1</formula>
    </cfRule>
  </conditionalFormatting>
  <conditionalFormatting sqref="BJ209">
    <cfRule type="cellIs" dxfId="3266" priority="6036" operator="between">
      <formula>0</formula>
      <formula>0.99</formula>
    </cfRule>
    <cfRule type="cellIs" dxfId="3265" priority="6037" operator="equal">
      <formula>"Sin"</formula>
    </cfRule>
  </conditionalFormatting>
  <conditionalFormatting sqref="BP209">
    <cfRule type="cellIs" dxfId="3264" priority="6033" operator="equal">
      <formula>"INEFECTIVA"</formula>
    </cfRule>
    <cfRule type="cellIs" dxfId="3263" priority="6034" operator="equal">
      <formula>"CUMPLIDA"</formula>
    </cfRule>
    <cfRule type="containsText" dxfId="3262" priority="6035" operator="containsText" text="CERRADA">
      <formula>NOT(ISERROR(SEARCH("CERRADA",BP209)))</formula>
    </cfRule>
  </conditionalFormatting>
  <conditionalFormatting sqref="BP209">
    <cfRule type="cellIs" dxfId="3261" priority="6032" operator="equal">
      <formula>"INCUMPLIDA"</formula>
    </cfRule>
  </conditionalFormatting>
  <conditionalFormatting sqref="BP209">
    <cfRule type="cellIs" dxfId="3260" priority="6031" operator="equal">
      <formula>"Pendiente"</formula>
    </cfRule>
  </conditionalFormatting>
  <conditionalFormatting sqref="AR209">
    <cfRule type="cellIs" dxfId="3259" priority="6028" stopIfTrue="1" operator="equal">
      <formula>"ROJO"</formula>
    </cfRule>
    <cfRule type="cellIs" dxfId="3258" priority="6029" stopIfTrue="1" operator="equal">
      <formula>"AMARILLO"</formula>
    </cfRule>
    <cfRule type="cellIs" dxfId="3257" priority="6030" stopIfTrue="1" operator="equal">
      <formula>"OK"</formula>
    </cfRule>
  </conditionalFormatting>
  <conditionalFormatting sqref="AK209">
    <cfRule type="cellIs" dxfId="3256" priority="6025" stopIfTrue="1" operator="equal">
      <formula>"ROJO"</formula>
    </cfRule>
    <cfRule type="cellIs" dxfId="3255" priority="6026" stopIfTrue="1" operator="equal">
      <formula>"AMARILLO"</formula>
    </cfRule>
    <cfRule type="cellIs" dxfId="3254" priority="6027" stopIfTrue="1" operator="equal">
      <formula>"OK"</formula>
    </cfRule>
  </conditionalFormatting>
  <conditionalFormatting sqref="AD209">
    <cfRule type="cellIs" dxfId="3253" priority="6022" stopIfTrue="1" operator="equal">
      <formula>"ROJO"</formula>
    </cfRule>
    <cfRule type="cellIs" dxfId="3252" priority="6023" stopIfTrue="1" operator="equal">
      <formula>"AMARILLO"</formula>
    </cfRule>
    <cfRule type="cellIs" dxfId="3251" priority="6024" stopIfTrue="1" operator="equal">
      <formula>"OK"</formula>
    </cfRule>
  </conditionalFormatting>
  <conditionalFormatting sqref="AY209">
    <cfRule type="cellIs" dxfId="3250" priority="6019" stopIfTrue="1" operator="equal">
      <formula>"ROJO"</formula>
    </cfRule>
    <cfRule type="cellIs" dxfId="3249" priority="6020" stopIfTrue="1" operator="equal">
      <formula>"AMARILLO"</formula>
    </cfRule>
    <cfRule type="cellIs" dxfId="3248" priority="6021" stopIfTrue="1" operator="equal">
      <formula>"OK"</formula>
    </cfRule>
  </conditionalFormatting>
  <conditionalFormatting sqref="W210">
    <cfRule type="cellIs" dxfId="3247" priority="6016" stopIfTrue="1" operator="equal">
      <formula>"ROJO"</formula>
    </cfRule>
    <cfRule type="cellIs" dxfId="3246" priority="6017" stopIfTrue="1" operator="equal">
      <formula>"AMARILLO"</formula>
    </cfRule>
    <cfRule type="cellIs" dxfId="3245" priority="6018" stopIfTrue="1" operator="equal">
      <formula>"OK"</formula>
    </cfRule>
  </conditionalFormatting>
  <conditionalFormatting sqref="BF210">
    <cfRule type="cellIs" dxfId="3244" priority="6013" stopIfTrue="1" operator="equal">
      <formula>"ROJO"</formula>
    </cfRule>
    <cfRule type="cellIs" dxfId="3243" priority="6014" stopIfTrue="1" operator="equal">
      <formula>"AMARILLO"</formula>
    </cfRule>
    <cfRule type="cellIs" dxfId="3242" priority="6015" stopIfTrue="1" operator="equal">
      <formula>"OK"</formula>
    </cfRule>
  </conditionalFormatting>
  <conditionalFormatting sqref="BJ210">
    <cfRule type="cellIs" dxfId="3241" priority="6012" stopIfTrue="1" operator="equal">
      <formula>1</formula>
    </cfRule>
  </conditionalFormatting>
  <conditionalFormatting sqref="BJ210">
    <cfRule type="cellIs" dxfId="3240" priority="6010" operator="between">
      <formula>0</formula>
      <formula>0.99</formula>
    </cfRule>
    <cfRule type="cellIs" dxfId="3239" priority="6011" operator="equal">
      <formula>"Sin"</formula>
    </cfRule>
  </conditionalFormatting>
  <conditionalFormatting sqref="BP210">
    <cfRule type="cellIs" dxfId="3238" priority="6007" operator="equal">
      <formula>"INEFECTIVA"</formula>
    </cfRule>
    <cfRule type="cellIs" dxfId="3237" priority="6008" operator="equal">
      <formula>"CUMPLIDA"</formula>
    </cfRule>
    <cfRule type="containsText" dxfId="3236" priority="6009" operator="containsText" text="CERRADA">
      <formula>NOT(ISERROR(SEARCH("CERRADA",BP210)))</formula>
    </cfRule>
  </conditionalFormatting>
  <conditionalFormatting sqref="BP210">
    <cfRule type="cellIs" dxfId="3235" priority="6006" operator="equal">
      <formula>"INCUMPLIDA"</formula>
    </cfRule>
  </conditionalFormatting>
  <conditionalFormatting sqref="BP210">
    <cfRule type="cellIs" dxfId="3234" priority="6005" operator="equal">
      <formula>"Pendiente"</formula>
    </cfRule>
  </conditionalFormatting>
  <conditionalFormatting sqref="AR210">
    <cfRule type="cellIs" dxfId="3233" priority="6002" stopIfTrue="1" operator="equal">
      <formula>"ROJO"</formula>
    </cfRule>
    <cfRule type="cellIs" dxfId="3232" priority="6003" stopIfTrue="1" operator="equal">
      <formula>"AMARILLO"</formula>
    </cfRule>
    <cfRule type="cellIs" dxfId="3231" priority="6004" stopIfTrue="1" operator="equal">
      <formula>"OK"</formula>
    </cfRule>
  </conditionalFormatting>
  <conditionalFormatting sqref="AK210">
    <cfRule type="cellIs" dxfId="3230" priority="5999" stopIfTrue="1" operator="equal">
      <formula>"ROJO"</formula>
    </cfRule>
    <cfRule type="cellIs" dxfId="3229" priority="6000" stopIfTrue="1" operator="equal">
      <formula>"AMARILLO"</formula>
    </cfRule>
    <cfRule type="cellIs" dxfId="3228" priority="6001" stopIfTrue="1" operator="equal">
      <formula>"OK"</formula>
    </cfRule>
  </conditionalFormatting>
  <conditionalFormatting sqref="AD210">
    <cfRule type="cellIs" dxfId="3227" priority="5996" stopIfTrue="1" operator="equal">
      <formula>"ROJO"</formula>
    </cfRule>
    <cfRule type="cellIs" dxfId="3226" priority="5997" stopIfTrue="1" operator="equal">
      <formula>"AMARILLO"</formula>
    </cfRule>
    <cfRule type="cellIs" dxfId="3225" priority="5998" stopIfTrue="1" operator="equal">
      <formula>"OK"</formula>
    </cfRule>
  </conditionalFormatting>
  <conditionalFormatting sqref="AY210">
    <cfRule type="cellIs" dxfId="3224" priority="5993" stopIfTrue="1" operator="equal">
      <formula>"ROJO"</formula>
    </cfRule>
    <cfRule type="cellIs" dxfId="3223" priority="5994" stopIfTrue="1" operator="equal">
      <formula>"AMARILLO"</formula>
    </cfRule>
    <cfRule type="cellIs" dxfId="3222" priority="5995" stopIfTrue="1" operator="equal">
      <formula>"OK"</formula>
    </cfRule>
  </conditionalFormatting>
  <conditionalFormatting sqref="W211">
    <cfRule type="cellIs" dxfId="3221" priority="5990" stopIfTrue="1" operator="equal">
      <formula>"ROJO"</formula>
    </cfRule>
    <cfRule type="cellIs" dxfId="3220" priority="5991" stopIfTrue="1" operator="equal">
      <formula>"AMARILLO"</formula>
    </cfRule>
    <cfRule type="cellIs" dxfId="3219" priority="5992" stopIfTrue="1" operator="equal">
      <formula>"OK"</formula>
    </cfRule>
  </conditionalFormatting>
  <conditionalFormatting sqref="BF211">
    <cfRule type="cellIs" dxfId="3218" priority="5987" stopIfTrue="1" operator="equal">
      <formula>"ROJO"</formula>
    </cfRule>
    <cfRule type="cellIs" dxfId="3217" priority="5988" stopIfTrue="1" operator="equal">
      <formula>"AMARILLO"</formula>
    </cfRule>
    <cfRule type="cellIs" dxfId="3216" priority="5989" stopIfTrue="1" operator="equal">
      <formula>"OK"</formula>
    </cfRule>
  </conditionalFormatting>
  <conditionalFormatting sqref="BJ211">
    <cfRule type="cellIs" dxfId="3215" priority="5986" stopIfTrue="1" operator="equal">
      <formula>1</formula>
    </cfRule>
  </conditionalFormatting>
  <conditionalFormatting sqref="BJ211">
    <cfRule type="cellIs" dxfId="3214" priority="5984" operator="between">
      <formula>0</formula>
      <formula>0.99</formula>
    </cfRule>
    <cfRule type="cellIs" dxfId="3213" priority="5985" operator="equal">
      <formula>"Sin"</formula>
    </cfRule>
  </conditionalFormatting>
  <conditionalFormatting sqref="BP211">
    <cfRule type="cellIs" dxfId="3212" priority="5981" operator="equal">
      <formula>"INEFECTIVA"</formula>
    </cfRule>
    <cfRule type="cellIs" dxfId="3211" priority="5982" operator="equal">
      <formula>"CUMPLIDA"</formula>
    </cfRule>
    <cfRule type="containsText" dxfId="3210" priority="5983" operator="containsText" text="CERRADA">
      <formula>NOT(ISERROR(SEARCH("CERRADA",BP211)))</formula>
    </cfRule>
  </conditionalFormatting>
  <conditionalFormatting sqref="BP211">
    <cfRule type="cellIs" dxfId="3209" priority="5980" operator="equal">
      <formula>"INCUMPLIDA"</formula>
    </cfRule>
  </conditionalFormatting>
  <conditionalFormatting sqref="BP211">
    <cfRule type="cellIs" dxfId="3208" priority="5979" operator="equal">
      <formula>"Pendiente"</formula>
    </cfRule>
  </conditionalFormatting>
  <conditionalFormatting sqref="AR211">
    <cfRule type="cellIs" dxfId="3207" priority="5976" stopIfTrue="1" operator="equal">
      <formula>"ROJO"</formula>
    </cfRule>
    <cfRule type="cellIs" dxfId="3206" priority="5977" stopIfTrue="1" operator="equal">
      <formula>"AMARILLO"</formula>
    </cfRule>
    <cfRule type="cellIs" dxfId="3205" priority="5978" stopIfTrue="1" operator="equal">
      <formula>"OK"</formula>
    </cfRule>
  </conditionalFormatting>
  <conditionalFormatting sqref="AK211">
    <cfRule type="cellIs" dxfId="3204" priority="5973" stopIfTrue="1" operator="equal">
      <formula>"ROJO"</formula>
    </cfRule>
    <cfRule type="cellIs" dxfId="3203" priority="5974" stopIfTrue="1" operator="equal">
      <formula>"AMARILLO"</formula>
    </cfRule>
    <cfRule type="cellIs" dxfId="3202" priority="5975" stopIfTrue="1" operator="equal">
      <formula>"OK"</formula>
    </cfRule>
  </conditionalFormatting>
  <conditionalFormatting sqref="AD211">
    <cfRule type="cellIs" dxfId="3201" priority="5970" stopIfTrue="1" operator="equal">
      <formula>"ROJO"</formula>
    </cfRule>
    <cfRule type="cellIs" dxfId="3200" priority="5971" stopIfTrue="1" operator="equal">
      <formula>"AMARILLO"</formula>
    </cfRule>
    <cfRule type="cellIs" dxfId="3199" priority="5972" stopIfTrue="1" operator="equal">
      <formula>"OK"</formula>
    </cfRule>
  </conditionalFormatting>
  <conditionalFormatting sqref="AY211">
    <cfRule type="cellIs" dxfId="3198" priority="5967" stopIfTrue="1" operator="equal">
      <formula>"ROJO"</formula>
    </cfRule>
    <cfRule type="cellIs" dxfId="3197" priority="5968" stopIfTrue="1" operator="equal">
      <formula>"AMARILLO"</formula>
    </cfRule>
    <cfRule type="cellIs" dxfId="3196" priority="5969" stopIfTrue="1" operator="equal">
      <formula>"OK"</formula>
    </cfRule>
  </conditionalFormatting>
  <conditionalFormatting sqref="W212">
    <cfRule type="cellIs" dxfId="3195" priority="5964" stopIfTrue="1" operator="equal">
      <formula>"ROJO"</formula>
    </cfRule>
    <cfRule type="cellIs" dxfId="3194" priority="5965" stopIfTrue="1" operator="equal">
      <formula>"AMARILLO"</formula>
    </cfRule>
    <cfRule type="cellIs" dxfId="3193" priority="5966" stopIfTrue="1" operator="equal">
      <formula>"OK"</formula>
    </cfRule>
  </conditionalFormatting>
  <conditionalFormatting sqref="BF212">
    <cfRule type="cellIs" dxfId="3192" priority="5961" stopIfTrue="1" operator="equal">
      <formula>"ROJO"</formula>
    </cfRule>
    <cfRule type="cellIs" dxfId="3191" priority="5962" stopIfTrue="1" operator="equal">
      <formula>"AMARILLO"</formula>
    </cfRule>
    <cfRule type="cellIs" dxfId="3190" priority="5963" stopIfTrue="1" operator="equal">
      <formula>"OK"</formula>
    </cfRule>
  </conditionalFormatting>
  <conditionalFormatting sqref="BJ212">
    <cfRule type="cellIs" dxfId="3189" priority="5960" stopIfTrue="1" operator="equal">
      <formula>1</formula>
    </cfRule>
  </conditionalFormatting>
  <conditionalFormatting sqref="BJ212">
    <cfRule type="cellIs" dxfId="3188" priority="5958" operator="between">
      <formula>0</formula>
      <formula>0.99</formula>
    </cfRule>
    <cfRule type="cellIs" dxfId="3187" priority="5959" operator="equal">
      <formula>"Sin"</formula>
    </cfRule>
  </conditionalFormatting>
  <conditionalFormatting sqref="BP212">
    <cfRule type="cellIs" dxfId="3186" priority="5955" operator="equal">
      <formula>"INEFECTIVA"</formula>
    </cfRule>
    <cfRule type="cellIs" dxfId="3185" priority="5956" operator="equal">
      <formula>"CUMPLIDA"</formula>
    </cfRule>
    <cfRule type="containsText" dxfId="3184" priority="5957" operator="containsText" text="CERRADA">
      <formula>NOT(ISERROR(SEARCH("CERRADA",BP212)))</formula>
    </cfRule>
  </conditionalFormatting>
  <conditionalFormatting sqref="BP212">
    <cfRule type="cellIs" dxfId="3183" priority="5954" operator="equal">
      <formula>"INCUMPLIDA"</formula>
    </cfRule>
  </conditionalFormatting>
  <conditionalFormatting sqref="BP212">
    <cfRule type="cellIs" dxfId="3182" priority="5953" operator="equal">
      <formula>"Pendiente"</formula>
    </cfRule>
  </conditionalFormatting>
  <conditionalFormatting sqref="AR212">
    <cfRule type="cellIs" dxfId="3181" priority="5950" stopIfTrue="1" operator="equal">
      <formula>"ROJO"</formula>
    </cfRule>
    <cfRule type="cellIs" dxfId="3180" priority="5951" stopIfTrue="1" operator="equal">
      <formula>"AMARILLO"</formula>
    </cfRule>
    <cfRule type="cellIs" dxfId="3179" priority="5952" stopIfTrue="1" operator="equal">
      <formula>"OK"</formula>
    </cfRule>
  </conditionalFormatting>
  <conditionalFormatting sqref="AK212">
    <cfRule type="cellIs" dxfId="3178" priority="5947" stopIfTrue="1" operator="equal">
      <formula>"ROJO"</formula>
    </cfRule>
    <cfRule type="cellIs" dxfId="3177" priority="5948" stopIfTrue="1" operator="equal">
      <formula>"AMARILLO"</formula>
    </cfRule>
    <cfRule type="cellIs" dxfId="3176" priority="5949" stopIfTrue="1" operator="equal">
      <formula>"OK"</formula>
    </cfRule>
  </conditionalFormatting>
  <conditionalFormatting sqref="AD212">
    <cfRule type="cellIs" dxfId="3175" priority="5944" stopIfTrue="1" operator="equal">
      <formula>"ROJO"</formula>
    </cfRule>
    <cfRule type="cellIs" dxfId="3174" priority="5945" stopIfTrue="1" operator="equal">
      <formula>"AMARILLO"</formula>
    </cfRule>
    <cfRule type="cellIs" dxfId="3173" priority="5946" stopIfTrue="1" operator="equal">
      <formula>"OK"</formula>
    </cfRule>
  </conditionalFormatting>
  <conditionalFormatting sqref="AY212">
    <cfRule type="cellIs" dxfId="3172" priority="5941" stopIfTrue="1" operator="equal">
      <formula>"ROJO"</formula>
    </cfRule>
    <cfRule type="cellIs" dxfId="3171" priority="5942" stopIfTrue="1" operator="equal">
      <formula>"AMARILLO"</formula>
    </cfRule>
    <cfRule type="cellIs" dxfId="3170" priority="5943" stopIfTrue="1" operator="equal">
      <formula>"OK"</formula>
    </cfRule>
  </conditionalFormatting>
  <conditionalFormatting sqref="W213">
    <cfRule type="cellIs" dxfId="3169" priority="5938" stopIfTrue="1" operator="equal">
      <formula>"ROJO"</formula>
    </cfRule>
    <cfRule type="cellIs" dxfId="3168" priority="5939" stopIfTrue="1" operator="equal">
      <formula>"AMARILLO"</formula>
    </cfRule>
    <cfRule type="cellIs" dxfId="3167" priority="5940" stopIfTrue="1" operator="equal">
      <formula>"OK"</formula>
    </cfRule>
  </conditionalFormatting>
  <conditionalFormatting sqref="BF213">
    <cfRule type="cellIs" dxfId="3166" priority="5935" stopIfTrue="1" operator="equal">
      <formula>"ROJO"</formula>
    </cfRule>
    <cfRule type="cellIs" dxfId="3165" priority="5936" stopIfTrue="1" operator="equal">
      <formula>"AMARILLO"</formula>
    </cfRule>
    <cfRule type="cellIs" dxfId="3164" priority="5937" stopIfTrue="1" operator="equal">
      <formula>"OK"</formula>
    </cfRule>
  </conditionalFormatting>
  <conditionalFormatting sqref="BJ213">
    <cfRule type="cellIs" dxfId="3163" priority="5934" stopIfTrue="1" operator="equal">
      <formula>1</formula>
    </cfRule>
  </conditionalFormatting>
  <conditionalFormatting sqref="BJ213">
    <cfRule type="cellIs" dxfId="3162" priority="5932" operator="between">
      <formula>0</formula>
      <formula>0.99</formula>
    </cfRule>
    <cfRule type="cellIs" dxfId="3161" priority="5933" operator="equal">
      <formula>"Sin"</formula>
    </cfRule>
  </conditionalFormatting>
  <conditionalFormatting sqref="BP213">
    <cfRule type="cellIs" dxfId="3160" priority="5929" operator="equal">
      <formula>"INEFECTIVA"</formula>
    </cfRule>
    <cfRule type="cellIs" dxfId="3159" priority="5930" operator="equal">
      <formula>"CUMPLIDA"</formula>
    </cfRule>
    <cfRule type="containsText" dxfId="3158" priority="5931" operator="containsText" text="CERRADA">
      <formula>NOT(ISERROR(SEARCH("CERRADA",BP213)))</formula>
    </cfRule>
  </conditionalFormatting>
  <conditionalFormatting sqref="BP213">
    <cfRule type="cellIs" dxfId="3157" priority="5928" operator="equal">
      <formula>"INCUMPLIDA"</formula>
    </cfRule>
  </conditionalFormatting>
  <conditionalFormatting sqref="BP213">
    <cfRule type="cellIs" dxfId="3156" priority="5927" operator="equal">
      <formula>"Pendiente"</formula>
    </cfRule>
  </conditionalFormatting>
  <conditionalFormatting sqref="AR213">
    <cfRule type="cellIs" dxfId="3155" priority="5924" stopIfTrue="1" operator="equal">
      <formula>"ROJO"</formula>
    </cfRule>
    <cfRule type="cellIs" dxfId="3154" priority="5925" stopIfTrue="1" operator="equal">
      <formula>"AMARILLO"</formula>
    </cfRule>
    <cfRule type="cellIs" dxfId="3153" priority="5926" stopIfTrue="1" operator="equal">
      <formula>"OK"</formula>
    </cfRule>
  </conditionalFormatting>
  <conditionalFormatting sqref="AK213">
    <cfRule type="cellIs" dxfId="3152" priority="5921" stopIfTrue="1" operator="equal">
      <formula>"ROJO"</formula>
    </cfRule>
    <cfRule type="cellIs" dxfId="3151" priority="5922" stopIfTrue="1" operator="equal">
      <formula>"AMARILLO"</formula>
    </cfRule>
    <cfRule type="cellIs" dxfId="3150" priority="5923" stopIfTrue="1" operator="equal">
      <formula>"OK"</formula>
    </cfRule>
  </conditionalFormatting>
  <conditionalFormatting sqref="AD213">
    <cfRule type="cellIs" dxfId="3149" priority="5918" stopIfTrue="1" operator="equal">
      <formula>"ROJO"</formula>
    </cfRule>
    <cfRule type="cellIs" dxfId="3148" priority="5919" stopIfTrue="1" operator="equal">
      <formula>"AMARILLO"</formula>
    </cfRule>
    <cfRule type="cellIs" dxfId="3147" priority="5920" stopIfTrue="1" operator="equal">
      <formula>"OK"</formula>
    </cfRule>
  </conditionalFormatting>
  <conditionalFormatting sqref="AY213">
    <cfRule type="cellIs" dxfId="3146" priority="5915" stopIfTrue="1" operator="equal">
      <formula>"ROJO"</formula>
    </cfRule>
    <cfRule type="cellIs" dxfId="3145" priority="5916" stopIfTrue="1" operator="equal">
      <formula>"AMARILLO"</formula>
    </cfRule>
    <cfRule type="cellIs" dxfId="3144" priority="5917" stopIfTrue="1" operator="equal">
      <formula>"OK"</formula>
    </cfRule>
  </conditionalFormatting>
  <conditionalFormatting sqref="W214">
    <cfRule type="cellIs" dxfId="3143" priority="5912" stopIfTrue="1" operator="equal">
      <formula>"ROJO"</formula>
    </cfRule>
    <cfRule type="cellIs" dxfId="3142" priority="5913" stopIfTrue="1" operator="equal">
      <formula>"AMARILLO"</formula>
    </cfRule>
    <cfRule type="cellIs" dxfId="3141" priority="5914" stopIfTrue="1" operator="equal">
      <formula>"OK"</formula>
    </cfRule>
  </conditionalFormatting>
  <conditionalFormatting sqref="BF214">
    <cfRule type="cellIs" dxfId="3140" priority="5909" stopIfTrue="1" operator="equal">
      <formula>"ROJO"</formula>
    </cfRule>
    <cfRule type="cellIs" dxfId="3139" priority="5910" stopIfTrue="1" operator="equal">
      <formula>"AMARILLO"</formula>
    </cfRule>
    <cfRule type="cellIs" dxfId="3138" priority="5911" stopIfTrue="1" operator="equal">
      <formula>"OK"</formula>
    </cfRule>
  </conditionalFormatting>
  <conditionalFormatting sqref="BJ214">
    <cfRule type="cellIs" dxfId="3137" priority="5908" stopIfTrue="1" operator="equal">
      <formula>1</formula>
    </cfRule>
  </conditionalFormatting>
  <conditionalFormatting sqref="BJ214">
    <cfRule type="cellIs" dxfId="3136" priority="5906" operator="between">
      <formula>0</formula>
      <formula>0.99</formula>
    </cfRule>
    <cfRule type="cellIs" dxfId="3135" priority="5907" operator="equal">
      <formula>"Sin"</formula>
    </cfRule>
  </conditionalFormatting>
  <conditionalFormatting sqref="BP214">
    <cfRule type="cellIs" dxfId="3134" priority="5903" operator="equal">
      <formula>"INEFECTIVA"</formula>
    </cfRule>
    <cfRule type="cellIs" dxfId="3133" priority="5904" operator="equal">
      <formula>"CUMPLIDA"</formula>
    </cfRule>
    <cfRule type="containsText" dxfId="3132" priority="5905" operator="containsText" text="CERRADA">
      <formula>NOT(ISERROR(SEARCH("CERRADA",BP214)))</formula>
    </cfRule>
  </conditionalFormatting>
  <conditionalFormatting sqref="BP214">
    <cfRule type="cellIs" dxfId="3131" priority="5902" operator="equal">
      <formula>"INCUMPLIDA"</formula>
    </cfRule>
  </conditionalFormatting>
  <conditionalFormatting sqref="BP214">
    <cfRule type="cellIs" dxfId="3130" priority="5901" operator="equal">
      <formula>"Pendiente"</formula>
    </cfRule>
  </conditionalFormatting>
  <conditionalFormatting sqref="AR214">
    <cfRule type="cellIs" dxfId="3129" priority="5898" stopIfTrue="1" operator="equal">
      <formula>"ROJO"</formula>
    </cfRule>
    <cfRule type="cellIs" dxfId="3128" priority="5899" stopIfTrue="1" operator="equal">
      <formula>"AMARILLO"</formula>
    </cfRule>
    <cfRule type="cellIs" dxfId="3127" priority="5900" stopIfTrue="1" operator="equal">
      <formula>"OK"</formula>
    </cfRule>
  </conditionalFormatting>
  <conditionalFormatting sqref="AK214">
    <cfRule type="cellIs" dxfId="3126" priority="5895" stopIfTrue="1" operator="equal">
      <formula>"ROJO"</formula>
    </cfRule>
    <cfRule type="cellIs" dxfId="3125" priority="5896" stopIfTrue="1" operator="equal">
      <formula>"AMARILLO"</formula>
    </cfRule>
    <cfRule type="cellIs" dxfId="3124" priority="5897" stopIfTrue="1" operator="equal">
      <formula>"OK"</formula>
    </cfRule>
  </conditionalFormatting>
  <conditionalFormatting sqref="AD214">
    <cfRule type="cellIs" dxfId="3123" priority="5892" stopIfTrue="1" operator="equal">
      <formula>"ROJO"</formula>
    </cfRule>
    <cfRule type="cellIs" dxfId="3122" priority="5893" stopIfTrue="1" operator="equal">
      <formula>"AMARILLO"</formula>
    </cfRule>
    <cfRule type="cellIs" dxfId="3121" priority="5894" stopIfTrue="1" operator="equal">
      <formula>"OK"</formula>
    </cfRule>
  </conditionalFormatting>
  <conditionalFormatting sqref="AY214">
    <cfRule type="cellIs" dxfId="3120" priority="5889" stopIfTrue="1" operator="equal">
      <formula>"ROJO"</formula>
    </cfRule>
    <cfRule type="cellIs" dxfId="3119" priority="5890" stopIfTrue="1" operator="equal">
      <formula>"AMARILLO"</formula>
    </cfRule>
    <cfRule type="cellIs" dxfId="3118" priority="5891" stopIfTrue="1" operator="equal">
      <formula>"OK"</formula>
    </cfRule>
  </conditionalFormatting>
  <conditionalFormatting sqref="W215">
    <cfRule type="cellIs" dxfId="3117" priority="5886" stopIfTrue="1" operator="equal">
      <formula>"ROJO"</formula>
    </cfRule>
    <cfRule type="cellIs" dxfId="3116" priority="5887" stopIfTrue="1" operator="equal">
      <formula>"AMARILLO"</formula>
    </cfRule>
    <cfRule type="cellIs" dxfId="3115" priority="5888" stopIfTrue="1" operator="equal">
      <formula>"OK"</formula>
    </cfRule>
  </conditionalFormatting>
  <conditionalFormatting sqref="BF215">
    <cfRule type="cellIs" dxfId="3114" priority="5883" stopIfTrue="1" operator="equal">
      <formula>"ROJO"</formula>
    </cfRule>
    <cfRule type="cellIs" dxfId="3113" priority="5884" stopIfTrue="1" operator="equal">
      <formula>"AMARILLO"</formula>
    </cfRule>
    <cfRule type="cellIs" dxfId="3112" priority="5885" stopIfTrue="1" operator="equal">
      <formula>"OK"</formula>
    </cfRule>
  </conditionalFormatting>
  <conditionalFormatting sqref="BJ215">
    <cfRule type="cellIs" dxfId="3111" priority="5882" stopIfTrue="1" operator="equal">
      <formula>1</formula>
    </cfRule>
  </conditionalFormatting>
  <conditionalFormatting sqref="BJ215">
    <cfRule type="cellIs" dxfId="3110" priority="5880" operator="between">
      <formula>0</formula>
      <formula>0.99</formula>
    </cfRule>
    <cfRule type="cellIs" dxfId="3109" priority="5881" operator="equal">
      <formula>"Sin"</formula>
    </cfRule>
  </conditionalFormatting>
  <conditionalFormatting sqref="BP215">
    <cfRule type="cellIs" dxfId="3108" priority="5877" operator="equal">
      <formula>"INEFECTIVA"</formula>
    </cfRule>
    <cfRule type="cellIs" dxfId="3107" priority="5878" operator="equal">
      <formula>"CUMPLIDA"</formula>
    </cfRule>
    <cfRule type="containsText" dxfId="3106" priority="5879" operator="containsText" text="CERRADA">
      <formula>NOT(ISERROR(SEARCH("CERRADA",BP215)))</formula>
    </cfRule>
  </conditionalFormatting>
  <conditionalFormatting sqref="BP215">
    <cfRule type="cellIs" dxfId="3105" priority="5876" operator="equal">
      <formula>"INCUMPLIDA"</formula>
    </cfRule>
  </conditionalFormatting>
  <conditionalFormatting sqref="BP215">
    <cfRule type="cellIs" dxfId="3104" priority="5875" operator="equal">
      <formula>"Pendiente"</formula>
    </cfRule>
  </conditionalFormatting>
  <conditionalFormatting sqref="AR215">
    <cfRule type="cellIs" dxfId="3103" priority="5872" stopIfTrue="1" operator="equal">
      <formula>"ROJO"</formula>
    </cfRule>
    <cfRule type="cellIs" dxfId="3102" priority="5873" stopIfTrue="1" operator="equal">
      <formula>"AMARILLO"</formula>
    </cfRule>
    <cfRule type="cellIs" dxfId="3101" priority="5874" stopIfTrue="1" operator="equal">
      <formula>"OK"</formula>
    </cfRule>
  </conditionalFormatting>
  <conditionalFormatting sqref="AK215">
    <cfRule type="cellIs" dxfId="3100" priority="5869" stopIfTrue="1" operator="equal">
      <formula>"ROJO"</formula>
    </cfRule>
    <cfRule type="cellIs" dxfId="3099" priority="5870" stopIfTrue="1" operator="equal">
      <formula>"AMARILLO"</formula>
    </cfRule>
    <cfRule type="cellIs" dxfId="3098" priority="5871" stopIfTrue="1" operator="equal">
      <formula>"OK"</formula>
    </cfRule>
  </conditionalFormatting>
  <conditionalFormatting sqref="AD215">
    <cfRule type="cellIs" dxfId="3097" priority="5866" stopIfTrue="1" operator="equal">
      <formula>"ROJO"</formula>
    </cfRule>
    <cfRule type="cellIs" dxfId="3096" priority="5867" stopIfTrue="1" operator="equal">
      <formula>"AMARILLO"</formula>
    </cfRule>
    <cfRule type="cellIs" dxfId="3095" priority="5868" stopIfTrue="1" operator="equal">
      <formula>"OK"</formula>
    </cfRule>
  </conditionalFormatting>
  <conditionalFormatting sqref="AY215">
    <cfRule type="cellIs" dxfId="3094" priority="5863" stopIfTrue="1" operator="equal">
      <formula>"ROJO"</formula>
    </cfRule>
    <cfRule type="cellIs" dxfId="3093" priority="5864" stopIfTrue="1" operator="equal">
      <formula>"AMARILLO"</formula>
    </cfRule>
    <cfRule type="cellIs" dxfId="3092" priority="5865" stopIfTrue="1" operator="equal">
      <formula>"OK"</formula>
    </cfRule>
  </conditionalFormatting>
  <conditionalFormatting sqref="W216">
    <cfRule type="cellIs" dxfId="3091" priority="5860" stopIfTrue="1" operator="equal">
      <formula>"ROJO"</formula>
    </cfRule>
    <cfRule type="cellIs" dxfId="3090" priority="5861" stopIfTrue="1" operator="equal">
      <formula>"AMARILLO"</formula>
    </cfRule>
    <cfRule type="cellIs" dxfId="3089" priority="5862" stopIfTrue="1" operator="equal">
      <formula>"OK"</formula>
    </cfRule>
  </conditionalFormatting>
  <conditionalFormatting sqref="BF216">
    <cfRule type="cellIs" dxfId="3088" priority="5857" stopIfTrue="1" operator="equal">
      <formula>"ROJO"</formula>
    </cfRule>
    <cfRule type="cellIs" dxfId="3087" priority="5858" stopIfTrue="1" operator="equal">
      <formula>"AMARILLO"</formula>
    </cfRule>
    <cfRule type="cellIs" dxfId="3086" priority="5859" stopIfTrue="1" operator="equal">
      <formula>"OK"</formula>
    </cfRule>
  </conditionalFormatting>
  <conditionalFormatting sqref="BJ216">
    <cfRule type="cellIs" dxfId="3085" priority="5856" stopIfTrue="1" operator="equal">
      <formula>1</formula>
    </cfRule>
  </conditionalFormatting>
  <conditionalFormatting sqref="BJ216">
    <cfRule type="cellIs" dxfId="3084" priority="5854" operator="between">
      <formula>0</formula>
      <formula>0.99</formula>
    </cfRule>
    <cfRule type="cellIs" dxfId="3083" priority="5855" operator="equal">
      <formula>"Sin"</formula>
    </cfRule>
  </conditionalFormatting>
  <conditionalFormatting sqref="BP216">
    <cfRule type="cellIs" dxfId="3082" priority="5851" operator="equal">
      <formula>"INEFECTIVA"</formula>
    </cfRule>
    <cfRule type="cellIs" dxfId="3081" priority="5852" operator="equal">
      <formula>"CUMPLIDA"</formula>
    </cfRule>
    <cfRule type="containsText" dxfId="3080" priority="5853" operator="containsText" text="CERRADA">
      <formula>NOT(ISERROR(SEARCH("CERRADA",BP216)))</formula>
    </cfRule>
  </conditionalFormatting>
  <conditionalFormatting sqref="BP216">
    <cfRule type="cellIs" dxfId="3079" priority="5850" operator="equal">
      <formula>"INCUMPLIDA"</formula>
    </cfRule>
  </conditionalFormatting>
  <conditionalFormatting sqref="BP216">
    <cfRule type="cellIs" dxfId="3078" priority="5849" operator="equal">
      <formula>"Pendiente"</formula>
    </cfRule>
  </conditionalFormatting>
  <conditionalFormatting sqref="AR216">
    <cfRule type="cellIs" dxfId="3077" priority="5846" stopIfTrue="1" operator="equal">
      <formula>"ROJO"</formula>
    </cfRule>
    <cfRule type="cellIs" dxfId="3076" priority="5847" stopIfTrue="1" operator="equal">
      <formula>"AMARILLO"</formula>
    </cfRule>
    <cfRule type="cellIs" dxfId="3075" priority="5848" stopIfTrue="1" operator="equal">
      <formula>"OK"</formula>
    </cfRule>
  </conditionalFormatting>
  <conditionalFormatting sqref="AK216">
    <cfRule type="cellIs" dxfId="3074" priority="5843" stopIfTrue="1" operator="equal">
      <formula>"ROJO"</formula>
    </cfRule>
    <cfRule type="cellIs" dxfId="3073" priority="5844" stopIfTrue="1" operator="equal">
      <formula>"AMARILLO"</formula>
    </cfRule>
    <cfRule type="cellIs" dxfId="3072" priority="5845" stopIfTrue="1" operator="equal">
      <formula>"OK"</formula>
    </cfRule>
  </conditionalFormatting>
  <conditionalFormatting sqref="AD216">
    <cfRule type="cellIs" dxfId="3071" priority="5840" stopIfTrue="1" operator="equal">
      <formula>"ROJO"</formula>
    </cfRule>
    <cfRule type="cellIs" dxfId="3070" priority="5841" stopIfTrue="1" operator="equal">
      <formula>"AMARILLO"</formula>
    </cfRule>
    <cfRule type="cellIs" dxfId="3069" priority="5842" stopIfTrue="1" operator="equal">
      <formula>"OK"</formula>
    </cfRule>
  </conditionalFormatting>
  <conditionalFormatting sqref="AY216">
    <cfRule type="cellIs" dxfId="3068" priority="5837" stopIfTrue="1" operator="equal">
      <formula>"ROJO"</formula>
    </cfRule>
    <cfRule type="cellIs" dxfId="3067" priority="5838" stopIfTrue="1" operator="equal">
      <formula>"AMARILLO"</formula>
    </cfRule>
    <cfRule type="cellIs" dxfId="3066" priority="5839" stopIfTrue="1" operator="equal">
      <formula>"OK"</formula>
    </cfRule>
  </conditionalFormatting>
  <conditionalFormatting sqref="BP217">
    <cfRule type="cellIs" dxfId="3065" priority="5823" operator="equal">
      <formula>"Pendiente"</formula>
    </cfRule>
  </conditionalFormatting>
  <conditionalFormatting sqref="W217">
    <cfRule type="cellIs" dxfId="3064" priority="5834" stopIfTrue="1" operator="equal">
      <formula>"ROJO"</formula>
    </cfRule>
    <cfRule type="cellIs" dxfId="3063" priority="5835" stopIfTrue="1" operator="equal">
      <formula>"AMARILLO"</formula>
    </cfRule>
    <cfRule type="cellIs" dxfId="3062" priority="5836" stopIfTrue="1" operator="equal">
      <formula>"OK"</formula>
    </cfRule>
  </conditionalFormatting>
  <conditionalFormatting sqref="BF217">
    <cfRule type="cellIs" dxfId="3061" priority="5831" stopIfTrue="1" operator="equal">
      <formula>"ROJO"</formula>
    </cfRule>
    <cfRule type="cellIs" dxfId="3060" priority="5832" stopIfTrue="1" operator="equal">
      <formula>"AMARILLO"</formula>
    </cfRule>
    <cfRule type="cellIs" dxfId="3059" priority="5833" stopIfTrue="1" operator="equal">
      <formula>"OK"</formula>
    </cfRule>
  </conditionalFormatting>
  <conditionalFormatting sqref="BJ217">
    <cfRule type="cellIs" dxfId="3058" priority="5830" stopIfTrue="1" operator="equal">
      <formula>1</formula>
    </cfRule>
  </conditionalFormatting>
  <conditionalFormatting sqref="BJ217">
    <cfRule type="cellIs" dxfId="3057" priority="5828" operator="between">
      <formula>0</formula>
      <formula>0.99</formula>
    </cfRule>
    <cfRule type="cellIs" dxfId="3056" priority="5829" operator="equal">
      <formula>"Sin"</formula>
    </cfRule>
  </conditionalFormatting>
  <conditionalFormatting sqref="BP217">
    <cfRule type="cellIs" dxfId="3055" priority="5825" operator="equal">
      <formula>"INEFECTIVA"</formula>
    </cfRule>
    <cfRule type="cellIs" dxfId="3054" priority="5826" operator="equal">
      <formula>"CUMPLIDA"</formula>
    </cfRule>
    <cfRule type="containsText" dxfId="3053" priority="5827" operator="containsText" text="CERRADA">
      <formula>NOT(ISERROR(SEARCH("CERRADA",BP217)))</formula>
    </cfRule>
  </conditionalFormatting>
  <conditionalFormatting sqref="BP217">
    <cfRule type="cellIs" dxfId="3052" priority="5824" operator="equal">
      <formula>"INCUMPLIDA"</formula>
    </cfRule>
  </conditionalFormatting>
  <conditionalFormatting sqref="AR217">
    <cfRule type="cellIs" dxfId="3051" priority="5820" stopIfTrue="1" operator="equal">
      <formula>"ROJO"</formula>
    </cfRule>
    <cfRule type="cellIs" dxfId="3050" priority="5821" stopIfTrue="1" operator="equal">
      <formula>"AMARILLO"</formula>
    </cfRule>
    <cfRule type="cellIs" dxfId="3049" priority="5822" stopIfTrue="1" operator="equal">
      <formula>"OK"</formula>
    </cfRule>
  </conditionalFormatting>
  <conditionalFormatting sqref="AK217">
    <cfRule type="cellIs" dxfId="3048" priority="5817" stopIfTrue="1" operator="equal">
      <formula>"ROJO"</formula>
    </cfRule>
    <cfRule type="cellIs" dxfId="3047" priority="5818" stopIfTrue="1" operator="equal">
      <formula>"AMARILLO"</formula>
    </cfRule>
    <cfRule type="cellIs" dxfId="3046" priority="5819" stopIfTrue="1" operator="equal">
      <formula>"OK"</formula>
    </cfRule>
  </conditionalFormatting>
  <conditionalFormatting sqref="AD217">
    <cfRule type="cellIs" dxfId="3045" priority="5814" stopIfTrue="1" operator="equal">
      <formula>"ROJO"</formula>
    </cfRule>
    <cfRule type="cellIs" dxfId="3044" priority="5815" stopIfTrue="1" operator="equal">
      <formula>"AMARILLO"</formula>
    </cfRule>
    <cfRule type="cellIs" dxfId="3043" priority="5816" stopIfTrue="1" operator="equal">
      <formula>"OK"</formula>
    </cfRule>
  </conditionalFormatting>
  <conditionalFormatting sqref="AY217">
    <cfRule type="cellIs" dxfId="3042" priority="5811" stopIfTrue="1" operator="equal">
      <formula>"ROJO"</formula>
    </cfRule>
    <cfRule type="cellIs" dxfId="3041" priority="5812" stopIfTrue="1" operator="equal">
      <formula>"AMARILLO"</formula>
    </cfRule>
    <cfRule type="cellIs" dxfId="3040" priority="5813" stopIfTrue="1" operator="equal">
      <formula>"OK"</formula>
    </cfRule>
  </conditionalFormatting>
  <conditionalFormatting sqref="BP218">
    <cfRule type="cellIs" dxfId="3039" priority="5797" operator="equal">
      <formula>"Pendiente"</formula>
    </cfRule>
  </conditionalFormatting>
  <conditionalFormatting sqref="W218">
    <cfRule type="cellIs" dxfId="3038" priority="5808" stopIfTrue="1" operator="equal">
      <formula>"ROJO"</formula>
    </cfRule>
    <cfRule type="cellIs" dxfId="3037" priority="5809" stopIfTrue="1" operator="equal">
      <formula>"AMARILLO"</formula>
    </cfRule>
    <cfRule type="cellIs" dxfId="3036" priority="5810" stopIfTrue="1" operator="equal">
      <formula>"OK"</formula>
    </cfRule>
  </conditionalFormatting>
  <conditionalFormatting sqref="BF218">
    <cfRule type="cellIs" dxfId="3035" priority="5805" stopIfTrue="1" operator="equal">
      <formula>"ROJO"</formula>
    </cfRule>
    <cfRule type="cellIs" dxfId="3034" priority="5806" stopIfTrue="1" operator="equal">
      <formula>"AMARILLO"</formula>
    </cfRule>
    <cfRule type="cellIs" dxfId="3033" priority="5807" stopIfTrue="1" operator="equal">
      <formula>"OK"</formula>
    </cfRule>
  </conditionalFormatting>
  <conditionalFormatting sqref="BJ218">
    <cfRule type="cellIs" dxfId="3032" priority="5804" stopIfTrue="1" operator="equal">
      <formula>1</formula>
    </cfRule>
  </conditionalFormatting>
  <conditionalFormatting sqref="BJ218">
    <cfRule type="cellIs" dxfId="3031" priority="5802" operator="between">
      <formula>0</formula>
      <formula>0.99</formula>
    </cfRule>
    <cfRule type="cellIs" dxfId="3030" priority="5803" operator="equal">
      <formula>"Sin"</formula>
    </cfRule>
  </conditionalFormatting>
  <conditionalFormatting sqref="BP218">
    <cfRule type="cellIs" dxfId="3029" priority="5799" operator="equal">
      <formula>"INEFECTIVA"</formula>
    </cfRule>
    <cfRule type="cellIs" dxfId="3028" priority="5800" operator="equal">
      <formula>"CUMPLIDA"</formula>
    </cfRule>
    <cfRule type="containsText" dxfId="3027" priority="5801" operator="containsText" text="CERRADA">
      <formula>NOT(ISERROR(SEARCH("CERRADA",BP218)))</formula>
    </cfRule>
  </conditionalFormatting>
  <conditionalFormatting sqref="BP218">
    <cfRule type="cellIs" dxfId="3026" priority="5798" operator="equal">
      <formula>"INCUMPLIDA"</formula>
    </cfRule>
  </conditionalFormatting>
  <conditionalFormatting sqref="AR218">
    <cfRule type="cellIs" dxfId="3025" priority="5794" stopIfTrue="1" operator="equal">
      <formula>"ROJO"</formula>
    </cfRule>
    <cfRule type="cellIs" dxfId="3024" priority="5795" stopIfTrue="1" operator="equal">
      <formula>"AMARILLO"</formula>
    </cfRule>
    <cfRule type="cellIs" dxfId="3023" priority="5796" stopIfTrue="1" operator="equal">
      <formula>"OK"</formula>
    </cfRule>
  </conditionalFormatting>
  <conditionalFormatting sqref="AK218">
    <cfRule type="cellIs" dxfId="3022" priority="5791" stopIfTrue="1" operator="equal">
      <formula>"ROJO"</formula>
    </cfRule>
    <cfRule type="cellIs" dxfId="3021" priority="5792" stopIfTrue="1" operator="equal">
      <formula>"AMARILLO"</formula>
    </cfRule>
    <cfRule type="cellIs" dxfId="3020" priority="5793" stopIfTrue="1" operator="equal">
      <formula>"OK"</formula>
    </cfRule>
  </conditionalFormatting>
  <conditionalFormatting sqref="AD218">
    <cfRule type="cellIs" dxfId="3019" priority="5788" stopIfTrue="1" operator="equal">
      <formula>"ROJO"</formula>
    </cfRule>
    <cfRule type="cellIs" dxfId="3018" priority="5789" stopIfTrue="1" operator="equal">
      <formula>"AMARILLO"</formula>
    </cfRule>
    <cfRule type="cellIs" dxfId="3017" priority="5790" stopIfTrue="1" operator="equal">
      <formula>"OK"</formula>
    </cfRule>
  </conditionalFormatting>
  <conditionalFormatting sqref="AY218">
    <cfRule type="cellIs" dxfId="3016" priority="5785" stopIfTrue="1" operator="equal">
      <formula>"ROJO"</formula>
    </cfRule>
    <cfRule type="cellIs" dxfId="3015" priority="5786" stopIfTrue="1" operator="equal">
      <formula>"AMARILLO"</formula>
    </cfRule>
    <cfRule type="cellIs" dxfId="3014" priority="5787" stopIfTrue="1" operator="equal">
      <formula>"OK"</formula>
    </cfRule>
  </conditionalFormatting>
  <conditionalFormatting sqref="W219">
    <cfRule type="cellIs" dxfId="3013" priority="5782" stopIfTrue="1" operator="equal">
      <formula>"ROJO"</formula>
    </cfRule>
    <cfRule type="cellIs" dxfId="3012" priority="5783" stopIfTrue="1" operator="equal">
      <formula>"AMARILLO"</formula>
    </cfRule>
    <cfRule type="cellIs" dxfId="3011" priority="5784" stopIfTrue="1" operator="equal">
      <formula>"OK"</formula>
    </cfRule>
  </conditionalFormatting>
  <conditionalFormatting sqref="BJ219">
    <cfRule type="cellIs" dxfId="3010" priority="5781" stopIfTrue="1" operator="equal">
      <formula>1</formula>
    </cfRule>
  </conditionalFormatting>
  <conditionalFormatting sqref="BJ219">
    <cfRule type="cellIs" dxfId="3009" priority="5779" operator="between">
      <formula>0</formula>
      <formula>0.99</formula>
    </cfRule>
    <cfRule type="cellIs" dxfId="3008" priority="5780" operator="equal">
      <formula>"Sin"</formula>
    </cfRule>
  </conditionalFormatting>
  <conditionalFormatting sqref="BP219">
    <cfRule type="cellIs" dxfId="3007" priority="5771" operator="equal">
      <formula>"Pendiente"</formula>
    </cfRule>
  </conditionalFormatting>
  <conditionalFormatting sqref="BF219">
    <cfRule type="cellIs" dxfId="3006" priority="5776" stopIfTrue="1" operator="equal">
      <formula>"ROJO"</formula>
    </cfRule>
    <cfRule type="cellIs" dxfId="3005" priority="5777" stopIfTrue="1" operator="equal">
      <formula>"AMARILLO"</formula>
    </cfRule>
    <cfRule type="cellIs" dxfId="3004" priority="5778" stopIfTrue="1" operator="equal">
      <formula>"OK"</formula>
    </cfRule>
  </conditionalFormatting>
  <conditionalFormatting sqref="BP219">
    <cfRule type="cellIs" dxfId="3003" priority="5773" operator="equal">
      <formula>"INEFECTIVA"</formula>
    </cfRule>
    <cfRule type="cellIs" dxfId="3002" priority="5774" operator="equal">
      <formula>"CUMPLIDA"</formula>
    </cfRule>
    <cfRule type="containsText" dxfId="3001" priority="5775" operator="containsText" text="CERRADA">
      <formula>NOT(ISERROR(SEARCH("CERRADA",BP219)))</formula>
    </cfRule>
  </conditionalFormatting>
  <conditionalFormatting sqref="BP219">
    <cfRule type="cellIs" dxfId="3000" priority="5772" operator="equal">
      <formula>"INCUMPLIDA"</formula>
    </cfRule>
  </conditionalFormatting>
  <conditionalFormatting sqref="AR219">
    <cfRule type="cellIs" dxfId="2999" priority="5768" stopIfTrue="1" operator="equal">
      <formula>"ROJO"</formula>
    </cfRule>
    <cfRule type="cellIs" dxfId="2998" priority="5769" stopIfTrue="1" operator="equal">
      <formula>"AMARILLO"</formula>
    </cfRule>
    <cfRule type="cellIs" dxfId="2997" priority="5770" stopIfTrue="1" operator="equal">
      <formula>"OK"</formula>
    </cfRule>
  </conditionalFormatting>
  <conditionalFormatting sqref="AK219">
    <cfRule type="cellIs" dxfId="2996" priority="5765" stopIfTrue="1" operator="equal">
      <formula>"ROJO"</formula>
    </cfRule>
    <cfRule type="cellIs" dxfId="2995" priority="5766" stopIfTrue="1" operator="equal">
      <formula>"AMARILLO"</formula>
    </cfRule>
    <cfRule type="cellIs" dxfId="2994" priority="5767" stopIfTrue="1" operator="equal">
      <formula>"OK"</formula>
    </cfRule>
  </conditionalFormatting>
  <conditionalFormatting sqref="AD219">
    <cfRule type="cellIs" dxfId="2993" priority="5762" stopIfTrue="1" operator="equal">
      <formula>"ROJO"</formula>
    </cfRule>
    <cfRule type="cellIs" dxfId="2992" priority="5763" stopIfTrue="1" operator="equal">
      <formula>"AMARILLO"</formula>
    </cfRule>
    <cfRule type="cellIs" dxfId="2991" priority="5764" stopIfTrue="1" operator="equal">
      <formula>"OK"</formula>
    </cfRule>
  </conditionalFormatting>
  <conditionalFormatting sqref="AY219">
    <cfRule type="cellIs" dxfId="2990" priority="5759" stopIfTrue="1" operator="equal">
      <formula>"ROJO"</formula>
    </cfRule>
    <cfRule type="cellIs" dxfId="2989" priority="5760" stopIfTrue="1" operator="equal">
      <formula>"AMARILLO"</formula>
    </cfRule>
    <cfRule type="cellIs" dxfId="2988" priority="5761" stopIfTrue="1" operator="equal">
      <formula>"OK"</formula>
    </cfRule>
  </conditionalFormatting>
  <conditionalFormatting sqref="W220:W223">
    <cfRule type="cellIs" dxfId="2987" priority="5756" stopIfTrue="1" operator="equal">
      <formula>"ROJO"</formula>
    </cfRule>
    <cfRule type="cellIs" dxfId="2986" priority="5757" stopIfTrue="1" operator="equal">
      <formula>"AMARILLO"</formula>
    </cfRule>
    <cfRule type="cellIs" dxfId="2985" priority="5758" stopIfTrue="1" operator="equal">
      <formula>"OK"</formula>
    </cfRule>
  </conditionalFormatting>
  <conditionalFormatting sqref="BJ220:BJ223">
    <cfRule type="cellIs" dxfId="2984" priority="5755" stopIfTrue="1" operator="equal">
      <formula>1</formula>
    </cfRule>
  </conditionalFormatting>
  <conditionalFormatting sqref="BJ220:BJ223">
    <cfRule type="cellIs" dxfId="2983" priority="5753" operator="between">
      <formula>0</formula>
      <formula>0.99</formula>
    </cfRule>
    <cfRule type="cellIs" dxfId="2982" priority="5754" operator="equal">
      <formula>"Sin"</formula>
    </cfRule>
  </conditionalFormatting>
  <conditionalFormatting sqref="BP220:BP223">
    <cfRule type="cellIs" dxfId="2981" priority="5745" operator="equal">
      <formula>"Pendiente"</formula>
    </cfRule>
  </conditionalFormatting>
  <conditionalFormatting sqref="BF220:BF223">
    <cfRule type="cellIs" dxfId="2980" priority="5750" stopIfTrue="1" operator="equal">
      <formula>"ROJO"</formula>
    </cfRule>
    <cfRule type="cellIs" dxfId="2979" priority="5751" stopIfTrue="1" operator="equal">
      <formula>"AMARILLO"</formula>
    </cfRule>
    <cfRule type="cellIs" dxfId="2978" priority="5752" stopIfTrue="1" operator="equal">
      <formula>"OK"</formula>
    </cfRule>
  </conditionalFormatting>
  <conditionalFormatting sqref="BP220:BP223">
    <cfRule type="cellIs" dxfId="2977" priority="5747" operator="equal">
      <formula>"INEFECTIVA"</formula>
    </cfRule>
    <cfRule type="cellIs" dxfId="2976" priority="5748" operator="equal">
      <formula>"CUMPLIDA"</formula>
    </cfRule>
    <cfRule type="containsText" dxfId="2975" priority="5749" operator="containsText" text="CERRADA">
      <formula>NOT(ISERROR(SEARCH("CERRADA",BP220)))</formula>
    </cfRule>
  </conditionalFormatting>
  <conditionalFormatting sqref="BP220:BP223">
    <cfRule type="cellIs" dxfId="2974" priority="5746" operator="equal">
      <formula>"INCUMPLIDA"</formula>
    </cfRule>
  </conditionalFormatting>
  <conditionalFormatting sqref="AR220:AR223">
    <cfRule type="cellIs" dxfId="2973" priority="5742" stopIfTrue="1" operator="equal">
      <formula>"ROJO"</formula>
    </cfRule>
    <cfRule type="cellIs" dxfId="2972" priority="5743" stopIfTrue="1" operator="equal">
      <formula>"AMARILLO"</formula>
    </cfRule>
    <cfRule type="cellIs" dxfId="2971" priority="5744" stopIfTrue="1" operator="equal">
      <formula>"OK"</formula>
    </cfRule>
  </conditionalFormatting>
  <conditionalFormatting sqref="AK220:AK223">
    <cfRule type="cellIs" dxfId="2970" priority="5739" stopIfTrue="1" operator="equal">
      <formula>"ROJO"</formula>
    </cfRule>
    <cfRule type="cellIs" dxfId="2969" priority="5740" stopIfTrue="1" operator="equal">
      <formula>"AMARILLO"</formula>
    </cfRule>
    <cfRule type="cellIs" dxfId="2968" priority="5741" stopIfTrue="1" operator="equal">
      <formula>"OK"</formula>
    </cfRule>
  </conditionalFormatting>
  <conditionalFormatting sqref="AD220:AD223">
    <cfRule type="cellIs" dxfId="2967" priority="5736" stopIfTrue="1" operator="equal">
      <formula>"ROJO"</formula>
    </cfRule>
    <cfRule type="cellIs" dxfId="2966" priority="5737" stopIfTrue="1" operator="equal">
      <formula>"AMARILLO"</formula>
    </cfRule>
    <cfRule type="cellIs" dxfId="2965" priority="5738" stopIfTrue="1" operator="equal">
      <formula>"OK"</formula>
    </cfRule>
  </conditionalFormatting>
  <conditionalFormatting sqref="AY220:AY223">
    <cfRule type="cellIs" dxfId="2964" priority="5733" stopIfTrue="1" operator="equal">
      <formula>"ROJO"</formula>
    </cfRule>
    <cfRule type="cellIs" dxfId="2963" priority="5734" stopIfTrue="1" operator="equal">
      <formula>"AMARILLO"</formula>
    </cfRule>
    <cfRule type="cellIs" dxfId="2962" priority="5735" stopIfTrue="1" operator="equal">
      <formula>"OK"</formula>
    </cfRule>
  </conditionalFormatting>
  <conditionalFormatting sqref="W224:W225">
    <cfRule type="cellIs" dxfId="2961" priority="5730" stopIfTrue="1" operator="equal">
      <formula>"ROJO"</formula>
    </cfRule>
    <cfRule type="cellIs" dxfId="2960" priority="5731" stopIfTrue="1" operator="equal">
      <formula>"AMARILLO"</formula>
    </cfRule>
    <cfRule type="cellIs" dxfId="2959" priority="5732" stopIfTrue="1" operator="equal">
      <formula>"OK"</formula>
    </cfRule>
  </conditionalFormatting>
  <conditionalFormatting sqref="BJ224:BJ225">
    <cfRule type="cellIs" dxfId="2958" priority="5729" stopIfTrue="1" operator="equal">
      <formula>1</formula>
    </cfRule>
  </conditionalFormatting>
  <conditionalFormatting sqref="BJ224:BJ225">
    <cfRule type="cellIs" dxfId="2957" priority="5727" operator="between">
      <formula>0</formula>
      <formula>0.99</formula>
    </cfRule>
    <cfRule type="cellIs" dxfId="2956" priority="5728" operator="equal">
      <formula>"Sin"</formula>
    </cfRule>
  </conditionalFormatting>
  <conditionalFormatting sqref="BP224:BP225">
    <cfRule type="cellIs" dxfId="2955" priority="5719" operator="equal">
      <formula>"Pendiente"</formula>
    </cfRule>
  </conditionalFormatting>
  <conditionalFormatting sqref="BF224:BF225">
    <cfRule type="cellIs" dxfId="2954" priority="5724" stopIfTrue="1" operator="equal">
      <formula>"ROJO"</formula>
    </cfRule>
    <cfRule type="cellIs" dxfId="2953" priority="5725" stopIfTrue="1" operator="equal">
      <formula>"AMARILLO"</formula>
    </cfRule>
    <cfRule type="cellIs" dxfId="2952" priority="5726" stopIfTrue="1" operator="equal">
      <formula>"OK"</formula>
    </cfRule>
  </conditionalFormatting>
  <conditionalFormatting sqref="BP224:BP225">
    <cfRule type="cellIs" dxfId="2951" priority="5721" operator="equal">
      <formula>"INEFECTIVA"</formula>
    </cfRule>
    <cfRule type="cellIs" dxfId="2950" priority="5722" operator="equal">
      <formula>"CUMPLIDA"</formula>
    </cfRule>
    <cfRule type="containsText" dxfId="2949" priority="5723" operator="containsText" text="CERRADA">
      <formula>NOT(ISERROR(SEARCH("CERRADA",BP224)))</formula>
    </cfRule>
  </conditionalFormatting>
  <conditionalFormatting sqref="BP224:BP225">
    <cfRule type="cellIs" dxfId="2948" priority="5720" operator="equal">
      <formula>"INCUMPLIDA"</formula>
    </cfRule>
  </conditionalFormatting>
  <conditionalFormatting sqref="AR224:AR225">
    <cfRule type="cellIs" dxfId="2947" priority="5716" stopIfTrue="1" operator="equal">
      <formula>"ROJO"</formula>
    </cfRule>
    <cfRule type="cellIs" dxfId="2946" priority="5717" stopIfTrue="1" operator="equal">
      <formula>"AMARILLO"</formula>
    </cfRule>
    <cfRule type="cellIs" dxfId="2945" priority="5718" stopIfTrue="1" operator="equal">
      <formula>"OK"</formula>
    </cfRule>
  </conditionalFormatting>
  <conditionalFormatting sqref="AK224:AK225">
    <cfRule type="cellIs" dxfId="2944" priority="5713" stopIfTrue="1" operator="equal">
      <formula>"ROJO"</formula>
    </cfRule>
    <cfRule type="cellIs" dxfId="2943" priority="5714" stopIfTrue="1" operator="equal">
      <formula>"AMARILLO"</formula>
    </cfRule>
    <cfRule type="cellIs" dxfId="2942" priority="5715" stopIfTrue="1" operator="equal">
      <formula>"OK"</formula>
    </cfRule>
  </conditionalFormatting>
  <conditionalFormatting sqref="AD224:AD225">
    <cfRule type="cellIs" dxfId="2941" priority="5710" stopIfTrue="1" operator="equal">
      <formula>"ROJO"</formula>
    </cfRule>
    <cfRule type="cellIs" dxfId="2940" priority="5711" stopIfTrue="1" operator="equal">
      <formula>"AMARILLO"</formula>
    </cfRule>
    <cfRule type="cellIs" dxfId="2939" priority="5712" stopIfTrue="1" operator="equal">
      <formula>"OK"</formula>
    </cfRule>
  </conditionalFormatting>
  <conditionalFormatting sqref="AY224:AY225">
    <cfRule type="cellIs" dxfId="2938" priority="5707" stopIfTrue="1" operator="equal">
      <formula>"ROJO"</formula>
    </cfRule>
    <cfRule type="cellIs" dxfId="2937" priority="5708" stopIfTrue="1" operator="equal">
      <formula>"AMARILLO"</formula>
    </cfRule>
    <cfRule type="cellIs" dxfId="2936" priority="5709" stopIfTrue="1" operator="equal">
      <formula>"OK"</formula>
    </cfRule>
  </conditionalFormatting>
  <conditionalFormatting sqref="W226:W229">
    <cfRule type="cellIs" dxfId="2935" priority="5704" stopIfTrue="1" operator="equal">
      <formula>"ROJO"</formula>
    </cfRule>
    <cfRule type="cellIs" dxfId="2934" priority="5705" stopIfTrue="1" operator="equal">
      <formula>"AMARILLO"</formula>
    </cfRule>
    <cfRule type="cellIs" dxfId="2933" priority="5706" stopIfTrue="1" operator="equal">
      <formula>"OK"</formula>
    </cfRule>
  </conditionalFormatting>
  <conditionalFormatting sqref="BJ226:BJ229">
    <cfRule type="cellIs" dxfId="2932" priority="5703" stopIfTrue="1" operator="equal">
      <formula>1</formula>
    </cfRule>
  </conditionalFormatting>
  <conditionalFormatting sqref="BJ226:BJ229">
    <cfRule type="cellIs" dxfId="2931" priority="5701" operator="between">
      <formula>0</formula>
      <formula>0.99</formula>
    </cfRule>
    <cfRule type="cellIs" dxfId="2930" priority="5702" operator="equal">
      <formula>"Sin"</formula>
    </cfRule>
  </conditionalFormatting>
  <conditionalFormatting sqref="BP226:BP229">
    <cfRule type="cellIs" dxfId="2929" priority="5693" operator="equal">
      <formula>"Pendiente"</formula>
    </cfRule>
  </conditionalFormatting>
  <conditionalFormatting sqref="BF226:BF229">
    <cfRule type="cellIs" dxfId="2928" priority="5698" stopIfTrue="1" operator="equal">
      <formula>"ROJO"</formula>
    </cfRule>
    <cfRule type="cellIs" dxfId="2927" priority="5699" stopIfTrue="1" operator="equal">
      <formula>"AMARILLO"</formula>
    </cfRule>
    <cfRule type="cellIs" dxfId="2926" priority="5700" stopIfTrue="1" operator="equal">
      <formula>"OK"</formula>
    </cfRule>
  </conditionalFormatting>
  <conditionalFormatting sqref="BP226:BP229">
    <cfRule type="cellIs" dxfId="2925" priority="5695" operator="equal">
      <formula>"INEFECTIVA"</formula>
    </cfRule>
    <cfRule type="cellIs" dxfId="2924" priority="5696" operator="equal">
      <formula>"CUMPLIDA"</formula>
    </cfRule>
    <cfRule type="containsText" dxfId="2923" priority="5697" operator="containsText" text="CERRADA">
      <formula>NOT(ISERROR(SEARCH("CERRADA",BP226)))</formula>
    </cfRule>
  </conditionalFormatting>
  <conditionalFormatting sqref="BP226:BP229">
    <cfRule type="cellIs" dxfId="2922" priority="5694" operator="equal">
      <formula>"INCUMPLIDA"</formula>
    </cfRule>
  </conditionalFormatting>
  <conditionalFormatting sqref="AR226:AR229">
    <cfRule type="cellIs" dxfId="2921" priority="5690" stopIfTrue="1" operator="equal">
      <formula>"ROJO"</formula>
    </cfRule>
    <cfRule type="cellIs" dxfId="2920" priority="5691" stopIfTrue="1" operator="equal">
      <formula>"AMARILLO"</formula>
    </cfRule>
    <cfRule type="cellIs" dxfId="2919" priority="5692" stopIfTrue="1" operator="equal">
      <formula>"OK"</formula>
    </cfRule>
  </conditionalFormatting>
  <conditionalFormatting sqref="AK226:AK229">
    <cfRule type="cellIs" dxfId="2918" priority="5687" stopIfTrue="1" operator="equal">
      <formula>"ROJO"</formula>
    </cfRule>
    <cfRule type="cellIs" dxfId="2917" priority="5688" stopIfTrue="1" operator="equal">
      <formula>"AMARILLO"</formula>
    </cfRule>
    <cfRule type="cellIs" dxfId="2916" priority="5689" stopIfTrue="1" operator="equal">
      <formula>"OK"</formula>
    </cfRule>
  </conditionalFormatting>
  <conditionalFormatting sqref="AD226:AD229">
    <cfRule type="cellIs" dxfId="2915" priority="5684" stopIfTrue="1" operator="equal">
      <formula>"ROJO"</formula>
    </cfRule>
    <cfRule type="cellIs" dxfId="2914" priority="5685" stopIfTrue="1" operator="equal">
      <formula>"AMARILLO"</formula>
    </cfRule>
    <cfRule type="cellIs" dxfId="2913" priority="5686" stopIfTrue="1" operator="equal">
      <formula>"OK"</formula>
    </cfRule>
  </conditionalFormatting>
  <conditionalFormatting sqref="AY226:AY229">
    <cfRule type="cellIs" dxfId="2912" priority="5681" stopIfTrue="1" operator="equal">
      <formula>"ROJO"</formula>
    </cfRule>
    <cfRule type="cellIs" dxfId="2911" priority="5682" stopIfTrue="1" operator="equal">
      <formula>"AMARILLO"</formula>
    </cfRule>
    <cfRule type="cellIs" dxfId="2910" priority="5683" stopIfTrue="1" operator="equal">
      <formula>"OK"</formula>
    </cfRule>
  </conditionalFormatting>
  <conditionalFormatting sqref="W230:W231">
    <cfRule type="cellIs" dxfId="2909" priority="5678" stopIfTrue="1" operator="equal">
      <formula>"ROJO"</formula>
    </cfRule>
    <cfRule type="cellIs" dxfId="2908" priority="5679" stopIfTrue="1" operator="equal">
      <formula>"AMARILLO"</formula>
    </cfRule>
    <cfRule type="cellIs" dxfId="2907" priority="5680" stopIfTrue="1" operator="equal">
      <formula>"OK"</formula>
    </cfRule>
  </conditionalFormatting>
  <conditionalFormatting sqref="BJ230:BJ231">
    <cfRule type="cellIs" dxfId="2906" priority="5677" stopIfTrue="1" operator="equal">
      <formula>1</formula>
    </cfRule>
  </conditionalFormatting>
  <conditionalFormatting sqref="BJ230:BJ231">
    <cfRule type="cellIs" dxfId="2905" priority="5675" operator="between">
      <formula>0</formula>
      <formula>0.99</formula>
    </cfRule>
    <cfRule type="cellIs" dxfId="2904" priority="5676" operator="equal">
      <formula>"Sin"</formula>
    </cfRule>
  </conditionalFormatting>
  <conditionalFormatting sqref="BP230:BP231">
    <cfRule type="cellIs" dxfId="2903" priority="5667" operator="equal">
      <formula>"Pendiente"</formula>
    </cfRule>
  </conditionalFormatting>
  <conditionalFormatting sqref="BF230:BF231">
    <cfRule type="cellIs" dxfId="2902" priority="5672" stopIfTrue="1" operator="equal">
      <formula>"ROJO"</formula>
    </cfRule>
    <cfRule type="cellIs" dxfId="2901" priority="5673" stopIfTrue="1" operator="equal">
      <formula>"AMARILLO"</formula>
    </cfRule>
    <cfRule type="cellIs" dxfId="2900" priority="5674" stopIfTrue="1" operator="equal">
      <formula>"OK"</formula>
    </cfRule>
  </conditionalFormatting>
  <conditionalFormatting sqref="BP230:BP231">
    <cfRule type="cellIs" dxfId="2899" priority="5669" operator="equal">
      <formula>"INEFECTIVA"</formula>
    </cfRule>
    <cfRule type="cellIs" dxfId="2898" priority="5670" operator="equal">
      <formula>"CUMPLIDA"</formula>
    </cfRule>
    <cfRule type="containsText" dxfId="2897" priority="5671" operator="containsText" text="CERRADA">
      <formula>NOT(ISERROR(SEARCH("CERRADA",BP230)))</formula>
    </cfRule>
  </conditionalFormatting>
  <conditionalFormatting sqref="BP230:BP231">
    <cfRule type="cellIs" dxfId="2896" priority="5668" operator="equal">
      <formula>"INCUMPLIDA"</formula>
    </cfRule>
  </conditionalFormatting>
  <conditionalFormatting sqref="AR230:AR231">
    <cfRule type="cellIs" dxfId="2895" priority="5664" stopIfTrue="1" operator="equal">
      <formula>"ROJO"</formula>
    </cfRule>
    <cfRule type="cellIs" dxfId="2894" priority="5665" stopIfTrue="1" operator="equal">
      <formula>"AMARILLO"</formula>
    </cfRule>
    <cfRule type="cellIs" dxfId="2893" priority="5666" stopIfTrue="1" operator="equal">
      <formula>"OK"</formula>
    </cfRule>
  </conditionalFormatting>
  <conditionalFormatting sqref="AK230:AK231">
    <cfRule type="cellIs" dxfId="2892" priority="5661" stopIfTrue="1" operator="equal">
      <formula>"ROJO"</formula>
    </cfRule>
    <cfRule type="cellIs" dxfId="2891" priority="5662" stopIfTrue="1" operator="equal">
      <formula>"AMARILLO"</formula>
    </cfRule>
    <cfRule type="cellIs" dxfId="2890" priority="5663" stopIfTrue="1" operator="equal">
      <formula>"OK"</formula>
    </cfRule>
  </conditionalFormatting>
  <conditionalFormatting sqref="AD230:AD231">
    <cfRule type="cellIs" dxfId="2889" priority="5658" stopIfTrue="1" operator="equal">
      <formula>"ROJO"</formula>
    </cfRule>
    <cfRule type="cellIs" dxfId="2888" priority="5659" stopIfTrue="1" operator="equal">
      <formula>"AMARILLO"</formula>
    </cfRule>
    <cfRule type="cellIs" dxfId="2887" priority="5660" stopIfTrue="1" operator="equal">
      <formula>"OK"</formula>
    </cfRule>
  </conditionalFormatting>
  <conditionalFormatting sqref="AY230:AY231">
    <cfRule type="cellIs" dxfId="2886" priority="5655" stopIfTrue="1" operator="equal">
      <formula>"ROJO"</formula>
    </cfRule>
    <cfRule type="cellIs" dxfId="2885" priority="5656" stopIfTrue="1" operator="equal">
      <formula>"AMARILLO"</formula>
    </cfRule>
    <cfRule type="cellIs" dxfId="2884" priority="5657" stopIfTrue="1" operator="equal">
      <formula>"OK"</formula>
    </cfRule>
  </conditionalFormatting>
  <conditionalFormatting sqref="W232:W233">
    <cfRule type="cellIs" dxfId="2883" priority="5652" stopIfTrue="1" operator="equal">
      <formula>"ROJO"</formula>
    </cfRule>
    <cfRule type="cellIs" dxfId="2882" priority="5653" stopIfTrue="1" operator="equal">
      <formula>"AMARILLO"</formula>
    </cfRule>
    <cfRule type="cellIs" dxfId="2881" priority="5654" stopIfTrue="1" operator="equal">
      <formula>"OK"</formula>
    </cfRule>
  </conditionalFormatting>
  <conditionalFormatting sqref="BJ232:BJ233">
    <cfRule type="cellIs" dxfId="2880" priority="5651" stopIfTrue="1" operator="equal">
      <formula>1</formula>
    </cfRule>
  </conditionalFormatting>
  <conditionalFormatting sqref="BJ232:BJ233">
    <cfRule type="cellIs" dxfId="2879" priority="5649" operator="between">
      <formula>0</formula>
      <formula>0.99</formula>
    </cfRule>
    <cfRule type="cellIs" dxfId="2878" priority="5650" operator="equal">
      <formula>"Sin"</formula>
    </cfRule>
  </conditionalFormatting>
  <conditionalFormatting sqref="BP232:BP233">
    <cfRule type="cellIs" dxfId="2877" priority="5641" operator="equal">
      <formula>"Pendiente"</formula>
    </cfRule>
  </conditionalFormatting>
  <conditionalFormatting sqref="BF232:BF233">
    <cfRule type="cellIs" dxfId="2876" priority="5646" stopIfTrue="1" operator="equal">
      <formula>"ROJO"</formula>
    </cfRule>
    <cfRule type="cellIs" dxfId="2875" priority="5647" stopIfTrue="1" operator="equal">
      <formula>"AMARILLO"</formula>
    </cfRule>
    <cfRule type="cellIs" dxfId="2874" priority="5648" stopIfTrue="1" operator="equal">
      <formula>"OK"</formula>
    </cfRule>
  </conditionalFormatting>
  <conditionalFormatting sqref="BP232:BP233">
    <cfRule type="cellIs" dxfId="2873" priority="5643" operator="equal">
      <formula>"INEFECTIVA"</formula>
    </cfRule>
    <cfRule type="cellIs" dxfId="2872" priority="5644" operator="equal">
      <formula>"CUMPLIDA"</formula>
    </cfRule>
    <cfRule type="containsText" dxfId="2871" priority="5645" operator="containsText" text="CERRADA">
      <formula>NOT(ISERROR(SEARCH("CERRADA",BP232)))</formula>
    </cfRule>
  </conditionalFormatting>
  <conditionalFormatting sqref="BP232:BP233">
    <cfRule type="cellIs" dxfId="2870" priority="5642" operator="equal">
      <formula>"INCUMPLIDA"</formula>
    </cfRule>
  </conditionalFormatting>
  <conditionalFormatting sqref="AR232:AR233">
    <cfRule type="cellIs" dxfId="2869" priority="5638" stopIfTrue="1" operator="equal">
      <formula>"ROJO"</formula>
    </cfRule>
    <cfRule type="cellIs" dxfId="2868" priority="5639" stopIfTrue="1" operator="equal">
      <formula>"AMARILLO"</formula>
    </cfRule>
    <cfRule type="cellIs" dxfId="2867" priority="5640" stopIfTrue="1" operator="equal">
      <formula>"OK"</formula>
    </cfRule>
  </conditionalFormatting>
  <conditionalFormatting sqref="AK232:AK233">
    <cfRule type="cellIs" dxfId="2866" priority="5635" stopIfTrue="1" operator="equal">
      <formula>"ROJO"</formula>
    </cfRule>
    <cfRule type="cellIs" dxfId="2865" priority="5636" stopIfTrue="1" operator="equal">
      <formula>"AMARILLO"</formula>
    </cfRule>
    <cfRule type="cellIs" dxfId="2864" priority="5637" stopIfTrue="1" operator="equal">
      <formula>"OK"</formula>
    </cfRule>
  </conditionalFormatting>
  <conditionalFormatting sqref="AD232:AD233">
    <cfRule type="cellIs" dxfId="2863" priority="5632" stopIfTrue="1" operator="equal">
      <formula>"ROJO"</formula>
    </cfRule>
    <cfRule type="cellIs" dxfId="2862" priority="5633" stopIfTrue="1" operator="equal">
      <formula>"AMARILLO"</formula>
    </cfRule>
    <cfRule type="cellIs" dxfId="2861" priority="5634" stopIfTrue="1" operator="equal">
      <formula>"OK"</formula>
    </cfRule>
  </conditionalFormatting>
  <conditionalFormatting sqref="AY232:AY233">
    <cfRule type="cellIs" dxfId="2860" priority="5629" stopIfTrue="1" operator="equal">
      <formula>"ROJO"</formula>
    </cfRule>
    <cfRule type="cellIs" dxfId="2859" priority="5630" stopIfTrue="1" operator="equal">
      <formula>"AMARILLO"</formula>
    </cfRule>
    <cfRule type="cellIs" dxfId="2858" priority="5631" stopIfTrue="1" operator="equal">
      <formula>"OK"</formula>
    </cfRule>
  </conditionalFormatting>
  <conditionalFormatting sqref="W234">
    <cfRule type="cellIs" dxfId="2857" priority="5626" stopIfTrue="1" operator="equal">
      <formula>"ROJO"</formula>
    </cfRule>
    <cfRule type="cellIs" dxfId="2856" priority="5627" stopIfTrue="1" operator="equal">
      <formula>"AMARILLO"</formula>
    </cfRule>
    <cfRule type="cellIs" dxfId="2855" priority="5628" stopIfTrue="1" operator="equal">
      <formula>"OK"</formula>
    </cfRule>
  </conditionalFormatting>
  <conditionalFormatting sqref="BJ234">
    <cfRule type="cellIs" dxfId="2854" priority="5625" stopIfTrue="1" operator="equal">
      <formula>1</formula>
    </cfRule>
  </conditionalFormatting>
  <conditionalFormatting sqref="BJ234">
    <cfRule type="cellIs" dxfId="2853" priority="5623" operator="between">
      <formula>0</formula>
      <formula>0.99</formula>
    </cfRule>
    <cfRule type="cellIs" dxfId="2852" priority="5624" operator="equal">
      <formula>"Sin"</formula>
    </cfRule>
  </conditionalFormatting>
  <conditionalFormatting sqref="BP234">
    <cfRule type="cellIs" dxfId="2851" priority="5615" operator="equal">
      <formula>"Pendiente"</formula>
    </cfRule>
  </conditionalFormatting>
  <conditionalFormatting sqref="BF234">
    <cfRule type="cellIs" dxfId="2850" priority="5620" stopIfTrue="1" operator="equal">
      <formula>"ROJO"</formula>
    </cfRule>
    <cfRule type="cellIs" dxfId="2849" priority="5621" stopIfTrue="1" operator="equal">
      <formula>"AMARILLO"</formula>
    </cfRule>
    <cfRule type="cellIs" dxfId="2848" priority="5622" stopIfTrue="1" operator="equal">
      <formula>"OK"</formula>
    </cfRule>
  </conditionalFormatting>
  <conditionalFormatting sqref="BP234">
    <cfRule type="cellIs" dxfId="2847" priority="5617" operator="equal">
      <formula>"INEFECTIVA"</formula>
    </cfRule>
    <cfRule type="cellIs" dxfId="2846" priority="5618" operator="equal">
      <formula>"CUMPLIDA"</formula>
    </cfRule>
    <cfRule type="containsText" dxfId="2845" priority="5619" operator="containsText" text="CERRADA">
      <formula>NOT(ISERROR(SEARCH("CERRADA",BP234)))</formula>
    </cfRule>
  </conditionalFormatting>
  <conditionalFormatting sqref="BP234">
    <cfRule type="cellIs" dxfId="2844" priority="5616" operator="equal">
      <formula>"INCUMPLIDA"</formula>
    </cfRule>
  </conditionalFormatting>
  <conditionalFormatting sqref="AR234">
    <cfRule type="cellIs" dxfId="2843" priority="5612" stopIfTrue="1" operator="equal">
      <formula>"ROJO"</formula>
    </cfRule>
    <cfRule type="cellIs" dxfId="2842" priority="5613" stopIfTrue="1" operator="equal">
      <formula>"AMARILLO"</formula>
    </cfRule>
    <cfRule type="cellIs" dxfId="2841" priority="5614" stopIfTrue="1" operator="equal">
      <formula>"OK"</formula>
    </cfRule>
  </conditionalFormatting>
  <conditionalFormatting sqref="AK234">
    <cfRule type="cellIs" dxfId="2840" priority="5609" stopIfTrue="1" operator="equal">
      <formula>"ROJO"</formula>
    </cfRule>
    <cfRule type="cellIs" dxfId="2839" priority="5610" stopIfTrue="1" operator="equal">
      <formula>"AMARILLO"</formula>
    </cfRule>
    <cfRule type="cellIs" dxfId="2838" priority="5611" stopIfTrue="1" operator="equal">
      <formula>"OK"</formula>
    </cfRule>
  </conditionalFormatting>
  <conditionalFormatting sqref="AD234">
    <cfRule type="cellIs" dxfId="2837" priority="5606" stopIfTrue="1" operator="equal">
      <formula>"ROJO"</formula>
    </cfRule>
    <cfRule type="cellIs" dxfId="2836" priority="5607" stopIfTrue="1" operator="equal">
      <formula>"AMARILLO"</formula>
    </cfRule>
    <cfRule type="cellIs" dxfId="2835" priority="5608" stopIfTrue="1" operator="equal">
      <formula>"OK"</formula>
    </cfRule>
  </conditionalFormatting>
  <conditionalFormatting sqref="AY234">
    <cfRule type="cellIs" dxfId="2834" priority="5603" stopIfTrue="1" operator="equal">
      <formula>"ROJO"</formula>
    </cfRule>
    <cfRule type="cellIs" dxfId="2833" priority="5604" stopIfTrue="1" operator="equal">
      <formula>"AMARILLO"</formula>
    </cfRule>
    <cfRule type="cellIs" dxfId="2832" priority="5605" stopIfTrue="1" operator="equal">
      <formula>"OK"</formula>
    </cfRule>
  </conditionalFormatting>
  <conditionalFormatting sqref="W235:W238">
    <cfRule type="cellIs" dxfId="2831" priority="5600" stopIfTrue="1" operator="equal">
      <formula>"ROJO"</formula>
    </cfRule>
    <cfRule type="cellIs" dxfId="2830" priority="5601" stopIfTrue="1" operator="equal">
      <formula>"AMARILLO"</formula>
    </cfRule>
    <cfRule type="cellIs" dxfId="2829" priority="5602" stopIfTrue="1" operator="equal">
      <formula>"OK"</formula>
    </cfRule>
  </conditionalFormatting>
  <conditionalFormatting sqref="BJ235:BJ238">
    <cfRule type="cellIs" dxfId="2828" priority="5599" stopIfTrue="1" operator="equal">
      <formula>1</formula>
    </cfRule>
  </conditionalFormatting>
  <conditionalFormatting sqref="BJ235:BJ238">
    <cfRule type="cellIs" dxfId="2827" priority="5597" operator="between">
      <formula>0</formula>
      <formula>0.99</formula>
    </cfRule>
    <cfRule type="cellIs" dxfId="2826" priority="5598" operator="equal">
      <formula>"Sin"</formula>
    </cfRule>
  </conditionalFormatting>
  <conditionalFormatting sqref="BP235:BP238">
    <cfRule type="cellIs" dxfId="2825" priority="5589" operator="equal">
      <formula>"Pendiente"</formula>
    </cfRule>
  </conditionalFormatting>
  <conditionalFormatting sqref="BF235:BF238">
    <cfRule type="cellIs" dxfId="2824" priority="5594" stopIfTrue="1" operator="equal">
      <formula>"ROJO"</formula>
    </cfRule>
    <cfRule type="cellIs" dxfId="2823" priority="5595" stopIfTrue="1" operator="equal">
      <formula>"AMARILLO"</formula>
    </cfRule>
    <cfRule type="cellIs" dxfId="2822" priority="5596" stopIfTrue="1" operator="equal">
      <formula>"OK"</formula>
    </cfRule>
  </conditionalFormatting>
  <conditionalFormatting sqref="BP235:BP238">
    <cfRule type="cellIs" dxfId="2821" priority="5591" operator="equal">
      <formula>"INEFECTIVA"</formula>
    </cfRule>
    <cfRule type="cellIs" dxfId="2820" priority="5592" operator="equal">
      <formula>"CUMPLIDA"</formula>
    </cfRule>
    <cfRule type="containsText" dxfId="2819" priority="5593" operator="containsText" text="CERRADA">
      <formula>NOT(ISERROR(SEARCH("CERRADA",BP235)))</formula>
    </cfRule>
  </conditionalFormatting>
  <conditionalFormatting sqref="BP235:BP238">
    <cfRule type="cellIs" dxfId="2818" priority="5590" operator="equal">
      <formula>"INCUMPLIDA"</formula>
    </cfRule>
  </conditionalFormatting>
  <conditionalFormatting sqref="AR235:AR238">
    <cfRule type="cellIs" dxfId="2817" priority="5586" stopIfTrue="1" operator="equal">
      <formula>"ROJO"</formula>
    </cfRule>
    <cfRule type="cellIs" dxfId="2816" priority="5587" stopIfTrue="1" operator="equal">
      <formula>"AMARILLO"</formula>
    </cfRule>
    <cfRule type="cellIs" dxfId="2815" priority="5588" stopIfTrue="1" operator="equal">
      <formula>"OK"</formula>
    </cfRule>
  </conditionalFormatting>
  <conditionalFormatting sqref="AK235:AK238">
    <cfRule type="cellIs" dxfId="2814" priority="5583" stopIfTrue="1" operator="equal">
      <formula>"ROJO"</formula>
    </cfRule>
    <cfRule type="cellIs" dxfId="2813" priority="5584" stopIfTrue="1" operator="equal">
      <formula>"AMARILLO"</formula>
    </cfRule>
    <cfRule type="cellIs" dxfId="2812" priority="5585" stopIfTrue="1" operator="equal">
      <formula>"OK"</formula>
    </cfRule>
  </conditionalFormatting>
  <conditionalFormatting sqref="AD235:AD238">
    <cfRule type="cellIs" dxfId="2811" priority="5580" stopIfTrue="1" operator="equal">
      <formula>"ROJO"</formula>
    </cfRule>
    <cfRule type="cellIs" dxfId="2810" priority="5581" stopIfTrue="1" operator="equal">
      <formula>"AMARILLO"</formula>
    </cfRule>
    <cfRule type="cellIs" dxfId="2809" priority="5582" stopIfTrue="1" operator="equal">
      <formula>"OK"</formula>
    </cfRule>
  </conditionalFormatting>
  <conditionalFormatting sqref="AY235:AY238">
    <cfRule type="cellIs" dxfId="2808" priority="5577" stopIfTrue="1" operator="equal">
      <formula>"ROJO"</formula>
    </cfRule>
    <cfRule type="cellIs" dxfId="2807" priority="5578" stopIfTrue="1" operator="equal">
      <formula>"AMARILLO"</formula>
    </cfRule>
    <cfRule type="cellIs" dxfId="2806" priority="5579" stopIfTrue="1" operator="equal">
      <formula>"OK"</formula>
    </cfRule>
  </conditionalFormatting>
  <conditionalFormatting sqref="W280">
    <cfRule type="cellIs" dxfId="2805" priority="5574" stopIfTrue="1" operator="equal">
      <formula>"ROJO"</formula>
    </cfRule>
    <cfRule type="cellIs" dxfId="2804" priority="5575" stopIfTrue="1" operator="equal">
      <formula>"AMARILLO"</formula>
    </cfRule>
    <cfRule type="cellIs" dxfId="2803" priority="5576" stopIfTrue="1" operator="equal">
      <formula>"OK"</formula>
    </cfRule>
  </conditionalFormatting>
  <conditionalFormatting sqref="BF280">
    <cfRule type="cellIs" dxfId="2802" priority="5571" stopIfTrue="1" operator="equal">
      <formula>"ROJO"</formula>
    </cfRule>
    <cfRule type="cellIs" dxfId="2801" priority="5572" stopIfTrue="1" operator="equal">
      <formula>"AMARILLO"</formula>
    </cfRule>
    <cfRule type="cellIs" dxfId="2800" priority="5573" stopIfTrue="1" operator="equal">
      <formula>"OK"</formula>
    </cfRule>
  </conditionalFormatting>
  <conditionalFormatting sqref="BJ280">
    <cfRule type="cellIs" dxfId="2799" priority="5570" stopIfTrue="1" operator="equal">
      <formula>1</formula>
    </cfRule>
  </conditionalFormatting>
  <conditionalFormatting sqref="BJ280">
    <cfRule type="cellIs" dxfId="2798" priority="5568" operator="between">
      <formula>0</formula>
      <formula>0.99</formula>
    </cfRule>
    <cfRule type="cellIs" dxfId="2797" priority="5569" operator="equal">
      <formula>"Sin"</formula>
    </cfRule>
  </conditionalFormatting>
  <conditionalFormatting sqref="BP280">
    <cfRule type="cellIs" dxfId="2796" priority="5565" operator="equal">
      <formula>"INEFECTIVA"</formula>
    </cfRule>
    <cfRule type="cellIs" dxfId="2795" priority="5566" operator="equal">
      <formula>"CUMPLIDA"</formula>
    </cfRule>
    <cfRule type="containsText" dxfId="2794" priority="5567" operator="containsText" text="CERRADA">
      <formula>NOT(ISERROR(SEARCH("CERRADA",BP280)))</formula>
    </cfRule>
  </conditionalFormatting>
  <conditionalFormatting sqref="BP280">
    <cfRule type="cellIs" dxfId="2793" priority="5564" operator="equal">
      <formula>"INCUMPLIDA"</formula>
    </cfRule>
  </conditionalFormatting>
  <conditionalFormatting sqref="BP280">
    <cfRule type="cellIs" dxfId="2792" priority="5563" operator="equal">
      <formula>"Pendiente"</formula>
    </cfRule>
  </conditionalFormatting>
  <conditionalFormatting sqref="AR280">
    <cfRule type="cellIs" dxfId="2791" priority="5560" stopIfTrue="1" operator="equal">
      <formula>"ROJO"</formula>
    </cfRule>
    <cfRule type="cellIs" dxfId="2790" priority="5561" stopIfTrue="1" operator="equal">
      <formula>"AMARILLO"</formula>
    </cfRule>
    <cfRule type="cellIs" dxfId="2789" priority="5562" stopIfTrue="1" operator="equal">
      <formula>"OK"</formula>
    </cfRule>
  </conditionalFormatting>
  <conditionalFormatting sqref="AK280">
    <cfRule type="cellIs" dxfId="2788" priority="5557" stopIfTrue="1" operator="equal">
      <formula>"ROJO"</formula>
    </cfRule>
    <cfRule type="cellIs" dxfId="2787" priority="5558" stopIfTrue="1" operator="equal">
      <formula>"AMARILLO"</formula>
    </cfRule>
    <cfRule type="cellIs" dxfId="2786" priority="5559" stopIfTrue="1" operator="equal">
      <formula>"OK"</formula>
    </cfRule>
  </conditionalFormatting>
  <conditionalFormatting sqref="AD280">
    <cfRule type="cellIs" dxfId="2785" priority="5554" stopIfTrue="1" operator="equal">
      <formula>"ROJO"</formula>
    </cfRule>
    <cfRule type="cellIs" dxfId="2784" priority="5555" stopIfTrue="1" operator="equal">
      <formula>"AMARILLO"</formula>
    </cfRule>
    <cfRule type="cellIs" dxfId="2783" priority="5556" stopIfTrue="1" operator="equal">
      <formula>"OK"</formula>
    </cfRule>
  </conditionalFormatting>
  <conditionalFormatting sqref="AY280">
    <cfRule type="cellIs" dxfId="2782" priority="5551" stopIfTrue="1" operator="equal">
      <formula>"ROJO"</formula>
    </cfRule>
    <cfRule type="cellIs" dxfId="2781" priority="5552" stopIfTrue="1" operator="equal">
      <formula>"AMARILLO"</formula>
    </cfRule>
    <cfRule type="cellIs" dxfId="2780" priority="5553" stopIfTrue="1" operator="equal">
      <formula>"OK"</formula>
    </cfRule>
  </conditionalFormatting>
  <conditionalFormatting sqref="BF281:BF288 AR281:AR288 AK281:AK288 AD281:AD288 AY281:AY288 W281:W288">
    <cfRule type="cellIs" dxfId="2779" priority="5548" stopIfTrue="1" operator="equal">
      <formula>"ROJO"</formula>
    </cfRule>
    <cfRule type="cellIs" dxfId="2778" priority="5549" stopIfTrue="1" operator="equal">
      <formula>"AMARILLO"</formula>
    </cfRule>
    <cfRule type="cellIs" dxfId="2777" priority="5550" stopIfTrue="1" operator="equal">
      <formula>"OK"</formula>
    </cfRule>
  </conditionalFormatting>
  <conditionalFormatting sqref="BJ281:BJ288">
    <cfRule type="cellIs" dxfId="2776" priority="5547" stopIfTrue="1" operator="equal">
      <formula>1</formula>
    </cfRule>
  </conditionalFormatting>
  <conditionalFormatting sqref="BJ281:BJ288">
    <cfRule type="cellIs" dxfId="2775" priority="5545" operator="between">
      <formula>0</formula>
      <formula>0.99</formula>
    </cfRule>
    <cfRule type="cellIs" dxfId="2774" priority="5546" operator="equal">
      <formula>"Sin"</formula>
    </cfRule>
  </conditionalFormatting>
  <conditionalFormatting sqref="BP281:BP288">
    <cfRule type="cellIs" dxfId="2773" priority="5542" operator="equal">
      <formula>"INEFECTIVA"</formula>
    </cfRule>
    <cfRule type="cellIs" dxfId="2772" priority="5543" operator="equal">
      <formula>"CUMPLIDA"</formula>
    </cfRule>
    <cfRule type="containsText" dxfId="2771" priority="5544" operator="containsText" text="CERRADA">
      <formula>NOT(ISERROR(SEARCH("CERRADA",BP281)))</formula>
    </cfRule>
  </conditionalFormatting>
  <conditionalFormatting sqref="BP281:BP288">
    <cfRule type="cellIs" dxfId="2770" priority="5541" operator="equal">
      <formula>"INCUMPLIDA"</formula>
    </cfRule>
  </conditionalFormatting>
  <conditionalFormatting sqref="BP281:BP288">
    <cfRule type="cellIs" dxfId="2769" priority="5540" operator="equal">
      <formula>"Pendiente"</formula>
    </cfRule>
  </conditionalFormatting>
  <conditionalFormatting sqref="BF289 AR289 AK289 AD289 AY289 W289">
    <cfRule type="cellIs" dxfId="2768" priority="5537" stopIfTrue="1" operator="equal">
      <formula>"ROJO"</formula>
    </cfRule>
    <cfRule type="cellIs" dxfId="2767" priority="5538" stopIfTrue="1" operator="equal">
      <formula>"AMARILLO"</formula>
    </cfRule>
    <cfRule type="cellIs" dxfId="2766" priority="5539" stopIfTrue="1" operator="equal">
      <formula>"OK"</formula>
    </cfRule>
  </conditionalFormatting>
  <conditionalFormatting sqref="BJ289">
    <cfRule type="cellIs" dxfId="2765" priority="5536" stopIfTrue="1" operator="equal">
      <formula>1</formula>
    </cfRule>
  </conditionalFormatting>
  <conditionalFormatting sqref="BJ289">
    <cfRule type="cellIs" dxfId="2764" priority="5534" operator="between">
      <formula>0</formula>
      <formula>0.99</formula>
    </cfRule>
    <cfRule type="cellIs" dxfId="2763" priority="5535" operator="equal">
      <formula>"Sin"</formula>
    </cfRule>
  </conditionalFormatting>
  <conditionalFormatting sqref="BP289">
    <cfRule type="cellIs" dxfId="2762" priority="5531" operator="equal">
      <formula>"INEFECTIVA"</formula>
    </cfRule>
    <cfRule type="cellIs" dxfId="2761" priority="5532" operator="equal">
      <formula>"CUMPLIDA"</formula>
    </cfRule>
    <cfRule type="containsText" dxfId="2760" priority="5533" operator="containsText" text="CERRADA">
      <formula>NOT(ISERROR(SEARCH("CERRADA",BP289)))</formula>
    </cfRule>
  </conditionalFormatting>
  <conditionalFormatting sqref="BP289">
    <cfRule type="cellIs" dxfId="2759" priority="5530" operator="equal">
      <formula>"INCUMPLIDA"</formula>
    </cfRule>
  </conditionalFormatting>
  <conditionalFormatting sqref="BP289">
    <cfRule type="cellIs" dxfId="2758" priority="5529" operator="equal">
      <formula>"Pendiente"</formula>
    </cfRule>
  </conditionalFormatting>
  <conditionalFormatting sqref="BF290:BF291 AR290:AR291 AK290:AK291 AD290:AD291 AY290:AY291 W290:W291">
    <cfRule type="cellIs" dxfId="2757" priority="5526" stopIfTrue="1" operator="equal">
      <formula>"ROJO"</formula>
    </cfRule>
    <cfRule type="cellIs" dxfId="2756" priority="5527" stopIfTrue="1" operator="equal">
      <formula>"AMARILLO"</formula>
    </cfRule>
    <cfRule type="cellIs" dxfId="2755" priority="5528" stopIfTrue="1" operator="equal">
      <formula>"OK"</formula>
    </cfRule>
  </conditionalFormatting>
  <conditionalFormatting sqref="BJ290:BJ291">
    <cfRule type="cellIs" dxfId="2754" priority="5525" stopIfTrue="1" operator="equal">
      <formula>1</formula>
    </cfRule>
  </conditionalFormatting>
  <conditionalFormatting sqref="BJ290:BJ291">
    <cfRule type="cellIs" dxfId="2753" priority="5523" operator="between">
      <formula>0</formula>
      <formula>0.99</formula>
    </cfRule>
    <cfRule type="cellIs" dxfId="2752" priority="5524" operator="equal">
      <formula>"Sin"</formula>
    </cfRule>
  </conditionalFormatting>
  <conditionalFormatting sqref="BP290:BP291">
    <cfRule type="cellIs" dxfId="2751" priority="5520" operator="equal">
      <formula>"INEFECTIVA"</formula>
    </cfRule>
    <cfRule type="cellIs" dxfId="2750" priority="5521" operator="equal">
      <formula>"CUMPLIDA"</formula>
    </cfRule>
    <cfRule type="containsText" dxfId="2749" priority="5522" operator="containsText" text="CERRADA">
      <formula>NOT(ISERROR(SEARCH("CERRADA",BP290)))</formula>
    </cfRule>
  </conditionalFormatting>
  <conditionalFormatting sqref="BP290:BP291">
    <cfRule type="cellIs" dxfId="2748" priority="5519" operator="equal">
      <formula>"INCUMPLIDA"</formula>
    </cfRule>
  </conditionalFormatting>
  <conditionalFormatting sqref="BP290:BP291">
    <cfRule type="cellIs" dxfId="2747" priority="5518" operator="equal">
      <formula>"Pendiente"</formula>
    </cfRule>
  </conditionalFormatting>
  <conditionalFormatting sqref="BF292:BF297 AR292:AR297 AK292:AK297 AD292:AD297 AY292:AY297 W292:W297">
    <cfRule type="cellIs" dxfId="2746" priority="5515" stopIfTrue="1" operator="equal">
      <formula>"ROJO"</formula>
    </cfRule>
    <cfRule type="cellIs" dxfId="2745" priority="5516" stopIfTrue="1" operator="equal">
      <formula>"AMARILLO"</formula>
    </cfRule>
    <cfRule type="cellIs" dxfId="2744" priority="5517" stopIfTrue="1" operator="equal">
      <formula>"OK"</formula>
    </cfRule>
  </conditionalFormatting>
  <conditionalFormatting sqref="BJ292:BJ297">
    <cfRule type="cellIs" dxfId="2743" priority="5514" stopIfTrue="1" operator="equal">
      <formula>1</formula>
    </cfRule>
  </conditionalFormatting>
  <conditionalFormatting sqref="BJ292:BJ297">
    <cfRule type="cellIs" dxfId="2742" priority="5512" operator="between">
      <formula>0</formula>
      <formula>0.99</formula>
    </cfRule>
    <cfRule type="cellIs" dxfId="2741" priority="5513" operator="equal">
      <formula>"Sin"</formula>
    </cfRule>
  </conditionalFormatting>
  <conditionalFormatting sqref="BP292:BP297">
    <cfRule type="cellIs" dxfId="2740" priority="5509" operator="equal">
      <formula>"INEFECTIVA"</formula>
    </cfRule>
    <cfRule type="cellIs" dxfId="2739" priority="5510" operator="equal">
      <formula>"CUMPLIDA"</formula>
    </cfRule>
    <cfRule type="containsText" dxfId="2738" priority="5511" operator="containsText" text="CERRADA">
      <formula>NOT(ISERROR(SEARCH("CERRADA",BP292)))</formula>
    </cfRule>
  </conditionalFormatting>
  <conditionalFormatting sqref="BP292:BP297">
    <cfRule type="cellIs" dxfId="2737" priority="5508" operator="equal">
      <formula>"INCUMPLIDA"</formula>
    </cfRule>
  </conditionalFormatting>
  <conditionalFormatting sqref="BP292:BP297">
    <cfRule type="cellIs" dxfId="2736" priority="5507" operator="equal">
      <formula>"Pendiente"</formula>
    </cfRule>
  </conditionalFormatting>
  <conditionalFormatting sqref="BF378">
    <cfRule type="cellIs" dxfId="2709" priority="5478" stopIfTrue="1" operator="equal">
      <formula>"ROJO"</formula>
    </cfRule>
    <cfRule type="cellIs" dxfId="2708" priority="5479" stopIfTrue="1" operator="equal">
      <formula>"AMARILLO"</formula>
    </cfRule>
    <cfRule type="cellIs" dxfId="2707" priority="5480" stopIfTrue="1" operator="equal">
      <formula>"OK"</formula>
    </cfRule>
  </conditionalFormatting>
  <conditionalFormatting sqref="BJ378">
    <cfRule type="cellIs" dxfId="2706" priority="5477" stopIfTrue="1" operator="equal">
      <formula>1</formula>
    </cfRule>
  </conditionalFormatting>
  <conditionalFormatting sqref="BJ378">
    <cfRule type="cellIs" dxfId="2705" priority="5475" operator="between">
      <formula>0</formula>
      <formula>0.99</formula>
    </cfRule>
    <cfRule type="cellIs" dxfId="2704" priority="5476" operator="equal">
      <formula>"Sin"</formula>
    </cfRule>
  </conditionalFormatting>
  <conditionalFormatting sqref="BP378">
    <cfRule type="cellIs" dxfId="2703" priority="5472" operator="equal">
      <formula>"INEFECTIVA"</formula>
    </cfRule>
    <cfRule type="cellIs" dxfId="2702" priority="5473" operator="equal">
      <formula>"CUMPLIDA"</formula>
    </cfRule>
    <cfRule type="containsText" dxfId="2701" priority="5474" operator="containsText" text="CERRADA">
      <formula>NOT(ISERROR(SEARCH("CERRADA",BP378)))</formula>
    </cfRule>
  </conditionalFormatting>
  <conditionalFormatting sqref="BP378">
    <cfRule type="cellIs" dxfId="2700" priority="5471" operator="equal">
      <formula>"INCUMPLIDA"</formula>
    </cfRule>
  </conditionalFormatting>
  <conditionalFormatting sqref="BP378">
    <cfRule type="cellIs" dxfId="2699" priority="5470" operator="equal">
      <formula>"Pendiente"</formula>
    </cfRule>
  </conditionalFormatting>
  <conditionalFormatting sqref="W378">
    <cfRule type="cellIs" dxfId="2698" priority="5467" stopIfTrue="1" operator="equal">
      <formula>"ROJO"</formula>
    </cfRule>
    <cfRule type="cellIs" dxfId="2697" priority="5468" stopIfTrue="1" operator="equal">
      <formula>"AMARILLO"</formula>
    </cfRule>
    <cfRule type="cellIs" dxfId="2696" priority="5469" stopIfTrue="1" operator="equal">
      <formula>"OK"</formula>
    </cfRule>
  </conditionalFormatting>
  <conditionalFormatting sqref="AR378">
    <cfRule type="cellIs" dxfId="2695" priority="5464" stopIfTrue="1" operator="equal">
      <formula>"ROJO"</formula>
    </cfRule>
    <cfRule type="cellIs" dxfId="2694" priority="5465" stopIfTrue="1" operator="equal">
      <formula>"AMARILLO"</formula>
    </cfRule>
    <cfRule type="cellIs" dxfId="2693" priority="5466" stopIfTrue="1" operator="equal">
      <formula>"OK"</formula>
    </cfRule>
  </conditionalFormatting>
  <conditionalFormatting sqref="AK378">
    <cfRule type="cellIs" dxfId="2692" priority="5461" stopIfTrue="1" operator="equal">
      <formula>"ROJO"</formula>
    </cfRule>
    <cfRule type="cellIs" dxfId="2691" priority="5462" stopIfTrue="1" operator="equal">
      <formula>"AMARILLO"</formula>
    </cfRule>
    <cfRule type="cellIs" dxfId="2690" priority="5463" stopIfTrue="1" operator="equal">
      <formula>"OK"</formula>
    </cfRule>
  </conditionalFormatting>
  <conditionalFormatting sqref="AD378">
    <cfRule type="cellIs" dxfId="2689" priority="5458" stopIfTrue="1" operator="equal">
      <formula>"ROJO"</formula>
    </cfRule>
    <cfRule type="cellIs" dxfId="2688" priority="5459" stopIfTrue="1" operator="equal">
      <formula>"AMARILLO"</formula>
    </cfRule>
    <cfRule type="cellIs" dxfId="2687" priority="5460" stopIfTrue="1" operator="equal">
      <formula>"OK"</formula>
    </cfRule>
  </conditionalFormatting>
  <conditionalFormatting sqref="AY378">
    <cfRule type="cellIs" dxfId="2686" priority="5455" stopIfTrue="1" operator="equal">
      <formula>"ROJO"</formula>
    </cfRule>
    <cfRule type="cellIs" dxfId="2685" priority="5456" stopIfTrue="1" operator="equal">
      <formula>"AMARILLO"</formula>
    </cfRule>
    <cfRule type="cellIs" dxfId="2684" priority="5457" stopIfTrue="1" operator="equal">
      <formula>"OK"</formula>
    </cfRule>
  </conditionalFormatting>
  <conditionalFormatting sqref="W379">
    <cfRule type="cellIs" dxfId="2683" priority="5444" stopIfTrue="1" operator="equal">
      <formula>"ROJO"</formula>
    </cfRule>
    <cfRule type="cellIs" dxfId="2682" priority="5445" stopIfTrue="1" operator="equal">
      <formula>"AMARILLO"</formula>
    </cfRule>
    <cfRule type="cellIs" dxfId="2681" priority="5446" stopIfTrue="1" operator="equal">
      <formula>"OK"</formula>
    </cfRule>
  </conditionalFormatting>
  <conditionalFormatting sqref="BF379">
    <cfRule type="cellIs" dxfId="2680" priority="5452" stopIfTrue="1" operator="equal">
      <formula>"ROJO"</formula>
    </cfRule>
    <cfRule type="cellIs" dxfId="2679" priority="5453" stopIfTrue="1" operator="equal">
      <formula>"AMARILLO"</formula>
    </cfRule>
    <cfRule type="cellIs" dxfId="2678" priority="5454" stopIfTrue="1" operator="equal">
      <formula>"OK"</formula>
    </cfRule>
  </conditionalFormatting>
  <conditionalFormatting sqref="BP379">
    <cfRule type="cellIs" dxfId="2677" priority="5449" operator="equal">
      <formula>"INEFECTIVA"</formula>
    </cfRule>
    <cfRule type="cellIs" dxfId="2676" priority="5450" operator="equal">
      <formula>"CUMPLIDA"</formula>
    </cfRule>
    <cfRule type="containsText" dxfId="2675" priority="5451" operator="containsText" text="CERRADA">
      <formula>NOT(ISERROR(SEARCH("CERRADA",BP379)))</formula>
    </cfRule>
  </conditionalFormatting>
  <conditionalFormatting sqref="BP379">
    <cfRule type="cellIs" dxfId="2674" priority="5448" operator="equal">
      <formula>"INCUMPLIDA"</formula>
    </cfRule>
  </conditionalFormatting>
  <conditionalFormatting sqref="BP379">
    <cfRule type="cellIs" dxfId="2673" priority="5447" operator="equal">
      <formula>"Pendiente"</formula>
    </cfRule>
  </conditionalFormatting>
  <conditionalFormatting sqref="BJ379">
    <cfRule type="cellIs" dxfId="2672" priority="5443" stopIfTrue="1" operator="equal">
      <formula>1</formula>
    </cfRule>
  </conditionalFormatting>
  <conditionalFormatting sqref="BJ379">
    <cfRule type="cellIs" dxfId="2671" priority="5441" operator="between">
      <formula>0</formula>
      <formula>0.99</formula>
    </cfRule>
    <cfRule type="cellIs" dxfId="2670" priority="5442" operator="equal">
      <formula>"Sin"</formula>
    </cfRule>
  </conditionalFormatting>
  <conditionalFormatting sqref="AR379">
    <cfRule type="cellIs" dxfId="2669" priority="5438" stopIfTrue="1" operator="equal">
      <formula>"ROJO"</formula>
    </cfRule>
    <cfRule type="cellIs" dxfId="2668" priority="5439" stopIfTrue="1" operator="equal">
      <formula>"AMARILLO"</formula>
    </cfRule>
    <cfRule type="cellIs" dxfId="2667" priority="5440" stopIfTrue="1" operator="equal">
      <formula>"OK"</formula>
    </cfRule>
  </conditionalFormatting>
  <conditionalFormatting sqref="AK379">
    <cfRule type="cellIs" dxfId="2666" priority="5435" stopIfTrue="1" operator="equal">
      <formula>"ROJO"</formula>
    </cfRule>
    <cfRule type="cellIs" dxfId="2665" priority="5436" stopIfTrue="1" operator="equal">
      <formula>"AMARILLO"</formula>
    </cfRule>
    <cfRule type="cellIs" dxfId="2664" priority="5437" stopIfTrue="1" operator="equal">
      <formula>"OK"</formula>
    </cfRule>
  </conditionalFormatting>
  <conditionalFormatting sqref="AD379">
    <cfRule type="cellIs" dxfId="2663" priority="5432" stopIfTrue="1" operator="equal">
      <formula>"ROJO"</formula>
    </cfRule>
    <cfRule type="cellIs" dxfId="2662" priority="5433" stopIfTrue="1" operator="equal">
      <formula>"AMARILLO"</formula>
    </cfRule>
    <cfRule type="cellIs" dxfId="2661" priority="5434" stopIfTrue="1" operator="equal">
      <formula>"OK"</formula>
    </cfRule>
  </conditionalFormatting>
  <conditionalFormatting sqref="AY379">
    <cfRule type="cellIs" dxfId="2660" priority="5429" stopIfTrue="1" operator="equal">
      <formula>"ROJO"</formula>
    </cfRule>
    <cfRule type="cellIs" dxfId="2659" priority="5430" stopIfTrue="1" operator="equal">
      <formula>"AMARILLO"</formula>
    </cfRule>
    <cfRule type="cellIs" dxfId="2658" priority="5431" stopIfTrue="1" operator="equal">
      <formula>"OK"</formula>
    </cfRule>
  </conditionalFormatting>
  <conditionalFormatting sqref="W380">
    <cfRule type="cellIs" dxfId="2657" priority="5392" stopIfTrue="1" operator="equal">
      <formula>"ROJO"</formula>
    </cfRule>
    <cfRule type="cellIs" dxfId="2656" priority="5393" stopIfTrue="1" operator="equal">
      <formula>"AMARILLO"</formula>
    </cfRule>
    <cfRule type="cellIs" dxfId="2655" priority="5394" stopIfTrue="1" operator="equal">
      <formula>"OK"</formula>
    </cfRule>
  </conditionalFormatting>
  <conditionalFormatting sqref="BF380">
    <cfRule type="cellIs" dxfId="2654" priority="5400" stopIfTrue="1" operator="equal">
      <formula>"ROJO"</formula>
    </cfRule>
    <cfRule type="cellIs" dxfId="2653" priority="5401" stopIfTrue="1" operator="equal">
      <formula>"AMARILLO"</formula>
    </cfRule>
    <cfRule type="cellIs" dxfId="2652" priority="5402" stopIfTrue="1" operator="equal">
      <formula>"OK"</formula>
    </cfRule>
  </conditionalFormatting>
  <conditionalFormatting sqref="BP380">
    <cfRule type="cellIs" dxfId="2651" priority="5397" operator="equal">
      <formula>"INEFECTIVA"</formula>
    </cfRule>
    <cfRule type="cellIs" dxfId="2650" priority="5398" operator="equal">
      <formula>"CUMPLIDA"</formula>
    </cfRule>
    <cfRule type="containsText" dxfId="2649" priority="5399" operator="containsText" text="CERRADA">
      <formula>NOT(ISERROR(SEARCH("CERRADA",BP380)))</formula>
    </cfRule>
  </conditionalFormatting>
  <conditionalFormatting sqref="BP380">
    <cfRule type="cellIs" dxfId="2648" priority="5396" operator="equal">
      <formula>"INCUMPLIDA"</formula>
    </cfRule>
  </conditionalFormatting>
  <conditionalFormatting sqref="BP380">
    <cfRule type="cellIs" dxfId="2647" priority="5395" operator="equal">
      <formula>"Pendiente"</formula>
    </cfRule>
  </conditionalFormatting>
  <conditionalFormatting sqref="BJ380">
    <cfRule type="cellIs" dxfId="2646" priority="5391" stopIfTrue="1" operator="equal">
      <formula>1</formula>
    </cfRule>
  </conditionalFormatting>
  <conditionalFormatting sqref="BJ380">
    <cfRule type="cellIs" dxfId="2645" priority="5389" operator="between">
      <formula>0</formula>
      <formula>0.99</formula>
    </cfRule>
    <cfRule type="cellIs" dxfId="2644" priority="5390" operator="equal">
      <formula>"Sin"</formula>
    </cfRule>
  </conditionalFormatting>
  <conditionalFormatting sqref="AR380">
    <cfRule type="cellIs" dxfId="2643" priority="5386" stopIfTrue="1" operator="equal">
      <formula>"ROJO"</formula>
    </cfRule>
    <cfRule type="cellIs" dxfId="2642" priority="5387" stopIfTrue="1" operator="equal">
      <formula>"AMARILLO"</formula>
    </cfRule>
    <cfRule type="cellIs" dxfId="2641" priority="5388" stopIfTrue="1" operator="equal">
      <formula>"OK"</formula>
    </cfRule>
  </conditionalFormatting>
  <conditionalFormatting sqref="AK380">
    <cfRule type="cellIs" dxfId="2640" priority="5383" stopIfTrue="1" operator="equal">
      <formula>"ROJO"</formula>
    </cfRule>
    <cfRule type="cellIs" dxfId="2639" priority="5384" stopIfTrue="1" operator="equal">
      <formula>"AMARILLO"</formula>
    </cfRule>
    <cfRule type="cellIs" dxfId="2638" priority="5385" stopIfTrue="1" operator="equal">
      <formula>"OK"</formula>
    </cfRule>
  </conditionalFormatting>
  <conditionalFormatting sqref="AD380">
    <cfRule type="cellIs" dxfId="2637" priority="5380" stopIfTrue="1" operator="equal">
      <formula>"ROJO"</formula>
    </cfRule>
    <cfRule type="cellIs" dxfId="2636" priority="5381" stopIfTrue="1" operator="equal">
      <formula>"AMARILLO"</formula>
    </cfRule>
    <cfRule type="cellIs" dxfId="2635" priority="5382" stopIfTrue="1" operator="equal">
      <formula>"OK"</formula>
    </cfRule>
  </conditionalFormatting>
  <conditionalFormatting sqref="AY380">
    <cfRule type="cellIs" dxfId="2634" priority="5377" stopIfTrue="1" operator="equal">
      <formula>"ROJO"</formula>
    </cfRule>
    <cfRule type="cellIs" dxfId="2633" priority="5378" stopIfTrue="1" operator="equal">
      <formula>"AMARILLO"</formula>
    </cfRule>
    <cfRule type="cellIs" dxfId="2632" priority="5379" stopIfTrue="1" operator="equal">
      <formula>"OK"</formula>
    </cfRule>
  </conditionalFormatting>
  <conditionalFormatting sqref="BF381">
    <cfRule type="cellIs" dxfId="2631" priority="5374" stopIfTrue="1" operator="equal">
      <formula>"ROJO"</formula>
    </cfRule>
    <cfRule type="cellIs" dxfId="2630" priority="5375" stopIfTrue="1" operator="equal">
      <formula>"AMARILLO"</formula>
    </cfRule>
    <cfRule type="cellIs" dxfId="2629" priority="5376" stopIfTrue="1" operator="equal">
      <formula>"OK"</formula>
    </cfRule>
  </conditionalFormatting>
  <conditionalFormatting sqref="AT381">
    <cfRule type="cellIs" dxfId="2628" priority="5366" stopIfTrue="1" operator="equal">
      <formula>"ROJO"</formula>
    </cfRule>
    <cfRule type="cellIs" dxfId="2627" priority="5367" stopIfTrue="1" operator="equal">
      <formula>"AMARILLO"</formula>
    </cfRule>
    <cfRule type="cellIs" dxfId="2626" priority="5368" stopIfTrue="1" operator="equal">
      <formula>"OK"</formula>
    </cfRule>
  </conditionalFormatting>
  <conditionalFormatting sqref="W381">
    <cfRule type="cellIs" dxfId="2625" priority="5363" stopIfTrue="1" operator="equal">
      <formula>"ROJO"</formula>
    </cfRule>
    <cfRule type="cellIs" dxfId="2624" priority="5364" stopIfTrue="1" operator="equal">
      <formula>"AMARILLO"</formula>
    </cfRule>
    <cfRule type="cellIs" dxfId="2623" priority="5365" stopIfTrue="1" operator="equal">
      <formula>"OK"</formula>
    </cfRule>
  </conditionalFormatting>
  <conditionalFormatting sqref="BP381">
    <cfRule type="cellIs" dxfId="2622" priority="5371" operator="equal">
      <formula>"INEFECTIVA"</formula>
    </cfRule>
    <cfRule type="cellIs" dxfId="2621" priority="5372" operator="equal">
      <formula>"CUMPLIDA"</formula>
    </cfRule>
    <cfRule type="containsText" dxfId="2620" priority="5373" operator="containsText" text="CERRADA">
      <formula>NOT(ISERROR(SEARCH("CERRADA",BP381)))</formula>
    </cfRule>
  </conditionalFormatting>
  <conditionalFormatting sqref="BP381">
    <cfRule type="cellIs" dxfId="2619" priority="5370" operator="equal">
      <formula>"INCUMPLIDA"</formula>
    </cfRule>
  </conditionalFormatting>
  <conditionalFormatting sqref="BP381">
    <cfRule type="cellIs" dxfId="2618" priority="5369" operator="equal">
      <formula>"Pendiente"</formula>
    </cfRule>
  </conditionalFormatting>
  <conditionalFormatting sqref="BJ381">
    <cfRule type="cellIs" dxfId="2617" priority="5362" stopIfTrue="1" operator="equal">
      <formula>1</formula>
    </cfRule>
  </conditionalFormatting>
  <conditionalFormatting sqref="BJ381">
    <cfRule type="cellIs" dxfId="2616" priority="5360" operator="between">
      <formula>0</formula>
      <formula>0.99</formula>
    </cfRule>
    <cfRule type="cellIs" dxfId="2615" priority="5361" operator="equal">
      <formula>"Sin"</formula>
    </cfRule>
  </conditionalFormatting>
  <conditionalFormatting sqref="AR381">
    <cfRule type="cellIs" dxfId="2614" priority="5357" stopIfTrue="1" operator="equal">
      <formula>"ROJO"</formula>
    </cfRule>
    <cfRule type="cellIs" dxfId="2613" priority="5358" stopIfTrue="1" operator="equal">
      <formula>"AMARILLO"</formula>
    </cfRule>
    <cfRule type="cellIs" dxfId="2612" priority="5359" stopIfTrue="1" operator="equal">
      <formula>"OK"</formula>
    </cfRule>
  </conditionalFormatting>
  <conditionalFormatting sqref="AK381">
    <cfRule type="cellIs" dxfId="2611" priority="5354" stopIfTrue="1" operator="equal">
      <formula>"ROJO"</formula>
    </cfRule>
    <cfRule type="cellIs" dxfId="2610" priority="5355" stopIfTrue="1" operator="equal">
      <formula>"AMARILLO"</formula>
    </cfRule>
    <cfRule type="cellIs" dxfId="2609" priority="5356" stopIfTrue="1" operator="equal">
      <formula>"OK"</formula>
    </cfRule>
  </conditionalFormatting>
  <conditionalFormatting sqref="AD381">
    <cfRule type="cellIs" dxfId="2608" priority="5351" stopIfTrue="1" operator="equal">
      <formula>"ROJO"</formula>
    </cfRule>
    <cfRule type="cellIs" dxfId="2607" priority="5352" stopIfTrue="1" operator="equal">
      <formula>"AMARILLO"</formula>
    </cfRule>
    <cfRule type="cellIs" dxfId="2606" priority="5353" stopIfTrue="1" operator="equal">
      <formula>"OK"</formula>
    </cfRule>
  </conditionalFormatting>
  <conditionalFormatting sqref="AY381">
    <cfRule type="cellIs" dxfId="2605" priority="5348" stopIfTrue="1" operator="equal">
      <formula>"ROJO"</formula>
    </cfRule>
    <cfRule type="cellIs" dxfId="2604" priority="5349" stopIfTrue="1" operator="equal">
      <formula>"AMARILLO"</formula>
    </cfRule>
    <cfRule type="cellIs" dxfId="2603" priority="5350" stopIfTrue="1" operator="equal">
      <formula>"OK"</formula>
    </cfRule>
  </conditionalFormatting>
  <conditionalFormatting sqref="BB381">
    <cfRule type="cellIs" dxfId="2602" priority="5345" stopIfTrue="1" operator="equal">
      <formula>"ROJO"</formula>
    </cfRule>
    <cfRule type="cellIs" dxfId="2601" priority="5346" stopIfTrue="1" operator="equal">
      <formula>"AMARILLO"</formula>
    </cfRule>
    <cfRule type="cellIs" dxfId="2600" priority="5347" stopIfTrue="1" operator="equal">
      <formula>"OK"</formula>
    </cfRule>
  </conditionalFormatting>
  <conditionalFormatting sqref="W382">
    <cfRule type="cellIs" dxfId="2599" priority="5331" stopIfTrue="1" operator="equal">
      <formula>"ROJO"</formula>
    </cfRule>
    <cfRule type="cellIs" dxfId="2598" priority="5332" stopIfTrue="1" operator="equal">
      <formula>"AMARILLO"</formula>
    </cfRule>
    <cfRule type="cellIs" dxfId="2597" priority="5333" stopIfTrue="1" operator="equal">
      <formula>"OK"</formula>
    </cfRule>
  </conditionalFormatting>
  <conditionalFormatting sqref="BF382">
    <cfRule type="cellIs" dxfId="2596" priority="5342" stopIfTrue="1" operator="equal">
      <formula>"ROJO"</formula>
    </cfRule>
    <cfRule type="cellIs" dxfId="2595" priority="5343" stopIfTrue="1" operator="equal">
      <formula>"AMARILLO"</formula>
    </cfRule>
    <cfRule type="cellIs" dxfId="2594" priority="5344" stopIfTrue="1" operator="equal">
      <formula>"OK"</formula>
    </cfRule>
  </conditionalFormatting>
  <conditionalFormatting sqref="BP382">
    <cfRule type="cellIs" dxfId="2593" priority="5339" operator="equal">
      <formula>"INEFECTIVA"</formula>
    </cfRule>
    <cfRule type="cellIs" dxfId="2592" priority="5340" operator="equal">
      <formula>"CUMPLIDA"</formula>
    </cfRule>
    <cfRule type="containsText" dxfId="2591" priority="5341" operator="containsText" text="CERRADA">
      <formula>NOT(ISERROR(SEARCH("CERRADA",BP382)))</formula>
    </cfRule>
  </conditionalFormatting>
  <conditionalFormatting sqref="BP382">
    <cfRule type="cellIs" dxfId="2590" priority="5338" operator="equal">
      <formula>"INCUMPLIDA"</formula>
    </cfRule>
  </conditionalFormatting>
  <conditionalFormatting sqref="BP382">
    <cfRule type="cellIs" dxfId="2589" priority="5337" operator="equal">
      <formula>"Pendiente"</formula>
    </cfRule>
  </conditionalFormatting>
  <conditionalFormatting sqref="BB382 AT382">
    <cfRule type="cellIs" dxfId="2588" priority="5334" stopIfTrue="1" operator="equal">
      <formula>"ROJO"</formula>
    </cfRule>
    <cfRule type="cellIs" dxfId="2587" priority="5335" stopIfTrue="1" operator="equal">
      <formula>"AMARILLO"</formula>
    </cfRule>
    <cfRule type="cellIs" dxfId="2586" priority="5336" stopIfTrue="1" operator="equal">
      <formula>"OK"</formula>
    </cfRule>
  </conditionalFormatting>
  <conditionalFormatting sqref="BJ382">
    <cfRule type="cellIs" dxfId="2585" priority="5330" stopIfTrue="1" operator="equal">
      <formula>1</formula>
    </cfRule>
  </conditionalFormatting>
  <conditionalFormatting sqref="BJ382">
    <cfRule type="cellIs" dxfId="2584" priority="5328" operator="between">
      <formula>0</formula>
      <formula>0.99</formula>
    </cfRule>
    <cfRule type="cellIs" dxfId="2583" priority="5329" operator="equal">
      <formula>"Sin"</formula>
    </cfRule>
  </conditionalFormatting>
  <conditionalFormatting sqref="AR382">
    <cfRule type="cellIs" dxfId="2582" priority="5325" stopIfTrue="1" operator="equal">
      <formula>"ROJO"</formula>
    </cfRule>
    <cfRule type="cellIs" dxfId="2581" priority="5326" stopIfTrue="1" operator="equal">
      <formula>"AMARILLO"</formula>
    </cfRule>
    <cfRule type="cellIs" dxfId="2580" priority="5327" stopIfTrue="1" operator="equal">
      <formula>"OK"</formula>
    </cfRule>
  </conditionalFormatting>
  <conditionalFormatting sqref="AK382">
    <cfRule type="cellIs" dxfId="2579" priority="5322" stopIfTrue="1" operator="equal">
      <formula>"ROJO"</formula>
    </cfRule>
    <cfRule type="cellIs" dxfId="2578" priority="5323" stopIfTrue="1" operator="equal">
      <formula>"AMARILLO"</formula>
    </cfRule>
    <cfRule type="cellIs" dxfId="2577" priority="5324" stopIfTrue="1" operator="equal">
      <formula>"OK"</formula>
    </cfRule>
  </conditionalFormatting>
  <conditionalFormatting sqref="AD382">
    <cfRule type="cellIs" dxfId="2576" priority="5319" stopIfTrue="1" operator="equal">
      <formula>"ROJO"</formula>
    </cfRule>
    <cfRule type="cellIs" dxfId="2575" priority="5320" stopIfTrue="1" operator="equal">
      <formula>"AMARILLO"</formula>
    </cfRule>
    <cfRule type="cellIs" dxfId="2574" priority="5321" stopIfTrue="1" operator="equal">
      <formula>"OK"</formula>
    </cfRule>
  </conditionalFormatting>
  <conditionalFormatting sqref="AY382">
    <cfRule type="cellIs" dxfId="2573" priority="5316" stopIfTrue="1" operator="equal">
      <formula>"ROJO"</formula>
    </cfRule>
    <cfRule type="cellIs" dxfId="2572" priority="5317" stopIfTrue="1" operator="equal">
      <formula>"AMARILLO"</formula>
    </cfRule>
    <cfRule type="cellIs" dxfId="2571" priority="5318" stopIfTrue="1" operator="equal">
      <formula>"OK"</formula>
    </cfRule>
  </conditionalFormatting>
  <conditionalFormatting sqref="W383">
    <cfRule type="cellIs" dxfId="2570" priority="5305" stopIfTrue="1" operator="equal">
      <formula>"ROJO"</formula>
    </cfRule>
    <cfRule type="cellIs" dxfId="2569" priority="5306" stopIfTrue="1" operator="equal">
      <formula>"AMARILLO"</formula>
    </cfRule>
    <cfRule type="cellIs" dxfId="2568" priority="5307" stopIfTrue="1" operator="equal">
      <formula>"OK"</formula>
    </cfRule>
  </conditionalFormatting>
  <conditionalFormatting sqref="BF383">
    <cfRule type="cellIs" dxfId="2567" priority="5313" stopIfTrue="1" operator="equal">
      <formula>"ROJO"</formula>
    </cfRule>
    <cfRule type="cellIs" dxfId="2566" priority="5314" stopIfTrue="1" operator="equal">
      <formula>"AMARILLO"</formula>
    </cfRule>
    <cfRule type="cellIs" dxfId="2565" priority="5315" stopIfTrue="1" operator="equal">
      <formula>"OK"</formula>
    </cfRule>
  </conditionalFormatting>
  <conditionalFormatting sqref="BP383">
    <cfRule type="cellIs" dxfId="2564" priority="5310" operator="equal">
      <formula>"INEFECTIVA"</formula>
    </cfRule>
    <cfRule type="cellIs" dxfId="2563" priority="5311" operator="equal">
      <formula>"CUMPLIDA"</formula>
    </cfRule>
    <cfRule type="containsText" dxfId="2562" priority="5312" operator="containsText" text="CERRADA">
      <formula>NOT(ISERROR(SEARCH("CERRADA",BP383)))</formula>
    </cfRule>
  </conditionalFormatting>
  <conditionalFormatting sqref="BP383">
    <cfRule type="cellIs" dxfId="2561" priority="5309" operator="equal">
      <formula>"INCUMPLIDA"</formula>
    </cfRule>
  </conditionalFormatting>
  <conditionalFormatting sqref="BP383">
    <cfRule type="cellIs" dxfId="2560" priority="5308" operator="equal">
      <formula>"Pendiente"</formula>
    </cfRule>
  </conditionalFormatting>
  <conditionalFormatting sqref="BJ383">
    <cfRule type="cellIs" dxfId="2559" priority="5304" stopIfTrue="1" operator="equal">
      <formula>1</formula>
    </cfRule>
  </conditionalFormatting>
  <conditionalFormatting sqref="BJ383">
    <cfRule type="cellIs" dxfId="2558" priority="5302" operator="between">
      <formula>0</formula>
      <formula>0.99</formula>
    </cfRule>
    <cfRule type="cellIs" dxfId="2557" priority="5303" operator="equal">
      <formula>"Sin"</formula>
    </cfRule>
  </conditionalFormatting>
  <conditionalFormatting sqref="AR383">
    <cfRule type="cellIs" dxfId="2556" priority="5299" stopIfTrue="1" operator="equal">
      <formula>"ROJO"</formula>
    </cfRule>
    <cfRule type="cellIs" dxfId="2555" priority="5300" stopIfTrue="1" operator="equal">
      <formula>"AMARILLO"</formula>
    </cfRule>
    <cfRule type="cellIs" dxfId="2554" priority="5301" stopIfTrue="1" operator="equal">
      <formula>"OK"</formula>
    </cfRule>
  </conditionalFormatting>
  <conditionalFormatting sqref="AK383">
    <cfRule type="cellIs" dxfId="2553" priority="5296" stopIfTrue="1" operator="equal">
      <formula>"ROJO"</formula>
    </cfRule>
    <cfRule type="cellIs" dxfId="2552" priority="5297" stopIfTrue="1" operator="equal">
      <formula>"AMARILLO"</formula>
    </cfRule>
    <cfRule type="cellIs" dxfId="2551" priority="5298" stopIfTrue="1" operator="equal">
      <formula>"OK"</formula>
    </cfRule>
  </conditionalFormatting>
  <conditionalFormatting sqref="AD383">
    <cfRule type="cellIs" dxfId="2550" priority="5293" stopIfTrue="1" operator="equal">
      <formula>"ROJO"</formula>
    </cfRule>
    <cfRule type="cellIs" dxfId="2549" priority="5294" stopIfTrue="1" operator="equal">
      <formula>"AMARILLO"</formula>
    </cfRule>
    <cfRule type="cellIs" dxfId="2548" priority="5295" stopIfTrue="1" operator="equal">
      <formula>"OK"</formula>
    </cfRule>
  </conditionalFormatting>
  <conditionalFormatting sqref="AY383">
    <cfRule type="cellIs" dxfId="2547" priority="5290" stopIfTrue="1" operator="equal">
      <formula>"ROJO"</formula>
    </cfRule>
    <cfRule type="cellIs" dxfId="2546" priority="5291" stopIfTrue="1" operator="equal">
      <formula>"AMARILLO"</formula>
    </cfRule>
    <cfRule type="cellIs" dxfId="2545" priority="5292" stopIfTrue="1" operator="equal">
      <formula>"OK"</formula>
    </cfRule>
  </conditionalFormatting>
  <conditionalFormatting sqref="BB383">
    <cfRule type="cellIs" dxfId="2544" priority="5287" stopIfTrue="1" operator="equal">
      <formula>"ROJO"</formula>
    </cfRule>
    <cfRule type="cellIs" dxfId="2543" priority="5288" stopIfTrue="1" operator="equal">
      <formula>"AMARILLO"</formula>
    </cfRule>
    <cfRule type="cellIs" dxfId="2542" priority="5289" stopIfTrue="1" operator="equal">
      <formula>"OK"</formula>
    </cfRule>
  </conditionalFormatting>
  <conditionalFormatting sqref="W384">
    <cfRule type="cellIs" dxfId="2541" priority="5276" stopIfTrue="1" operator="equal">
      <formula>"ROJO"</formula>
    </cfRule>
    <cfRule type="cellIs" dxfId="2540" priority="5277" stopIfTrue="1" operator="equal">
      <formula>"AMARILLO"</formula>
    </cfRule>
    <cfRule type="cellIs" dxfId="2539" priority="5278" stopIfTrue="1" operator="equal">
      <formula>"OK"</formula>
    </cfRule>
  </conditionalFormatting>
  <conditionalFormatting sqref="BF384">
    <cfRule type="cellIs" dxfId="2538" priority="5284" stopIfTrue="1" operator="equal">
      <formula>"ROJO"</formula>
    </cfRule>
    <cfRule type="cellIs" dxfId="2537" priority="5285" stopIfTrue="1" operator="equal">
      <formula>"AMARILLO"</formula>
    </cfRule>
    <cfRule type="cellIs" dxfId="2536" priority="5286" stopIfTrue="1" operator="equal">
      <formula>"OK"</formula>
    </cfRule>
  </conditionalFormatting>
  <conditionalFormatting sqref="BP384">
    <cfRule type="cellIs" dxfId="2535" priority="5281" operator="equal">
      <formula>"INEFECTIVA"</formula>
    </cfRule>
    <cfRule type="cellIs" dxfId="2534" priority="5282" operator="equal">
      <formula>"CUMPLIDA"</formula>
    </cfRule>
    <cfRule type="containsText" dxfId="2533" priority="5283" operator="containsText" text="CERRADA">
      <formula>NOT(ISERROR(SEARCH("CERRADA",BP384)))</formula>
    </cfRule>
  </conditionalFormatting>
  <conditionalFormatting sqref="BP384">
    <cfRule type="cellIs" dxfId="2532" priority="5280" operator="equal">
      <formula>"INCUMPLIDA"</formula>
    </cfRule>
  </conditionalFormatting>
  <conditionalFormatting sqref="BP384">
    <cfRule type="cellIs" dxfId="2531" priority="5279" operator="equal">
      <formula>"Pendiente"</formula>
    </cfRule>
  </conditionalFormatting>
  <conditionalFormatting sqref="BJ384">
    <cfRule type="cellIs" dxfId="2530" priority="5275" stopIfTrue="1" operator="equal">
      <formula>1</formula>
    </cfRule>
  </conditionalFormatting>
  <conditionalFormatting sqref="BJ384">
    <cfRule type="cellIs" dxfId="2529" priority="5273" operator="between">
      <formula>0</formula>
      <formula>0.99</formula>
    </cfRule>
    <cfRule type="cellIs" dxfId="2528" priority="5274" operator="equal">
      <formula>"Sin"</formula>
    </cfRule>
  </conditionalFormatting>
  <conditionalFormatting sqref="AR384">
    <cfRule type="cellIs" dxfId="2527" priority="5270" stopIfTrue="1" operator="equal">
      <formula>"ROJO"</formula>
    </cfRule>
    <cfRule type="cellIs" dxfId="2526" priority="5271" stopIfTrue="1" operator="equal">
      <formula>"AMARILLO"</formula>
    </cfRule>
    <cfRule type="cellIs" dxfId="2525" priority="5272" stopIfTrue="1" operator="equal">
      <formula>"OK"</formula>
    </cfRule>
  </conditionalFormatting>
  <conditionalFormatting sqref="AK384">
    <cfRule type="cellIs" dxfId="2524" priority="5267" stopIfTrue="1" operator="equal">
      <formula>"ROJO"</formula>
    </cfRule>
    <cfRule type="cellIs" dxfId="2523" priority="5268" stopIfTrue="1" operator="equal">
      <formula>"AMARILLO"</formula>
    </cfRule>
    <cfRule type="cellIs" dxfId="2522" priority="5269" stopIfTrue="1" operator="equal">
      <formula>"OK"</formula>
    </cfRule>
  </conditionalFormatting>
  <conditionalFormatting sqref="AD384">
    <cfRule type="cellIs" dxfId="2521" priority="5264" stopIfTrue="1" operator="equal">
      <formula>"ROJO"</formula>
    </cfRule>
    <cfRule type="cellIs" dxfId="2520" priority="5265" stopIfTrue="1" operator="equal">
      <formula>"AMARILLO"</formula>
    </cfRule>
    <cfRule type="cellIs" dxfId="2519" priority="5266" stopIfTrue="1" operator="equal">
      <formula>"OK"</formula>
    </cfRule>
  </conditionalFormatting>
  <conditionalFormatting sqref="AY384">
    <cfRule type="cellIs" dxfId="2518" priority="5261" stopIfTrue="1" operator="equal">
      <formula>"ROJO"</formula>
    </cfRule>
    <cfRule type="cellIs" dxfId="2517" priority="5262" stopIfTrue="1" operator="equal">
      <formula>"AMARILLO"</formula>
    </cfRule>
    <cfRule type="cellIs" dxfId="2516" priority="5263" stopIfTrue="1" operator="equal">
      <formula>"OK"</formula>
    </cfRule>
  </conditionalFormatting>
  <conditionalFormatting sqref="BF385:BF386">
    <cfRule type="cellIs" dxfId="2515" priority="5258" stopIfTrue="1" operator="equal">
      <formula>"ROJO"</formula>
    </cfRule>
    <cfRule type="cellIs" dxfId="2514" priority="5259" stopIfTrue="1" operator="equal">
      <formula>"AMARILLO"</formula>
    </cfRule>
    <cfRule type="cellIs" dxfId="2513" priority="5260" stopIfTrue="1" operator="equal">
      <formula>"OK"</formula>
    </cfRule>
  </conditionalFormatting>
  <conditionalFormatting sqref="W385:W386">
    <cfRule type="cellIs" dxfId="2512" priority="5255" stopIfTrue="1" operator="equal">
      <formula>"ROJO"</formula>
    </cfRule>
    <cfRule type="cellIs" dxfId="2511" priority="5256" stopIfTrue="1" operator="equal">
      <formula>"AMARILLO"</formula>
    </cfRule>
    <cfRule type="cellIs" dxfId="2510" priority="5257" stopIfTrue="1" operator="equal">
      <formula>"OK"</formula>
    </cfRule>
  </conditionalFormatting>
  <conditionalFormatting sqref="BJ385:BJ386">
    <cfRule type="cellIs" dxfId="2509" priority="5254" stopIfTrue="1" operator="equal">
      <formula>1</formula>
    </cfRule>
  </conditionalFormatting>
  <conditionalFormatting sqref="BJ385:BJ386">
    <cfRule type="cellIs" dxfId="2508" priority="5252" operator="between">
      <formula>0</formula>
      <formula>0.99</formula>
    </cfRule>
    <cfRule type="cellIs" dxfId="2507" priority="5253" operator="equal">
      <formula>"Sin"</formula>
    </cfRule>
  </conditionalFormatting>
  <conditionalFormatting sqref="BP385:BP386">
    <cfRule type="cellIs" dxfId="2506" priority="5249" operator="equal">
      <formula>"INEFECTIVA"</formula>
    </cfRule>
    <cfRule type="cellIs" dxfId="2505" priority="5250" operator="equal">
      <formula>"CUMPLIDA"</formula>
    </cfRule>
    <cfRule type="containsText" dxfId="2504" priority="5251" operator="containsText" text="CERRADA">
      <formula>NOT(ISERROR(SEARCH("CERRADA",BP385)))</formula>
    </cfRule>
  </conditionalFormatting>
  <conditionalFormatting sqref="BP385:BP386">
    <cfRule type="cellIs" dxfId="2503" priority="5248" operator="equal">
      <formula>"INCUMPLIDA"</formula>
    </cfRule>
  </conditionalFormatting>
  <conditionalFormatting sqref="BP385:BP386">
    <cfRule type="cellIs" dxfId="2502" priority="5247" operator="equal">
      <formula>"Pendiente"</formula>
    </cfRule>
  </conditionalFormatting>
  <conditionalFormatting sqref="AR385:AR386">
    <cfRule type="cellIs" dxfId="2501" priority="5244" stopIfTrue="1" operator="equal">
      <formula>"ROJO"</formula>
    </cfRule>
    <cfRule type="cellIs" dxfId="2500" priority="5245" stopIfTrue="1" operator="equal">
      <formula>"AMARILLO"</formula>
    </cfRule>
    <cfRule type="cellIs" dxfId="2499" priority="5246" stopIfTrue="1" operator="equal">
      <formula>"OK"</formula>
    </cfRule>
  </conditionalFormatting>
  <conditionalFormatting sqref="AK385:AK386">
    <cfRule type="cellIs" dxfId="2498" priority="5241" stopIfTrue="1" operator="equal">
      <formula>"ROJO"</formula>
    </cfRule>
    <cfRule type="cellIs" dxfId="2497" priority="5242" stopIfTrue="1" operator="equal">
      <formula>"AMARILLO"</formula>
    </cfRule>
    <cfRule type="cellIs" dxfId="2496" priority="5243" stopIfTrue="1" operator="equal">
      <formula>"OK"</formula>
    </cfRule>
  </conditionalFormatting>
  <conditionalFormatting sqref="AD385:AD386">
    <cfRule type="cellIs" dxfId="2495" priority="5238" stopIfTrue="1" operator="equal">
      <formula>"ROJO"</formula>
    </cfRule>
    <cfRule type="cellIs" dxfId="2494" priority="5239" stopIfTrue="1" operator="equal">
      <formula>"AMARILLO"</formula>
    </cfRule>
    <cfRule type="cellIs" dxfId="2493" priority="5240" stopIfTrue="1" operator="equal">
      <formula>"OK"</formula>
    </cfRule>
  </conditionalFormatting>
  <conditionalFormatting sqref="AY385:AY386">
    <cfRule type="cellIs" dxfId="2492" priority="5235" stopIfTrue="1" operator="equal">
      <formula>"ROJO"</formula>
    </cfRule>
    <cfRule type="cellIs" dxfId="2491" priority="5236" stopIfTrue="1" operator="equal">
      <formula>"AMARILLO"</formula>
    </cfRule>
    <cfRule type="cellIs" dxfId="2490" priority="5237" stopIfTrue="1" operator="equal">
      <formula>"OK"</formula>
    </cfRule>
  </conditionalFormatting>
  <conditionalFormatting sqref="BB385">
    <cfRule type="cellIs" dxfId="2489" priority="5232" stopIfTrue="1" operator="equal">
      <formula>"ROJO"</formula>
    </cfRule>
    <cfRule type="cellIs" dxfId="2488" priority="5233" stopIfTrue="1" operator="equal">
      <formula>"AMARILLO"</formula>
    </cfRule>
    <cfRule type="cellIs" dxfId="2487" priority="5234" stopIfTrue="1" operator="equal">
      <formula>"OK"</formula>
    </cfRule>
  </conditionalFormatting>
  <conditionalFormatting sqref="BB386">
    <cfRule type="cellIs" dxfId="2486" priority="5229" stopIfTrue="1" operator="equal">
      <formula>"ROJO"</formula>
    </cfRule>
    <cfRule type="cellIs" dxfId="2485" priority="5230" stopIfTrue="1" operator="equal">
      <formula>"AMARILLO"</formula>
    </cfRule>
    <cfRule type="cellIs" dxfId="2484" priority="5231" stopIfTrue="1" operator="equal">
      <formula>"OK"</formula>
    </cfRule>
  </conditionalFormatting>
  <conditionalFormatting sqref="AU384">
    <cfRule type="cellIs" dxfId="2483" priority="5226" stopIfTrue="1" operator="equal">
      <formula>"ROJO"</formula>
    </cfRule>
    <cfRule type="cellIs" dxfId="2482" priority="5227" stopIfTrue="1" operator="equal">
      <formula>"AMARILLO"</formula>
    </cfRule>
    <cfRule type="cellIs" dxfId="2481" priority="5228" stopIfTrue="1" operator="equal">
      <formula>"OK"</formula>
    </cfRule>
  </conditionalFormatting>
  <conditionalFormatting sqref="BF387">
    <cfRule type="cellIs" dxfId="2480" priority="5223" stopIfTrue="1" operator="equal">
      <formula>"ROJO"</formula>
    </cfRule>
    <cfRule type="cellIs" dxfId="2479" priority="5224" stopIfTrue="1" operator="equal">
      <formula>"AMARILLO"</formula>
    </cfRule>
    <cfRule type="cellIs" dxfId="2478" priority="5225" stopIfTrue="1" operator="equal">
      <formula>"OK"</formula>
    </cfRule>
  </conditionalFormatting>
  <conditionalFormatting sqref="BB387">
    <cfRule type="cellIs" dxfId="2477" priority="5220" stopIfTrue="1" operator="equal">
      <formula>"ROJO"</formula>
    </cfRule>
    <cfRule type="cellIs" dxfId="2476" priority="5221" stopIfTrue="1" operator="equal">
      <formula>"AMARILLO"</formula>
    </cfRule>
    <cfRule type="cellIs" dxfId="2475" priority="5222" stopIfTrue="1" operator="equal">
      <formula>"OK"</formula>
    </cfRule>
  </conditionalFormatting>
  <conditionalFormatting sqref="W387">
    <cfRule type="cellIs" dxfId="2474" priority="5217" stopIfTrue="1" operator="equal">
      <formula>"ROJO"</formula>
    </cfRule>
    <cfRule type="cellIs" dxfId="2473" priority="5218" stopIfTrue="1" operator="equal">
      <formula>"AMARILLO"</formula>
    </cfRule>
    <cfRule type="cellIs" dxfId="2472" priority="5219" stopIfTrue="1" operator="equal">
      <formula>"OK"</formula>
    </cfRule>
  </conditionalFormatting>
  <conditionalFormatting sqref="BJ387">
    <cfRule type="cellIs" dxfId="2471" priority="5216" stopIfTrue="1" operator="equal">
      <formula>1</formula>
    </cfRule>
  </conditionalFormatting>
  <conditionalFormatting sqref="BJ387">
    <cfRule type="cellIs" dxfId="2470" priority="5214" operator="between">
      <formula>0</formula>
      <formula>0.99</formula>
    </cfRule>
    <cfRule type="cellIs" dxfId="2469" priority="5215" operator="equal">
      <formula>"Sin"</formula>
    </cfRule>
  </conditionalFormatting>
  <conditionalFormatting sqref="BP387">
    <cfRule type="cellIs" dxfId="2468" priority="5211" operator="equal">
      <formula>"INEFECTIVA"</formula>
    </cfRule>
    <cfRule type="cellIs" dxfId="2467" priority="5212" operator="equal">
      <formula>"CUMPLIDA"</formula>
    </cfRule>
    <cfRule type="containsText" dxfId="2466" priority="5213" operator="containsText" text="CERRADA">
      <formula>NOT(ISERROR(SEARCH("CERRADA",BP387)))</formula>
    </cfRule>
  </conditionalFormatting>
  <conditionalFormatting sqref="BP387">
    <cfRule type="cellIs" dxfId="2465" priority="5210" operator="equal">
      <formula>"INCUMPLIDA"</formula>
    </cfRule>
  </conditionalFormatting>
  <conditionalFormatting sqref="BP387">
    <cfRule type="cellIs" dxfId="2464" priority="5209" operator="equal">
      <formula>"Pendiente"</formula>
    </cfRule>
  </conditionalFormatting>
  <conditionalFormatting sqref="AR387">
    <cfRule type="cellIs" dxfId="2463" priority="5206" stopIfTrue="1" operator="equal">
      <formula>"ROJO"</formula>
    </cfRule>
    <cfRule type="cellIs" dxfId="2462" priority="5207" stopIfTrue="1" operator="equal">
      <formula>"AMARILLO"</formula>
    </cfRule>
    <cfRule type="cellIs" dxfId="2461" priority="5208" stopIfTrue="1" operator="equal">
      <formula>"OK"</formula>
    </cfRule>
  </conditionalFormatting>
  <conditionalFormatting sqref="AK387">
    <cfRule type="cellIs" dxfId="2460" priority="5203" stopIfTrue="1" operator="equal">
      <formula>"ROJO"</formula>
    </cfRule>
    <cfRule type="cellIs" dxfId="2459" priority="5204" stopIfTrue="1" operator="equal">
      <formula>"AMARILLO"</formula>
    </cfRule>
    <cfRule type="cellIs" dxfId="2458" priority="5205" stopIfTrue="1" operator="equal">
      <formula>"OK"</formula>
    </cfRule>
  </conditionalFormatting>
  <conditionalFormatting sqref="AD387">
    <cfRule type="cellIs" dxfId="2457" priority="5200" stopIfTrue="1" operator="equal">
      <formula>"ROJO"</formula>
    </cfRule>
    <cfRule type="cellIs" dxfId="2456" priority="5201" stopIfTrue="1" operator="equal">
      <formula>"AMARILLO"</formula>
    </cfRule>
    <cfRule type="cellIs" dxfId="2455" priority="5202" stopIfTrue="1" operator="equal">
      <formula>"OK"</formula>
    </cfRule>
  </conditionalFormatting>
  <conditionalFormatting sqref="AY387">
    <cfRule type="cellIs" dxfId="2454" priority="5197" stopIfTrue="1" operator="equal">
      <formula>"ROJO"</formula>
    </cfRule>
    <cfRule type="cellIs" dxfId="2453" priority="5198" stopIfTrue="1" operator="equal">
      <formula>"AMARILLO"</formula>
    </cfRule>
    <cfRule type="cellIs" dxfId="2452" priority="5199" stopIfTrue="1" operator="equal">
      <formula>"OK"</formula>
    </cfRule>
  </conditionalFormatting>
  <conditionalFormatting sqref="BF388">
    <cfRule type="cellIs" dxfId="2451" priority="5194" stopIfTrue="1" operator="equal">
      <formula>"ROJO"</formula>
    </cfRule>
    <cfRule type="cellIs" dxfId="2450" priority="5195" stopIfTrue="1" operator="equal">
      <formula>"AMARILLO"</formula>
    </cfRule>
    <cfRule type="cellIs" dxfId="2449" priority="5196" stopIfTrue="1" operator="equal">
      <formula>"OK"</formula>
    </cfRule>
  </conditionalFormatting>
  <conditionalFormatting sqref="AT388 BB388">
    <cfRule type="cellIs" dxfId="2448" priority="5191" stopIfTrue="1" operator="equal">
      <formula>"ROJO"</formula>
    </cfRule>
    <cfRule type="cellIs" dxfId="2447" priority="5192" stopIfTrue="1" operator="equal">
      <formula>"AMARILLO"</formula>
    </cfRule>
    <cfRule type="cellIs" dxfId="2446" priority="5193" stopIfTrue="1" operator="equal">
      <formula>"OK"</formula>
    </cfRule>
  </conditionalFormatting>
  <conditionalFormatting sqref="W388">
    <cfRule type="cellIs" dxfId="2445" priority="5188" stopIfTrue="1" operator="equal">
      <formula>"ROJO"</formula>
    </cfRule>
    <cfRule type="cellIs" dxfId="2444" priority="5189" stopIfTrue="1" operator="equal">
      <formula>"AMARILLO"</formula>
    </cfRule>
    <cfRule type="cellIs" dxfId="2443" priority="5190" stopIfTrue="1" operator="equal">
      <formula>"OK"</formula>
    </cfRule>
  </conditionalFormatting>
  <conditionalFormatting sqref="BJ388">
    <cfRule type="cellIs" dxfId="2442" priority="5187" stopIfTrue="1" operator="equal">
      <formula>1</formula>
    </cfRule>
  </conditionalFormatting>
  <conditionalFormatting sqref="BJ388">
    <cfRule type="cellIs" dxfId="2441" priority="5185" operator="between">
      <formula>0</formula>
      <formula>0.99</formula>
    </cfRule>
    <cfRule type="cellIs" dxfId="2440" priority="5186" operator="equal">
      <formula>"Sin"</formula>
    </cfRule>
  </conditionalFormatting>
  <conditionalFormatting sqref="BP388">
    <cfRule type="cellIs" dxfId="2439" priority="5182" operator="equal">
      <formula>"INEFECTIVA"</formula>
    </cfRule>
    <cfRule type="cellIs" dxfId="2438" priority="5183" operator="equal">
      <formula>"CUMPLIDA"</formula>
    </cfRule>
    <cfRule type="containsText" dxfId="2437" priority="5184" operator="containsText" text="CERRADA">
      <formula>NOT(ISERROR(SEARCH("CERRADA",BP388)))</formula>
    </cfRule>
  </conditionalFormatting>
  <conditionalFormatting sqref="BP388">
    <cfRule type="cellIs" dxfId="2436" priority="5181" operator="equal">
      <formula>"INCUMPLIDA"</formula>
    </cfRule>
  </conditionalFormatting>
  <conditionalFormatting sqref="BP388">
    <cfRule type="cellIs" dxfId="2435" priority="5180" operator="equal">
      <formula>"Pendiente"</formula>
    </cfRule>
  </conditionalFormatting>
  <conditionalFormatting sqref="AR388">
    <cfRule type="cellIs" dxfId="2434" priority="5177" stopIfTrue="1" operator="equal">
      <formula>"ROJO"</formula>
    </cfRule>
    <cfRule type="cellIs" dxfId="2433" priority="5178" stopIfTrue="1" operator="equal">
      <formula>"AMARILLO"</formula>
    </cfRule>
    <cfRule type="cellIs" dxfId="2432" priority="5179" stopIfTrue="1" operator="equal">
      <formula>"OK"</formula>
    </cfRule>
  </conditionalFormatting>
  <conditionalFormatting sqref="AK388">
    <cfRule type="cellIs" dxfId="2431" priority="5174" stopIfTrue="1" operator="equal">
      <formula>"ROJO"</formula>
    </cfRule>
    <cfRule type="cellIs" dxfId="2430" priority="5175" stopIfTrue="1" operator="equal">
      <formula>"AMARILLO"</formula>
    </cfRule>
    <cfRule type="cellIs" dxfId="2429" priority="5176" stopIfTrue="1" operator="equal">
      <formula>"OK"</formula>
    </cfRule>
  </conditionalFormatting>
  <conditionalFormatting sqref="AD388">
    <cfRule type="cellIs" dxfId="2428" priority="5171" stopIfTrue="1" operator="equal">
      <formula>"ROJO"</formula>
    </cfRule>
    <cfRule type="cellIs" dxfId="2427" priority="5172" stopIfTrue="1" operator="equal">
      <formula>"AMARILLO"</formula>
    </cfRule>
    <cfRule type="cellIs" dxfId="2426" priority="5173" stopIfTrue="1" operator="equal">
      <formula>"OK"</formula>
    </cfRule>
  </conditionalFormatting>
  <conditionalFormatting sqref="AY388">
    <cfRule type="cellIs" dxfId="2425" priority="5168" stopIfTrue="1" operator="equal">
      <formula>"ROJO"</formula>
    </cfRule>
    <cfRule type="cellIs" dxfId="2424" priority="5169" stopIfTrue="1" operator="equal">
      <formula>"AMARILLO"</formula>
    </cfRule>
    <cfRule type="cellIs" dxfId="2423" priority="5170" stopIfTrue="1" operator="equal">
      <formula>"OK"</formula>
    </cfRule>
  </conditionalFormatting>
  <conditionalFormatting sqref="AU387">
    <cfRule type="cellIs" dxfId="2422" priority="5165" stopIfTrue="1" operator="equal">
      <formula>"ROJO"</formula>
    </cfRule>
    <cfRule type="cellIs" dxfId="2421" priority="5166" stopIfTrue="1" operator="equal">
      <formula>"AMARILLO"</formula>
    </cfRule>
    <cfRule type="cellIs" dxfId="2420" priority="5167" stopIfTrue="1" operator="equal">
      <formula>"OK"</formula>
    </cfRule>
  </conditionalFormatting>
  <conditionalFormatting sqref="BF389">
    <cfRule type="cellIs" dxfId="2419" priority="5162" stopIfTrue="1" operator="equal">
      <formula>"ROJO"</formula>
    </cfRule>
    <cfRule type="cellIs" dxfId="2418" priority="5163" stopIfTrue="1" operator="equal">
      <formula>"AMARILLO"</formula>
    </cfRule>
    <cfRule type="cellIs" dxfId="2417" priority="5164" stopIfTrue="1" operator="equal">
      <formula>"OK"</formula>
    </cfRule>
  </conditionalFormatting>
  <conditionalFormatting sqref="AT389 BB389 BR389">
    <cfRule type="cellIs" dxfId="2416" priority="5159" stopIfTrue="1" operator="equal">
      <formula>"ROJO"</formula>
    </cfRule>
    <cfRule type="cellIs" dxfId="2415" priority="5160" stopIfTrue="1" operator="equal">
      <formula>"AMARILLO"</formula>
    </cfRule>
    <cfRule type="cellIs" dxfId="2414" priority="5161" stopIfTrue="1" operator="equal">
      <formula>"OK"</formula>
    </cfRule>
  </conditionalFormatting>
  <conditionalFormatting sqref="T389">
    <cfRule type="timePeriod" dxfId="2413" priority="5158" timePeriod="lastMonth">
      <formula>AND(MONTH(T389)=MONTH(EDATE(TODAY(),0-1)),YEAR(T389)=YEAR(EDATE(TODAY(),0-1)))</formula>
    </cfRule>
  </conditionalFormatting>
  <conditionalFormatting sqref="T437">
    <cfRule type="timePeriod" dxfId="2412" priority="4321" timePeriod="lastMonth">
      <formula>AND(MONTH(T437)=MONTH(EDATE(TODAY(),0-1)),YEAR(T437)=YEAR(EDATE(TODAY(),0-1)))</formula>
    </cfRule>
  </conditionalFormatting>
  <conditionalFormatting sqref="BF566">
    <cfRule type="cellIs" dxfId="2411" priority="2989" stopIfTrue="1" operator="equal">
      <formula>"ROJO"</formula>
    </cfRule>
    <cfRule type="cellIs" dxfId="2410" priority="2990" stopIfTrue="1" operator="equal">
      <formula>"AMARILLO"</formula>
    </cfRule>
    <cfRule type="cellIs" dxfId="2409" priority="2991" stopIfTrue="1" operator="equal">
      <formula>"OK"</formula>
    </cfRule>
  </conditionalFormatting>
  <conditionalFormatting sqref="BR566 BB566 AT566">
    <cfRule type="cellIs" dxfId="2408" priority="2986" stopIfTrue="1" operator="equal">
      <formula>"ROJO"</formula>
    </cfRule>
    <cfRule type="cellIs" dxfId="2407" priority="2987" stopIfTrue="1" operator="equal">
      <formula>"AMARILLO"</formula>
    </cfRule>
    <cfRule type="cellIs" dxfId="2406" priority="2988" stopIfTrue="1" operator="equal">
      <formula>"OK"</formula>
    </cfRule>
  </conditionalFormatting>
  <conditionalFormatting sqref="W566">
    <cfRule type="cellIs" dxfId="2405" priority="2983" stopIfTrue="1" operator="equal">
      <formula>"ROJO"</formula>
    </cfRule>
    <cfRule type="cellIs" dxfId="2404" priority="2984" stopIfTrue="1" operator="equal">
      <formula>"AMARILLO"</formula>
    </cfRule>
    <cfRule type="cellIs" dxfId="2403" priority="2985" stopIfTrue="1" operator="equal">
      <formula>"OK"</formula>
    </cfRule>
  </conditionalFormatting>
  <conditionalFormatting sqref="BJ566">
    <cfRule type="cellIs" dxfId="2402" priority="2982" stopIfTrue="1" operator="equal">
      <formula>1</formula>
    </cfRule>
  </conditionalFormatting>
  <conditionalFormatting sqref="BJ566">
    <cfRule type="cellIs" dxfId="2401" priority="2980" operator="between">
      <formula>0</formula>
      <formula>0.99</formula>
    </cfRule>
    <cfRule type="cellIs" dxfId="2400" priority="2981" operator="equal">
      <formula>"Sin"</formula>
    </cfRule>
  </conditionalFormatting>
  <conditionalFormatting sqref="BP566">
    <cfRule type="cellIs" dxfId="2399" priority="2977" operator="equal">
      <formula>"INEFECTIVA"</formula>
    </cfRule>
    <cfRule type="cellIs" dxfId="2398" priority="2978" operator="equal">
      <formula>"CUMPLIDA"</formula>
    </cfRule>
    <cfRule type="containsText" dxfId="2397" priority="2979" operator="containsText" text="CERRADA">
      <formula>NOT(ISERROR(SEARCH("CERRADA",BP566)))</formula>
    </cfRule>
  </conditionalFormatting>
  <conditionalFormatting sqref="BP566">
    <cfRule type="cellIs" dxfId="2396" priority="2976" operator="equal">
      <formula>"INCUMPLIDA"</formula>
    </cfRule>
  </conditionalFormatting>
  <conditionalFormatting sqref="BP566">
    <cfRule type="cellIs" dxfId="2395" priority="2975" operator="equal">
      <formula>"Pendiente"</formula>
    </cfRule>
  </conditionalFormatting>
  <conditionalFormatting sqref="AR566">
    <cfRule type="cellIs" dxfId="2394" priority="2972" stopIfTrue="1" operator="equal">
      <formula>"ROJO"</formula>
    </cfRule>
    <cfRule type="cellIs" dxfId="2393" priority="2973" stopIfTrue="1" operator="equal">
      <formula>"AMARILLO"</formula>
    </cfRule>
    <cfRule type="cellIs" dxfId="2392" priority="2974" stopIfTrue="1" operator="equal">
      <formula>"OK"</formula>
    </cfRule>
  </conditionalFormatting>
  <conditionalFormatting sqref="AK566">
    <cfRule type="cellIs" dxfId="2391" priority="2969" stopIfTrue="1" operator="equal">
      <formula>"ROJO"</formula>
    </cfRule>
    <cfRule type="cellIs" dxfId="2390" priority="2970" stopIfTrue="1" operator="equal">
      <formula>"AMARILLO"</formula>
    </cfRule>
    <cfRule type="cellIs" dxfId="2389" priority="2971" stopIfTrue="1" operator="equal">
      <formula>"OK"</formula>
    </cfRule>
  </conditionalFormatting>
  <conditionalFormatting sqref="AD566">
    <cfRule type="cellIs" dxfId="2388" priority="2966" stopIfTrue="1" operator="equal">
      <formula>"ROJO"</formula>
    </cfRule>
    <cfRule type="cellIs" dxfId="2387" priority="2967" stopIfTrue="1" operator="equal">
      <formula>"AMARILLO"</formula>
    </cfRule>
    <cfRule type="cellIs" dxfId="2386" priority="2968" stopIfTrue="1" operator="equal">
      <formula>"OK"</formula>
    </cfRule>
  </conditionalFormatting>
  <conditionalFormatting sqref="AY566">
    <cfRule type="cellIs" dxfId="2385" priority="2963" stopIfTrue="1" operator="equal">
      <formula>"ROJO"</formula>
    </cfRule>
    <cfRule type="cellIs" dxfId="2384" priority="2964" stopIfTrue="1" operator="equal">
      <formula>"AMARILLO"</formula>
    </cfRule>
    <cfRule type="cellIs" dxfId="2383" priority="2965" stopIfTrue="1" operator="equal">
      <formula>"OK"</formula>
    </cfRule>
  </conditionalFormatting>
  <conditionalFormatting sqref="W567 BF567:BF568">
    <cfRule type="cellIs" dxfId="2382" priority="2960" stopIfTrue="1" operator="equal">
      <formula>"ROJO"</formula>
    </cfRule>
    <cfRule type="cellIs" dxfId="2381" priority="2961" stopIfTrue="1" operator="equal">
      <formula>"AMARILLO"</formula>
    </cfRule>
    <cfRule type="cellIs" dxfId="2380" priority="2962" stopIfTrue="1" operator="equal">
      <formula>"OK"</formula>
    </cfRule>
  </conditionalFormatting>
  <conditionalFormatting sqref="BR567:BR568 BB567:BB568 AT567:AT568">
    <cfRule type="cellIs" dxfId="2379" priority="2949" stopIfTrue="1" operator="equal">
      <formula>"ROJO"</formula>
    </cfRule>
    <cfRule type="cellIs" dxfId="2378" priority="2950" stopIfTrue="1" operator="equal">
      <formula>"AMARILLO"</formula>
    </cfRule>
    <cfRule type="cellIs" dxfId="2377" priority="2951" stopIfTrue="1" operator="equal">
      <formula>"OK"</formula>
    </cfRule>
  </conditionalFormatting>
  <conditionalFormatting sqref="BJ567:BJ568">
    <cfRule type="cellIs" dxfId="2376" priority="2959" stopIfTrue="1" operator="equal">
      <formula>1</formula>
    </cfRule>
  </conditionalFormatting>
  <conditionalFormatting sqref="BJ567:BJ568">
    <cfRule type="cellIs" dxfId="2375" priority="2957" operator="between">
      <formula>0</formula>
      <formula>0.99</formula>
    </cfRule>
    <cfRule type="cellIs" dxfId="2374" priority="2958" operator="equal">
      <formula>"Sin"</formula>
    </cfRule>
  </conditionalFormatting>
  <conditionalFormatting sqref="BP567:BP568">
    <cfRule type="cellIs" dxfId="2373" priority="2954" operator="equal">
      <formula>"INEFECTIVA"</formula>
    </cfRule>
    <cfRule type="cellIs" dxfId="2372" priority="2955" operator="equal">
      <formula>"CUMPLIDA"</formula>
    </cfRule>
    <cfRule type="containsText" dxfId="2371" priority="2956" operator="containsText" text="CERRADA">
      <formula>NOT(ISERROR(SEARCH("CERRADA",BP567)))</formula>
    </cfRule>
  </conditionalFormatting>
  <conditionalFormatting sqref="BP567:BP568">
    <cfRule type="cellIs" dxfId="2370" priority="2953" operator="equal">
      <formula>"INCUMPLIDA"</formula>
    </cfRule>
  </conditionalFormatting>
  <conditionalFormatting sqref="BP567:BP568">
    <cfRule type="cellIs" dxfId="2369" priority="2952" operator="equal">
      <formula>"Pendiente"</formula>
    </cfRule>
  </conditionalFormatting>
  <conditionalFormatting sqref="AR567:AR568">
    <cfRule type="cellIs" dxfId="2368" priority="2946" stopIfTrue="1" operator="equal">
      <formula>"ROJO"</formula>
    </cfRule>
    <cfRule type="cellIs" dxfId="2367" priority="2947" stopIfTrue="1" operator="equal">
      <formula>"AMARILLO"</formula>
    </cfRule>
    <cfRule type="cellIs" dxfId="2366" priority="2948" stopIfTrue="1" operator="equal">
      <formula>"OK"</formula>
    </cfRule>
  </conditionalFormatting>
  <conditionalFormatting sqref="AK567:AK568">
    <cfRule type="cellIs" dxfId="2365" priority="2943" stopIfTrue="1" operator="equal">
      <formula>"ROJO"</formula>
    </cfRule>
    <cfRule type="cellIs" dxfId="2364" priority="2944" stopIfTrue="1" operator="equal">
      <formula>"AMARILLO"</formula>
    </cfRule>
    <cfRule type="cellIs" dxfId="2363" priority="2945" stopIfTrue="1" operator="equal">
      <formula>"OK"</formula>
    </cfRule>
  </conditionalFormatting>
  <conditionalFormatting sqref="AD567:AD568">
    <cfRule type="cellIs" dxfId="2362" priority="2940" stopIfTrue="1" operator="equal">
      <formula>"ROJO"</formula>
    </cfRule>
    <cfRule type="cellIs" dxfId="2361" priority="2941" stopIfTrue="1" operator="equal">
      <formula>"AMARILLO"</formula>
    </cfRule>
    <cfRule type="cellIs" dxfId="2360" priority="2942" stopIfTrue="1" operator="equal">
      <formula>"OK"</formula>
    </cfRule>
  </conditionalFormatting>
  <conditionalFormatting sqref="AY567:AY568">
    <cfRule type="cellIs" dxfId="2359" priority="2937" stopIfTrue="1" operator="equal">
      <formula>"ROJO"</formula>
    </cfRule>
    <cfRule type="cellIs" dxfId="2358" priority="2938" stopIfTrue="1" operator="equal">
      <formula>"AMARILLO"</formula>
    </cfRule>
    <cfRule type="cellIs" dxfId="2357" priority="2939" stopIfTrue="1" operator="equal">
      <formula>"OK"</formula>
    </cfRule>
  </conditionalFormatting>
  <conditionalFormatting sqref="W568">
    <cfRule type="cellIs" dxfId="2356" priority="2934" stopIfTrue="1" operator="equal">
      <formula>"ROJO"</formula>
    </cfRule>
    <cfRule type="cellIs" dxfId="2355" priority="2935" stopIfTrue="1" operator="equal">
      <formula>"AMARILLO"</formula>
    </cfRule>
    <cfRule type="cellIs" dxfId="2354" priority="2936" stopIfTrue="1" operator="equal">
      <formula>"OK"</formula>
    </cfRule>
  </conditionalFormatting>
  <conditionalFormatting sqref="BF569:BF570 W569:W570">
    <cfRule type="cellIs" dxfId="2353" priority="2931" stopIfTrue="1" operator="equal">
      <formula>"ROJO"</formula>
    </cfRule>
    <cfRule type="cellIs" dxfId="2352" priority="2932" stopIfTrue="1" operator="equal">
      <formula>"AMARILLO"</formula>
    </cfRule>
    <cfRule type="cellIs" dxfId="2351" priority="2933" stopIfTrue="1" operator="equal">
      <formula>"OK"</formula>
    </cfRule>
  </conditionalFormatting>
  <conditionalFormatting sqref="BR569:BR570 BB569:BB570 AT569:AT570">
    <cfRule type="cellIs" dxfId="2350" priority="2920" stopIfTrue="1" operator="equal">
      <formula>"ROJO"</formula>
    </cfRule>
    <cfRule type="cellIs" dxfId="2349" priority="2921" stopIfTrue="1" operator="equal">
      <formula>"AMARILLO"</formula>
    </cfRule>
    <cfRule type="cellIs" dxfId="2348" priority="2922" stopIfTrue="1" operator="equal">
      <formula>"OK"</formula>
    </cfRule>
  </conditionalFormatting>
  <conditionalFormatting sqref="BJ569:BJ570">
    <cfRule type="cellIs" dxfId="2347" priority="2930" stopIfTrue="1" operator="equal">
      <formula>1</formula>
    </cfRule>
  </conditionalFormatting>
  <conditionalFormatting sqref="BJ569:BJ570">
    <cfRule type="cellIs" dxfId="2346" priority="2928" operator="between">
      <formula>0</formula>
      <formula>0.99</formula>
    </cfRule>
    <cfRule type="cellIs" dxfId="2345" priority="2929" operator="equal">
      <formula>"Sin"</formula>
    </cfRule>
  </conditionalFormatting>
  <conditionalFormatting sqref="BP569:BP570">
    <cfRule type="cellIs" dxfId="2344" priority="2925" operator="equal">
      <formula>"INEFECTIVA"</formula>
    </cfRule>
    <cfRule type="cellIs" dxfId="2343" priority="2926" operator="equal">
      <formula>"CUMPLIDA"</formula>
    </cfRule>
    <cfRule type="containsText" dxfId="2342" priority="2927" operator="containsText" text="CERRADA">
      <formula>NOT(ISERROR(SEARCH("CERRADA",BP569)))</formula>
    </cfRule>
  </conditionalFormatting>
  <conditionalFormatting sqref="BP569:BP570">
    <cfRule type="cellIs" dxfId="2341" priority="2924" operator="equal">
      <formula>"INCUMPLIDA"</formula>
    </cfRule>
  </conditionalFormatting>
  <conditionalFormatting sqref="BP569:BP570">
    <cfRule type="cellIs" dxfId="2340" priority="2923" operator="equal">
      <formula>"Pendiente"</formula>
    </cfRule>
  </conditionalFormatting>
  <conditionalFormatting sqref="AR569:AR570">
    <cfRule type="cellIs" dxfId="2339" priority="2917" stopIfTrue="1" operator="equal">
      <formula>"ROJO"</formula>
    </cfRule>
    <cfRule type="cellIs" dxfId="2338" priority="2918" stopIfTrue="1" operator="equal">
      <formula>"AMARILLO"</formula>
    </cfRule>
    <cfRule type="cellIs" dxfId="2337" priority="2919" stopIfTrue="1" operator="equal">
      <formula>"OK"</formula>
    </cfRule>
  </conditionalFormatting>
  <conditionalFormatting sqref="AK569:AK570">
    <cfRule type="cellIs" dxfId="2336" priority="2914" stopIfTrue="1" operator="equal">
      <formula>"ROJO"</formula>
    </cfRule>
    <cfRule type="cellIs" dxfId="2335" priority="2915" stopIfTrue="1" operator="equal">
      <formula>"AMARILLO"</formula>
    </cfRule>
    <cfRule type="cellIs" dxfId="2334" priority="2916" stopIfTrue="1" operator="equal">
      <formula>"OK"</formula>
    </cfRule>
  </conditionalFormatting>
  <conditionalFormatting sqref="AD569:AD570">
    <cfRule type="cellIs" dxfId="2333" priority="2911" stopIfTrue="1" operator="equal">
      <formula>"ROJO"</formula>
    </cfRule>
    <cfRule type="cellIs" dxfId="2332" priority="2912" stopIfTrue="1" operator="equal">
      <formula>"AMARILLO"</formula>
    </cfRule>
    <cfRule type="cellIs" dxfId="2331" priority="2913" stopIfTrue="1" operator="equal">
      <formula>"OK"</formula>
    </cfRule>
  </conditionalFormatting>
  <conditionalFormatting sqref="AY569:AY570">
    <cfRule type="cellIs" dxfId="2330" priority="2908" stopIfTrue="1" operator="equal">
      <formula>"ROJO"</formula>
    </cfRule>
    <cfRule type="cellIs" dxfId="2329" priority="2909" stopIfTrue="1" operator="equal">
      <formula>"AMARILLO"</formula>
    </cfRule>
    <cfRule type="cellIs" dxfId="2328" priority="2910" stopIfTrue="1" operator="equal">
      <formula>"OK"</formula>
    </cfRule>
  </conditionalFormatting>
  <conditionalFormatting sqref="BF571:BF574 W571:W574">
    <cfRule type="cellIs" dxfId="2327" priority="2905" stopIfTrue="1" operator="equal">
      <formula>"ROJO"</formula>
    </cfRule>
    <cfRule type="cellIs" dxfId="2326" priority="2906" stopIfTrue="1" operator="equal">
      <formula>"AMARILLO"</formula>
    </cfRule>
    <cfRule type="cellIs" dxfId="2325" priority="2907" stopIfTrue="1" operator="equal">
      <formula>"OK"</formula>
    </cfRule>
  </conditionalFormatting>
  <conditionalFormatting sqref="BR571:BR574 BB571:BB574 AT571:AT574">
    <cfRule type="cellIs" dxfId="2324" priority="2894" stopIfTrue="1" operator="equal">
      <formula>"ROJO"</formula>
    </cfRule>
    <cfRule type="cellIs" dxfId="2323" priority="2895" stopIfTrue="1" operator="equal">
      <formula>"AMARILLO"</formula>
    </cfRule>
    <cfRule type="cellIs" dxfId="2322" priority="2896" stopIfTrue="1" operator="equal">
      <formula>"OK"</formula>
    </cfRule>
  </conditionalFormatting>
  <conditionalFormatting sqref="BJ571:BJ574">
    <cfRule type="cellIs" dxfId="2321" priority="2904" stopIfTrue="1" operator="equal">
      <formula>1</formula>
    </cfRule>
  </conditionalFormatting>
  <conditionalFormatting sqref="BJ571:BJ574">
    <cfRule type="cellIs" dxfId="2320" priority="2902" operator="between">
      <formula>0</formula>
      <formula>0.99</formula>
    </cfRule>
    <cfRule type="cellIs" dxfId="2319" priority="2903" operator="equal">
      <formula>"Sin"</formula>
    </cfRule>
  </conditionalFormatting>
  <conditionalFormatting sqref="BP571:BP574">
    <cfRule type="cellIs" dxfId="2318" priority="2899" operator="equal">
      <formula>"INEFECTIVA"</formula>
    </cfRule>
    <cfRule type="cellIs" dxfId="2317" priority="2900" operator="equal">
      <formula>"CUMPLIDA"</formula>
    </cfRule>
    <cfRule type="containsText" dxfId="2316" priority="2901" operator="containsText" text="CERRADA">
      <formula>NOT(ISERROR(SEARCH("CERRADA",BP571)))</formula>
    </cfRule>
  </conditionalFormatting>
  <conditionalFormatting sqref="BP571:BP574">
    <cfRule type="cellIs" dxfId="2315" priority="2898" operator="equal">
      <formula>"INCUMPLIDA"</formula>
    </cfRule>
  </conditionalFormatting>
  <conditionalFormatting sqref="BP571:BP574">
    <cfRule type="cellIs" dxfId="2314" priority="2897" operator="equal">
      <formula>"Pendiente"</formula>
    </cfRule>
  </conditionalFormatting>
  <conditionalFormatting sqref="AR571:AR574">
    <cfRule type="cellIs" dxfId="2313" priority="2891" stopIfTrue="1" operator="equal">
      <formula>"ROJO"</formula>
    </cfRule>
    <cfRule type="cellIs" dxfId="2312" priority="2892" stopIfTrue="1" operator="equal">
      <formula>"AMARILLO"</formula>
    </cfRule>
    <cfRule type="cellIs" dxfId="2311" priority="2893" stopIfTrue="1" operator="equal">
      <formula>"OK"</formula>
    </cfRule>
  </conditionalFormatting>
  <conditionalFormatting sqref="AK571:AK574">
    <cfRule type="cellIs" dxfId="2310" priority="2888" stopIfTrue="1" operator="equal">
      <formula>"ROJO"</formula>
    </cfRule>
    <cfRule type="cellIs" dxfId="2309" priority="2889" stopIfTrue="1" operator="equal">
      <formula>"AMARILLO"</formula>
    </cfRule>
    <cfRule type="cellIs" dxfId="2308" priority="2890" stopIfTrue="1" operator="equal">
      <formula>"OK"</formula>
    </cfRule>
  </conditionalFormatting>
  <conditionalFormatting sqref="AD571:AD574">
    <cfRule type="cellIs" dxfId="2307" priority="2885" stopIfTrue="1" operator="equal">
      <formula>"ROJO"</formula>
    </cfRule>
    <cfRule type="cellIs" dxfId="2306" priority="2886" stopIfTrue="1" operator="equal">
      <formula>"AMARILLO"</formula>
    </cfRule>
    <cfRule type="cellIs" dxfId="2305" priority="2887" stopIfTrue="1" operator="equal">
      <formula>"OK"</formula>
    </cfRule>
  </conditionalFormatting>
  <conditionalFormatting sqref="AY571:AY574">
    <cfRule type="cellIs" dxfId="2304" priority="2882" stopIfTrue="1" operator="equal">
      <formula>"ROJO"</formula>
    </cfRule>
    <cfRule type="cellIs" dxfId="2303" priority="2883" stopIfTrue="1" operator="equal">
      <formula>"AMARILLO"</formula>
    </cfRule>
    <cfRule type="cellIs" dxfId="2302" priority="2884" stopIfTrue="1" operator="equal">
      <formula>"OK"</formula>
    </cfRule>
  </conditionalFormatting>
  <conditionalFormatting sqref="BF575 W575">
    <cfRule type="cellIs" dxfId="2301" priority="2879" stopIfTrue="1" operator="equal">
      <formula>"ROJO"</formula>
    </cfRule>
    <cfRule type="cellIs" dxfId="2300" priority="2880" stopIfTrue="1" operator="equal">
      <formula>"AMARILLO"</formula>
    </cfRule>
    <cfRule type="cellIs" dxfId="2299" priority="2881" stopIfTrue="1" operator="equal">
      <formula>"OK"</formula>
    </cfRule>
  </conditionalFormatting>
  <conditionalFormatting sqref="BR575 BB575 AT575">
    <cfRule type="cellIs" dxfId="2298" priority="2868" stopIfTrue="1" operator="equal">
      <formula>"ROJO"</formula>
    </cfRule>
    <cfRule type="cellIs" dxfId="2297" priority="2869" stopIfTrue="1" operator="equal">
      <formula>"AMARILLO"</formula>
    </cfRule>
    <cfRule type="cellIs" dxfId="2296" priority="2870" stopIfTrue="1" operator="equal">
      <formula>"OK"</formula>
    </cfRule>
  </conditionalFormatting>
  <conditionalFormatting sqref="BJ575">
    <cfRule type="cellIs" dxfId="2295" priority="2878" stopIfTrue="1" operator="equal">
      <formula>1</formula>
    </cfRule>
  </conditionalFormatting>
  <conditionalFormatting sqref="BJ575">
    <cfRule type="cellIs" dxfId="2294" priority="2876" operator="between">
      <formula>0</formula>
      <formula>0.99</formula>
    </cfRule>
    <cfRule type="cellIs" dxfId="2293" priority="2877" operator="equal">
      <formula>"Sin"</formula>
    </cfRule>
  </conditionalFormatting>
  <conditionalFormatting sqref="BP575">
    <cfRule type="cellIs" dxfId="2292" priority="2873" operator="equal">
      <formula>"INEFECTIVA"</formula>
    </cfRule>
    <cfRule type="cellIs" dxfId="2291" priority="2874" operator="equal">
      <formula>"CUMPLIDA"</formula>
    </cfRule>
    <cfRule type="containsText" dxfId="2290" priority="2875" operator="containsText" text="CERRADA">
      <formula>NOT(ISERROR(SEARCH("CERRADA",BP575)))</formula>
    </cfRule>
  </conditionalFormatting>
  <conditionalFormatting sqref="BP575">
    <cfRule type="cellIs" dxfId="2289" priority="2872" operator="equal">
      <formula>"INCUMPLIDA"</formula>
    </cfRule>
  </conditionalFormatting>
  <conditionalFormatting sqref="BP575">
    <cfRule type="cellIs" dxfId="2288" priority="2871" operator="equal">
      <formula>"Pendiente"</formula>
    </cfRule>
  </conditionalFormatting>
  <conditionalFormatting sqref="AR575">
    <cfRule type="cellIs" dxfId="2287" priority="2865" stopIfTrue="1" operator="equal">
      <formula>"ROJO"</formula>
    </cfRule>
    <cfRule type="cellIs" dxfId="2286" priority="2866" stopIfTrue="1" operator="equal">
      <formula>"AMARILLO"</formula>
    </cfRule>
    <cfRule type="cellIs" dxfId="2285" priority="2867" stopIfTrue="1" operator="equal">
      <formula>"OK"</formula>
    </cfRule>
  </conditionalFormatting>
  <conditionalFormatting sqref="AK575">
    <cfRule type="cellIs" dxfId="2284" priority="2862" stopIfTrue="1" operator="equal">
      <formula>"ROJO"</formula>
    </cfRule>
    <cfRule type="cellIs" dxfId="2283" priority="2863" stopIfTrue="1" operator="equal">
      <formula>"AMARILLO"</formula>
    </cfRule>
    <cfRule type="cellIs" dxfId="2282" priority="2864" stopIfTrue="1" operator="equal">
      <formula>"OK"</formula>
    </cfRule>
  </conditionalFormatting>
  <conditionalFormatting sqref="AD575">
    <cfRule type="cellIs" dxfId="2281" priority="2859" stopIfTrue="1" operator="equal">
      <formula>"ROJO"</formula>
    </cfRule>
    <cfRule type="cellIs" dxfId="2280" priority="2860" stopIfTrue="1" operator="equal">
      <formula>"AMARILLO"</formula>
    </cfRule>
    <cfRule type="cellIs" dxfId="2279" priority="2861" stopIfTrue="1" operator="equal">
      <formula>"OK"</formula>
    </cfRule>
  </conditionalFormatting>
  <conditionalFormatting sqref="AY575">
    <cfRule type="cellIs" dxfId="2278" priority="2856" stopIfTrue="1" operator="equal">
      <formula>"ROJO"</formula>
    </cfRule>
    <cfRule type="cellIs" dxfId="2277" priority="2857" stopIfTrue="1" operator="equal">
      <formula>"AMARILLO"</formula>
    </cfRule>
    <cfRule type="cellIs" dxfId="2276" priority="2858" stopIfTrue="1" operator="equal">
      <formula>"OK"</formula>
    </cfRule>
  </conditionalFormatting>
  <conditionalFormatting sqref="BF576:BF578 W576:W578">
    <cfRule type="cellIs" dxfId="2275" priority="2853" stopIfTrue="1" operator="equal">
      <formula>"ROJO"</formula>
    </cfRule>
    <cfRule type="cellIs" dxfId="2274" priority="2854" stopIfTrue="1" operator="equal">
      <formula>"AMARILLO"</formula>
    </cfRule>
    <cfRule type="cellIs" dxfId="2273" priority="2855" stopIfTrue="1" operator="equal">
      <formula>"OK"</formula>
    </cfRule>
  </conditionalFormatting>
  <conditionalFormatting sqref="BR576:BR578 BB576:BB578 AT576:AT578">
    <cfRule type="cellIs" dxfId="2272" priority="2842" stopIfTrue="1" operator="equal">
      <formula>"ROJO"</formula>
    </cfRule>
    <cfRule type="cellIs" dxfId="2271" priority="2843" stopIfTrue="1" operator="equal">
      <formula>"AMARILLO"</formula>
    </cfRule>
    <cfRule type="cellIs" dxfId="2270" priority="2844" stopIfTrue="1" operator="equal">
      <formula>"OK"</formula>
    </cfRule>
  </conditionalFormatting>
  <conditionalFormatting sqref="BJ576:BJ578">
    <cfRule type="cellIs" dxfId="2269" priority="2852" stopIfTrue="1" operator="equal">
      <formula>1</formula>
    </cfRule>
  </conditionalFormatting>
  <conditionalFormatting sqref="BJ576:BJ578">
    <cfRule type="cellIs" dxfId="2268" priority="2850" operator="between">
      <formula>0</formula>
      <formula>0.99</formula>
    </cfRule>
    <cfRule type="cellIs" dxfId="2267" priority="2851" operator="equal">
      <formula>"Sin"</formula>
    </cfRule>
  </conditionalFormatting>
  <conditionalFormatting sqref="BP576:BP578">
    <cfRule type="cellIs" dxfId="2266" priority="2847" operator="equal">
      <formula>"INEFECTIVA"</formula>
    </cfRule>
    <cfRule type="cellIs" dxfId="2265" priority="2848" operator="equal">
      <formula>"CUMPLIDA"</formula>
    </cfRule>
    <cfRule type="containsText" dxfId="2264" priority="2849" operator="containsText" text="CERRADA">
      <formula>NOT(ISERROR(SEARCH("CERRADA",BP576)))</formula>
    </cfRule>
  </conditionalFormatting>
  <conditionalFormatting sqref="BP576:BP578">
    <cfRule type="cellIs" dxfId="2263" priority="2846" operator="equal">
      <formula>"INCUMPLIDA"</formula>
    </cfRule>
  </conditionalFormatting>
  <conditionalFormatting sqref="BP576:BP578">
    <cfRule type="cellIs" dxfId="2262" priority="2845" operator="equal">
      <formula>"Pendiente"</formula>
    </cfRule>
  </conditionalFormatting>
  <conditionalFormatting sqref="AR576:AR578">
    <cfRule type="cellIs" dxfId="2261" priority="2839" stopIfTrue="1" operator="equal">
      <formula>"ROJO"</formula>
    </cfRule>
    <cfRule type="cellIs" dxfId="2260" priority="2840" stopIfTrue="1" operator="equal">
      <formula>"AMARILLO"</formula>
    </cfRule>
    <cfRule type="cellIs" dxfId="2259" priority="2841" stopIfTrue="1" operator="equal">
      <formula>"OK"</formula>
    </cfRule>
  </conditionalFormatting>
  <conditionalFormatting sqref="AK576:AK578">
    <cfRule type="cellIs" dxfId="2258" priority="2836" stopIfTrue="1" operator="equal">
      <formula>"ROJO"</formula>
    </cfRule>
    <cfRule type="cellIs" dxfId="2257" priority="2837" stopIfTrue="1" operator="equal">
      <formula>"AMARILLO"</formula>
    </cfRule>
    <cfRule type="cellIs" dxfId="2256" priority="2838" stopIfTrue="1" operator="equal">
      <formula>"OK"</formula>
    </cfRule>
  </conditionalFormatting>
  <conditionalFormatting sqref="AD576:AD578">
    <cfRule type="cellIs" dxfId="2255" priority="2833" stopIfTrue="1" operator="equal">
      <formula>"ROJO"</formula>
    </cfRule>
    <cfRule type="cellIs" dxfId="2254" priority="2834" stopIfTrue="1" operator="equal">
      <formula>"AMARILLO"</formula>
    </cfRule>
    <cfRule type="cellIs" dxfId="2253" priority="2835" stopIfTrue="1" operator="equal">
      <formula>"OK"</formula>
    </cfRule>
  </conditionalFormatting>
  <conditionalFormatting sqref="AY576:AY578">
    <cfRule type="cellIs" dxfId="2252" priority="2830" stopIfTrue="1" operator="equal">
      <formula>"ROJO"</formula>
    </cfRule>
    <cfRule type="cellIs" dxfId="2251" priority="2831" stopIfTrue="1" operator="equal">
      <formula>"AMARILLO"</formula>
    </cfRule>
    <cfRule type="cellIs" dxfId="2250" priority="2832" stopIfTrue="1" operator="equal">
      <formula>"OK"</formula>
    </cfRule>
  </conditionalFormatting>
  <conditionalFormatting sqref="BF579 W579">
    <cfRule type="cellIs" dxfId="2249" priority="2827" stopIfTrue="1" operator="equal">
      <formula>"ROJO"</formula>
    </cfRule>
    <cfRule type="cellIs" dxfId="2248" priority="2828" stopIfTrue="1" operator="equal">
      <formula>"AMARILLO"</formula>
    </cfRule>
    <cfRule type="cellIs" dxfId="2247" priority="2829" stopIfTrue="1" operator="equal">
      <formula>"OK"</formula>
    </cfRule>
  </conditionalFormatting>
  <conditionalFormatting sqref="BR579 BB579 AT579">
    <cfRule type="cellIs" dxfId="2246" priority="2816" stopIfTrue="1" operator="equal">
      <formula>"ROJO"</formula>
    </cfRule>
    <cfRule type="cellIs" dxfId="2245" priority="2817" stopIfTrue="1" operator="equal">
      <formula>"AMARILLO"</formula>
    </cfRule>
    <cfRule type="cellIs" dxfId="2244" priority="2818" stopIfTrue="1" operator="equal">
      <formula>"OK"</formula>
    </cfRule>
  </conditionalFormatting>
  <conditionalFormatting sqref="BJ579">
    <cfRule type="cellIs" dxfId="2243" priority="2826" stopIfTrue="1" operator="equal">
      <formula>1</formula>
    </cfRule>
  </conditionalFormatting>
  <conditionalFormatting sqref="BJ579">
    <cfRule type="cellIs" dxfId="2242" priority="2824" operator="between">
      <formula>0</formula>
      <formula>0.99</formula>
    </cfRule>
    <cfRule type="cellIs" dxfId="2241" priority="2825" operator="equal">
      <formula>"Sin"</formula>
    </cfRule>
  </conditionalFormatting>
  <conditionalFormatting sqref="BP579">
    <cfRule type="cellIs" dxfId="2240" priority="2821" operator="equal">
      <formula>"INEFECTIVA"</formula>
    </cfRule>
    <cfRule type="cellIs" dxfId="2239" priority="2822" operator="equal">
      <formula>"CUMPLIDA"</formula>
    </cfRule>
    <cfRule type="containsText" dxfId="2238" priority="2823" operator="containsText" text="CERRADA">
      <formula>NOT(ISERROR(SEARCH("CERRADA",BP579)))</formula>
    </cfRule>
  </conditionalFormatting>
  <conditionalFormatting sqref="BP579">
    <cfRule type="cellIs" dxfId="2237" priority="2820" operator="equal">
      <formula>"INCUMPLIDA"</formula>
    </cfRule>
  </conditionalFormatting>
  <conditionalFormatting sqref="BP579">
    <cfRule type="cellIs" dxfId="2236" priority="2819" operator="equal">
      <formula>"Pendiente"</formula>
    </cfRule>
  </conditionalFormatting>
  <conditionalFormatting sqref="AR579">
    <cfRule type="cellIs" dxfId="2235" priority="2813" stopIfTrue="1" operator="equal">
      <formula>"ROJO"</formula>
    </cfRule>
    <cfRule type="cellIs" dxfId="2234" priority="2814" stopIfTrue="1" operator="equal">
      <formula>"AMARILLO"</formula>
    </cfRule>
    <cfRule type="cellIs" dxfId="2233" priority="2815" stopIfTrue="1" operator="equal">
      <formula>"OK"</formula>
    </cfRule>
  </conditionalFormatting>
  <conditionalFormatting sqref="AK579">
    <cfRule type="cellIs" dxfId="2232" priority="2810" stopIfTrue="1" operator="equal">
      <formula>"ROJO"</formula>
    </cfRule>
    <cfRule type="cellIs" dxfId="2231" priority="2811" stopIfTrue="1" operator="equal">
      <formula>"AMARILLO"</formula>
    </cfRule>
    <cfRule type="cellIs" dxfId="2230" priority="2812" stopIfTrue="1" operator="equal">
      <formula>"OK"</formula>
    </cfRule>
  </conditionalFormatting>
  <conditionalFormatting sqref="AD579">
    <cfRule type="cellIs" dxfId="2229" priority="2807" stopIfTrue="1" operator="equal">
      <formula>"ROJO"</formula>
    </cfRule>
    <cfRule type="cellIs" dxfId="2228" priority="2808" stopIfTrue="1" operator="equal">
      <formula>"AMARILLO"</formula>
    </cfRule>
    <cfRule type="cellIs" dxfId="2227" priority="2809" stopIfTrue="1" operator="equal">
      <formula>"OK"</formula>
    </cfRule>
  </conditionalFormatting>
  <conditionalFormatting sqref="AY579">
    <cfRule type="cellIs" dxfId="2226" priority="2804" stopIfTrue="1" operator="equal">
      <formula>"ROJO"</formula>
    </cfRule>
    <cfRule type="cellIs" dxfId="2225" priority="2805" stopIfTrue="1" operator="equal">
      <formula>"AMARILLO"</formula>
    </cfRule>
    <cfRule type="cellIs" dxfId="2224" priority="2806" stopIfTrue="1" operator="equal">
      <formula>"OK"</formula>
    </cfRule>
  </conditionalFormatting>
  <conditionalFormatting sqref="BF580 W580">
    <cfRule type="cellIs" dxfId="2223" priority="2801" stopIfTrue="1" operator="equal">
      <formula>"ROJO"</formula>
    </cfRule>
    <cfRule type="cellIs" dxfId="2222" priority="2802" stopIfTrue="1" operator="equal">
      <formula>"AMARILLO"</formula>
    </cfRule>
    <cfRule type="cellIs" dxfId="2221" priority="2803" stopIfTrue="1" operator="equal">
      <formula>"OK"</formula>
    </cfRule>
  </conditionalFormatting>
  <conditionalFormatting sqref="BR580 BB580 AT580">
    <cfRule type="cellIs" dxfId="2220" priority="2790" stopIfTrue="1" operator="equal">
      <formula>"ROJO"</formula>
    </cfRule>
    <cfRule type="cellIs" dxfId="2219" priority="2791" stopIfTrue="1" operator="equal">
      <formula>"AMARILLO"</formula>
    </cfRule>
    <cfRule type="cellIs" dxfId="2218" priority="2792" stopIfTrue="1" operator="equal">
      <formula>"OK"</formula>
    </cfRule>
  </conditionalFormatting>
  <conditionalFormatting sqref="BJ580">
    <cfRule type="cellIs" dxfId="2217" priority="2800" stopIfTrue="1" operator="equal">
      <formula>1</formula>
    </cfRule>
  </conditionalFormatting>
  <conditionalFormatting sqref="BJ580">
    <cfRule type="cellIs" dxfId="2216" priority="2798" operator="between">
      <formula>0</formula>
      <formula>0.99</formula>
    </cfRule>
    <cfRule type="cellIs" dxfId="2215" priority="2799" operator="equal">
      <formula>"Sin"</formula>
    </cfRule>
  </conditionalFormatting>
  <conditionalFormatting sqref="BP580">
    <cfRule type="cellIs" dxfId="2214" priority="2795" operator="equal">
      <formula>"INEFECTIVA"</formula>
    </cfRule>
    <cfRule type="cellIs" dxfId="2213" priority="2796" operator="equal">
      <formula>"CUMPLIDA"</formula>
    </cfRule>
    <cfRule type="containsText" dxfId="2212" priority="2797" operator="containsText" text="CERRADA">
      <formula>NOT(ISERROR(SEARCH("CERRADA",BP580)))</formula>
    </cfRule>
  </conditionalFormatting>
  <conditionalFormatting sqref="BP580">
    <cfRule type="cellIs" dxfId="2211" priority="2794" operator="equal">
      <formula>"INCUMPLIDA"</formula>
    </cfRule>
  </conditionalFormatting>
  <conditionalFormatting sqref="BP580">
    <cfRule type="cellIs" dxfId="2210" priority="2793" operator="equal">
      <formula>"Pendiente"</formula>
    </cfRule>
  </conditionalFormatting>
  <conditionalFormatting sqref="AR580">
    <cfRule type="cellIs" dxfId="2209" priority="2787" stopIfTrue="1" operator="equal">
      <formula>"ROJO"</formula>
    </cfRule>
    <cfRule type="cellIs" dxfId="2208" priority="2788" stopIfTrue="1" operator="equal">
      <formula>"AMARILLO"</formula>
    </cfRule>
    <cfRule type="cellIs" dxfId="2207" priority="2789" stopIfTrue="1" operator="equal">
      <formula>"OK"</formula>
    </cfRule>
  </conditionalFormatting>
  <conditionalFormatting sqref="AK580">
    <cfRule type="cellIs" dxfId="2206" priority="2784" stopIfTrue="1" operator="equal">
      <formula>"ROJO"</formula>
    </cfRule>
    <cfRule type="cellIs" dxfId="2205" priority="2785" stopIfTrue="1" operator="equal">
      <formula>"AMARILLO"</formula>
    </cfRule>
    <cfRule type="cellIs" dxfId="2204" priority="2786" stopIfTrue="1" operator="equal">
      <formula>"OK"</formula>
    </cfRule>
  </conditionalFormatting>
  <conditionalFormatting sqref="AD580">
    <cfRule type="cellIs" dxfId="2203" priority="2781" stopIfTrue="1" operator="equal">
      <formula>"ROJO"</formula>
    </cfRule>
    <cfRule type="cellIs" dxfId="2202" priority="2782" stopIfTrue="1" operator="equal">
      <formula>"AMARILLO"</formula>
    </cfRule>
    <cfRule type="cellIs" dxfId="2201" priority="2783" stopIfTrue="1" operator="equal">
      <formula>"OK"</formula>
    </cfRule>
  </conditionalFormatting>
  <conditionalFormatting sqref="AY580">
    <cfRule type="cellIs" dxfId="2200" priority="2778" stopIfTrue="1" operator="equal">
      <formula>"ROJO"</formula>
    </cfRule>
    <cfRule type="cellIs" dxfId="2199" priority="2779" stopIfTrue="1" operator="equal">
      <formula>"AMARILLO"</formula>
    </cfRule>
    <cfRule type="cellIs" dxfId="2198" priority="2780" stopIfTrue="1" operator="equal">
      <formula>"OK"</formula>
    </cfRule>
  </conditionalFormatting>
  <conditionalFormatting sqref="BF581 W581">
    <cfRule type="cellIs" dxfId="2197" priority="2775" stopIfTrue="1" operator="equal">
      <formula>"ROJO"</formula>
    </cfRule>
    <cfRule type="cellIs" dxfId="2196" priority="2776" stopIfTrue="1" operator="equal">
      <formula>"AMARILLO"</formula>
    </cfRule>
    <cfRule type="cellIs" dxfId="2195" priority="2777" stopIfTrue="1" operator="equal">
      <formula>"OK"</formula>
    </cfRule>
  </conditionalFormatting>
  <conditionalFormatting sqref="BR581 BB581 AT581">
    <cfRule type="cellIs" dxfId="2194" priority="2764" stopIfTrue="1" operator="equal">
      <formula>"ROJO"</formula>
    </cfRule>
    <cfRule type="cellIs" dxfId="2193" priority="2765" stopIfTrue="1" operator="equal">
      <formula>"AMARILLO"</formula>
    </cfRule>
    <cfRule type="cellIs" dxfId="2192" priority="2766" stopIfTrue="1" operator="equal">
      <formula>"OK"</formula>
    </cfRule>
  </conditionalFormatting>
  <conditionalFormatting sqref="BJ581">
    <cfRule type="cellIs" dxfId="2191" priority="2774" stopIfTrue="1" operator="equal">
      <formula>1</formula>
    </cfRule>
  </conditionalFormatting>
  <conditionalFormatting sqref="BJ581">
    <cfRule type="cellIs" dxfId="2190" priority="2772" operator="between">
      <formula>0</formula>
      <formula>0.99</formula>
    </cfRule>
    <cfRule type="cellIs" dxfId="2189" priority="2773" operator="equal">
      <formula>"Sin"</formula>
    </cfRule>
  </conditionalFormatting>
  <conditionalFormatting sqref="BP581">
    <cfRule type="cellIs" dxfId="2188" priority="2769" operator="equal">
      <formula>"INEFECTIVA"</formula>
    </cfRule>
    <cfRule type="cellIs" dxfId="2187" priority="2770" operator="equal">
      <formula>"CUMPLIDA"</formula>
    </cfRule>
    <cfRule type="containsText" dxfId="2186" priority="2771" operator="containsText" text="CERRADA">
      <formula>NOT(ISERROR(SEARCH("CERRADA",BP581)))</formula>
    </cfRule>
  </conditionalFormatting>
  <conditionalFormatting sqref="BP581">
    <cfRule type="cellIs" dxfId="2185" priority="2768" operator="equal">
      <formula>"INCUMPLIDA"</formula>
    </cfRule>
  </conditionalFormatting>
  <conditionalFormatting sqref="BP581">
    <cfRule type="cellIs" dxfId="2184" priority="2767" operator="equal">
      <formula>"Pendiente"</formula>
    </cfRule>
  </conditionalFormatting>
  <conditionalFormatting sqref="AR581">
    <cfRule type="cellIs" dxfId="2183" priority="2761" stopIfTrue="1" operator="equal">
      <formula>"ROJO"</formula>
    </cfRule>
    <cfRule type="cellIs" dxfId="2182" priority="2762" stopIfTrue="1" operator="equal">
      <formula>"AMARILLO"</formula>
    </cfRule>
    <cfRule type="cellIs" dxfId="2181" priority="2763" stopIfTrue="1" operator="equal">
      <formula>"OK"</formula>
    </cfRule>
  </conditionalFormatting>
  <conditionalFormatting sqref="AK581">
    <cfRule type="cellIs" dxfId="2180" priority="2758" stopIfTrue="1" operator="equal">
      <formula>"ROJO"</formula>
    </cfRule>
    <cfRule type="cellIs" dxfId="2179" priority="2759" stopIfTrue="1" operator="equal">
      <formula>"AMARILLO"</formula>
    </cfRule>
    <cfRule type="cellIs" dxfId="2178" priority="2760" stopIfTrue="1" operator="equal">
      <formula>"OK"</formula>
    </cfRule>
  </conditionalFormatting>
  <conditionalFormatting sqref="AD581">
    <cfRule type="cellIs" dxfId="2177" priority="2755" stopIfTrue="1" operator="equal">
      <formula>"ROJO"</formula>
    </cfRule>
    <cfRule type="cellIs" dxfId="2176" priority="2756" stopIfTrue="1" operator="equal">
      <formula>"AMARILLO"</formula>
    </cfRule>
    <cfRule type="cellIs" dxfId="2175" priority="2757" stopIfTrue="1" operator="equal">
      <formula>"OK"</formula>
    </cfRule>
  </conditionalFormatting>
  <conditionalFormatting sqref="AY581">
    <cfRule type="cellIs" dxfId="2174" priority="2752" stopIfTrue="1" operator="equal">
      <formula>"ROJO"</formula>
    </cfRule>
    <cfRule type="cellIs" dxfId="2173" priority="2753" stopIfTrue="1" operator="equal">
      <formula>"AMARILLO"</formula>
    </cfRule>
    <cfRule type="cellIs" dxfId="2172" priority="2754" stopIfTrue="1" operator="equal">
      <formula>"OK"</formula>
    </cfRule>
  </conditionalFormatting>
  <conditionalFormatting sqref="BF582 W582">
    <cfRule type="cellIs" dxfId="2171" priority="2749" stopIfTrue="1" operator="equal">
      <formula>"ROJO"</formula>
    </cfRule>
    <cfRule type="cellIs" dxfId="2170" priority="2750" stopIfTrue="1" operator="equal">
      <formula>"AMARILLO"</formula>
    </cfRule>
    <cfRule type="cellIs" dxfId="2169" priority="2751" stopIfTrue="1" operator="equal">
      <formula>"OK"</formula>
    </cfRule>
  </conditionalFormatting>
  <conditionalFormatting sqref="BR582 BB582 AT582">
    <cfRule type="cellIs" dxfId="2168" priority="2738" stopIfTrue="1" operator="equal">
      <formula>"ROJO"</formula>
    </cfRule>
    <cfRule type="cellIs" dxfId="2167" priority="2739" stopIfTrue="1" operator="equal">
      <formula>"AMARILLO"</formula>
    </cfRule>
    <cfRule type="cellIs" dxfId="2166" priority="2740" stopIfTrue="1" operator="equal">
      <formula>"OK"</formula>
    </cfRule>
  </conditionalFormatting>
  <conditionalFormatting sqref="BJ582">
    <cfRule type="cellIs" dxfId="2165" priority="2748" stopIfTrue="1" operator="equal">
      <formula>1</formula>
    </cfRule>
  </conditionalFormatting>
  <conditionalFormatting sqref="BJ582">
    <cfRule type="cellIs" dxfId="2164" priority="2746" operator="between">
      <formula>0</formula>
      <formula>0.99</formula>
    </cfRule>
    <cfRule type="cellIs" dxfId="2163" priority="2747" operator="equal">
      <formula>"Sin"</formula>
    </cfRule>
  </conditionalFormatting>
  <conditionalFormatting sqref="BP582">
    <cfRule type="cellIs" dxfId="2162" priority="2743" operator="equal">
      <formula>"INEFECTIVA"</formula>
    </cfRule>
    <cfRule type="cellIs" dxfId="2161" priority="2744" operator="equal">
      <formula>"CUMPLIDA"</formula>
    </cfRule>
    <cfRule type="containsText" dxfId="2160" priority="2745" operator="containsText" text="CERRADA">
      <formula>NOT(ISERROR(SEARCH("CERRADA",BP582)))</formula>
    </cfRule>
  </conditionalFormatting>
  <conditionalFormatting sqref="BP582">
    <cfRule type="cellIs" dxfId="2159" priority="2742" operator="equal">
      <formula>"INCUMPLIDA"</formula>
    </cfRule>
  </conditionalFormatting>
  <conditionalFormatting sqref="BP582">
    <cfRule type="cellIs" dxfId="2158" priority="2741" operator="equal">
      <formula>"Pendiente"</formula>
    </cfRule>
  </conditionalFormatting>
  <conditionalFormatting sqref="AR582">
    <cfRule type="cellIs" dxfId="2157" priority="2735" stopIfTrue="1" operator="equal">
      <formula>"ROJO"</formula>
    </cfRule>
    <cfRule type="cellIs" dxfId="2156" priority="2736" stopIfTrue="1" operator="equal">
      <formula>"AMARILLO"</formula>
    </cfRule>
    <cfRule type="cellIs" dxfId="2155" priority="2737" stopIfTrue="1" operator="equal">
      <formula>"OK"</formula>
    </cfRule>
  </conditionalFormatting>
  <conditionalFormatting sqref="AK582">
    <cfRule type="cellIs" dxfId="2154" priority="2732" stopIfTrue="1" operator="equal">
      <formula>"ROJO"</formula>
    </cfRule>
    <cfRule type="cellIs" dxfId="2153" priority="2733" stopIfTrue="1" operator="equal">
      <formula>"AMARILLO"</formula>
    </cfRule>
    <cfRule type="cellIs" dxfId="2152" priority="2734" stopIfTrue="1" operator="equal">
      <formula>"OK"</formula>
    </cfRule>
  </conditionalFormatting>
  <conditionalFormatting sqref="AD582">
    <cfRule type="cellIs" dxfId="2151" priority="2729" stopIfTrue="1" operator="equal">
      <formula>"ROJO"</formula>
    </cfRule>
    <cfRule type="cellIs" dxfId="2150" priority="2730" stopIfTrue="1" operator="equal">
      <formula>"AMARILLO"</formula>
    </cfRule>
    <cfRule type="cellIs" dxfId="2149" priority="2731" stopIfTrue="1" operator="equal">
      <formula>"OK"</formula>
    </cfRule>
  </conditionalFormatting>
  <conditionalFormatting sqref="AY582">
    <cfRule type="cellIs" dxfId="2148" priority="2726" stopIfTrue="1" operator="equal">
      <formula>"ROJO"</formula>
    </cfRule>
    <cfRule type="cellIs" dxfId="2147" priority="2727" stopIfTrue="1" operator="equal">
      <formula>"AMARILLO"</formula>
    </cfRule>
    <cfRule type="cellIs" dxfId="2146" priority="2728" stopIfTrue="1" operator="equal">
      <formula>"OK"</formula>
    </cfRule>
  </conditionalFormatting>
  <conditionalFormatting sqref="BF583 W583">
    <cfRule type="cellIs" dxfId="2145" priority="2723" stopIfTrue="1" operator="equal">
      <formula>"ROJO"</formula>
    </cfRule>
    <cfRule type="cellIs" dxfId="2144" priority="2724" stopIfTrue="1" operator="equal">
      <formula>"AMARILLO"</formula>
    </cfRule>
    <cfRule type="cellIs" dxfId="2143" priority="2725" stopIfTrue="1" operator="equal">
      <formula>"OK"</formula>
    </cfRule>
  </conditionalFormatting>
  <conditionalFormatting sqref="BJ583">
    <cfRule type="cellIs" dxfId="2142" priority="2722" stopIfTrue="1" operator="equal">
      <formula>1</formula>
    </cfRule>
  </conditionalFormatting>
  <conditionalFormatting sqref="BJ583">
    <cfRule type="cellIs" dxfId="2141" priority="2720" operator="between">
      <formula>0</formula>
      <formula>0.99</formula>
    </cfRule>
    <cfRule type="cellIs" dxfId="2140" priority="2721" operator="equal">
      <formula>"Sin"</formula>
    </cfRule>
  </conditionalFormatting>
  <conditionalFormatting sqref="BP583">
    <cfRule type="cellIs" dxfId="2139" priority="2717" operator="equal">
      <formula>"INEFECTIVA"</formula>
    </cfRule>
    <cfRule type="cellIs" dxfId="2138" priority="2718" operator="equal">
      <formula>"CUMPLIDA"</formula>
    </cfRule>
    <cfRule type="containsText" dxfId="2137" priority="2719" operator="containsText" text="CERRADA">
      <formula>NOT(ISERROR(SEARCH("CERRADA",BP583)))</formula>
    </cfRule>
  </conditionalFormatting>
  <conditionalFormatting sqref="BP583">
    <cfRule type="cellIs" dxfId="2136" priority="2716" operator="equal">
      <formula>"INCUMPLIDA"</formula>
    </cfRule>
  </conditionalFormatting>
  <conditionalFormatting sqref="BP583">
    <cfRule type="cellIs" dxfId="2135" priority="2715" operator="equal">
      <formula>"Pendiente"</formula>
    </cfRule>
  </conditionalFormatting>
  <conditionalFormatting sqref="BB583 BR583">
    <cfRule type="cellIs" dxfId="2134" priority="2712" stopIfTrue="1" operator="equal">
      <formula>"ROJO"</formula>
    </cfRule>
    <cfRule type="cellIs" dxfId="2133" priority="2713" stopIfTrue="1" operator="equal">
      <formula>"AMARILLO"</formula>
    </cfRule>
    <cfRule type="cellIs" dxfId="2132" priority="2714" stopIfTrue="1" operator="equal">
      <formula>"OK"</formula>
    </cfRule>
  </conditionalFormatting>
  <conditionalFormatting sqref="AR583">
    <cfRule type="cellIs" dxfId="2131" priority="2709" stopIfTrue="1" operator="equal">
      <formula>"ROJO"</formula>
    </cfRule>
    <cfRule type="cellIs" dxfId="2130" priority="2710" stopIfTrue="1" operator="equal">
      <formula>"AMARILLO"</formula>
    </cfRule>
    <cfRule type="cellIs" dxfId="2129" priority="2711" stopIfTrue="1" operator="equal">
      <formula>"OK"</formula>
    </cfRule>
  </conditionalFormatting>
  <conditionalFormatting sqref="AK583">
    <cfRule type="cellIs" dxfId="2128" priority="2706" stopIfTrue="1" operator="equal">
      <formula>"ROJO"</formula>
    </cfRule>
    <cfRule type="cellIs" dxfId="2127" priority="2707" stopIfTrue="1" operator="equal">
      <formula>"AMARILLO"</formula>
    </cfRule>
    <cfRule type="cellIs" dxfId="2126" priority="2708" stopIfTrue="1" operator="equal">
      <formula>"OK"</formula>
    </cfRule>
  </conditionalFormatting>
  <conditionalFormatting sqref="AD583">
    <cfRule type="cellIs" dxfId="2125" priority="2703" stopIfTrue="1" operator="equal">
      <formula>"ROJO"</formula>
    </cfRule>
    <cfRule type="cellIs" dxfId="2124" priority="2704" stopIfTrue="1" operator="equal">
      <formula>"AMARILLO"</formula>
    </cfRule>
    <cfRule type="cellIs" dxfId="2123" priority="2705" stopIfTrue="1" operator="equal">
      <formula>"OK"</formula>
    </cfRule>
  </conditionalFormatting>
  <conditionalFormatting sqref="AY583">
    <cfRule type="cellIs" dxfId="2122" priority="2700" stopIfTrue="1" operator="equal">
      <formula>"ROJO"</formula>
    </cfRule>
    <cfRule type="cellIs" dxfId="2121" priority="2701" stopIfTrue="1" operator="equal">
      <formula>"AMARILLO"</formula>
    </cfRule>
    <cfRule type="cellIs" dxfId="2120" priority="2702" stopIfTrue="1" operator="equal">
      <formula>"OK"</formula>
    </cfRule>
  </conditionalFormatting>
  <conditionalFormatting sqref="BF584:BF585 W584:W585">
    <cfRule type="cellIs" dxfId="2119" priority="2697" stopIfTrue="1" operator="equal">
      <formula>"ROJO"</formula>
    </cfRule>
    <cfRule type="cellIs" dxfId="2118" priority="2698" stopIfTrue="1" operator="equal">
      <formula>"AMARILLO"</formula>
    </cfRule>
    <cfRule type="cellIs" dxfId="2117" priority="2699" stopIfTrue="1" operator="equal">
      <formula>"OK"</formula>
    </cfRule>
  </conditionalFormatting>
  <conditionalFormatting sqref="BB584 BR584">
    <cfRule type="cellIs" dxfId="2116" priority="2683" stopIfTrue="1" operator="equal">
      <formula>"ROJO"</formula>
    </cfRule>
    <cfRule type="cellIs" dxfId="2115" priority="2684" stopIfTrue="1" operator="equal">
      <formula>"AMARILLO"</formula>
    </cfRule>
    <cfRule type="cellIs" dxfId="2114" priority="2685" stopIfTrue="1" operator="equal">
      <formula>"OK"</formula>
    </cfRule>
  </conditionalFormatting>
  <conditionalFormatting sqref="BJ584:BJ585">
    <cfRule type="cellIs" dxfId="2113" priority="2696" stopIfTrue="1" operator="equal">
      <formula>1</formula>
    </cfRule>
  </conditionalFormatting>
  <conditionalFormatting sqref="BJ584:BJ585">
    <cfRule type="cellIs" dxfId="2112" priority="2694" operator="between">
      <formula>0</formula>
      <formula>0.99</formula>
    </cfRule>
    <cfRule type="cellIs" dxfId="2111" priority="2695" operator="equal">
      <formula>"Sin"</formula>
    </cfRule>
  </conditionalFormatting>
  <conditionalFormatting sqref="BP584:BP585">
    <cfRule type="cellIs" dxfId="2110" priority="2691" operator="equal">
      <formula>"INEFECTIVA"</formula>
    </cfRule>
    <cfRule type="cellIs" dxfId="2109" priority="2692" operator="equal">
      <formula>"CUMPLIDA"</formula>
    </cfRule>
    <cfRule type="containsText" dxfId="2108" priority="2693" operator="containsText" text="CERRADA">
      <formula>NOT(ISERROR(SEARCH("CERRADA",BP584)))</formula>
    </cfRule>
  </conditionalFormatting>
  <conditionalFormatting sqref="BP584:BP585">
    <cfRule type="cellIs" dxfId="2107" priority="2690" operator="equal">
      <formula>"INCUMPLIDA"</formula>
    </cfRule>
  </conditionalFormatting>
  <conditionalFormatting sqref="BP584:BP585">
    <cfRule type="cellIs" dxfId="2106" priority="2689" operator="equal">
      <formula>"Pendiente"</formula>
    </cfRule>
  </conditionalFormatting>
  <conditionalFormatting sqref="BR585 BB585">
    <cfRule type="cellIs" dxfId="2105" priority="2686" stopIfTrue="1" operator="equal">
      <formula>"ROJO"</formula>
    </cfRule>
    <cfRule type="cellIs" dxfId="2104" priority="2687" stopIfTrue="1" operator="equal">
      <formula>"AMARILLO"</formula>
    </cfRule>
    <cfRule type="cellIs" dxfId="2103" priority="2688" stopIfTrue="1" operator="equal">
      <formula>"OK"</formula>
    </cfRule>
  </conditionalFormatting>
  <conditionalFormatting sqref="AR584:AR585">
    <cfRule type="cellIs" dxfId="2102" priority="2680" stopIfTrue="1" operator="equal">
      <formula>"ROJO"</formula>
    </cfRule>
    <cfRule type="cellIs" dxfId="2101" priority="2681" stopIfTrue="1" operator="equal">
      <formula>"AMARILLO"</formula>
    </cfRule>
    <cfRule type="cellIs" dxfId="2100" priority="2682" stopIfTrue="1" operator="equal">
      <formula>"OK"</formula>
    </cfRule>
  </conditionalFormatting>
  <conditionalFormatting sqref="AK584:AK585">
    <cfRule type="cellIs" dxfId="2099" priority="2677" stopIfTrue="1" operator="equal">
      <formula>"ROJO"</formula>
    </cfRule>
    <cfRule type="cellIs" dxfId="2098" priority="2678" stopIfTrue="1" operator="equal">
      <formula>"AMARILLO"</formula>
    </cfRule>
    <cfRule type="cellIs" dxfId="2097" priority="2679" stopIfTrue="1" operator="equal">
      <formula>"OK"</formula>
    </cfRule>
  </conditionalFormatting>
  <conditionalFormatting sqref="AD584:AD585">
    <cfRule type="cellIs" dxfId="2096" priority="2674" stopIfTrue="1" operator="equal">
      <formula>"ROJO"</formula>
    </cfRule>
    <cfRule type="cellIs" dxfId="2095" priority="2675" stopIfTrue="1" operator="equal">
      <formula>"AMARILLO"</formula>
    </cfRule>
    <cfRule type="cellIs" dxfId="2094" priority="2676" stopIfTrue="1" operator="equal">
      <formula>"OK"</formula>
    </cfRule>
  </conditionalFormatting>
  <conditionalFormatting sqref="AY584:AY585">
    <cfRule type="cellIs" dxfId="2093" priority="2671" stopIfTrue="1" operator="equal">
      <formula>"ROJO"</formula>
    </cfRule>
    <cfRule type="cellIs" dxfId="2092" priority="2672" stopIfTrue="1" operator="equal">
      <formula>"AMARILLO"</formula>
    </cfRule>
    <cfRule type="cellIs" dxfId="2091" priority="2673" stopIfTrue="1" operator="equal">
      <formula>"OK"</formula>
    </cfRule>
  </conditionalFormatting>
  <conditionalFormatting sqref="BF586 W586">
    <cfRule type="cellIs" dxfId="2090" priority="2668" stopIfTrue="1" operator="equal">
      <formula>"ROJO"</formula>
    </cfRule>
    <cfRule type="cellIs" dxfId="2089" priority="2669" stopIfTrue="1" operator="equal">
      <formula>"AMARILLO"</formula>
    </cfRule>
    <cfRule type="cellIs" dxfId="2088" priority="2670" stopIfTrue="1" operator="equal">
      <formula>"OK"</formula>
    </cfRule>
  </conditionalFormatting>
  <conditionalFormatting sqref="AL586 AS586">
    <cfRule type="cellIs" dxfId="2087" priority="2657" stopIfTrue="1" operator="equal">
      <formula>"ROJO"</formula>
    </cfRule>
    <cfRule type="cellIs" dxfId="2086" priority="2658" stopIfTrue="1" operator="equal">
      <formula>"AMARILLO"</formula>
    </cfRule>
    <cfRule type="cellIs" dxfId="2085" priority="2659" stopIfTrue="1" operator="equal">
      <formula>"OK"</formula>
    </cfRule>
  </conditionalFormatting>
  <conditionalFormatting sqref="BJ586">
    <cfRule type="cellIs" dxfId="2084" priority="2667" stopIfTrue="1" operator="equal">
      <formula>1</formula>
    </cfRule>
  </conditionalFormatting>
  <conditionalFormatting sqref="BJ586">
    <cfRule type="cellIs" dxfId="2083" priority="2665" operator="between">
      <formula>0</formula>
      <formula>0.99</formula>
    </cfRule>
    <cfRule type="cellIs" dxfId="2082" priority="2666" operator="equal">
      <formula>"Sin"</formula>
    </cfRule>
  </conditionalFormatting>
  <conditionalFormatting sqref="BP586">
    <cfRule type="cellIs" dxfId="2081" priority="2662" operator="equal">
      <formula>"INEFECTIVA"</formula>
    </cfRule>
    <cfRule type="cellIs" dxfId="2080" priority="2663" operator="equal">
      <formula>"CUMPLIDA"</formula>
    </cfRule>
    <cfRule type="containsText" dxfId="2079" priority="2664" operator="containsText" text="CERRADA">
      <formula>NOT(ISERROR(SEARCH("CERRADA",BP586)))</formula>
    </cfRule>
  </conditionalFormatting>
  <conditionalFormatting sqref="BP586">
    <cfRule type="cellIs" dxfId="2078" priority="2661" operator="equal">
      <formula>"INCUMPLIDA"</formula>
    </cfRule>
  </conditionalFormatting>
  <conditionalFormatting sqref="BP586">
    <cfRule type="cellIs" dxfId="2077" priority="2660" operator="equal">
      <formula>"Pendiente"</formula>
    </cfRule>
  </conditionalFormatting>
  <conditionalFormatting sqref="W587">
    <cfRule type="cellIs" dxfId="2076" priority="2654" stopIfTrue="1" operator="equal">
      <formula>"ROJO"</formula>
    </cfRule>
    <cfRule type="cellIs" dxfId="2075" priority="2655" stopIfTrue="1" operator="equal">
      <formula>"AMARILLO"</formula>
    </cfRule>
    <cfRule type="cellIs" dxfId="2074" priority="2656" stopIfTrue="1" operator="equal">
      <formula>"OK"</formula>
    </cfRule>
  </conditionalFormatting>
  <conditionalFormatting sqref="BF587">
    <cfRule type="cellIs" dxfId="2073" priority="2651" stopIfTrue="1" operator="equal">
      <formula>"ROJO"</formula>
    </cfRule>
    <cfRule type="cellIs" dxfId="2072" priority="2652" stopIfTrue="1" operator="equal">
      <formula>"AMARILLO"</formula>
    </cfRule>
    <cfRule type="cellIs" dxfId="2071" priority="2653" stopIfTrue="1" operator="equal">
      <formula>"OK"</formula>
    </cfRule>
  </conditionalFormatting>
  <conditionalFormatting sqref="BJ587">
    <cfRule type="cellIs" dxfId="2070" priority="2650" stopIfTrue="1" operator="equal">
      <formula>1</formula>
    </cfRule>
  </conditionalFormatting>
  <conditionalFormatting sqref="BJ587">
    <cfRule type="cellIs" dxfId="2069" priority="2648" operator="between">
      <formula>0</formula>
      <formula>0.99</formula>
    </cfRule>
    <cfRule type="cellIs" dxfId="2068" priority="2649" operator="equal">
      <formula>"Sin"</formula>
    </cfRule>
  </conditionalFormatting>
  <conditionalFormatting sqref="BP587">
    <cfRule type="cellIs" dxfId="2067" priority="2645" operator="equal">
      <formula>"INEFECTIVA"</formula>
    </cfRule>
    <cfRule type="cellIs" dxfId="2066" priority="2646" operator="equal">
      <formula>"CUMPLIDA"</formula>
    </cfRule>
    <cfRule type="containsText" dxfId="2065" priority="2647" operator="containsText" text="CERRADA">
      <formula>NOT(ISERROR(SEARCH("CERRADA",BP587)))</formula>
    </cfRule>
  </conditionalFormatting>
  <conditionalFormatting sqref="BP587">
    <cfRule type="cellIs" dxfId="2064" priority="2644" operator="equal">
      <formula>"INCUMPLIDA"</formula>
    </cfRule>
  </conditionalFormatting>
  <conditionalFormatting sqref="BP587">
    <cfRule type="cellIs" dxfId="2063" priority="2643" operator="equal">
      <formula>"Pendiente"</formula>
    </cfRule>
  </conditionalFormatting>
  <conditionalFormatting sqref="AR586:AR587">
    <cfRule type="cellIs" dxfId="2062" priority="2640" stopIfTrue="1" operator="equal">
      <formula>"ROJO"</formula>
    </cfRule>
    <cfRule type="cellIs" dxfId="2061" priority="2641" stopIfTrue="1" operator="equal">
      <formula>"AMARILLO"</formula>
    </cfRule>
    <cfRule type="cellIs" dxfId="2060" priority="2642" stopIfTrue="1" operator="equal">
      <formula>"OK"</formula>
    </cfRule>
  </conditionalFormatting>
  <conditionalFormatting sqref="AK586:AK587">
    <cfRule type="cellIs" dxfId="2059" priority="2637" stopIfTrue="1" operator="equal">
      <formula>"ROJO"</formula>
    </cfRule>
    <cfRule type="cellIs" dxfId="2058" priority="2638" stopIfTrue="1" operator="equal">
      <formula>"AMARILLO"</formula>
    </cfRule>
    <cfRule type="cellIs" dxfId="2057" priority="2639" stopIfTrue="1" operator="equal">
      <formula>"OK"</formula>
    </cfRule>
  </conditionalFormatting>
  <conditionalFormatting sqref="AD586:AD587">
    <cfRule type="cellIs" dxfId="2056" priority="2634" stopIfTrue="1" operator="equal">
      <formula>"ROJO"</formula>
    </cfRule>
    <cfRule type="cellIs" dxfId="2055" priority="2635" stopIfTrue="1" operator="equal">
      <formula>"AMARILLO"</formula>
    </cfRule>
    <cfRule type="cellIs" dxfId="2054" priority="2636" stopIfTrue="1" operator="equal">
      <formula>"OK"</formula>
    </cfRule>
  </conditionalFormatting>
  <conditionalFormatting sqref="AY586:AY587">
    <cfRule type="cellIs" dxfId="2053" priority="2631" stopIfTrue="1" operator="equal">
      <formula>"ROJO"</formula>
    </cfRule>
    <cfRule type="cellIs" dxfId="2052" priority="2632" stopIfTrue="1" operator="equal">
      <formula>"AMARILLO"</formula>
    </cfRule>
    <cfRule type="cellIs" dxfId="2051" priority="2633" stopIfTrue="1" operator="equal">
      <formula>"OK"</formula>
    </cfRule>
  </conditionalFormatting>
  <conditionalFormatting sqref="W588">
    <cfRule type="cellIs" dxfId="2050" priority="2628" stopIfTrue="1" operator="equal">
      <formula>"ROJO"</formula>
    </cfRule>
    <cfRule type="cellIs" dxfId="2049" priority="2629" stopIfTrue="1" operator="equal">
      <formula>"AMARILLO"</formula>
    </cfRule>
    <cfRule type="cellIs" dxfId="2048" priority="2630" stopIfTrue="1" operator="equal">
      <formula>"OK"</formula>
    </cfRule>
  </conditionalFormatting>
  <conditionalFormatting sqref="BF588">
    <cfRule type="cellIs" dxfId="2047" priority="2625" stopIfTrue="1" operator="equal">
      <formula>"ROJO"</formula>
    </cfRule>
    <cfRule type="cellIs" dxfId="2046" priority="2626" stopIfTrue="1" operator="equal">
      <formula>"AMARILLO"</formula>
    </cfRule>
    <cfRule type="cellIs" dxfId="2045" priority="2627" stopIfTrue="1" operator="equal">
      <formula>"OK"</formula>
    </cfRule>
  </conditionalFormatting>
  <conditionalFormatting sqref="BJ588">
    <cfRule type="cellIs" dxfId="2044" priority="2624" stopIfTrue="1" operator="equal">
      <formula>1</formula>
    </cfRule>
  </conditionalFormatting>
  <conditionalFormatting sqref="BJ588">
    <cfRule type="cellIs" dxfId="2043" priority="2622" operator="between">
      <formula>0</formula>
      <formula>0.99</formula>
    </cfRule>
    <cfRule type="cellIs" dxfId="2042" priority="2623" operator="equal">
      <formula>"Sin"</formula>
    </cfRule>
  </conditionalFormatting>
  <conditionalFormatting sqref="BP588">
    <cfRule type="cellIs" dxfId="2041" priority="2619" operator="equal">
      <formula>"INEFECTIVA"</formula>
    </cfRule>
    <cfRule type="cellIs" dxfId="2040" priority="2620" operator="equal">
      <formula>"CUMPLIDA"</formula>
    </cfRule>
    <cfRule type="containsText" dxfId="2039" priority="2621" operator="containsText" text="CERRADA">
      <formula>NOT(ISERROR(SEARCH("CERRADA",BP588)))</formula>
    </cfRule>
  </conditionalFormatting>
  <conditionalFormatting sqref="BP588">
    <cfRule type="cellIs" dxfId="2038" priority="2618" operator="equal">
      <formula>"INCUMPLIDA"</formula>
    </cfRule>
  </conditionalFormatting>
  <conditionalFormatting sqref="BP588">
    <cfRule type="cellIs" dxfId="2037" priority="2617" operator="equal">
      <formula>"Pendiente"</formula>
    </cfRule>
  </conditionalFormatting>
  <conditionalFormatting sqref="AR588">
    <cfRule type="cellIs" dxfId="2036" priority="2614" stopIfTrue="1" operator="equal">
      <formula>"ROJO"</formula>
    </cfRule>
    <cfRule type="cellIs" dxfId="2035" priority="2615" stopIfTrue="1" operator="equal">
      <formula>"AMARILLO"</formula>
    </cfRule>
    <cfRule type="cellIs" dxfId="2034" priority="2616" stopIfTrue="1" operator="equal">
      <formula>"OK"</formula>
    </cfRule>
  </conditionalFormatting>
  <conditionalFormatting sqref="AK588">
    <cfRule type="cellIs" dxfId="2033" priority="2611" stopIfTrue="1" operator="equal">
      <formula>"ROJO"</formula>
    </cfRule>
    <cfRule type="cellIs" dxfId="2032" priority="2612" stopIfTrue="1" operator="equal">
      <formula>"AMARILLO"</formula>
    </cfRule>
    <cfRule type="cellIs" dxfId="2031" priority="2613" stopIfTrue="1" operator="equal">
      <formula>"OK"</formula>
    </cfRule>
  </conditionalFormatting>
  <conditionalFormatting sqref="AD588">
    <cfRule type="cellIs" dxfId="2030" priority="2608" stopIfTrue="1" operator="equal">
      <formula>"ROJO"</formula>
    </cfRule>
    <cfRule type="cellIs" dxfId="2029" priority="2609" stopIfTrue="1" operator="equal">
      <formula>"AMARILLO"</formula>
    </cfRule>
    <cfRule type="cellIs" dxfId="2028" priority="2610" stopIfTrue="1" operator="equal">
      <formula>"OK"</formula>
    </cfRule>
  </conditionalFormatting>
  <conditionalFormatting sqref="AY588">
    <cfRule type="cellIs" dxfId="2027" priority="2605" stopIfTrue="1" operator="equal">
      <formula>"ROJO"</formula>
    </cfRule>
    <cfRule type="cellIs" dxfId="2026" priority="2606" stopIfTrue="1" operator="equal">
      <formula>"AMARILLO"</formula>
    </cfRule>
    <cfRule type="cellIs" dxfId="2025" priority="2607" stopIfTrue="1" operator="equal">
      <formula>"OK"</formula>
    </cfRule>
  </conditionalFormatting>
  <conditionalFormatting sqref="W589:W592">
    <cfRule type="cellIs" dxfId="2024" priority="2602" stopIfTrue="1" operator="equal">
      <formula>"ROJO"</formula>
    </cfRule>
    <cfRule type="cellIs" dxfId="2023" priority="2603" stopIfTrue="1" operator="equal">
      <formula>"AMARILLO"</formula>
    </cfRule>
    <cfRule type="cellIs" dxfId="2022" priority="2604" stopIfTrue="1" operator="equal">
      <formula>"OK"</formula>
    </cfRule>
  </conditionalFormatting>
  <conditionalFormatting sqref="BF589:BF592">
    <cfRule type="cellIs" dxfId="2021" priority="2599" stopIfTrue="1" operator="equal">
      <formula>"ROJO"</formula>
    </cfRule>
    <cfRule type="cellIs" dxfId="2020" priority="2600" stopIfTrue="1" operator="equal">
      <formula>"AMARILLO"</formula>
    </cfRule>
    <cfRule type="cellIs" dxfId="2019" priority="2601" stopIfTrue="1" operator="equal">
      <formula>"OK"</formula>
    </cfRule>
  </conditionalFormatting>
  <conditionalFormatting sqref="BJ589:BJ592">
    <cfRule type="cellIs" dxfId="2018" priority="2598" stopIfTrue="1" operator="equal">
      <formula>1</formula>
    </cfRule>
  </conditionalFormatting>
  <conditionalFormatting sqref="BJ589:BJ592">
    <cfRule type="cellIs" dxfId="2017" priority="2596" operator="between">
      <formula>0</formula>
      <formula>0.99</formula>
    </cfRule>
    <cfRule type="cellIs" dxfId="2016" priority="2597" operator="equal">
      <formula>"Sin"</formula>
    </cfRule>
  </conditionalFormatting>
  <conditionalFormatting sqref="BP589:BP592">
    <cfRule type="cellIs" dxfId="2015" priority="2593" operator="equal">
      <formula>"INEFECTIVA"</formula>
    </cfRule>
    <cfRule type="cellIs" dxfId="2014" priority="2594" operator="equal">
      <formula>"CUMPLIDA"</formula>
    </cfRule>
    <cfRule type="containsText" dxfId="2013" priority="2595" operator="containsText" text="CERRADA">
      <formula>NOT(ISERROR(SEARCH("CERRADA",BP589)))</formula>
    </cfRule>
  </conditionalFormatting>
  <conditionalFormatting sqref="BP589:BP592">
    <cfRule type="cellIs" dxfId="2012" priority="2592" operator="equal">
      <formula>"INCUMPLIDA"</formula>
    </cfRule>
  </conditionalFormatting>
  <conditionalFormatting sqref="BP589:BP592">
    <cfRule type="cellIs" dxfId="2011" priority="2591" operator="equal">
      <formula>"Pendiente"</formula>
    </cfRule>
  </conditionalFormatting>
  <conditionalFormatting sqref="AR589:AR592">
    <cfRule type="cellIs" dxfId="2010" priority="2588" stopIfTrue="1" operator="equal">
      <formula>"ROJO"</formula>
    </cfRule>
    <cfRule type="cellIs" dxfId="2009" priority="2589" stopIfTrue="1" operator="equal">
      <formula>"AMARILLO"</formula>
    </cfRule>
    <cfRule type="cellIs" dxfId="2008" priority="2590" stopIfTrue="1" operator="equal">
      <formula>"OK"</formula>
    </cfRule>
  </conditionalFormatting>
  <conditionalFormatting sqref="AK589:AK592">
    <cfRule type="cellIs" dxfId="2007" priority="2585" stopIfTrue="1" operator="equal">
      <formula>"ROJO"</formula>
    </cfRule>
    <cfRule type="cellIs" dxfId="2006" priority="2586" stopIfTrue="1" operator="equal">
      <formula>"AMARILLO"</formula>
    </cfRule>
    <cfRule type="cellIs" dxfId="2005" priority="2587" stopIfTrue="1" operator="equal">
      <formula>"OK"</formula>
    </cfRule>
  </conditionalFormatting>
  <conditionalFormatting sqref="AD589:AD592">
    <cfRule type="cellIs" dxfId="2004" priority="2582" stopIfTrue="1" operator="equal">
      <formula>"ROJO"</formula>
    </cfRule>
    <cfRule type="cellIs" dxfId="2003" priority="2583" stopIfTrue="1" operator="equal">
      <formula>"AMARILLO"</formula>
    </cfRule>
    <cfRule type="cellIs" dxfId="2002" priority="2584" stopIfTrue="1" operator="equal">
      <formula>"OK"</formula>
    </cfRule>
  </conditionalFormatting>
  <conditionalFormatting sqref="AY589:AY592">
    <cfRule type="cellIs" dxfId="2001" priority="2579" stopIfTrue="1" operator="equal">
      <formula>"ROJO"</formula>
    </cfRule>
    <cfRule type="cellIs" dxfId="2000" priority="2580" stopIfTrue="1" operator="equal">
      <formula>"AMARILLO"</formula>
    </cfRule>
    <cfRule type="cellIs" dxfId="1999" priority="2581" stopIfTrue="1" operator="equal">
      <formula>"OK"</formula>
    </cfRule>
  </conditionalFormatting>
  <conditionalFormatting sqref="W593:W594">
    <cfRule type="cellIs" dxfId="1998" priority="2576" stopIfTrue="1" operator="equal">
      <formula>"ROJO"</formula>
    </cfRule>
    <cfRule type="cellIs" dxfId="1997" priority="2577" stopIfTrue="1" operator="equal">
      <formula>"AMARILLO"</formula>
    </cfRule>
    <cfRule type="cellIs" dxfId="1996" priority="2578" stopIfTrue="1" operator="equal">
      <formula>"OK"</formula>
    </cfRule>
  </conditionalFormatting>
  <conditionalFormatting sqref="BF593:BF594">
    <cfRule type="cellIs" dxfId="1995" priority="2573" stopIfTrue="1" operator="equal">
      <formula>"ROJO"</formula>
    </cfRule>
    <cfRule type="cellIs" dxfId="1994" priority="2574" stopIfTrue="1" operator="equal">
      <formula>"AMARILLO"</formula>
    </cfRule>
    <cfRule type="cellIs" dxfId="1993" priority="2575" stopIfTrue="1" operator="equal">
      <formula>"OK"</formula>
    </cfRule>
  </conditionalFormatting>
  <conditionalFormatting sqref="BJ593:BJ594">
    <cfRule type="cellIs" dxfId="1992" priority="2572" stopIfTrue="1" operator="equal">
      <formula>1</formula>
    </cfRule>
  </conditionalFormatting>
  <conditionalFormatting sqref="BJ593:BJ594">
    <cfRule type="cellIs" dxfId="1991" priority="2570" operator="between">
      <formula>0</formula>
      <formula>0.99</formula>
    </cfRule>
    <cfRule type="cellIs" dxfId="1990" priority="2571" operator="equal">
      <formula>"Sin"</formula>
    </cfRule>
  </conditionalFormatting>
  <conditionalFormatting sqref="BP593:BP594">
    <cfRule type="cellIs" dxfId="1989" priority="2567" operator="equal">
      <formula>"INEFECTIVA"</formula>
    </cfRule>
    <cfRule type="cellIs" dxfId="1988" priority="2568" operator="equal">
      <formula>"CUMPLIDA"</formula>
    </cfRule>
    <cfRule type="containsText" dxfId="1987" priority="2569" operator="containsText" text="CERRADA">
      <formula>NOT(ISERROR(SEARCH("CERRADA",BP593)))</formula>
    </cfRule>
  </conditionalFormatting>
  <conditionalFormatting sqref="BP593:BP594">
    <cfRule type="cellIs" dxfId="1986" priority="2566" operator="equal">
      <formula>"INCUMPLIDA"</formula>
    </cfRule>
  </conditionalFormatting>
  <conditionalFormatting sqref="BP593:BP594">
    <cfRule type="cellIs" dxfId="1985" priority="2565" operator="equal">
      <formula>"Pendiente"</formula>
    </cfRule>
  </conditionalFormatting>
  <conditionalFormatting sqref="AR593:AR594">
    <cfRule type="cellIs" dxfId="1984" priority="2562" stopIfTrue="1" operator="equal">
      <formula>"ROJO"</formula>
    </cfRule>
    <cfRule type="cellIs" dxfId="1983" priority="2563" stopIfTrue="1" operator="equal">
      <formula>"AMARILLO"</formula>
    </cfRule>
    <cfRule type="cellIs" dxfId="1982" priority="2564" stopIfTrue="1" operator="equal">
      <formula>"OK"</formula>
    </cfRule>
  </conditionalFormatting>
  <conditionalFormatting sqref="AK593:AK594">
    <cfRule type="cellIs" dxfId="1981" priority="2559" stopIfTrue="1" operator="equal">
      <formula>"ROJO"</formula>
    </cfRule>
    <cfRule type="cellIs" dxfId="1980" priority="2560" stopIfTrue="1" operator="equal">
      <formula>"AMARILLO"</formula>
    </cfRule>
    <cfRule type="cellIs" dxfId="1979" priority="2561" stopIfTrue="1" operator="equal">
      <formula>"OK"</formula>
    </cfRule>
  </conditionalFormatting>
  <conditionalFormatting sqref="AD593:AD594">
    <cfRule type="cellIs" dxfId="1978" priority="2556" stopIfTrue="1" operator="equal">
      <formula>"ROJO"</formula>
    </cfRule>
    <cfRule type="cellIs" dxfId="1977" priority="2557" stopIfTrue="1" operator="equal">
      <formula>"AMARILLO"</formula>
    </cfRule>
    <cfRule type="cellIs" dxfId="1976" priority="2558" stopIfTrue="1" operator="equal">
      <formula>"OK"</formula>
    </cfRule>
  </conditionalFormatting>
  <conditionalFormatting sqref="AY593:AY594">
    <cfRule type="cellIs" dxfId="1975" priority="2553" stopIfTrue="1" operator="equal">
      <formula>"ROJO"</formula>
    </cfRule>
    <cfRule type="cellIs" dxfId="1974" priority="2554" stopIfTrue="1" operator="equal">
      <formula>"AMARILLO"</formula>
    </cfRule>
    <cfRule type="cellIs" dxfId="1973" priority="2555" stopIfTrue="1" operator="equal">
      <formula>"OK"</formula>
    </cfRule>
  </conditionalFormatting>
  <conditionalFormatting sqref="W595">
    <cfRule type="cellIs" dxfId="1972" priority="2550" stopIfTrue="1" operator="equal">
      <formula>"ROJO"</formula>
    </cfRule>
    <cfRule type="cellIs" dxfId="1971" priority="2551" stopIfTrue="1" operator="equal">
      <formula>"AMARILLO"</formula>
    </cfRule>
    <cfRule type="cellIs" dxfId="1970" priority="2552" stopIfTrue="1" operator="equal">
      <formula>"OK"</formula>
    </cfRule>
  </conditionalFormatting>
  <conditionalFormatting sqref="BF595">
    <cfRule type="cellIs" dxfId="1969" priority="2547" stopIfTrue="1" operator="equal">
      <formula>"ROJO"</formula>
    </cfRule>
    <cfRule type="cellIs" dxfId="1968" priority="2548" stopIfTrue="1" operator="equal">
      <formula>"AMARILLO"</formula>
    </cfRule>
    <cfRule type="cellIs" dxfId="1967" priority="2549" stopIfTrue="1" operator="equal">
      <formula>"OK"</formula>
    </cfRule>
  </conditionalFormatting>
  <conditionalFormatting sqref="BJ595">
    <cfRule type="cellIs" dxfId="1966" priority="2546" stopIfTrue="1" operator="equal">
      <formula>1</formula>
    </cfRule>
  </conditionalFormatting>
  <conditionalFormatting sqref="BJ595">
    <cfRule type="cellIs" dxfId="1965" priority="2544" operator="between">
      <formula>0</formula>
      <formula>0.99</formula>
    </cfRule>
    <cfRule type="cellIs" dxfId="1964" priority="2545" operator="equal">
      <formula>"Sin"</formula>
    </cfRule>
  </conditionalFormatting>
  <conditionalFormatting sqref="BP595">
    <cfRule type="cellIs" dxfId="1963" priority="2541" operator="equal">
      <formula>"INEFECTIVA"</formula>
    </cfRule>
    <cfRule type="cellIs" dxfId="1962" priority="2542" operator="equal">
      <formula>"CUMPLIDA"</formula>
    </cfRule>
    <cfRule type="containsText" dxfId="1961" priority="2543" operator="containsText" text="CERRADA">
      <formula>NOT(ISERROR(SEARCH("CERRADA",BP595)))</formula>
    </cfRule>
  </conditionalFormatting>
  <conditionalFormatting sqref="BP595">
    <cfRule type="cellIs" dxfId="1960" priority="2540" operator="equal">
      <formula>"INCUMPLIDA"</formula>
    </cfRule>
  </conditionalFormatting>
  <conditionalFormatting sqref="BP595">
    <cfRule type="cellIs" dxfId="1959" priority="2539" operator="equal">
      <formula>"Pendiente"</formula>
    </cfRule>
  </conditionalFormatting>
  <conditionalFormatting sqref="AR595">
    <cfRule type="cellIs" dxfId="1958" priority="2536" stopIfTrue="1" operator="equal">
      <formula>"ROJO"</formula>
    </cfRule>
    <cfRule type="cellIs" dxfId="1957" priority="2537" stopIfTrue="1" operator="equal">
      <formula>"AMARILLO"</formula>
    </cfRule>
    <cfRule type="cellIs" dxfId="1956" priority="2538" stopIfTrue="1" operator="equal">
      <formula>"OK"</formula>
    </cfRule>
  </conditionalFormatting>
  <conditionalFormatting sqref="AK595">
    <cfRule type="cellIs" dxfId="1955" priority="2533" stopIfTrue="1" operator="equal">
      <formula>"ROJO"</formula>
    </cfRule>
    <cfRule type="cellIs" dxfId="1954" priority="2534" stopIfTrue="1" operator="equal">
      <formula>"AMARILLO"</formula>
    </cfRule>
    <cfRule type="cellIs" dxfId="1953" priority="2535" stopIfTrue="1" operator="equal">
      <formula>"OK"</formula>
    </cfRule>
  </conditionalFormatting>
  <conditionalFormatting sqref="AD595">
    <cfRule type="cellIs" dxfId="1952" priority="2530" stopIfTrue="1" operator="equal">
      <formula>"ROJO"</formula>
    </cfRule>
    <cfRule type="cellIs" dxfId="1951" priority="2531" stopIfTrue="1" operator="equal">
      <formula>"AMARILLO"</formula>
    </cfRule>
    <cfRule type="cellIs" dxfId="1950" priority="2532" stopIfTrue="1" operator="equal">
      <formula>"OK"</formula>
    </cfRule>
  </conditionalFormatting>
  <conditionalFormatting sqref="AY595">
    <cfRule type="cellIs" dxfId="1949" priority="2527" stopIfTrue="1" operator="equal">
      <formula>"ROJO"</formula>
    </cfRule>
    <cfRule type="cellIs" dxfId="1948" priority="2528" stopIfTrue="1" operator="equal">
      <formula>"AMARILLO"</formula>
    </cfRule>
    <cfRule type="cellIs" dxfId="1947" priority="2529" stopIfTrue="1" operator="equal">
      <formula>"OK"</formula>
    </cfRule>
  </conditionalFormatting>
  <conditionalFormatting sqref="W596">
    <cfRule type="cellIs" dxfId="1946" priority="2524" stopIfTrue="1" operator="equal">
      <formula>"ROJO"</formula>
    </cfRule>
    <cfRule type="cellIs" dxfId="1945" priority="2525" stopIfTrue="1" operator="equal">
      <formula>"AMARILLO"</formula>
    </cfRule>
    <cfRule type="cellIs" dxfId="1944" priority="2526" stopIfTrue="1" operator="equal">
      <formula>"OK"</formula>
    </cfRule>
  </conditionalFormatting>
  <conditionalFormatting sqref="BF596">
    <cfRule type="cellIs" dxfId="1943" priority="2521" stopIfTrue="1" operator="equal">
      <formula>"ROJO"</formula>
    </cfRule>
    <cfRule type="cellIs" dxfId="1942" priority="2522" stopIfTrue="1" operator="equal">
      <formula>"AMARILLO"</formula>
    </cfRule>
    <cfRule type="cellIs" dxfId="1941" priority="2523" stopIfTrue="1" operator="equal">
      <formula>"OK"</formula>
    </cfRule>
  </conditionalFormatting>
  <conditionalFormatting sqref="BJ596">
    <cfRule type="cellIs" dxfId="1940" priority="2520" stopIfTrue="1" operator="equal">
      <formula>1</formula>
    </cfRule>
  </conditionalFormatting>
  <conditionalFormatting sqref="BJ596">
    <cfRule type="cellIs" dxfId="1939" priority="2518" operator="between">
      <formula>0</formula>
      <formula>0.99</formula>
    </cfRule>
    <cfRule type="cellIs" dxfId="1938" priority="2519" operator="equal">
      <formula>"Sin"</formula>
    </cfRule>
  </conditionalFormatting>
  <conditionalFormatting sqref="BP596">
    <cfRule type="cellIs" dxfId="1937" priority="2515" operator="equal">
      <formula>"INEFECTIVA"</formula>
    </cfRule>
    <cfRule type="cellIs" dxfId="1936" priority="2516" operator="equal">
      <formula>"CUMPLIDA"</formula>
    </cfRule>
    <cfRule type="containsText" dxfId="1935" priority="2517" operator="containsText" text="CERRADA">
      <formula>NOT(ISERROR(SEARCH("CERRADA",BP596)))</formula>
    </cfRule>
  </conditionalFormatting>
  <conditionalFormatting sqref="BP596">
    <cfRule type="cellIs" dxfId="1934" priority="2514" operator="equal">
      <formula>"INCUMPLIDA"</formula>
    </cfRule>
  </conditionalFormatting>
  <conditionalFormatting sqref="BP596">
    <cfRule type="cellIs" dxfId="1933" priority="2513" operator="equal">
      <formula>"Pendiente"</formula>
    </cfRule>
  </conditionalFormatting>
  <conditionalFormatting sqref="AR596">
    <cfRule type="cellIs" dxfId="1932" priority="2510" stopIfTrue="1" operator="equal">
      <formula>"ROJO"</formula>
    </cfRule>
    <cfRule type="cellIs" dxfId="1931" priority="2511" stopIfTrue="1" operator="equal">
      <formula>"AMARILLO"</formula>
    </cfRule>
    <cfRule type="cellIs" dxfId="1930" priority="2512" stopIfTrue="1" operator="equal">
      <formula>"OK"</formula>
    </cfRule>
  </conditionalFormatting>
  <conditionalFormatting sqref="AK596">
    <cfRule type="cellIs" dxfId="1929" priority="2507" stopIfTrue="1" operator="equal">
      <formula>"ROJO"</formula>
    </cfRule>
    <cfRule type="cellIs" dxfId="1928" priority="2508" stopIfTrue="1" operator="equal">
      <formula>"AMARILLO"</formula>
    </cfRule>
    <cfRule type="cellIs" dxfId="1927" priority="2509" stopIfTrue="1" operator="equal">
      <formula>"OK"</formula>
    </cfRule>
  </conditionalFormatting>
  <conditionalFormatting sqref="AD596">
    <cfRule type="cellIs" dxfId="1926" priority="2504" stopIfTrue="1" operator="equal">
      <formula>"ROJO"</formula>
    </cfRule>
    <cfRule type="cellIs" dxfId="1925" priority="2505" stopIfTrue="1" operator="equal">
      <formula>"AMARILLO"</formula>
    </cfRule>
    <cfRule type="cellIs" dxfId="1924" priority="2506" stopIfTrue="1" operator="equal">
      <formula>"OK"</formula>
    </cfRule>
  </conditionalFormatting>
  <conditionalFormatting sqref="AY596">
    <cfRule type="cellIs" dxfId="1923" priority="2501" stopIfTrue="1" operator="equal">
      <formula>"ROJO"</formula>
    </cfRule>
    <cfRule type="cellIs" dxfId="1922" priority="2502" stopIfTrue="1" operator="equal">
      <formula>"AMARILLO"</formula>
    </cfRule>
    <cfRule type="cellIs" dxfId="1921" priority="2503" stopIfTrue="1" operator="equal">
      <formula>"OK"</formula>
    </cfRule>
  </conditionalFormatting>
  <conditionalFormatting sqref="W597">
    <cfRule type="cellIs" dxfId="1920" priority="2498" stopIfTrue="1" operator="equal">
      <formula>"ROJO"</formula>
    </cfRule>
    <cfRule type="cellIs" dxfId="1919" priority="2499" stopIfTrue="1" operator="equal">
      <formula>"AMARILLO"</formula>
    </cfRule>
    <cfRule type="cellIs" dxfId="1918" priority="2500" stopIfTrue="1" operator="equal">
      <formula>"OK"</formula>
    </cfRule>
  </conditionalFormatting>
  <conditionalFormatting sqref="BF597">
    <cfRule type="cellIs" dxfId="1917" priority="2495" stopIfTrue="1" operator="equal">
      <formula>"ROJO"</formula>
    </cfRule>
    <cfRule type="cellIs" dxfId="1916" priority="2496" stopIfTrue="1" operator="equal">
      <formula>"AMARILLO"</formula>
    </cfRule>
    <cfRule type="cellIs" dxfId="1915" priority="2497" stopIfTrue="1" operator="equal">
      <formula>"OK"</formula>
    </cfRule>
  </conditionalFormatting>
  <conditionalFormatting sqref="BJ597">
    <cfRule type="cellIs" dxfId="1914" priority="2494" stopIfTrue="1" operator="equal">
      <formula>1</formula>
    </cfRule>
  </conditionalFormatting>
  <conditionalFormatting sqref="BJ597">
    <cfRule type="cellIs" dxfId="1913" priority="2492" operator="between">
      <formula>0</formula>
      <formula>0.99</formula>
    </cfRule>
    <cfRule type="cellIs" dxfId="1912" priority="2493" operator="equal">
      <formula>"Sin"</formula>
    </cfRule>
  </conditionalFormatting>
  <conditionalFormatting sqref="BP597">
    <cfRule type="cellIs" dxfId="1911" priority="2489" operator="equal">
      <formula>"INEFECTIVA"</formula>
    </cfRule>
    <cfRule type="cellIs" dxfId="1910" priority="2490" operator="equal">
      <formula>"CUMPLIDA"</formula>
    </cfRule>
    <cfRule type="containsText" dxfId="1909" priority="2491" operator="containsText" text="CERRADA">
      <formula>NOT(ISERROR(SEARCH("CERRADA",BP597)))</formula>
    </cfRule>
  </conditionalFormatting>
  <conditionalFormatting sqref="BP597">
    <cfRule type="cellIs" dxfId="1908" priority="2488" operator="equal">
      <formula>"INCUMPLIDA"</formula>
    </cfRule>
  </conditionalFormatting>
  <conditionalFormatting sqref="BP597">
    <cfRule type="cellIs" dxfId="1907" priority="2487" operator="equal">
      <formula>"Pendiente"</formula>
    </cfRule>
  </conditionalFormatting>
  <conditionalFormatting sqref="AR597">
    <cfRule type="cellIs" dxfId="1906" priority="2484" stopIfTrue="1" operator="equal">
      <formula>"ROJO"</formula>
    </cfRule>
    <cfRule type="cellIs" dxfId="1905" priority="2485" stopIfTrue="1" operator="equal">
      <formula>"AMARILLO"</formula>
    </cfRule>
    <cfRule type="cellIs" dxfId="1904" priority="2486" stopIfTrue="1" operator="equal">
      <formula>"OK"</formula>
    </cfRule>
  </conditionalFormatting>
  <conditionalFormatting sqref="AK597">
    <cfRule type="cellIs" dxfId="1903" priority="2481" stopIfTrue="1" operator="equal">
      <formula>"ROJO"</formula>
    </cfRule>
    <cfRule type="cellIs" dxfId="1902" priority="2482" stopIfTrue="1" operator="equal">
      <formula>"AMARILLO"</formula>
    </cfRule>
    <cfRule type="cellIs" dxfId="1901" priority="2483" stopIfTrue="1" operator="equal">
      <formula>"OK"</formula>
    </cfRule>
  </conditionalFormatting>
  <conditionalFormatting sqref="AD597">
    <cfRule type="cellIs" dxfId="1900" priority="2478" stopIfTrue="1" operator="equal">
      <formula>"ROJO"</formula>
    </cfRule>
    <cfRule type="cellIs" dxfId="1899" priority="2479" stopIfTrue="1" operator="equal">
      <formula>"AMARILLO"</formula>
    </cfRule>
    <cfRule type="cellIs" dxfId="1898" priority="2480" stopIfTrue="1" operator="equal">
      <formula>"OK"</formula>
    </cfRule>
  </conditionalFormatting>
  <conditionalFormatting sqref="AY597">
    <cfRule type="cellIs" dxfId="1897" priority="2475" stopIfTrue="1" operator="equal">
      <formula>"ROJO"</formula>
    </cfRule>
    <cfRule type="cellIs" dxfId="1896" priority="2476" stopIfTrue="1" operator="equal">
      <formula>"AMARILLO"</formula>
    </cfRule>
    <cfRule type="cellIs" dxfId="1895" priority="2477" stopIfTrue="1" operator="equal">
      <formula>"OK"</formula>
    </cfRule>
  </conditionalFormatting>
  <conditionalFormatting sqref="W598">
    <cfRule type="cellIs" dxfId="1894" priority="2472" stopIfTrue="1" operator="equal">
      <formula>"ROJO"</formula>
    </cfRule>
    <cfRule type="cellIs" dxfId="1893" priority="2473" stopIfTrue="1" operator="equal">
      <formula>"AMARILLO"</formula>
    </cfRule>
    <cfRule type="cellIs" dxfId="1892" priority="2474" stopIfTrue="1" operator="equal">
      <formula>"OK"</formula>
    </cfRule>
  </conditionalFormatting>
  <conditionalFormatting sqref="BF598">
    <cfRule type="cellIs" dxfId="1891" priority="2469" stopIfTrue="1" operator="equal">
      <formula>"ROJO"</formula>
    </cfRule>
    <cfRule type="cellIs" dxfId="1890" priority="2470" stopIfTrue="1" operator="equal">
      <formula>"AMARILLO"</formula>
    </cfRule>
    <cfRule type="cellIs" dxfId="1889" priority="2471" stopIfTrue="1" operator="equal">
      <formula>"OK"</formula>
    </cfRule>
  </conditionalFormatting>
  <conditionalFormatting sqref="BJ598">
    <cfRule type="cellIs" dxfId="1888" priority="2468" stopIfTrue="1" operator="equal">
      <formula>1</formula>
    </cfRule>
  </conditionalFormatting>
  <conditionalFormatting sqref="BJ598">
    <cfRule type="cellIs" dxfId="1887" priority="2466" operator="between">
      <formula>0</formula>
      <formula>0.99</formula>
    </cfRule>
    <cfRule type="cellIs" dxfId="1886" priority="2467" operator="equal">
      <formula>"Sin"</formula>
    </cfRule>
  </conditionalFormatting>
  <conditionalFormatting sqref="BP598">
    <cfRule type="cellIs" dxfId="1885" priority="2463" operator="equal">
      <formula>"INEFECTIVA"</formula>
    </cfRule>
    <cfRule type="cellIs" dxfId="1884" priority="2464" operator="equal">
      <formula>"CUMPLIDA"</formula>
    </cfRule>
    <cfRule type="containsText" dxfId="1883" priority="2465" operator="containsText" text="CERRADA">
      <formula>NOT(ISERROR(SEARCH("CERRADA",BP598)))</formula>
    </cfRule>
  </conditionalFormatting>
  <conditionalFormatting sqref="BP598">
    <cfRule type="cellIs" dxfId="1882" priority="2462" operator="equal">
      <formula>"INCUMPLIDA"</formula>
    </cfRule>
  </conditionalFormatting>
  <conditionalFormatting sqref="BP598">
    <cfRule type="cellIs" dxfId="1881" priority="2461" operator="equal">
      <formula>"Pendiente"</formula>
    </cfRule>
  </conditionalFormatting>
  <conditionalFormatting sqref="AR598">
    <cfRule type="cellIs" dxfId="1880" priority="2458" stopIfTrue="1" operator="equal">
      <formula>"ROJO"</formula>
    </cfRule>
    <cfRule type="cellIs" dxfId="1879" priority="2459" stopIfTrue="1" operator="equal">
      <formula>"AMARILLO"</formula>
    </cfRule>
    <cfRule type="cellIs" dxfId="1878" priority="2460" stopIfTrue="1" operator="equal">
      <formula>"OK"</formula>
    </cfRule>
  </conditionalFormatting>
  <conditionalFormatting sqref="AK598">
    <cfRule type="cellIs" dxfId="1877" priority="2455" stopIfTrue="1" operator="equal">
      <formula>"ROJO"</formula>
    </cfRule>
    <cfRule type="cellIs" dxfId="1876" priority="2456" stopIfTrue="1" operator="equal">
      <formula>"AMARILLO"</formula>
    </cfRule>
    <cfRule type="cellIs" dxfId="1875" priority="2457" stopIfTrue="1" operator="equal">
      <formula>"OK"</formula>
    </cfRule>
  </conditionalFormatting>
  <conditionalFormatting sqref="AD598">
    <cfRule type="cellIs" dxfId="1874" priority="2452" stopIfTrue="1" operator="equal">
      <formula>"ROJO"</formula>
    </cfRule>
    <cfRule type="cellIs" dxfId="1873" priority="2453" stopIfTrue="1" operator="equal">
      <formula>"AMARILLO"</formula>
    </cfRule>
    <cfRule type="cellIs" dxfId="1872" priority="2454" stopIfTrue="1" operator="equal">
      <formula>"OK"</formula>
    </cfRule>
  </conditionalFormatting>
  <conditionalFormatting sqref="AY598">
    <cfRule type="cellIs" dxfId="1871" priority="2449" stopIfTrue="1" operator="equal">
      <formula>"ROJO"</formula>
    </cfRule>
    <cfRule type="cellIs" dxfId="1870" priority="2450" stopIfTrue="1" operator="equal">
      <formula>"AMARILLO"</formula>
    </cfRule>
    <cfRule type="cellIs" dxfId="1869" priority="2451" stopIfTrue="1" operator="equal">
      <formula>"OK"</formula>
    </cfRule>
  </conditionalFormatting>
  <conditionalFormatting sqref="W599:W600">
    <cfRule type="cellIs" dxfId="1868" priority="2446" stopIfTrue="1" operator="equal">
      <formula>"ROJO"</formula>
    </cfRule>
    <cfRule type="cellIs" dxfId="1867" priority="2447" stopIfTrue="1" operator="equal">
      <formula>"AMARILLO"</formula>
    </cfRule>
    <cfRule type="cellIs" dxfId="1866" priority="2448" stopIfTrue="1" operator="equal">
      <formula>"OK"</formula>
    </cfRule>
  </conditionalFormatting>
  <conditionalFormatting sqref="BF599:BF600">
    <cfRule type="cellIs" dxfId="1865" priority="2443" stopIfTrue="1" operator="equal">
      <formula>"ROJO"</formula>
    </cfRule>
    <cfRule type="cellIs" dxfId="1864" priority="2444" stopIfTrue="1" operator="equal">
      <formula>"AMARILLO"</formula>
    </cfRule>
    <cfRule type="cellIs" dxfId="1863" priority="2445" stopIfTrue="1" operator="equal">
      <formula>"OK"</formula>
    </cfRule>
  </conditionalFormatting>
  <conditionalFormatting sqref="BJ599:BJ600">
    <cfRule type="cellIs" dxfId="1862" priority="2442" stopIfTrue="1" operator="equal">
      <formula>1</formula>
    </cfRule>
  </conditionalFormatting>
  <conditionalFormatting sqref="BJ599:BJ600">
    <cfRule type="cellIs" dxfId="1861" priority="2440" operator="between">
      <formula>0</formula>
      <formula>0.99</formula>
    </cfRule>
    <cfRule type="cellIs" dxfId="1860" priority="2441" operator="equal">
      <formula>"Sin"</formula>
    </cfRule>
  </conditionalFormatting>
  <conditionalFormatting sqref="BP599:BP600">
    <cfRule type="cellIs" dxfId="1859" priority="2437" operator="equal">
      <formula>"INEFECTIVA"</formula>
    </cfRule>
    <cfRule type="cellIs" dxfId="1858" priority="2438" operator="equal">
      <formula>"CUMPLIDA"</formula>
    </cfRule>
    <cfRule type="containsText" dxfId="1857" priority="2439" operator="containsText" text="CERRADA">
      <formula>NOT(ISERROR(SEARCH("CERRADA",BP599)))</formula>
    </cfRule>
  </conditionalFormatting>
  <conditionalFormatting sqref="BP599:BP600">
    <cfRule type="cellIs" dxfId="1856" priority="2436" operator="equal">
      <formula>"INCUMPLIDA"</formula>
    </cfRule>
  </conditionalFormatting>
  <conditionalFormatting sqref="BP599:BP600">
    <cfRule type="cellIs" dxfId="1855" priority="2435" operator="equal">
      <formula>"Pendiente"</formula>
    </cfRule>
  </conditionalFormatting>
  <conditionalFormatting sqref="AR599:AR600">
    <cfRule type="cellIs" dxfId="1854" priority="2432" stopIfTrue="1" operator="equal">
      <formula>"ROJO"</formula>
    </cfRule>
    <cfRule type="cellIs" dxfId="1853" priority="2433" stopIfTrue="1" operator="equal">
      <formula>"AMARILLO"</formula>
    </cfRule>
    <cfRule type="cellIs" dxfId="1852" priority="2434" stopIfTrue="1" operator="equal">
      <formula>"OK"</formula>
    </cfRule>
  </conditionalFormatting>
  <conditionalFormatting sqref="AK599:AK600">
    <cfRule type="cellIs" dxfId="1851" priority="2429" stopIfTrue="1" operator="equal">
      <formula>"ROJO"</formula>
    </cfRule>
    <cfRule type="cellIs" dxfId="1850" priority="2430" stopIfTrue="1" operator="equal">
      <formula>"AMARILLO"</formula>
    </cfRule>
    <cfRule type="cellIs" dxfId="1849" priority="2431" stopIfTrue="1" operator="equal">
      <formula>"OK"</formula>
    </cfRule>
  </conditionalFormatting>
  <conditionalFormatting sqref="AD599:AD600">
    <cfRule type="cellIs" dxfId="1848" priority="2426" stopIfTrue="1" operator="equal">
      <formula>"ROJO"</formula>
    </cfRule>
    <cfRule type="cellIs" dxfId="1847" priority="2427" stopIfTrue="1" operator="equal">
      <formula>"AMARILLO"</formula>
    </cfRule>
    <cfRule type="cellIs" dxfId="1846" priority="2428" stopIfTrue="1" operator="equal">
      <formula>"OK"</formula>
    </cfRule>
  </conditionalFormatting>
  <conditionalFormatting sqref="AY599:AY600">
    <cfRule type="cellIs" dxfId="1845" priority="2423" stopIfTrue="1" operator="equal">
      <formula>"ROJO"</formula>
    </cfRule>
    <cfRule type="cellIs" dxfId="1844" priority="2424" stopIfTrue="1" operator="equal">
      <formula>"AMARILLO"</formula>
    </cfRule>
    <cfRule type="cellIs" dxfId="1843" priority="2425" stopIfTrue="1" operator="equal">
      <formula>"OK"</formula>
    </cfRule>
  </conditionalFormatting>
  <conditionalFormatting sqref="W601:W602">
    <cfRule type="cellIs" dxfId="1842" priority="2420" stopIfTrue="1" operator="equal">
      <formula>"ROJO"</formula>
    </cfRule>
    <cfRule type="cellIs" dxfId="1841" priority="2421" stopIfTrue="1" operator="equal">
      <formula>"AMARILLO"</formula>
    </cfRule>
    <cfRule type="cellIs" dxfId="1840" priority="2422" stopIfTrue="1" operator="equal">
      <formula>"OK"</formula>
    </cfRule>
  </conditionalFormatting>
  <conditionalFormatting sqref="BF601:BF602">
    <cfRule type="cellIs" dxfId="1839" priority="2417" stopIfTrue="1" operator="equal">
      <formula>"ROJO"</formula>
    </cfRule>
    <cfRule type="cellIs" dxfId="1838" priority="2418" stopIfTrue="1" operator="equal">
      <formula>"AMARILLO"</formula>
    </cfRule>
    <cfRule type="cellIs" dxfId="1837" priority="2419" stopIfTrue="1" operator="equal">
      <formula>"OK"</formula>
    </cfRule>
  </conditionalFormatting>
  <conditionalFormatting sqref="BJ601:BJ602">
    <cfRule type="cellIs" dxfId="1836" priority="2416" stopIfTrue="1" operator="equal">
      <formula>1</formula>
    </cfRule>
  </conditionalFormatting>
  <conditionalFormatting sqref="BJ601:BJ602">
    <cfRule type="cellIs" dxfId="1835" priority="2414" operator="between">
      <formula>0</formula>
      <formula>0.99</formula>
    </cfRule>
    <cfRule type="cellIs" dxfId="1834" priority="2415" operator="equal">
      <formula>"Sin"</formula>
    </cfRule>
  </conditionalFormatting>
  <conditionalFormatting sqref="BP601:BP602">
    <cfRule type="cellIs" dxfId="1833" priority="2411" operator="equal">
      <formula>"INEFECTIVA"</formula>
    </cfRule>
    <cfRule type="cellIs" dxfId="1832" priority="2412" operator="equal">
      <formula>"CUMPLIDA"</formula>
    </cfRule>
    <cfRule type="containsText" dxfId="1831" priority="2413" operator="containsText" text="CERRADA">
      <formula>NOT(ISERROR(SEARCH("CERRADA",BP601)))</formula>
    </cfRule>
  </conditionalFormatting>
  <conditionalFormatting sqref="BP601:BP602">
    <cfRule type="cellIs" dxfId="1830" priority="2410" operator="equal">
      <formula>"INCUMPLIDA"</formula>
    </cfRule>
  </conditionalFormatting>
  <conditionalFormatting sqref="BP601:BP602">
    <cfRule type="cellIs" dxfId="1829" priority="2409" operator="equal">
      <formula>"Pendiente"</formula>
    </cfRule>
  </conditionalFormatting>
  <conditionalFormatting sqref="AR601:AR602">
    <cfRule type="cellIs" dxfId="1828" priority="2406" stopIfTrue="1" operator="equal">
      <formula>"ROJO"</formula>
    </cfRule>
    <cfRule type="cellIs" dxfId="1827" priority="2407" stopIfTrue="1" operator="equal">
      <formula>"AMARILLO"</formula>
    </cfRule>
    <cfRule type="cellIs" dxfId="1826" priority="2408" stopIfTrue="1" operator="equal">
      <formula>"OK"</formula>
    </cfRule>
  </conditionalFormatting>
  <conditionalFormatting sqref="AK601:AK602">
    <cfRule type="cellIs" dxfId="1825" priority="2403" stopIfTrue="1" operator="equal">
      <formula>"ROJO"</formula>
    </cfRule>
    <cfRule type="cellIs" dxfId="1824" priority="2404" stopIfTrue="1" operator="equal">
      <formula>"AMARILLO"</formula>
    </cfRule>
    <cfRule type="cellIs" dxfId="1823" priority="2405" stopIfTrue="1" operator="equal">
      <formula>"OK"</formula>
    </cfRule>
  </conditionalFormatting>
  <conditionalFormatting sqref="AD601:AD602">
    <cfRule type="cellIs" dxfId="1822" priority="2400" stopIfTrue="1" operator="equal">
      <formula>"ROJO"</formula>
    </cfRule>
    <cfRule type="cellIs" dxfId="1821" priority="2401" stopIfTrue="1" operator="equal">
      <formula>"AMARILLO"</formula>
    </cfRule>
    <cfRule type="cellIs" dxfId="1820" priority="2402" stopIfTrue="1" operator="equal">
      <formula>"OK"</formula>
    </cfRule>
  </conditionalFormatting>
  <conditionalFormatting sqref="AY601:AY602">
    <cfRule type="cellIs" dxfId="1819" priority="2397" stopIfTrue="1" operator="equal">
      <formula>"ROJO"</formula>
    </cfRule>
    <cfRule type="cellIs" dxfId="1818" priority="2398" stopIfTrue="1" operator="equal">
      <formula>"AMARILLO"</formula>
    </cfRule>
    <cfRule type="cellIs" dxfId="1817" priority="2399" stopIfTrue="1" operator="equal">
      <formula>"OK"</formula>
    </cfRule>
  </conditionalFormatting>
  <conditionalFormatting sqref="W603:W604">
    <cfRule type="cellIs" dxfId="1816" priority="2394" stopIfTrue="1" operator="equal">
      <formula>"ROJO"</formula>
    </cfRule>
    <cfRule type="cellIs" dxfId="1815" priority="2395" stopIfTrue="1" operator="equal">
      <formula>"AMARILLO"</formula>
    </cfRule>
    <cfRule type="cellIs" dxfId="1814" priority="2396" stopIfTrue="1" operator="equal">
      <formula>"OK"</formula>
    </cfRule>
  </conditionalFormatting>
  <conditionalFormatting sqref="BF603:BF604">
    <cfRule type="cellIs" dxfId="1813" priority="2391" stopIfTrue="1" operator="equal">
      <formula>"ROJO"</formula>
    </cfRule>
    <cfRule type="cellIs" dxfId="1812" priority="2392" stopIfTrue="1" operator="equal">
      <formula>"AMARILLO"</formula>
    </cfRule>
    <cfRule type="cellIs" dxfId="1811" priority="2393" stopIfTrue="1" operator="equal">
      <formula>"OK"</formula>
    </cfRule>
  </conditionalFormatting>
  <conditionalFormatting sqref="BJ603:BJ604">
    <cfRule type="cellIs" dxfId="1810" priority="2390" stopIfTrue="1" operator="equal">
      <formula>1</formula>
    </cfRule>
  </conditionalFormatting>
  <conditionalFormatting sqref="BJ603:BJ604">
    <cfRule type="cellIs" dxfId="1809" priority="2388" operator="between">
      <formula>0</formula>
      <formula>0.99</formula>
    </cfRule>
    <cfRule type="cellIs" dxfId="1808" priority="2389" operator="equal">
      <formula>"Sin"</formula>
    </cfRule>
  </conditionalFormatting>
  <conditionalFormatting sqref="BP603:BP604">
    <cfRule type="cellIs" dxfId="1807" priority="2385" operator="equal">
      <formula>"INEFECTIVA"</formula>
    </cfRule>
    <cfRule type="cellIs" dxfId="1806" priority="2386" operator="equal">
      <formula>"CUMPLIDA"</formula>
    </cfRule>
    <cfRule type="containsText" dxfId="1805" priority="2387" operator="containsText" text="CERRADA">
      <formula>NOT(ISERROR(SEARCH("CERRADA",BP603)))</formula>
    </cfRule>
  </conditionalFormatting>
  <conditionalFormatting sqref="BP603:BP604">
    <cfRule type="cellIs" dxfId="1804" priority="2384" operator="equal">
      <formula>"INCUMPLIDA"</formula>
    </cfRule>
  </conditionalFormatting>
  <conditionalFormatting sqref="BP603:BP604">
    <cfRule type="cellIs" dxfId="1803" priority="2383" operator="equal">
      <formula>"Pendiente"</formula>
    </cfRule>
  </conditionalFormatting>
  <conditionalFormatting sqref="AR603:AR604">
    <cfRule type="cellIs" dxfId="1802" priority="2380" stopIfTrue="1" operator="equal">
      <formula>"ROJO"</formula>
    </cfRule>
    <cfRule type="cellIs" dxfId="1801" priority="2381" stopIfTrue="1" operator="equal">
      <formula>"AMARILLO"</formula>
    </cfRule>
    <cfRule type="cellIs" dxfId="1800" priority="2382" stopIfTrue="1" operator="equal">
      <formula>"OK"</formula>
    </cfRule>
  </conditionalFormatting>
  <conditionalFormatting sqref="AK603:AK604">
    <cfRule type="cellIs" dxfId="1799" priority="2377" stopIfTrue="1" operator="equal">
      <formula>"ROJO"</formula>
    </cfRule>
    <cfRule type="cellIs" dxfId="1798" priority="2378" stopIfTrue="1" operator="equal">
      <formula>"AMARILLO"</formula>
    </cfRule>
    <cfRule type="cellIs" dxfId="1797" priority="2379" stopIfTrue="1" operator="equal">
      <formula>"OK"</formula>
    </cfRule>
  </conditionalFormatting>
  <conditionalFormatting sqref="AD603:AD604">
    <cfRule type="cellIs" dxfId="1796" priority="2374" stopIfTrue="1" operator="equal">
      <formula>"ROJO"</formula>
    </cfRule>
    <cfRule type="cellIs" dxfId="1795" priority="2375" stopIfTrue="1" operator="equal">
      <formula>"AMARILLO"</formula>
    </cfRule>
    <cfRule type="cellIs" dxfId="1794" priority="2376" stopIfTrue="1" operator="equal">
      <formula>"OK"</formula>
    </cfRule>
  </conditionalFormatting>
  <conditionalFormatting sqref="AY603:AY604">
    <cfRule type="cellIs" dxfId="1793" priority="2371" stopIfTrue="1" operator="equal">
      <formula>"ROJO"</formula>
    </cfRule>
    <cfRule type="cellIs" dxfId="1792" priority="2372" stopIfTrue="1" operator="equal">
      <formula>"AMARILLO"</formula>
    </cfRule>
    <cfRule type="cellIs" dxfId="1791" priority="2373" stopIfTrue="1" operator="equal">
      <formula>"OK"</formula>
    </cfRule>
  </conditionalFormatting>
  <conditionalFormatting sqref="W605:W608">
    <cfRule type="cellIs" dxfId="1790" priority="2368" stopIfTrue="1" operator="equal">
      <formula>"ROJO"</formula>
    </cfRule>
    <cfRule type="cellIs" dxfId="1789" priority="2369" stopIfTrue="1" operator="equal">
      <formula>"AMARILLO"</formula>
    </cfRule>
    <cfRule type="cellIs" dxfId="1788" priority="2370" stopIfTrue="1" operator="equal">
      <formula>"OK"</formula>
    </cfRule>
  </conditionalFormatting>
  <conditionalFormatting sqref="BF605:BF608">
    <cfRule type="cellIs" dxfId="1787" priority="2365" stopIfTrue="1" operator="equal">
      <formula>"ROJO"</formula>
    </cfRule>
    <cfRule type="cellIs" dxfId="1786" priority="2366" stopIfTrue="1" operator="equal">
      <formula>"AMARILLO"</formula>
    </cfRule>
    <cfRule type="cellIs" dxfId="1785" priority="2367" stopIfTrue="1" operator="equal">
      <formula>"OK"</formula>
    </cfRule>
  </conditionalFormatting>
  <conditionalFormatting sqref="BJ605:BJ608">
    <cfRule type="cellIs" dxfId="1784" priority="2364" stopIfTrue="1" operator="equal">
      <formula>1</formula>
    </cfRule>
  </conditionalFormatting>
  <conditionalFormatting sqref="BJ605:BJ608">
    <cfRule type="cellIs" dxfId="1783" priority="2362" operator="between">
      <formula>0</formula>
      <formula>0.99</formula>
    </cfRule>
    <cfRule type="cellIs" dxfId="1782" priority="2363" operator="equal">
      <formula>"Sin"</formula>
    </cfRule>
  </conditionalFormatting>
  <conditionalFormatting sqref="BP605:BP608">
    <cfRule type="cellIs" dxfId="1781" priority="2359" operator="equal">
      <formula>"INEFECTIVA"</formula>
    </cfRule>
    <cfRule type="cellIs" dxfId="1780" priority="2360" operator="equal">
      <formula>"CUMPLIDA"</formula>
    </cfRule>
    <cfRule type="containsText" dxfId="1779" priority="2361" operator="containsText" text="CERRADA">
      <formula>NOT(ISERROR(SEARCH("CERRADA",BP605)))</formula>
    </cfRule>
  </conditionalFormatting>
  <conditionalFormatting sqref="BP605:BP608">
    <cfRule type="cellIs" dxfId="1778" priority="2358" operator="equal">
      <formula>"INCUMPLIDA"</formula>
    </cfRule>
  </conditionalFormatting>
  <conditionalFormatting sqref="BP605:BP608">
    <cfRule type="cellIs" dxfId="1777" priority="2357" operator="equal">
      <formula>"Pendiente"</formula>
    </cfRule>
  </conditionalFormatting>
  <conditionalFormatting sqref="AR605:AR608">
    <cfRule type="cellIs" dxfId="1776" priority="2354" stopIfTrue="1" operator="equal">
      <formula>"ROJO"</formula>
    </cfRule>
    <cfRule type="cellIs" dxfId="1775" priority="2355" stopIfTrue="1" operator="equal">
      <formula>"AMARILLO"</formula>
    </cfRule>
    <cfRule type="cellIs" dxfId="1774" priority="2356" stopIfTrue="1" operator="equal">
      <formula>"OK"</formula>
    </cfRule>
  </conditionalFormatting>
  <conditionalFormatting sqref="AK605:AK608">
    <cfRule type="cellIs" dxfId="1773" priority="2351" stopIfTrue="1" operator="equal">
      <formula>"ROJO"</formula>
    </cfRule>
    <cfRule type="cellIs" dxfId="1772" priority="2352" stopIfTrue="1" operator="equal">
      <formula>"AMARILLO"</formula>
    </cfRule>
    <cfRule type="cellIs" dxfId="1771" priority="2353" stopIfTrue="1" operator="equal">
      <formula>"OK"</formula>
    </cfRule>
  </conditionalFormatting>
  <conditionalFormatting sqref="AD605:AD608">
    <cfRule type="cellIs" dxfId="1770" priority="2348" stopIfTrue="1" operator="equal">
      <formula>"ROJO"</formula>
    </cfRule>
    <cfRule type="cellIs" dxfId="1769" priority="2349" stopIfTrue="1" operator="equal">
      <formula>"AMARILLO"</formula>
    </cfRule>
    <cfRule type="cellIs" dxfId="1768" priority="2350" stopIfTrue="1" operator="equal">
      <formula>"OK"</formula>
    </cfRule>
  </conditionalFormatting>
  <conditionalFormatting sqref="AY605:AY608">
    <cfRule type="cellIs" dxfId="1767" priority="2345" stopIfTrue="1" operator="equal">
      <formula>"ROJO"</formula>
    </cfRule>
    <cfRule type="cellIs" dxfId="1766" priority="2346" stopIfTrue="1" operator="equal">
      <formula>"AMARILLO"</formula>
    </cfRule>
    <cfRule type="cellIs" dxfId="1765" priority="2347" stopIfTrue="1" operator="equal">
      <formula>"OK"</formula>
    </cfRule>
  </conditionalFormatting>
  <conditionalFormatting sqref="W609:W611">
    <cfRule type="cellIs" dxfId="1764" priority="2342" stopIfTrue="1" operator="equal">
      <formula>"ROJO"</formula>
    </cfRule>
    <cfRule type="cellIs" dxfId="1763" priority="2343" stopIfTrue="1" operator="equal">
      <formula>"AMARILLO"</formula>
    </cfRule>
    <cfRule type="cellIs" dxfId="1762" priority="2344" stopIfTrue="1" operator="equal">
      <formula>"OK"</formula>
    </cfRule>
  </conditionalFormatting>
  <conditionalFormatting sqref="BF609:BF611">
    <cfRule type="cellIs" dxfId="1761" priority="2339" stopIfTrue="1" operator="equal">
      <formula>"ROJO"</formula>
    </cfRule>
    <cfRule type="cellIs" dxfId="1760" priority="2340" stopIfTrue="1" operator="equal">
      <formula>"AMARILLO"</formula>
    </cfRule>
    <cfRule type="cellIs" dxfId="1759" priority="2341" stopIfTrue="1" operator="equal">
      <formula>"OK"</formula>
    </cfRule>
  </conditionalFormatting>
  <conditionalFormatting sqref="BJ609:BJ611">
    <cfRule type="cellIs" dxfId="1758" priority="2338" stopIfTrue="1" operator="equal">
      <formula>1</formula>
    </cfRule>
  </conditionalFormatting>
  <conditionalFormatting sqref="BJ609:BJ611">
    <cfRule type="cellIs" dxfId="1757" priority="2336" operator="between">
      <formula>0</formula>
      <formula>0.99</formula>
    </cfRule>
    <cfRule type="cellIs" dxfId="1756" priority="2337" operator="equal">
      <formula>"Sin"</formula>
    </cfRule>
  </conditionalFormatting>
  <conditionalFormatting sqref="BP609:BP611">
    <cfRule type="cellIs" dxfId="1755" priority="2333" operator="equal">
      <formula>"INEFECTIVA"</formula>
    </cfRule>
    <cfRule type="cellIs" dxfId="1754" priority="2334" operator="equal">
      <formula>"CUMPLIDA"</formula>
    </cfRule>
    <cfRule type="containsText" dxfId="1753" priority="2335" operator="containsText" text="CERRADA">
      <formula>NOT(ISERROR(SEARCH("CERRADA",BP609)))</formula>
    </cfRule>
  </conditionalFormatting>
  <conditionalFormatting sqref="BP609:BP611">
    <cfRule type="cellIs" dxfId="1752" priority="2332" operator="equal">
      <formula>"INCUMPLIDA"</formula>
    </cfRule>
  </conditionalFormatting>
  <conditionalFormatting sqref="BP609:BP611">
    <cfRule type="cellIs" dxfId="1751" priority="2331" operator="equal">
      <formula>"Pendiente"</formula>
    </cfRule>
  </conditionalFormatting>
  <conditionalFormatting sqref="AR609:AR611">
    <cfRule type="cellIs" dxfId="1750" priority="2328" stopIfTrue="1" operator="equal">
      <formula>"ROJO"</formula>
    </cfRule>
    <cfRule type="cellIs" dxfId="1749" priority="2329" stopIfTrue="1" operator="equal">
      <formula>"AMARILLO"</formula>
    </cfRule>
    <cfRule type="cellIs" dxfId="1748" priority="2330" stopIfTrue="1" operator="equal">
      <formula>"OK"</formula>
    </cfRule>
  </conditionalFormatting>
  <conditionalFormatting sqref="AK609:AK611">
    <cfRule type="cellIs" dxfId="1747" priority="2325" stopIfTrue="1" operator="equal">
      <formula>"ROJO"</formula>
    </cfRule>
    <cfRule type="cellIs" dxfId="1746" priority="2326" stopIfTrue="1" operator="equal">
      <formula>"AMARILLO"</formula>
    </cfRule>
    <cfRule type="cellIs" dxfId="1745" priority="2327" stopIfTrue="1" operator="equal">
      <formula>"OK"</formula>
    </cfRule>
  </conditionalFormatting>
  <conditionalFormatting sqref="AD609:AD611">
    <cfRule type="cellIs" dxfId="1744" priority="2322" stopIfTrue="1" operator="equal">
      <formula>"ROJO"</formula>
    </cfRule>
    <cfRule type="cellIs" dxfId="1743" priority="2323" stopIfTrue="1" operator="equal">
      <formula>"AMARILLO"</formula>
    </cfRule>
    <cfRule type="cellIs" dxfId="1742" priority="2324" stopIfTrue="1" operator="equal">
      <formula>"OK"</formula>
    </cfRule>
  </conditionalFormatting>
  <conditionalFormatting sqref="AY609:AY611">
    <cfRule type="cellIs" dxfId="1741" priority="2319" stopIfTrue="1" operator="equal">
      <formula>"ROJO"</formula>
    </cfRule>
    <cfRule type="cellIs" dxfId="1740" priority="2320" stopIfTrue="1" operator="equal">
      <formula>"AMARILLO"</formula>
    </cfRule>
    <cfRule type="cellIs" dxfId="1739" priority="2321" stopIfTrue="1" operator="equal">
      <formula>"OK"</formula>
    </cfRule>
  </conditionalFormatting>
  <conditionalFormatting sqref="W612">
    <cfRule type="cellIs" dxfId="1738" priority="2316" stopIfTrue="1" operator="equal">
      <formula>"ROJO"</formula>
    </cfRule>
    <cfRule type="cellIs" dxfId="1737" priority="2317" stopIfTrue="1" operator="equal">
      <formula>"AMARILLO"</formula>
    </cfRule>
    <cfRule type="cellIs" dxfId="1736" priority="2318" stopIfTrue="1" operator="equal">
      <formula>"OK"</formula>
    </cfRule>
  </conditionalFormatting>
  <conditionalFormatting sqref="BF612">
    <cfRule type="cellIs" dxfId="1735" priority="2313" stopIfTrue="1" operator="equal">
      <formula>"ROJO"</formula>
    </cfRule>
    <cfRule type="cellIs" dxfId="1734" priority="2314" stopIfTrue="1" operator="equal">
      <formula>"AMARILLO"</formula>
    </cfRule>
    <cfRule type="cellIs" dxfId="1733" priority="2315" stopIfTrue="1" operator="equal">
      <formula>"OK"</formula>
    </cfRule>
  </conditionalFormatting>
  <conditionalFormatting sqref="BJ612">
    <cfRule type="cellIs" dxfId="1732" priority="2312" stopIfTrue="1" operator="equal">
      <formula>1</formula>
    </cfRule>
  </conditionalFormatting>
  <conditionalFormatting sqref="BJ612">
    <cfRule type="cellIs" dxfId="1731" priority="2310" operator="between">
      <formula>0</formula>
      <formula>0.99</formula>
    </cfRule>
    <cfRule type="cellIs" dxfId="1730" priority="2311" operator="equal">
      <formula>"Sin"</formula>
    </cfRule>
  </conditionalFormatting>
  <conditionalFormatting sqref="BP612">
    <cfRule type="cellIs" dxfId="1729" priority="2307" operator="equal">
      <formula>"INEFECTIVA"</formula>
    </cfRule>
    <cfRule type="cellIs" dxfId="1728" priority="2308" operator="equal">
      <formula>"CUMPLIDA"</formula>
    </cfRule>
    <cfRule type="containsText" dxfId="1727" priority="2309" operator="containsText" text="CERRADA">
      <formula>NOT(ISERROR(SEARCH("CERRADA",BP612)))</formula>
    </cfRule>
  </conditionalFormatting>
  <conditionalFormatting sqref="BP612">
    <cfRule type="cellIs" dxfId="1726" priority="2306" operator="equal">
      <formula>"INCUMPLIDA"</formula>
    </cfRule>
  </conditionalFormatting>
  <conditionalFormatting sqref="BP612">
    <cfRule type="cellIs" dxfId="1725" priority="2305" operator="equal">
      <formula>"Pendiente"</formula>
    </cfRule>
  </conditionalFormatting>
  <conditionalFormatting sqref="AR612">
    <cfRule type="cellIs" dxfId="1724" priority="2302" stopIfTrue="1" operator="equal">
      <formula>"ROJO"</formula>
    </cfRule>
    <cfRule type="cellIs" dxfId="1723" priority="2303" stopIfTrue="1" operator="equal">
      <formula>"AMARILLO"</formula>
    </cfRule>
    <cfRule type="cellIs" dxfId="1722" priority="2304" stopIfTrue="1" operator="equal">
      <formula>"OK"</formula>
    </cfRule>
  </conditionalFormatting>
  <conditionalFormatting sqref="AK612">
    <cfRule type="cellIs" dxfId="1721" priority="2299" stopIfTrue="1" operator="equal">
      <formula>"ROJO"</formula>
    </cfRule>
    <cfRule type="cellIs" dxfId="1720" priority="2300" stopIfTrue="1" operator="equal">
      <formula>"AMARILLO"</formula>
    </cfRule>
    <cfRule type="cellIs" dxfId="1719" priority="2301" stopIfTrue="1" operator="equal">
      <formula>"OK"</formula>
    </cfRule>
  </conditionalFormatting>
  <conditionalFormatting sqref="AD612">
    <cfRule type="cellIs" dxfId="1718" priority="2296" stopIfTrue="1" operator="equal">
      <formula>"ROJO"</formula>
    </cfRule>
    <cfRule type="cellIs" dxfId="1717" priority="2297" stopIfTrue="1" operator="equal">
      <formula>"AMARILLO"</formula>
    </cfRule>
    <cfRule type="cellIs" dxfId="1716" priority="2298" stopIfTrue="1" operator="equal">
      <formula>"OK"</formula>
    </cfRule>
  </conditionalFormatting>
  <conditionalFormatting sqref="AY612">
    <cfRule type="cellIs" dxfId="1715" priority="2293" stopIfTrue="1" operator="equal">
      <formula>"ROJO"</formula>
    </cfRule>
    <cfRule type="cellIs" dxfId="1714" priority="2294" stopIfTrue="1" operator="equal">
      <formula>"AMARILLO"</formula>
    </cfRule>
    <cfRule type="cellIs" dxfId="1713" priority="2295" stopIfTrue="1" operator="equal">
      <formula>"OK"</formula>
    </cfRule>
  </conditionalFormatting>
  <conditionalFormatting sqref="BP613:BP614">
    <cfRule type="cellIs" dxfId="1712" priority="2279" operator="equal">
      <formula>"Pendiente"</formula>
    </cfRule>
  </conditionalFormatting>
  <conditionalFormatting sqref="W613:W614">
    <cfRule type="cellIs" dxfId="1711" priority="2290" stopIfTrue="1" operator="equal">
      <formula>"ROJO"</formula>
    </cfRule>
    <cfRule type="cellIs" dxfId="1710" priority="2291" stopIfTrue="1" operator="equal">
      <formula>"AMARILLO"</formula>
    </cfRule>
    <cfRule type="cellIs" dxfId="1709" priority="2292" stopIfTrue="1" operator="equal">
      <formula>"OK"</formula>
    </cfRule>
  </conditionalFormatting>
  <conditionalFormatting sqref="BF613:BF614">
    <cfRule type="cellIs" dxfId="1708" priority="2287" stopIfTrue="1" operator="equal">
      <formula>"ROJO"</formula>
    </cfRule>
    <cfRule type="cellIs" dxfId="1707" priority="2288" stopIfTrue="1" operator="equal">
      <formula>"AMARILLO"</formula>
    </cfRule>
    <cfRule type="cellIs" dxfId="1706" priority="2289" stopIfTrue="1" operator="equal">
      <formula>"OK"</formula>
    </cfRule>
  </conditionalFormatting>
  <conditionalFormatting sqref="BJ613:BJ614">
    <cfRule type="cellIs" dxfId="1705" priority="2286" stopIfTrue="1" operator="equal">
      <formula>1</formula>
    </cfRule>
  </conditionalFormatting>
  <conditionalFormatting sqref="BJ613:BJ614">
    <cfRule type="cellIs" dxfId="1704" priority="2284" operator="between">
      <formula>0</formula>
      <formula>0.99</formula>
    </cfRule>
    <cfRule type="cellIs" dxfId="1703" priority="2285" operator="equal">
      <formula>"Sin"</formula>
    </cfRule>
  </conditionalFormatting>
  <conditionalFormatting sqref="BP613:BP614">
    <cfRule type="cellIs" dxfId="1702" priority="2281" operator="equal">
      <formula>"INEFECTIVA"</formula>
    </cfRule>
    <cfRule type="cellIs" dxfId="1701" priority="2282" operator="equal">
      <formula>"CUMPLIDA"</formula>
    </cfRule>
    <cfRule type="containsText" dxfId="1700" priority="2283" operator="containsText" text="CERRADA">
      <formula>NOT(ISERROR(SEARCH("CERRADA",BP613)))</formula>
    </cfRule>
  </conditionalFormatting>
  <conditionalFormatting sqref="BP613:BP614">
    <cfRule type="cellIs" dxfId="1699" priority="2280" operator="equal">
      <formula>"INCUMPLIDA"</formula>
    </cfRule>
  </conditionalFormatting>
  <conditionalFormatting sqref="AR613:AR614">
    <cfRule type="cellIs" dxfId="1698" priority="2276" stopIfTrue="1" operator="equal">
      <formula>"ROJO"</formula>
    </cfRule>
    <cfRule type="cellIs" dxfId="1697" priority="2277" stopIfTrue="1" operator="equal">
      <formula>"AMARILLO"</formula>
    </cfRule>
    <cfRule type="cellIs" dxfId="1696" priority="2278" stopIfTrue="1" operator="equal">
      <formula>"OK"</formula>
    </cfRule>
  </conditionalFormatting>
  <conditionalFormatting sqref="AK613:AK614">
    <cfRule type="cellIs" dxfId="1695" priority="2273" stopIfTrue="1" operator="equal">
      <formula>"ROJO"</formula>
    </cfRule>
    <cfRule type="cellIs" dxfId="1694" priority="2274" stopIfTrue="1" operator="equal">
      <formula>"AMARILLO"</formula>
    </cfRule>
    <cfRule type="cellIs" dxfId="1693" priority="2275" stopIfTrue="1" operator="equal">
      <formula>"OK"</formula>
    </cfRule>
  </conditionalFormatting>
  <conditionalFormatting sqref="AD613:AD614">
    <cfRule type="cellIs" dxfId="1692" priority="2270" stopIfTrue="1" operator="equal">
      <formula>"ROJO"</formula>
    </cfRule>
    <cfRule type="cellIs" dxfId="1691" priority="2271" stopIfTrue="1" operator="equal">
      <formula>"AMARILLO"</formula>
    </cfRule>
    <cfRule type="cellIs" dxfId="1690" priority="2272" stopIfTrue="1" operator="equal">
      <formula>"OK"</formula>
    </cfRule>
  </conditionalFormatting>
  <conditionalFormatting sqref="AY613:AY614">
    <cfRule type="cellIs" dxfId="1689" priority="2267" stopIfTrue="1" operator="equal">
      <formula>"ROJO"</formula>
    </cfRule>
    <cfRule type="cellIs" dxfId="1688" priority="2268" stopIfTrue="1" operator="equal">
      <formula>"AMARILLO"</formula>
    </cfRule>
    <cfRule type="cellIs" dxfId="1687" priority="2269" stopIfTrue="1" operator="equal">
      <formula>"OK"</formula>
    </cfRule>
  </conditionalFormatting>
  <conditionalFormatting sqref="BP615">
    <cfRule type="cellIs" dxfId="1686" priority="2253" operator="equal">
      <formula>"Pendiente"</formula>
    </cfRule>
  </conditionalFormatting>
  <conditionalFormatting sqref="W615">
    <cfRule type="cellIs" dxfId="1685" priority="2264" stopIfTrue="1" operator="equal">
      <formula>"ROJO"</formula>
    </cfRule>
    <cfRule type="cellIs" dxfId="1684" priority="2265" stopIfTrue="1" operator="equal">
      <formula>"AMARILLO"</formula>
    </cfRule>
    <cfRule type="cellIs" dxfId="1683" priority="2266" stopIfTrue="1" operator="equal">
      <formula>"OK"</formula>
    </cfRule>
  </conditionalFormatting>
  <conditionalFormatting sqref="BF615">
    <cfRule type="cellIs" dxfId="1682" priority="2261" stopIfTrue="1" operator="equal">
      <formula>"ROJO"</formula>
    </cfRule>
    <cfRule type="cellIs" dxfId="1681" priority="2262" stopIfTrue="1" operator="equal">
      <formula>"AMARILLO"</formula>
    </cfRule>
    <cfRule type="cellIs" dxfId="1680" priority="2263" stopIfTrue="1" operator="equal">
      <formula>"OK"</formula>
    </cfRule>
  </conditionalFormatting>
  <conditionalFormatting sqref="BJ615">
    <cfRule type="cellIs" dxfId="1679" priority="2260" stopIfTrue="1" operator="equal">
      <formula>1</formula>
    </cfRule>
  </conditionalFormatting>
  <conditionalFormatting sqref="BJ615">
    <cfRule type="cellIs" dxfId="1678" priority="2258" operator="between">
      <formula>0</formula>
      <formula>0.99</formula>
    </cfRule>
    <cfRule type="cellIs" dxfId="1677" priority="2259" operator="equal">
      <formula>"Sin"</formula>
    </cfRule>
  </conditionalFormatting>
  <conditionalFormatting sqref="BP615">
    <cfRule type="cellIs" dxfId="1676" priority="2255" operator="equal">
      <formula>"INEFECTIVA"</formula>
    </cfRule>
    <cfRule type="cellIs" dxfId="1675" priority="2256" operator="equal">
      <formula>"CUMPLIDA"</formula>
    </cfRule>
    <cfRule type="containsText" dxfId="1674" priority="2257" operator="containsText" text="CERRADA">
      <formula>NOT(ISERROR(SEARCH("CERRADA",BP615)))</formula>
    </cfRule>
  </conditionalFormatting>
  <conditionalFormatting sqref="BP615">
    <cfRule type="cellIs" dxfId="1673" priority="2254" operator="equal">
      <formula>"INCUMPLIDA"</formula>
    </cfRule>
  </conditionalFormatting>
  <conditionalFormatting sqref="AR615">
    <cfRule type="cellIs" dxfId="1672" priority="2250" stopIfTrue="1" operator="equal">
      <formula>"ROJO"</formula>
    </cfRule>
    <cfRule type="cellIs" dxfId="1671" priority="2251" stopIfTrue="1" operator="equal">
      <formula>"AMARILLO"</formula>
    </cfRule>
    <cfRule type="cellIs" dxfId="1670" priority="2252" stopIfTrue="1" operator="equal">
      <formula>"OK"</formula>
    </cfRule>
  </conditionalFormatting>
  <conditionalFormatting sqref="AK615">
    <cfRule type="cellIs" dxfId="1669" priority="2247" stopIfTrue="1" operator="equal">
      <formula>"ROJO"</formula>
    </cfRule>
    <cfRule type="cellIs" dxfId="1668" priority="2248" stopIfTrue="1" operator="equal">
      <formula>"AMARILLO"</formula>
    </cfRule>
    <cfRule type="cellIs" dxfId="1667" priority="2249" stopIfTrue="1" operator="equal">
      <formula>"OK"</formula>
    </cfRule>
  </conditionalFormatting>
  <conditionalFormatting sqref="AD615">
    <cfRule type="cellIs" dxfId="1666" priority="2244" stopIfTrue="1" operator="equal">
      <formula>"ROJO"</formula>
    </cfRule>
    <cfRule type="cellIs" dxfId="1665" priority="2245" stopIfTrue="1" operator="equal">
      <formula>"AMARILLO"</formula>
    </cfRule>
    <cfRule type="cellIs" dxfId="1664" priority="2246" stopIfTrue="1" operator="equal">
      <formula>"OK"</formula>
    </cfRule>
  </conditionalFormatting>
  <conditionalFormatting sqref="AY615">
    <cfRule type="cellIs" dxfId="1663" priority="2241" stopIfTrue="1" operator="equal">
      <formula>"ROJO"</formula>
    </cfRule>
    <cfRule type="cellIs" dxfId="1662" priority="2242" stopIfTrue="1" operator="equal">
      <formula>"AMARILLO"</formula>
    </cfRule>
    <cfRule type="cellIs" dxfId="1661" priority="2243" stopIfTrue="1" operator="equal">
      <formula>"OK"</formula>
    </cfRule>
  </conditionalFormatting>
  <conditionalFormatting sqref="BP616:BP620">
    <cfRule type="cellIs" dxfId="1660" priority="2227" operator="equal">
      <formula>"Pendiente"</formula>
    </cfRule>
  </conditionalFormatting>
  <conditionalFormatting sqref="W616:W620">
    <cfRule type="cellIs" dxfId="1659" priority="2238" stopIfTrue="1" operator="equal">
      <formula>"ROJO"</formula>
    </cfRule>
    <cfRule type="cellIs" dxfId="1658" priority="2239" stopIfTrue="1" operator="equal">
      <formula>"AMARILLO"</formula>
    </cfRule>
    <cfRule type="cellIs" dxfId="1657" priority="2240" stopIfTrue="1" operator="equal">
      <formula>"OK"</formula>
    </cfRule>
  </conditionalFormatting>
  <conditionalFormatting sqref="BF616:BF620">
    <cfRule type="cellIs" dxfId="1656" priority="2235" stopIfTrue="1" operator="equal">
      <formula>"ROJO"</formula>
    </cfRule>
    <cfRule type="cellIs" dxfId="1655" priority="2236" stopIfTrue="1" operator="equal">
      <formula>"AMARILLO"</formula>
    </cfRule>
    <cfRule type="cellIs" dxfId="1654" priority="2237" stopIfTrue="1" operator="equal">
      <formula>"OK"</formula>
    </cfRule>
  </conditionalFormatting>
  <conditionalFormatting sqref="BJ616:BJ620">
    <cfRule type="cellIs" dxfId="1653" priority="2234" stopIfTrue="1" operator="equal">
      <formula>1</formula>
    </cfRule>
  </conditionalFormatting>
  <conditionalFormatting sqref="BJ616:BJ620">
    <cfRule type="cellIs" dxfId="1652" priority="2232" operator="between">
      <formula>0</formula>
      <formula>0.99</formula>
    </cfRule>
    <cfRule type="cellIs" dxfId="1651" priority="2233" operator="equal">
      <formula>"Sin"</formula>
    </cfRule>
  </conditionalFormatting>
  <conditionalFormatting sqref="BP616:BP620">
    <cfRule type="cellIs" dxfId="1650" priority="2229" operator="equal">
      <formula>"INEFECTIVA"</formula>
    </cfRule>
    <cfRule type="cellIs" dxfId="1649" priority="2230" operator="equal">
      <formula>"CUMPLIDA"</formula>
    </cfRule>
    <cfRule type="containsText" dxfId="1648" priority="2231" operator="containsText" text="CERRADA">
      <formula>NOT(ISERROR(SEARCH("CERRADA",BP616)))</formula>
    </cfRule>
  </conditionalFormatting>
  <conditionalFormatting sqref="BP616:BP620">
    <cfRule type="cellIs" dxfId="1647" priority="2228" operator="equal">
      <formula>"INCUMPLIDA"</formula>
    </cfRule>
  </conditionalFormatting>
  <conditionalFormatting sqref="AR616:AR620">
    <cfRule type="cellIs" dxfId="1646" priority="2224" stopIfTrue="1" operator="equal">
      <formula>"ROJO"</formula>
    </cfRule>
    <cfRule type="cellIs" dxfId="1645" priority="2225" stopIfTrue="1" operator="equal">
      <formula>"AMARILLO"</formula>
    </cfRule>
    <cfRule type="cellIs" dxfId="1644" priority="2226" stopIfTrue="1" operator="equal">
      <formula>"OK"</formula>
    </cfRule>
  </conditionalFormatting>
  <conditionalFormatting sqref="AK616:AK620">
    <cfRule type="cellIs" dxfId="1643" priority="2221" stopIfTrue="1" operator="equal">
      <formula>"ROJO"</formula>
    </cfRule>
    <cfRule type="cellIs" dxfId="1642" priority="2222" stopIfTrue="1" operator="equal">
      <formula>"AMARILLO"</formula>
    </cfRule>
    <cfRule type="cellIs" dxfId="1641" priority="2223" stopIfTrue="1" operator="equal">
      <formula>"OK"</formula>
    </cfRule>
  </conditionalFormatting>
  <conditionalFormatting sqref="AD616:AD620">
    <cfRule type="cellIs" dxfId="1640" priority="2218" stopIfTrue="1" operator="equal">
      <formula>"ROJO"</formula>
    </cfRule>
    <cfRule type="cellIs" dxfId="1639" priority="2219" stopIfTrue="1" operator="equal">
      <formula>"AMARILLO"</formula>
    </cfRule>
    <cfRule type="cellIs" dxfId="1638" priority="2220" stopIfTrue="1" operator="equal">
      <formula>"OK"</formula>
    </cfRule>
  </conditionalFormatting>
  <conditionalFormatting sqref="AY616:AY620">
    <cfRule type="cellIs" dxfId="1637" priority="2215" stopIfTrue="1" operator="equal">
      <formula>"ROJO"</formula>
    </cfRule>
    <cfRule type="cellIs" dxfId="1636" priority="2216" stopIfTrue="1" operator="equal">
      <formula>"AMARILLO"</formula>
    </cfRule>
    <cfRule type="cellIs" dxfId="1635" priority="2217" stopIfTrue="1" operator="equal">
      <formula>"OK"</formula>
    </cfRule>
  </conditionalFormatting>
  <conditionalFormatting sqref="BP621">
    <cfRule type="cellIs" dxfId="1634" priority="2201" operator="equal">
      <formula>"Pendiente"</formula>
    </cfRule>
  </conditionalFormatting>
  <conditionalFormatting sqref="W621">
    <cfRule type="cellIs" dxfId="1633" priority="2212" stopIfTrue="1" operator="equal">
      <formula>"ROJO"</formula>
    </cfRule>
    <cfRule type="cellIs" dxfId="1632" priority="2213" stopIfTrue="1" operator="equal">
      <formula>"AMARILLO"</formula>
    </cfRule>
    <cfRule type="cellIs" dxfId="1631" priority="2214" stopIfTrue="1" operator="equal">
      <formula>"OK"</formula>
    </cfRule>
  </conditionalFormatting>
  <conditionalFormatting sqref="BF621">
    <cfRule type="cellIs" dxfId="1630" priority="2209" stopIfTrue="1" operator="equal">
      <formula>"ROJO"</formula>
    </cfRule>
    <cfRule type="cellIs" dxfId="1629" priority="2210" stopIfTrue="1" operator="equal">
      <formula>"AMARILLO"</formula>
    </cfRule>
    <cfRule type="cellIs" dxfId="1628" priority="2211" stopIfTrue="1" operator="equal">
      <formula>"OK"</formula>
    </cfRule>
  </conditionalFormatting>
  <conditionalFormatting sqref="BJ621">
    <cfRule type="cellIs" dxfId="1627" priority="2208" stopIfTrue="1" operator="equal">
      <formula>1</formula>
    </cfRule>
  </conditionalFormatting>
  <conditionalFormatting sqref="BJ621">
    <cfRule type="cellIs" dxfId="1626" priority="2206" operator="between">
      <formula>0</formula>
      <formula>0.99</formula>
    </cfRule>
    <cfRule type="cellIs" dxfId="1625" priority="2207" operator="equal">
      <formula>"Sin"</formula>
    </cfRule>
  </conditionalFormatting>
  <conditionalFormatting sqref="BP621">
    <cfRule type="cellIs" dxfId="1624" priority="2203" operator="equal">
      <formula>"INEFECTIVA"</formula>
    </cfRule>
    <cfRule type="cellIs" dxfId="1623" priority="2204" operator="equal">
      <formula>"CUMPLIDA"</formula>
    </cfRule>
    <cfRule type="containsText" dxfId="1622" priority="2205" operator="containsText" text="CERRADA">
      <formula>NOT(ISERROR(SEARCH("CERRADA",BP621)))</formula>
    </cfRule>
  </conditionalFormatting>
  <conditionalFormatting sqref="BP621">
    <cfRule type="cellIs" dxfId="1621" priority="2202" operator="equal">
      <formula>"INCUMPLIDA"</formula>
    </cfRule>
  </conditionalFormatting>
  <conditionalFormatting sqref="AR621">
    <cfRule type="cellIs" dxfId="1620" priority="2198" stopIfTrue="1" operator="equal">
      <formula>"ROJO"</formula>
    </cfRule>
    <cfRule type="cellIs" dxfId="1619" priority="2199" stopIfTrue="1" operator="equal">
      <formula>"AMARILLO"</formula>
    </cfRule>
    <cfRule type="cellIs" dxfId="1618" priority="2200" stopIfTrue="1" operator="equal">
      <formula>"OK"</formula>
    </cfRule>
  </conditionalFormatting>
  <conditionalFormatting sqref="AK621">
    <cfRule type="cellIs" dxfId="1617" priority="2195" stopIfTrue="1" operator="equal">
      <formula>"ROJO"</formula>
    </cfRule>
    <cfRule type="cellIs" dxfId="1616" priority="2196" stopIfTrue="1" operator="equal">
      <formula>"AMARILLO"</formula>
    </cfRule>
    <cfRule type="cellIs" dxfId="1615" priority="2197" stopIfTrue="1" operator="equal">
      <formula>"OK"</formula>
    </cfRule>
  </conditionalFormatting>
  <conditionalFormatting sqref="AD621">
    <cfRule type="cellIs" dxfId="1614" priority="2192" stopIfTrue="1" operator="equal">
      <formula>"ROJO"</formula>
    </cfRule>
    <cfRule type="cellIs" dxfId="1613" priority="2193" stopIfTrue="1" operator="equal">
      <formula>"AMARILLO"</formula>
    </cfRule>
    <cfRule type="cellIs" dxfId="1612" priority="2194" stopIfTrue="1" operator="equal">
      <formula>"OK"</formula>
    </cfRule>
  </conditionalFormatting>
  <conditionalFormatting sqref="AY621">
    <cfRule type="cellIs" dxfId="1611" priority="2189" stopIfTrue="1" operator="equal">
      <formula>"ROJO"</formula>
    </cfRule>
    <cfRule type="cellIs" dxfId="1610" priority="2190" stopIfTrue="1" operator="equal">
      <formula>"AMARILLO"</formula>
    </cfRule>
    <cfRule type="cellIs" dxfId="1609" priority="2191" stopIfTrue="1" operator="equal">
      <formula>"OK"</formula>
    </cfRule>
  </conditionalFormatting>
  <conditionalFormatting sqref="W622:W625">
    <cfRule type="cellIs" dxfId="1608" priority="2186" stopIfTrue="1" operator="equal">
      <formula>"ROJO"</formula>
    </cfRule>
    <cfRule type="cellIs" dxfId="1607" priority="2187" stopIfTrue="1" operator="equal">
      <formula>"AMARILLO"</formula>
    </cfRule>
    <cfRule type="cellIs" dxfId="1606" priority="2188" stopIfTrue="1" operator="equal">
      <formula>"OK"</formula>
    </cfRule>
  </conditionalFormatting>
  <conditionalFormatting sqref="BJ622:BJ625">
    <cfRule type="cellIs" dxfId="1605" priority="2185" stopIfTrue="1" operator="equal">
      <formula>1</formula>
    </cfRule>
  </conditionalFormatting>
  <conditionalFormatting sqref="BJ622:BJ625">
    <cfRule type="cellIs" dxfId="1604" priority="2183" operator="between">
      <formula>0</formula>
      <formula>0.99</formula>
    </cfRule>
    <cfRule type="cellIs" dxfId="1603" priority="2184" operator="equal">
      <formula>"Sin"</formula>
    </cfRule>
  </conditionalFormatting>
  <conditionalFormatting sqref="BP622:BP625">
    <cfRule type="cellIs" dxfId="1602" priority="2175" operator="equal">
      <formula>"Pendiente"</formula>
    </cfRule>
  </conditionalFormatting>
  <conditionalFormatting sqref="BF622:BF625">
    <cfRule type="cellIs" dxfId="1601" priority="2180" stopIfTrue="1" operator="equal">
      <formula>"ROJO"</formula>
    </cfRule>
    <cfRule type="cellIs" dxfId="1600" priority="2181" stopIfTrue="1" operator="equal">
      <formula>"AMARILLO"</formula>
    </cfRule>
    <cfRule type="cellIs" dxfId="1599" priority="2182" stopIfTrue="1" operator="equal">
      <formula>"OK"</formula>
    </cfRule>
  </conditionalFormatting>
  <conditionalFormatting sqref="BP622:BP625">
    <cfRule type="cellIs" dxfId="1598" priority="2177" operator="equal">
      <formula>"INEFECTIVA"</formula>
    </cfRule>
    <cfRule type="cellIs" dxfId="1597" priority="2178" operator="equal">
      <formula>"CUMPLIDA"</formula>
    </cfRule>
    <cfRule type="containsText" dxfId="1596" priority="2179" operator="containsText" text="CERRADA">
      <formula>NOT(ISERROR(SEARCH("CERRADA",BP622)))</formula>
    </cfRule>
  </conditionalFormatting>
  <conditionalFormatting sqref="BP622:BP625">
    <cfRule type="cellIs" dxfId="1595" priority="2176" operator="equal">
      <formula>"INCUMPLIDA"</formula>
    </cfRule>
  </conditionalFormatting>
  <conditionalFormatting sqref="AR622:AR625">
    <cfRule type="cellIs" dxfId="1594" priority="2172" stopIfTrue="1" operator="equal">
      <formula>"ROJO"</formula>
    </cfRule>
    <cfRule type="cellIs" dxfId="1593" priority="2173" stopIfTrue="1" operator="equal">
      <formula>"AMARILLO"</formula>
    </cfRule>
    <cfRule type="cellIs" dxfId="1592" priority="2174" stopIfTrue="1" operator="equal">
      <formula>"OK"</formula>
    </cfRule>
  </conditionalFormatting>
  <conditionalFormatting sqref="AK622:AK625">
    <cfRule type="cellIs" dxfId="1591" priority="2169" stopIfTrue="1" operator="equal">
      <formula>"ROJO"</formula>
    </cfRule>
    <cfRule type="cellIs" dxfId="1590" priority="2170" stopIfTrue="1" operator="equal">
      <formula>"AMARILLO"</formula>
    </cfRule>
    <cfRule type="cellIs" dxfId="1589" priority="2171" stopIfTrue="1" operator="equal">
      <formula>"OK"</formula>
    </cfRule>
  </conditionalFormatting>
  <conditionalFormatting sqref="AD622:AD625">
    <cfRule type="cellIs" dxfId="1588" priority="2166" stopIfTrue="1" operator="equal">
      <formula>"ROJO"</formula>
    </cfRule>
    <cfRule type="cellIs" dxfId="1587" priority="2167" stopIfTrue="1" operator="equal">
      <formula>"AMARILLO"</formula>
    </cfRule>
    <cfRule type="cellIs" dxfId="1586" priority="2168" stopIfTrue="1" operator="equal">
      <formula>"OK"</formula>
    </cfRule>
  </conditionalFormatting>
  <conditionalFormatting sqref="AY622:AY625">
    <cfRule type="cellIs" dxfId="1585" priority="2163" stopIfTrue="1" operator="equal">
      <formula>"ROJO"</formula>
    </cfRule>
    <cfRule type="cellIs" dxfId="1584" priority="2164" stopIfTrue="1" operator="equal">
      <formula>"AMARILLO"</formula>
    </cfRule>
    <cfRule type="cellIs" dxfId="1583" priority="2165" stopIfTrue="1" operator="equal">
      <formula>"OK"</formula>
    </cfRule>
  </conditionalFormatting>
  <conditionalFormatting sqref="W626:W631">
    <cfRule type="cellIs" dxfId="1582" priority="2160" stopIfTrue="1" operator="equal">
      <formula>"ROJO"</formula>
    </cfRule>
    <cfRule type="cellIs" dxfId="1581" priority="2161" stopIfTrue="1" operator="equal">
      <formula>"AMARILLO"</formula>
    </cfRule>
    <cfRule type="cellIs" dxfId="1580" priority="2162" stopIfTrue="1" operator="equal">
      <formula>"OK"</formula>
    </cfRule>
  </conditionalFormatting>
  <conditionalFormatting sqref="BJ626:BJ631">
    <cfRule type="cellIs" dxfId="1579" priority="2159" stopIfTrue="1" operator="equal">
      <formula>1</formula>
    </cfRule>
  </conditionalFormatting>
  <conditionalFormatting sqref="BJ626:BJ631">
    <cfRule type="cellIs" dxfId="1578" priority="2157" operator="between">
      <formula>0</formula>
      <formula>0.99</formula>
    </cfRule>
    <cfRule type="cellIs" dxfId="1577" priority="2158" operator="equal">
      <formula>"Sin"</formula>
    </cfRule>
  </conditionalFormatting>
  <conditionalFormatting sqref="BP626:BP631">
    <cfRule type="cellIs" dxfId="1576" priority="2149" operator="equal">
      <formula>"Pendiente"</formula>
    </cfRule>
  </conditionalFormatting>
  <conditionalFormatting sqref="BF626:BF631">
    <cfRule type="cellIs" dxfId="1575" priority="2154" stopIfTrue="1" operator="equal">
      <formula>"ROJO"</formula>
    </cfRule>
    <cfRule type="cellIs" dxfId="1574" priority="2155" stopIfTrue="1" operator="equal">
      <formula>"AMARILLO"</formula>
    </cfRule>
    <cfRule type="cellIs" dxfId="1573" priority="2156" stopIfTrue="1" operator="equal">
      <formula>"OK"</formula>
    </cfRule>
  </conditionalFormatting>
  <conditionalFormatting sqref="BP626:BP631">
    <cfRule type="cellIs" dxfId="1572" priority="2151" operator="equal">
      <formula>"INEFECTIVA"</formula>
    </cfRule>
    <cfRule type="cellIs" dxfId="1571" priority="2152" operator="equal">
      <formula>"CUMPLIDA"</formula>
    </cfRule>
    <cfRule type="containsText" dxfId="1570" priority="2153" operator="containsText" text="CERRADA">
      <formula>NOT(ISERROR(SEARCH("CERRADA",BP626)))</formula>
    </cfRule>
  </conditionalFormatting>
  <conditionalFormatting sqref="BP626:BP631">
    <cfRule type="cellIs" dxfId="1569" priority="2150" operator="equal">
      <formula>"INCUMPLIDA"</formula>
    </cfRule>
  </conditionalFormatting>
  <conditionalFormatting sqref="AR626:AR631">
    <cfRule type="cellIs" dxfId="1568" priority="2146" stopIfTrue="1" operator="equal">
      <formula>"ROJO"</formula>
    </cfRule>
    <cfRule type="cellIs" dxfId="1567" priority="2147" stopIfTrue="1" operator="equal">
      <formula>"AMARILLO"</formula>
    </cfRule>
    <cfRule type="cellIs" dxfId="1566" priority="2148" stopIfTrue="1" operator="equal">
      <formula>"OK"</formula>
    </cfRule>
  </conditionalFormatting>
  <conditionalFormatting sqref="AK626:AK631">
    <cfRule type="cellIs" dxfId="1565" priority="2143" stopIfTrue="1" operator="equal">
      <formula>"ROJO"</formula>
    </cfRule>
    <cfRule type="cellIs" dxfId="1564" priority="2144" stopIfTrue="1" operator="equal">
      <formula>"AMARILLO"</formula>
    </cfRule>
    <cfRule type="cellIs" dxfId="1563" priority="2145" stopIfTrue="1" operator="equal">
      <formula>"OK"</formula>
    </cfRule>
  </conditionalFormatting>
  <conditionalFormatting sqref="AD626:AD631">
    <cfRule type="cellIs" dxfId="1562" priority="2140" stopIfTrue="1" operator="equal">
      <formula>"ROJO"</formula>
    </cfRule>
    <cfRule type="cellIs" dxfId="1561" priority="2141" stopIfTrue="1" operator="equal">
      <formula>"AMARILLO"</formula>
    </cfRule>
    <cfRule type="cellIs" dxfId="1560" priority="2142" stopIfTrue="1" operator="equal">
      <formula>"OK"</formula>
    </cfRule>
  </conditionalFormatting>
  <conditionalFormatting sqref="AY626:AY631">
    <cfRule type="cellIs" dxfId="1559" priority="2137" stopIfTrue="1" operator="equal">
      <formula>"ROJO"</formula>
    </cfRule>
    <cfRule type="cellIs" dxfId="1558" priority="2138" stopIfTrue="1" operator="equal">
      <formula>"AMARILLO"</formula>
    </cfRule>
    <cfRule type="cellIs" dxfId="1557" priority="2139" stopIfTrue="1" operator="equal">
      <formula>"OK"</formula>
    </cfRule>
  </conditionalFormatting>
  <conditionalFormatting sqref="W632:W638">
    <cfRule type="cellIs" dxfId="1556" priority="2134" stopIfTrue="1" operator="equal">
      <formula>"ROJO"</formula>
    </cfRule>
    <cfRule type="cellIs" dxfId="1555" priority="2135" stopIfTrue="1" operator="equal">
      <formula>"AMARILLO"</formula>
    </cfRule>
    <cfRule type="cellIs" dxfId="1554" priority="2136" stopIfTrue="1" operator="equal">
      <formula>"OK"</formula>
    </cfRule>
  </conditionalFormatting>
  <conditionalFormatting sqref="BJ632:BJ638">
    <cfRule type="cellIs" dxfId="1553" priority="2133" stopIfTrue="1" operator="equal">
      <formula>1</formula>
    </cfRule>
  </conditionalFormatting>
  <conditionalFormatting sqref="BJ632:BJ638">
    <cfRule type="cellIs" dxfId="1552" priority="2131" operator="between">
      <formula>0</formula>
      <formula>0.99</formula>
    </cfRule>
    <cfRule type="cellIs" dxfId="1551" priority="2132" operator="equal">
      <formula>"Sin"</formula>
    </cfRule>
  </conditionalFormatting>
  <conditionalFormatting sqref="BP632:BP638">
    <cfRule type="cellIs" dxfId="1550" priority="2123" operator="equal">
      <formula>"Pendiente"</formula>
    </cfRule>
  </conditionalFormatting>
  <conditionalFormatting sqref="BF632:BF638">
    <cfRule type="cellIs" dxfId="1549" priority="2128" stopIfTrue="1" operator="equal">
      <formula>"ROJO"</formula>
    </cfRule>
    <cfRule type="cellIs" dxfId="1548" priority="2129" stopIfTrue="1" operator="equal">
      <formula>"AMARILLO"</formula>
    </cfRule>
    <cfRule type="cellIs" dxfId="1547" priority="2130" stopIfTrue="1" operator="equal">
      <formula>"OK"</formula>
    </cfRule>
  </conditionalFormatting>
  <conditionalFormatting sqref="BP632:BP638">
    <cfRule type="cellIs" dxfId="1546" priority="2125" operator="equal">
      <formula>"INEFECTIVA"</formula>
    </cfRule>
    <cfRule type="cellIs" dxfId="1545" priority="2126" operator="equal">
      <formula>"CUMPLIDA"</formula>
    </cfRule>
    <cfRule type="containsText" dxfId="1544" priority="2127" operator="containsText" text="CERRADA">
      <formula>NOT(ISERROR(SEARCH("CERRADA",BP632)))</formula>
    </cfRule>
  </conditionalFormatting>
  <conditionalFormatting sqref="BP632:BP638">
    <cfRule type="cellIs" dxfId="1543" priority="2124" operator="equal">
      <formula>"INCUMPLIDA"</formula>
    </cfRule>
  </conditionalFormatting>
  <conditionalFormatting sqref="AR632:AR638">
    <cfRule type="cellIs" dxfId="1542" priority="2120" stopIfTrue="1" operator="equal">
      <formula>"ROJO"</formula>
    </cfRule>
    <cfRule type="cellIs" dxfId="1541" priority="2121" stopIfTrue="1" operator="equal">
      <formula>"AMARILLO"</formula>
    </cfRule>
    <cfRule type="cellIs" dxfId="1540" priority="2122" stopIfTrue="1" operator="equal">
      <formula>"OK"</formula>
    </cfRule>
  </conditionalFormatting>
  <conditionalFormatting sqref="AK632:AK638">
    <cfRule type="cellIs" dxfId="1539" priority="2117" stopIfTrue="1" operator="equal">
      <formula>"ROJO"</formula>
    </cfRule>
    <cfRule type="cellIs" dxfId="1538" priority="2118" stopIfTrue="1" operator="equal">
      <formula>"AMARILLO"</formula>
    </cfRule>
    <cfRule type="cellIs" dxfId="1537" priority="2119" stopIfTrue="1" operator="equal">
      <formula>"OK"</formula>
    </cfRule>
  </conditionalFormatting>
  <conditionalFormatting sqref="AD632:AD638">
    <cfRule type="cellIs" dxfId="1536" priority="2114" stopIfTrue="1" operator="equal">
      <formula>"ROJO"</formula>
    </cfRule>
    <cfRule type="cellIs" dxfId="1535" priority="2115" stopIfTrue="1" operator="equal">
      <formula>"AMARILLO"</formula>
    </cfRule>
    <cfRule type="cellIs" dxfId="1534" priority="2116" stopIfTrue="1" operator="equal">
      <formula>"OK"</formula>
    </cfRule>
  </conditionalFormatting>
  <conditionalFormatting sqref="AY632:AY638">
    <cfRule type="cellIs" dxfId="1533" priority="2111" stopIfTrue="1" operator="equal">
      <formula>"ROJO"</formula>
    </cfRule>
    <cfRule type="cellIs" dxfId="1532" priority="2112" stopIfTrue="1" operator="equal">
      <formula>"AMARILLO"</formula>
    </cfRule>
    <cfRule type="cellIs" dxfId="1531" priority="2113" stopIfTrue="1" operator="equal">
      <formula>"OK"</formula>
    </cfRule>
  </conditionalFormatting>
  <conditionalFormatting sqref="W639:W640 W642:W643">
    <cfRule type="cellIs" dxfId="1530" priority="2108" stopIfTrue="1" operator="equal">
      <formula>"ROJO"</formula>
    </cfRule>
    <cfRule type="cellIs" dxfId="1529" priority="2109" stopIfTrue="1" operator="equal">
      <formula>"AMARILLO"</formula>
    </cfRule>
    <cfRule type="cellIs" dxfId="1528" priority="2110" stopIfTrue="1" operator="equal">
      <formula>"OK"</formula>
    </cfRule>
  </conditionalFormatting>
  <conditionalFormatting sqref="BJ639:BJ640 BJ642:BJ643">
    <cfRule type="cellIs" dxfId="1527" priority="2107" stopIfTrue="1" operator="equal">
      <formula>1</formula>
    </cfRule>
  </conditionalFormatting>
  <conditionalFormatting sqref="BJ639:BJ640 BJ642:BJ643">
    <cfRule type="cellIs" dxfId="1526" priority="2105" operator="between">
      <formula>0</formula>
      <formula>0.99</formula>
    </cfRule>
    <cfRule type="cellIs" dxfId="1525" priority="2106" operator="equal">
      <formula>"Sin"</formula>
    </cfRule>
  </conditionalFormatting>
  <conditionalFormatting sqref="BP639:BP640 BP642:BP643">
    <cfRule type="cellIs" dxfId="1524" priority="2097" operator="equal">
      <formula>"Pendiente"</formula>
    </cfRule>
  </conditionalFormatting>
  <conditionalFormatting sqref="BF639:BF640 BF642:BF643">
    <cfRule type="cellIs" dxfId="1523" priority="2102" stopIfTrue="1" operator="equal">
      <formula>"ROJO"</formula>
    </cfRule>
    <cfRule type="cellIs" dxfId="1522" priority="2103" stopIfTrue="1" operator="equal">
      <formula>"AMARILLO"</formula>
    </cfRule>
    <cfRule type="cellIs" dxfId="1521" priority="2104" stopIfTrue="1" operator="equal">
      <formula>"OK"</formula>
    </cfRule>
  </conditionalFormatting>
  <conditionalFormatting sqref="BP639:BP640 BP642:BP643">
    <cfRule type="cellIs" dxfId="1520" priority="2099" operator="equal">
      <formula>"INEFECTIVA"</formula>
    </cfRule>
    <cfRule type="cellIs" dxfId="1519" priority="2100" operator="equal">
      <formula>"CUMPLIDA"</formula>
    </cfRule>
    <cfRule type="containsText" dxfId="1518" priority="2101" operator="containsText" text="CERRADA">
      <formula>NOT(ISERROR(SEARCH("CERRADA",BP639)))</formula>
    </cfRule>
  </conditionalFormatting>
  <conditionalFormatting sqref="BP639:BP640 BP642:BP643">
    <cfRule type="cellIs" dxfId="1517" priority="2098" operator="equal">
      <formula>"INCUMPLIDA"</formula>
    </cfRule>
  </conditionalFormatting>
  <conditionalFormatting sqref="AR639:AR640 AR642:AR643">
    <cfRule type="cellIs" dxfId="1516" priority="2094" stopIfTrue="1" operator="equal">
      <formula>"ROJO"</formula>
    </cfRule>
    <cfRule type="cellIs" dxfId="1515" priority="2095" stopIfTrue="1" operator="equal">
      <formula>"AMARILLO"</formula>
    </cfRule>
    <cfRule type="cellIs" dxfId="1514" priority="2096" stopIfTrue="1" operator="equal">
      <formula>"OK"</formula>
    </cfRule>
  </conditionalFormatting>
  <conditionalFormatting sqref="AK639:AK640 AK642:AK643">
    <cfRule type="cellIs" dxfId="1513" priority="2091" stopIfTrue="1" operator="equal">
      <formula>"ROJO"</formula>
    </cfRule>
    <cfRule type="cellIs" dxfId="1512" priority="2092" stopIfTrue="1" operator="equal">
      <formula>"AMARILLO"</formula>
    </cfRule>
    <cfRule type="cellIs" dxfId="1511" priority="2093" stopIfTrue="1" operator="equal">
      <formula>"OK"</formula>
    </cfRule>
  </conditionalFormatting>
  <conditionalFormatting sqref="AD639:AD640 AD642:AD643">
    <cfRule type="cellIs" dxfId="1510" priority="2088" stopIfTrue="1" operator="equal">
      <formula>"ROJO"</formula>
    </cfRule>
    <cfRule type="cellIs" dxfId="1509" priority="2089" stopIfTrue="1" operator="equal">
      <formula>"AMARILLO"</formula>
    </cfRule>
    <cfRule type="cellIs" dxfId="1508" priority="2090" stopIfTrue="1" operator="equal">
      <formula>"OK"</formula>
    </cfRule>
  </conditionalFormatting>
  <conditionalFormatting sqref="AY639:AY640 AY642:AY643">
    <cfRule type="cellIs" dxfId="1507" priority="2085" stopIfTrue="1" operator="equal">
      <formula>"ROJO"</formula>
    </cfRule>
    <cfRule type="cellIs" dxfId="1506" priority="2086" stopIfTrue="1" operator="equal">
      <formula>"AMARILLO"</formula>
    </cfRule>
    <cfRule type="cellIs" dxfId="1505" priority="2087" stopIfTrue="1" operator="equal">
      <formula>"OK"</formula>
    </cfRule>
  </conditionalFormatting>
  <conditionalFormatting sqref="W644:W646">
    <cfRule type="cellIs" dxfId="1504" priority="2082" stopIfTrue="1" operator="equal">
      <formula>"ROJO"</formula>
    </cfRule>
    <cfRule type="cellIs" dxfId="1503" priority="2083" stopIfTrue="1" operator="equal">
      <formula>"AMARILLO"</formula>
    </cfRule>
    <cfRule type="cellIs" dxfId="1502" priority="2084" stopIfTrue="1" operator="equal">
      <formula>"OK"</formula>
    </cfRule>
  </conditionalFormatting>
  <conditionalFormatting sqref="BJ644:BJ646">
    <cfRule type="cellIs" dxfId="1501" priority="2081" stopIfTrue="1" operator="equal">
      <formula>1</formula>
    </cfRule>
  </conditionalFormatting>
  <conditionalFormatting sqref="BJ644:BJ646">
    <cfRule type="cellIs" dxfId="1500" priority="2079" operator="between">
      <formula>0</formula>
      <formula>0.99</formula>
    </cfRule>
    <cfRule type="cellIs" dxfId="1499" priority="2080" operator="equal">
      <formula>"Sin"</formula>
    </cfRule>
  </conditionalFormatting>
  <conditionalFormatting sqref="BP644:BP646">
    <cfRule type="cellIs" dxfId="1498" priority="2071" operator="equal">
      <formula>"Pendiente"</formula>
    </cfRule>
  </conditionalFormatting>
  <conditionalFormatting sqref="BF644:BF646">
    <cfRule type="cellIs" dxfId="1497" priority="2076" stopIfTrue="1" operator="equal">
      <formula>"ROJO"</formula>
    </cfRule>
    <cfRule type="cellIs" dxfId="1496" priority="2077" stopIfTrue="1" operator="equal">
      <formula>"AMARILLO"</formula>
    </cfRule>
    <cfRule type="cellIs" dxfId="1495" priority="2078" stopIfTrue="1" operator="equal">
      <formula>"OK"</formula>
    </cfRule>
  </conditionalFormatting>
  <conditionalFormatting sqref="BP644:BP646">
    <cfRule type="cellIs" dxfId="1494" priority="2073" operator="equal">
      <formula>"INEFECTIVA"</formula>
    </cfRule>
    <cfRule type="cellIs" dxfId="1493" priority="2074" operator="equal">
      <formula>"CUMPLIDA"</formula>
    </cfRule>
    <cfRule type="containsText" dxfId="1492" priority="2075" operator="containsText" text="CERRADA">
      <formula>NOT(ISERROR(SEARCH("CERRADA",BP644)))</formula>
    </cfRule>
  </conditionalFormatting>
  <conditionalFormatting sqref="BP644:BP646">
    <cfRule type="cellIs" dxfId="1491" priority="2072" operator="equal">
      <formula>"INCUMPLIDA"</formula>
    </cfRule>
  </conditionalFormatting>
  <conditionalFormatting sqref="AR644:AR646">
    <cfRule type="cellIs" dxfId="1490" priority="2068" stopIfTrue="1" operator="equal">
      <formula>"ROJO"</formula>
    </cfRule>
    <cfRule type="cellIs" dxfId="1489" priority="2069" stopIfTrue="1" operator="equal">
      <formula>"AMARILLO"</formula>
    </cfRule>
    <cfRule type="cellIs" dxfId="1488" priority="2070" stopIfTrue="1" operator="equal">
      <formula>"OK"</formula>
    </cfRule>
  </conditionalFormatting>
  <conditionalFormatting sqref="AK644:AK646">
    <cfRule type="cellIs" dxfId="1487" priority="2065" stopIfTrue="1" operator="equal">
      <formula>"ROJO"</formula>
    </cfRule>
    <cfRule type="cellIs" dxfId="1486" priority="2066" stopIfTrue="1" operator="equal">
      <formula>"AMARILLO"</formula>
    </cfRule>
    <cfRule type="cellIs" dxfId="1485" priority="2067" stopIfTrue="1" operator="equal">
      <formula>"OK"</formula>
    </cfRule>
  </conditionalFormatting>
  <conditionalFormatting sqref="AD644:AD646">
    <cfRule type="cellIs" dxfId="1484" priority="2062" stopIfTrue="1" operator="equal">
      <formula>"ROJO"</formula>
    </cfRule>
    <cfRule type="cellIs" dxfId="1483" priority="2063" stopIfTrue="1" operator="equal">
      <formula>"AMARILLO"</formula>
    </cfRule>
    <cfRule type="cellIs" dxfId="1482" priority="2064" stopIfTrue="1" operator="equal">
      <formula>"OK"</formula>
    </cfRule>
  </conditionalFormatting>
  <conditionalFormatting sqref="AY644:AY646">
    <cfRule type="cellIs" dxfId="1481" priority="2059" stopIfTrue="1" operator="equal">
      <formula>"ROJO"</formula>
    </cfRule>
    <cfRule type="cellIs" dxfId="1480" priority="2060" stopIfTrue="1" operator="equal">
      <formula>"AMARILLO"</formula>
    </cfRule>
    <cfRule type="cellIs" dxfId="1479" priority="2061" stopIfTrue="1" operator="equal">
      <formula>"OK"</formula>
    </cfRule>
  </conditionalFormatting>
  <conditionalFormatting sqref="W648:W649">
    <cfRule type="cellIs" dxfId="1478" priority="2056" stopIfTrue="1" operator="equal">
      <formula>"ROJO"</formula>
    </cfRule>
    <cfRule type="cellIs" dxfId="1477" priority="2057" stopIfTrue="1" operator="equal">
      <formula>"AMARILLO"</formula>
    </cfRule>
    <cfRule type="cellIs" dxfId="1476" priority="2058" stopIfTrue="1" operator="equal">
      <formula>"OK"</formula>
    </cfRule>
  </conditionalFormatting>
  <conditionalFormatting sqref="BJ648:BJ649">
    <cfRule type="cellIs" dxfId="1475" priority="2055" stopIfTrue="1" operator="equal">
      <formula>1</formula>
    </cfRule>
  </conditionalFormatting>
  <conditionalFormatting sqref="BJ648:BJ649">
    <cfRule type="cellIs" dxfId="1474" priority="2053" operator="between">
      <formula>0</formula>
      <formula>0.99</formula>
    </cfRule>
    <cfRule type="cellIs" dxfId="1473" priority="2054" operator="equal">
      <formula>"Sin"</formula>
    </cfRule>
  </conditionalFormatting>
  <conditionalFormatting sqref="BP648:BP649">
    <cfRule type="cellIs" dxfId="1472" priority="2045" operator="equal">
      <formula>"Pendiente"</formula>
    </cfRule>
  </conditionalFormatting>
  <conditionalFormatting sqref="BF648:BF649">
    <cfRule type="cellIs" dxfId="1471" priority="2050" stopIfTrue="1" operator="equal">
      <formula>"ROJO"</formula>
    </cfRule>
    <cfRule type="cellIs" dxfId="1470" priority="2051" stopIfTrue="1" operator="equal">
      <formula>"AMARILLO"</formula>
    </cfRule>
    <cfRule type="cellIs" dxfId="1469" priority="2052" stopIfTrue="1" operator="equal">
      <formula>"OK"</formula>
    </cfRule>
  </conditionalFormatting>
  <conditionalFormatting sqref="BP648:BP649">
    <cfRule type="cellIs" dxfId="1468" priority="2047" operator="equal">
      <formula>"INEFECTIVA"</formula>
    </cfRule>
    <cfRule type="cellIs" dxfId="1467" priority="2048" operator="equal">
      <formula>"CUMPLIDA"</formula>
    </cfRule>
    <cfRule type="containsText" dxfId="1466" priority="2049" operator="containsText" text="CERRADA">
      <formula>NOT(ISERROR(SEARCH("CERRADA",BP648)))</formula>
    </cfRule>
  </conditionalFormatting>
  <conditionalFormatting sqref="BP648:BP649">
    <cfRule type="cellIs" dxfId="1465" priority="2046" operator="equal">
      <formula>"INCUMPLIDA"</formula>
    </cfRule>
  </conditionalFormatting>
  <conditionalFormatting sqref="AR648:AR649">
    <cfRule type="cellIs" dxfId="1464" priority="2042" stopIfTrue="1" operator="equal">
      <formula>"ROJO"</formula>
    </cfRule>
    <cfRule type="cellIs" dxfId="1463" priority="2043" stopIfTrue="1" operator="equal">
      <formula>"AMARILLO"</formula>
    </cfRule>
    <cfRule type="cellIs" dxfId="1462" priority="2044" stopIfTrue="1" operator="equal">
      <formula>"OK"</formula>
    </cfRule>
  </conditionalFormatting>
  <conditionalFormatting sqref="AK648:AK649">
    <cfRule type="cellIs" dxfId="1461" priority="2039" stopIfTrue="1" operator="equal">
      <formula>"ROJO"</formula>
    </cfRule>
    <cfRule type="cellIs" dxfId="1460" priority="2040" stopIfTrue="1" operator="equal">
      <formula>"AMARILLO"</formula>
    </cfRule>
    <cfRule type="cellIs" dxfId="1459" priority="2041" stopIfTrue="1" operator="equal">
      <formula>"OK"</formula>
    </cfRule>
  </conditionalFormatting>
  <conditionalFormatting sqref="AD648:AD649">
    <cfRule type="cellIs" dxfId="1458" priority="2036" stopIfTrue="1" operator="equal">
      <formula>"ROJO"</formula>
    </cfRule>
    <cfRule type="cellIs" dxfId="1457" priority="2037" stopIfTrue="1" operator="equal">
      <formula>"AMARILLO"</formula>
    </cfRule>
    <cfRule type="cellIs" dxfId="1456" priority="2038" stopIfTrue="1" operator="equal">
      <formula>"OK"</formula>
    </cfRule>
  </conditionalFormatting>
  <conditionalFormatting sqref="AY648:AY649">
    <cfRule type="cellIs" dxfId="1455" priority="2033" stopIfTrue="1" operator="equal">
      <formula>"ROJO"</formula>
    </cfRule>
    <cfRule type="cellIs" dxfId="1454" priority="2034" stopIfTrue="1" operator="equal">
      <formula>"AMARILLO"</formula>
    </cfRule>
    <cfRule type="cellIs" dxfId="1453" priority="2035" stopIfTrue="1" operator="equal">
      <formula>"OK"</formula>
    </cfRule>
  </conditionalFormatting>
  <conditionalFormatting sqref="W650">
    <cfRule type="cellIs" dxfId="1452" priority="2030" stopIfTrue="1" operator="equal">
      <formula>"ROJO"</formula>
    </cfRule>
    <cfRule type="cellIs" dxfId="1451" priority="2031" stopIfTrue="1" operator="equal">
      <formula>"AMARILLO"</formula>
    </cfRule>
    <cfRule type="cellIs" dxfId="1450" priority="2032" stopIfTrue="1" operator="equal">
      <formula>"OK"</formula>
    </cfRule>
  </conditionalFormatting>
  <conditionalFormatting sqref="BJ650">
    <cfRule type="cellIs" dxfId="1449" priority="2029" stopIfTrue="1" operator="equal">
      <formula>1</formula>
    </cfRule>
  </conditionalFormatting>
  <conditionalFormatting sqref="BJ650">
    <cfRule type="cellIs" dxfId="1448" priority="2027" operator="between">
      <formula>0</formula>
      <formula>0.99</formula>
    </cfRule>
    <cfRule type="cellIs" dxfId="1447" priority="2028" operator="equal">
      <formula>"Sin"</formula>
    </cfRule>
  </conditionalFormatting>
  <conditionalFormatting sqref="BP650">
    <cfRule type="cellIs" dxfId="1446" priority="2019" operator="equal">
      <formula>"Pendiente"</formula>
    </cfRule>
  </conditionalFormatting>
  <conditionalFormatting sqref="BF650">
    <cfRule type="cellIs" dxfId="1445" priority="2024" stopIfTrue="1" operator="equal">
      <formula>"ROJO"</formula>
    </cfRule>
    <cfRule type="cellIs" dxfId="1444" priority="2025" stopIfTrue="1" operator="equal">
      <formula>"AMARILLO"</formula>
    </cfRule>
    <cfRule type="cellIs" dxfId="1443" priority="2026" stopIfTrue="1" operator="equal">
      <formula>"OK"</formula>
    </cfRule>
  </conditionalFormatting>
  <conditionalFormatting sqref="BP650">
    <cfRule type="cellIs" dxfId="1442" priority="2021" operator="equal">
      <formula>"INEFECTIVA"</formula>
    </cfRule>
    <cfRule type="cellIs" dxfId="1441" priority="2022" operator="equal">
      <formula>"CUMPLIDA"</formula>
    </cfRule>
    <cfRule type="containsText" dxfId="1440" priority="2023" operator="containsText" text="CERRADA">
      <formula>NOT(ISERROR(SEARCH("CERRADA",BP650)))</formula>
    </cfRule>
  </conditionalFormatting>
  <conditionalFormatting sqref="BP650">
    <cfRule type="cellIs" dxfId="1439" priority="2020" operator="equal">
      <formula>"INCUMPLIDA"</formula>
    </cfRule>
  </conditionalFormatting>
  <conditionalFormatting sqref="AR650">
    <cfRule type="cellIs" dxfId="1438" priority="2016" stopIfTrue="1" operator="equal">
      <formula>"ROJO"</formula>
    </cfRule>
    <cfRule type="cellIs" dxfId="1437" priority="2017" stopIfTrue="1" operator="equal">
      <formula>"AMARILLO"</formula>
    </cfRule>
    <cfRule type="cellIs" dxfId="1436" priority="2018" stopIfTrue="1" operator="equal">
      <formula>"OK"</formula>
    </cfRule>
  </conditionalFormatting>
  <conditionalFormatting sqref="AK650">
    <cfRule type="cellIs" dxfId="1435" priority="2013" stopIfTrue="1" operator="equal">
      <formula>"ROJO"</formula>
    </cfRule>
    <cfRule type="cellIs" dxfId="1434" priority="2014" stopIfTrue="1" operator="equal">
      <formula>"AMARILLO"</formula>
    </cfRule>
    <cfRule type="cellIs" dxfId="1433" priority="2015" stopIfTrue="1" operator="equal">
      <formula>"OK"</formula>
    </cfRule>
  </conditionalFormatting>
  <conditionalFormatting sqref="AD650">
    <cfRule type="cellIs" dxfId="1432" priority="2010" stopIfTrue="1" operator="equal">
      <formula>"ROJO"</formula>
    </cfRule>
    <cfRule type="cellIs" dxfId="1431" priority="2011" stopIfTrue="1" operator="equal">
      <formula>"AMARILLO"</formula>
    </cfRule>
    <cfRule type="cellIs" dxfId="1430" priority="2012" stopIfTrue="1" operator="equal">
      <formula>"OK"</formula>
    </cfRule>
  </conditionalFormatting>
  <conditionalFormatting sqref="AY650">
    <cfRule type="cellIs" dxfId="1429" priority="2007" stopIfTrue="1" operator="equal">
      <formula>"ROJO"</formula>
    </cfRule>
    <cfRule type="cellIs" dxfId="1428" priority="2008" stopIfTrue="1" operator="equal">
      <formula>"AMARILLO"</formula>
    </cfRule>
    <cfRule type="cellIs" dxfId="1427" priority="2009" stopIfTrue="1" operator="equal">
      <formula>"OK"</formula>
    </cfRule>
  </conditionalFormatting>
  <conditionalFormatting sqref="BJ687 BJ689:BJ693">
    <cfRule type="cellIs" dxfId="1426" priority="2006" stopIfTrue="1" operator="equal">
      <formula>1</formula>
    </cfRule>
  </conditionalFormatting>
  <conditionalFormatting sqref="BJ687 BJ689:BJ693">
    <cfRule type="cellIs" dxfId="1425" priority="2004" operator="between">
      <formula>0</formula>
      <formula>0.99</formula>
    </cfRule>
    <cfRule type="cellIs" dxfId="1424" priority="2005" operator="equal">
      <formula>"Sin"</formula>
    </cfRule>
  </conditionalFormatting>
  <conditionalFormatting sqref="BP687 BP689:BP693">
    <cfRule type="cellIs" dxfId="1423" priority="1996" operator="equal">
      <formula>"Pendiente"</formula>
    </cfRule>
  </conditionalFormatting>
  <conditionalFormatting sqref="BF687 BF689:BF693">
    <cfRule type="cellIs" dxfId="1422" priority="2001" stopIfTrue="1" operator="equal">
      <formula>"ROJO"</formula>
    </cfRule>
    <cfRule type="cellIs" dxfId="1421" priority="2002" stopIfTrue="1" operator="equal">
      <formula>"AMARILLO"</formula>
    </cfRule>
    <cfRule type="cellIs" dxfId="1420" priority="2003" stopIfTrue="1" operator="equal">
      <formula>"OK"</formula>
    </cfRule>
  </conditionalFormatting>
  <conditionalFormatting sqref="BP687 BP689:BP693">
    <cfRule type="cellIs" dxfId="1419" priority="1998" operator="equal">
      <formula>"INEFECTIVA"</formula>
    </cfRule>
    <cfRule type="cellIs" dxfId="1418" priority="1999" operator="equal">
      <formula>"CUMPLIDA"</formula>
    </cfRule>
    <cfRule type="containsText" dxfId="1417" priority="2000" operator="containsText" text="CERRADA">
      <formula>NOT(ISERROR(SEARCH("CERRADA",BP687)))</formula>
    </cfRule>
  </conditionalFormatting>
  <conditionalFormatting sqref="BP687 BP689:BP693">
    <cfRule type="cellIs" dxfId="1416" priority="1997" operator="equal">
      <formula>"INCUMPLIDA"</formula>
    </cfRule>
  </conditionalFormatting>
  <conditionalFormatting sqref="AR687 AR689:AR693">
    <cfRule type="cellIs" dxfId="1415" priority="1993" stopIfTrue="1" operator="equal">
      <formula>"ROJO"</formula>
    </cfRule>
    <cfRule type="cellIs" dxfId="1414" priority="1994" stopIfTrue="1" operator="equal">
      <formula>"AMARILLO"</formula>
    </cfRule>
    <cfRule type="cellIs" dxfId="1413" priority="1995" stopIfTrue="1" operator="equal">
      <formula>"OK"</formula>
    </cfRule>
  </conditionalFormatting>
  <conditionalFormatting sqref="AK687 AK689:AK693">
    <cfRule type="cellIs" dxfId="1412" priority="1990" stopIfTrue="1" operator="equal">
      <formula>"ROJO"</formula>
    </cfRule>
    <cfRule type="cellIs" dxfId="1411" priority="1991" stopIfTrue="1" operator="equal">
      <formula>"AMARILLO"</formula>
    </cfRule>
    <cfRule type="cellIs" dxfId="1410" priority="1992" stopIfTrue="1" operator="equal">
      <formula>"OK"</formula>
    </cfRule>
  </conditionalFormatting>
  <conditionalFormatting sqref="AD687 AD689:AD693">
    <cfRule type="cellIs" dxfId="1409" priority="1987" stopIfTrue="1" operator="equal">
      <formula>"ROJO"</formula>
    </cfRule>
    <cfRule type="cellIs" dxfId="1408" priority="1988" stopIfTrue="1" operator="equal">
      <formula>"AMARILLO"</formula>
    </cfRule>
    <cfRule type="cellIs" dxfId="1407" priority="1989" stopIfTrue="1" operator="equal">
      <formula>"OK"</formula>
    </cfRule>
  </conditionalFormatting>
  <conditionalFormatting sqref="AY687 AY689:AY693">
    <cfRule type="cellIs" dxfId="1406" priority="1984" stopIfTrue="1" operator="equal">
      <formula>"ROJO"</formula>
    </cfRule>
    <cfRule type="cellIs" dxfId="1405" priority="1985" stopIfTrue="1" operator="equal">
      <formula>"AMARILLO"</formula>
    </cfRule>
    <cfRule type="cellIs" dxfId="1404" priority="1986" stopIfTrue="1" operator="equal">
      <formula>"OK"</formula>
    </cfRule>
  </conditionalFormatting>
  <conditionalFormatting sqref="W687 W689:W693">
    <cfRule type="cellIs" dxfId="1403" priority="1981" stopIfTrue="1" operator="equal">
      <formula>"ROJO"</formula>
    </cfRule>
    <cfRule type="cellIs" dxfId="1402" priority="1982" stopIfTrue="1" operator="equal">
      <formula>"AMARILLO"</formula>
    </cfRule>
    <cfRule type="cellIs" dxfId="1401" priority="1983" stopIfTrue="1" operator="equal">
      <formula>"OK"</formula>
    </cfRule>
  </conditionalFormatting>
  <conditionalFormatting sqref="BF740 W740">
    <cfRule type="cellIs" dxfId="1400" priority="1978" stopIfTrue="1" operator="equal">
      <formula>"ROJO"</formula>
    </cfRule>
    <cfRule type="cellIs" dxfId="1399" priority="1979" stopIfTrue="1" operator="equal">
      <formula>"AMARILLO"</formula>
    </cfRule>
    <cfRule type="cellIs" dxfId="1398" priority="1980" stopIfTrue="1" operator="equal">
      <formula>"OK"</formula>
    </cfRule>
  </conditionalFormatting>
  <conditionalFormatting sqref="BR740 BB740 AT740">
    <cfRule type="cellIs" dxfId="1397" priority="1967" stopIfTrue="1" operator="equal">
      <formula>"ROJO"</formula>
    </cfRule>
    <cfRule type="cellIs" dxfId="1396" priority="1968" stopIfTrue="1" operator="equal">
      <formula>"AMARILLO"</formula>
    </cfRule>
    <cfRule type="cellIs" dxfId="1395" priority="1969" stopIfTrue="1" operator="equal">
      <formula>"OK"</formula>
    </cfRule>
  </conditionalFormatting>
  <conditionalFormatting sqref="BJ740">
    <cfRule type="cellIs" dxfId="1394" priority="1977" stopIfTrue="1" operator="equal">
      <formula>1</formula>
    </cfRule>
  </conditionalFormatting>
  <conditionalFormatting sqref="BJ740">
    <cfRule type="cellIs" dxfId="1393" priority="1975" operator="between">
      <formula>0</formula>
      <formula>0.99</formula>
    </cfRule>
    <cfRule type="cellIs" dxfId="1392" priority="1976" operator="equal">
      <formula>"Sin"</formula>
    </cfRule>
  </conditionalFormatting>
  <conditionalFormatting sqref="BP740">
    <cfRule type="cellIs" dxfId="1391" priority="1972" operator="equal">
      <formula>"INEFECTIVA"</formula>
    </cfRule>
    <cfRule type="cellIs" dxfId="1390" priority="1973" operator="equal">
      <formula>"CUMPLIDA"</formula>
    </cfRule>
    <cfRule type="containsText" dxfId="1389" priority="1974" operator="containsText" text="CERRADA">
      <formula>NOT(ISERROR(SEARCH("CERRADA",BP740)))</formula>
    </cfRule>
  </conditionalFormatting>
  <conditionalFormatting sqref="BP740">
    <cfRule type="cellIs" dxfId="1388" priority="1971" operator="equal">
      <formula>"INCUMPLIDA"</formula>
    </cfRule>
  </conditionalFormatting>
  <conditionalFormatting sqref="BP740">
    <cfRule type="cellIs" dxfId="1387" priority="1970" operator="equal">
      <formula>"Pendiente"</formula>
    </cfRule>
  </conditionalFormatting>
  <conditionalFormatting sqref="AR740">
    <cfRule type="cellIs" dxfId="1386" priority="1964" stopIfTrue="1" operator="equal">
      <formula>"ROJO"</formula>
    </cfRule>
    <cfRule type="cellIs" dxfId="1385" priority="1965" stopIfTrue="1" operator="equal">
      <formula>"AMARILLO"</formula>
    </cfRule>
    <cfRule type="cellIs" dxfId="1384" priority="1966" stopIfTrue="1" operator="equal">
      <formula>"OK"</formula>
    </cfRule>
  </conditionalFormatting>
  <conditionalFormatting sqref="AK740">
    <cfRule type="cellIs" dxfId="1383" priority="1961" stopIfTrue="1" operator="equal">
      <formula>"ROJO"</formula>
    </cfRule>
    <cfRule type="cellIs" dxfId="1382" priority="1962" stopIfTrue="1" operator="equal">
      <formula>"AMARILLO"</formula>
    </cfRule>
    <cfRule type="cellIs" dxfId="1381" priority="1963" stopIfTrue="1" operator="equal">
      <formula>"OK"</formula>
    </cfRule>
  </conditionalFormatting>
  <conditionalFormatting sqref="AD740">
    <cfRule type="cellIs" dxfId="1380" priority="1958" stopIfTrue="1" operator="equal">
      <formula>"ROJO"</formula>
    </cfRule>
    <cfRule type="cellIs" dxfId="1379" priority="1959" stopIfTrue="1" operator="equal">
      <formula>"AMARILLO"</formula>
    </cfRule>
    <cfRule type="cellIs" dxfId="1378" priority="1960" stopIfTrue="1" operator="equal">
      <formula>"OK"</formula>
    </cfRule>
  </conditionalFormatting>
  <conditionalFormatting sqref="AY740">
    <cfRule type="cellIs" dxfId="1377" priority="1955" stopIfTrue="1" operator="equal">
      <formula>"ROJO"</formula>
    </cfRule>
    <cfRule type="cellIs" dxfId="1376" priority="1956" stopIfTrue="1" operator="equal">
      <formula>"AMARILLO"</formula>
    </cfRule>
    <cfRule type="cellIs" dxfId="1375" priority="1957" stopIfTrue="1" operator="equal">
      <formula>"OK"</formula>
    </cfRule>
  </conditionalFormatting>
  <conditionalFormatting sqref="BF741:BF742 W741:W742">
    <cfRule type="cellIs" dxfId="1374" priority="1952" stopIfTrue="1" operator="equal">
      <formula>"ROJO"</formula>
    </cfRule>
    <cfRule type="cellIs" dxfId="1373" priority="1953" stopIfTrue="1" operator="equal">
      <formula>"AMARILLO"</formula>
    </cfRule>
    <cfRule type="cellIs" dxfId="1372" priority="1954" stopIfTrue="1" operator="equal">
      <formula>"OK"</formula>
    </cfRule>
  </conditionalFormatting>
  <conditionalFormatting sqref="BR741:BR742 BB741:BB742 AT741:AT742">
    <cfRule type="cellIs" dxfId="1371" priority="1941" stopIfTrue="1" operator="equal">
      <formula>"ROJO"</formula>
    </cfRule>
    <cfRule type="cellIs" dxfId="1370" priority="1942" stopIfTrue="1" operator="equal">
      <formula>"AMARILLO"</formula>
    </cfRule>
    <cfRule type="cellIs" dxfId="1369" priority="1943" stopIfTrue="1" operator="equal">
      <formula>"OK"</formula>
    </cfRule>
  </conditionalFormatting>
  <conditionalFormatting sqref="BJ741:BJ742">
    <cfRule type="cellIs" dxfId="1368" priority="1951" stopIfTrue="1" operator="equal">
      <formula>1</formula>
    </cfRule>
  </conditionalFormatting>
  <conditionalFormatting sqref="BJ741:BJ742">
    <cfRule type="cellIs" dxfId="1367" priority="1949" operator="between">
      <formula>0</formula>
      <formula>0.99</formula>
    </cfRule>
    <cfRule type="cellIs" dxfId="1366" priority="1950" operator="equal">
      <formula>"Sin"</formula>
    </cfRule>
  </conditionalFormatting>
  <conditionalFormatting sqref="BP741:BP742">
    <cfRule type="cellIs" dxfId="1365" priority="1946" operator="equal">
      <formula>"INEFECTIVA"</formula>
    </cfRule>
    <cfRule type="cellIs" dxfId="1364" priority="1947" operator="equal">
      <formula>"CUMPLIDA"</formula>
    </cfRule>
    <cfRule type="containsText" dxfId="1363" priority="1948" operator="containsText" text="CERRADA">
      <formula>NOT(ISERROR(SEARCH("CERRADA",BP741)))</formula>
    </cfRule>
  </conditionalFormatting>
  <conditionalFormatting sqref="BP741:BP742">
    <cfRule type="cellIs" dxfId="1362" priority="1945" operator="equal">
      <formula>"INCUMPLIDA"</formula>
    </cfRule>
  </conditionalFormatting>
  <conditionalFormatting sqref="BP741:BP742">
    <cfRule type="cellIs" dxfId="1361" priority="1944" operator="equal">
      <formula>"Pendiente"</formula>
    </cfRule>
  </conditionalFormatting>
  <conditionalFormatting sqref="AR741:AR742">
    <cfRule type="cellIs" dxfId="1360" priority="1938" stopIfTrue="1" operator="equal">
      <formula>"ROJO"</formula>
    </cfRule>
    <cfRule type="cellIs" dxfId="1359" priority="1939" stopIfTrue="1" operator="equal">
      <formula>"AMARILLO"</formula>
    </cfRule>
    <cfRule type="cellIs" dxfId="1358" priority="1940" stopIfTrue="1" operator="equal">
      <formula>"OK"</formula>
    </cfRule>
  </conditionalFormatting>
  <conditionalFormatting sqref="AK741:AK742">
    <cfRule type="cellIs" dxfId="1357" priority="1935" stopIfTrue="1" operator="equal">
      <formula>"ROJO"</formula>
    </cfRule>
    <cfRule type="cellIs" dxfId="1356" priority="1936" stopIfTrue="1" operator="equal">
      <formula>"AMARILLO"</formula>
    </cfRule>
    <cfRule type="cellIs" dxfId="1355" priority="1937" stopIfTrue="1" operator="equal">
      <formula>"OK"</formula>
    </cfRule>
  </conditionalFormatting>
  <conditionalFormatting sqref="AD741:AD742">
    <cfRule type="cellIs" dxfId="1354" priority="1932" stopIfTrue="1" operator="equal">
      <formula>"ROJO"</formula>
    </cfRule>
    <cfRule type="cellIs" dxfId="1353" priority="1933" stopIfTrue="1" operator="equal">
      <formula>"AMARILLO"</formula>
    </cfRule>
    <cfRule type="cellIs" dxfId="1352" priority="1934" stopIfTrue="1" operator="equal">
      <formula>"OK"</formula>
    </cfRule>
  </conditionalFormatting>
  <conditionalFormatting sqref="AY741:AY742">
    <cfRule type="cellIs" dxfId="1351" priority="1929" stopIfTrue="1" operator="equal">
      <formula>"ROJO"</formula>
    </cfRule>
    <cfRule type="cellIs" dxfId="1350" priority="1930" stopIfTrue="1" operator="equal">
      <formula>"AMARILLO"</formula>
    </cfRule>
    <cfRule type="cellIs" dxfId="1349" priority="1931" stopIfTrue="1" operator="equal">
      <formula>"OK"</formula>
    </cfRule>
  </conditionalFormatting>
  <conditionalFormatting sqref="BF743 W743">
    <cfRule type="cellIs" dxfId="1348" priority="1926" stopIfTrue="1" operator="equal">
      <formula>"ROJO"</formula>
    </cfRule>
    <cfRule type="cellIs" dxfId="1347" priority="1927" stopIfTrue="1" operator="equal">
      <formula>"AMARILLO"</formula>
    </cfRule>
    <cfRule type="cellIs" dxfId="1346" priority="1928" stopIfTrue="1" operator="equal">
      <formula>"OK"</formula>
    </cfRule>
  </conditionalFormatting>
  <conditionalFormatting sqref="BR743 BB743 AT743">
    <cfRule type="cellIs" dxfId="1345" priority="1915" stopIfTrue="1" operator="equal">
      <formula>"ROJO"</formula>
    </cfRule>
    <cfRule type="cellIs" dxfId="1344" priority="1916" stopIfTrue="1" operator="equal">
      <formula>"AMARILLO"</formula>
    </cfRule>
    <cfRule type="cellIs" dxfId="1343" priority="1917" stopIfTrue="1" operator="equal">
      <formula>"OK"</formula>
    </cfRule>
  </conditionalFormatting>
  <conditionalFormatting sqref="BJ743">
    <cfRule type="cellIs" dxfId="1342" priority="1925" stopIfTrue="1" operator="equal">
      <formula>1</formula>
    </cfRule>
  </conditionalFormatting>
  <conditionalFormatting sqref="BJ743">
    <cfRule type="cellIs" dxfId="1341" priority="1923" operator="between">
      <formula>0</formula>
      <formula>0.99</formula>
    </cfRule>
    <cfRule type="cellIs" dxfId="1340" priority="1924" operator="equal">
      <formula>"Sin"</formula>
    </cfRule>
  </conditionalFormatting>
  <conditionalFormatting sqref="BP743">
    <cfRule type="cellIs" dxfId="1339" priority="1920" operator="equal">
      <formula>"INEFECTIVA"</formula>
    </cfRule>
    <cfRule type="cellIs" dxfId="1338" priority="1921" operator="equal">
      <formula>"CUMPLIDA"</formula>
    </cfRule>
    <cfRule type="containsText" dxfId="1337" priority="1922" operator="containsText" text="CERRADA">
      <formula>NOT(ISERROR(SEARCH("CERRADA",BP743)))</formula>
    </cfRule>
  </conditionalFormatting>
  <conditionalFormatting sqref="BP743">
    <cfRule type="cellIs" dxfId="1336" priority="1919" operator="equal">
      <formula>"INCUMPLIDA"</formula>
    </cfRule>
  </conditionalFormatting>
  <conditionalFormatting sqref="BP743">
    <cfRule type="cellIs" dxfId="1335" priority="1918" operator="equal">
      <formula>"Pendiente"</formula>
    </cfRule>
  </conditionalFormatting>
  <conditionalFormatting sqref="AR743">
    <cfRule type="cellIs" dxfId="1334" priority="1912" stopIfTrue="1" operator="equal">
      <formula>"ROJO"</formula>
    </cfRule>
    <cfRule type="cellIs" dxfId="1333" priority="1913" stopIfTrue="1" operator="equal">
      <formula>"AMARILLO"</formula>
    </cfRule>
    <cfRule type="cellIs" dxfId="1332" priority="1914" stopIfTrue="1" operator="equal">
      <formula>"OK"</formula>
    </cfRule>
  </conditionalFormatting>
  <conditionalFormatting sqref="AK743">
    <cfRule type="cellIs" dxfId="1331" priority="1909" stopIfTrue="1" operator="equal">
      <formula>"ROJO"</formula>
    </cfRule>
    <cfRule type="cellIs" dxfId="1330" priority="1910" stopIfTrue="1" operator="equal">
      <formula>"AMARILLO"</formula>
    </cfRule>
    <cfRule type="cellIs" dxfId="1329" priority="1911" stopIfTrue="1" operator="equal">
      <formula>"OK"</formula>
    </cfRule>
  </conditionalFormatting>
  <conditionalFormatting sqref="AD743">
    <cfRule type="cellIs" dxfId="1328" priority="1906" stopIfTrue="1" operator="equal">
      <formula>"ROJO"</formula>
    </cfRule>
    <cfRule type="cellIs" dxfId="1327" priority="1907" stopIfTrue="1" operator="equal">
      <formula>"AMARILLO"</formula>
    </cfRule>
    <cfRule type="cellIs" dxfId="1326" priority="1908" stopIfTrue="1" operator="equal">
      <formula>"OK"</formula>
    </cfRule>
  </conditionalFormatting>
  <conditionalFormatting sqref="AY743">
    <cfRule type="cellIs" dxfId="1325" priority="1903" stopIfTrue="1" operator="equal">
      <formula>"ROJO"</formula>
    </cfRule>
    <cfRule type="cellIs" dxfId="1324" priority="1904" stopIfTrue="1" operator="equal">
      <formula>"AMARILLO"</formula>
    </cfRule>
    <cfRule type="cellIs" dxfId="1323" priority="1905" stopIfTrue="1" operator="equal">
      <formula>"OK"</formula>
    </cfRule>
  </conditionalFormatting>
  <conditionalFormatting sqref="BF744 W744">
    <cfRule type="cellIs" dxfId="1322" priority="1900" stopIfTrue="1" operator="equal">
      <formula>"ROJO"</formula>
    </cfRule>
    <cfRule type="cellIs" dxfId="1321" priority="1901" stopIfTrue="1" operator="equal">
      <formula>"AMARILLO"</formula>
    </cfRule>
    <cfRule type="cellIs" dxfId="1320" priority="1902" stopIfTrue="1" operator="equal">
      <formula>"OK"</formula>
    </cfRule>
  </conditionalFormatting>
  <conditionalFormatting sqref="BR744 BB744 AT744">
    <cfRule type="cellIs" dxfId="1319" priority="1889" stopIfTrue="1" operator="equal">
      <formula>"ROJO"</formula>
    </cfRule>
    <cfRule type="cellIs" dxfId="1318" priority="1890" stopIfTrue="1" operator="equal">
      <formula>"AMARILLO"</formula>
    </cfRule>
    <cfRule type="cellIs" dxfId="1317" priority="1891" stopIfTrue="1" operator="equal">
      <formula>"OK"</formula>
    </cfRule>
  </conditionalFormatting>
  <conditionalFormatting sqref="BJ744">
    <cfRule type="cellIs" dxfId="1316" priority="1899" stopIfTrue="1" operator="equal">
      <formula>1</formula>
    </cfRule>
  </conditionalFormatting>
  <conditionalFormatting sqref="BJ744">
    <cfRule type="cellIs" dxfId="1315" priority="1897" operator="between">
      <formula>0</formula>
      <formula>0.99</formula>
    </cfRule>
    <cfRule type="cellIs" dxfId="1314" priority="1898" operator="equal">
      <formula>"Sin"</formula>
    </cfRule>
  </conditionalFormatting>
  <conditionalFormatting sqref="BP744">
    <cfRule type="cellIs" dxfId="1313" priority="1894" operator="equal">
      <formula>"INEFECTIVA"</formula>
    </cfRule>
    <cfRule type="cellIs" dxfId="1312" priority="1895" operator="equal">
      <formula>"CUMPLIDA"</formula>
    </cfRule>
    <cfRule type="containsText" dxfId="1311" priority="1896" operator="containsText" text="CERRADA">
      <formula>NOT(ISERROR(SEARCH("CERRADA",BP744)))</formula>
    </cfRule>
  </conditionalFormatting>
  <conditionalFormatting sqref="BP744">
    <cfRule type="cellIs" dxfId="1310" priority="1893" operator="equal">
      <formula>"INCUMPLIDA"</formula>
    </cfRule>
  </conditionalFormatting>
  <conditionalFormatting sqref="BP744">
    <cfRule type="cellIs" dxfId="1309" priority="1892" operator="equal">
      <formula>"Pendiente"</formula>
    </cfRule>
  </conditionalFormatting>
  <conditionalFormatting sqref="AR744">
    <cfRule type="cellIs" dxfId="1308" priority="1886" stopIfTrue="1" operator="equal">
      <formula>"ROJO"</formula>
    </cfRule>
    <cfRule type="cellIs" dxfId="1307" priority="1887" stopIfTrue="1" operator="equal">
      <formula>"AMARILLO"</formula>
    </cfRule>
    <cfRule type="cellIs" dxfId="1306" priority="1888" stopIfTrue="1" operator="equal">
      <formula>"OK"</formula>
    </cfRule>
  </conditionalFormatting>
  <conditionalFormatting sqref="AK744">
    <cfRule type="cellIs" dxfId="1305" priority="1883" stopIfTrue="1" operator="equal">
      <formula>"ROJO"</formula>
    </cfRule>
    <cfRule type="cellIs" dxfId="1304" priority="1884" stopIfTrue="1" operator="equal">
      <formula>"AMARILLO"</formula>
    </cfRule>
    <cfRule type="cellIs" dxfId="1303" priority="1885" stopIfTrue="1" operator="equal">
      <formula>"OK"</formula>
    </cfRule>
  </conditionalFormatting>
  <conditionalFormatting sqref="AD744">
    <cfRule type="cellIs" dxfId="1302" priority="1880" stopIfTrue="1" operator="equal">
      <formula>"ROJO"</formula>
    </cfRule>
    <cfRule type="cellIs" dxfId="1301" priority="1881" stopIfTrue="1" operator="equal">
      <formula>"AMARILLO"</formula>
    </cfRule>
    <cfRule type="cellIs" dxfId="1300" priority="1882" stopIfTrue="1" operator="equal">
      <formula>"OK"</formula>
    </cfRule>
  </conditionalFormatting>
  <conditionalFormatting sqref="AY744">
    <cfRule type="cellIs" dxfId="1299" priority="1877" stopIfTrue="1" operator="equal">
      <formula>"ROJO"</formula>
    </cfRule>
    <cfRule type="cellIs" dxfId="1298" priority="1878" stopIfTrue="1" operator="equal">
      <formula>"AMARILLO"</formula>
    </cfRule>
    <cfRule type="cellIs" dxfId="1297" priority="1879" stopIfTrue="1" operator="equal">
      <formula>"OK"</formula>
    </cfRule>
  </conditionalFormatting>
  <conditionalFormatting sqref="BF745:BF746 W745:W746">
    <cfRule type="cellIs" dxfId="1296" priority="1874" stopIfTrue="1" operator="equal">
      <formula>"ROJO"</formula>
    </cfRule>
    <cfRule type="cellIs" dxfId="1295" priority="1875" stopIfTrue="1" operator="equal">
      <formula>"AMARILLO"</formula>
    </cfRule>
    <cfRule type="cellIs" dxfId="1294" priority="1876" stopIfTrue="1" operator="equal">
      <formula>"OK"</formula>
    </cfRule>
  </conditionalFormatting>
  <conditionalFormatting sqref="BR745:BR746 BB745:BB746 AT745:AT746">
    <cfRule type="cellIs" dxfId="1293" priority="1863" stopIfTrue="1" operator="equal">
      <formula>"ROJO"</formula>
    </cfRule>
    <cfRule type="cellIs" dxfId="1292" priority="1864" stopIfTrue="1" operator="equal">
      <formula>"AMARILLO"</formula>
    </cfRule>
    <cfRule type="cellIs" dxfId="1291" priority="1865" stopIfTrue="1" operator="equal">
      <formula>"OK"</formula>
    </cfRule>
  </conditionalFormatting>
  <conditionalFormatting sqref="BJ745:BJ746">
    <cfRule type="cellIs" dxfId="1290" priority="1873" stopIfTrue="1" operator="equal">
      <formula>1</formula>
    </cfRule>
  </conditionalFormatting>
  <conditionalFormatting sqref="BJ745:BJ746">
    <cfRule type="cellIs" dxfId="1289" priority="1871" operator="between">
      <formula>0</formula>
      <formula>0.99</formula>
    </cfRule>
    <cfRule type="cellIs" dxfId="1288" priority="1872" operator="equal">
      <formula>"Sin"</formula>
    </cfRule>
  </conditionalFormatting>
  <conditionalFormatting sqref="BP745:BP746">
    <cfRule type="cellIs" dxfId="1287" priority="1868" operator="equal">
      <formula>"INEFECTIVA"</formula>
    </cfRule>
    <cfRule type="cellIs" dxfId="1286" priority="1869" operator="equal">
      <formula>"CUMPLIDA"</formula>
    </cfRule>
    <cfRule type="containsText" dxfId="1285" priority="1870" operator="containsText" text="CERRADA">
      <formula>NOT(ISERROR(SEARCH("CERRADA",BP745)))</formula>
    </cfRule>
  </conditionalFormatting>
  <conditionalFormatting sqref="BP745:BP746">
    <cfRule type="cellIs" dxfId="1284" priority="1867" operator="equal">
      <formula>"INCUMPLIDA"</formula>
    </cfRule>
  </conditionalFormatting>
  <conditionalFormatting sqref="BP745:BP746">
    <cfRule type="cellIs" dxfId="1283" priority="1866" operator="equal">
      <formula>"Pendiente"</formula>
    </cfRule>
  </conditionalFormatting>
  <conditionalFormatting sqref="AR745:AR746">
    <cfRule type="cellIs" dxfId="1282" priority="1860" stopIfTrue="1" operator="equal">
      <formula>"ROJO"</formula>
    </cfRule>
    <cfRule type="cellIs" dxfId="1281" priority="1861" stopIfTrue="1" operator="equal">
      <formula>"AMARILLO"</formula>
    </cfRule>
    <cfRule type="cellIs" dxfId="1280" priority="1862" stopIfTrue="1" operator="equal">
      <formula>"OK"</formula>
    </cfRule>
  </conditionalFormatting>
  <conditionalFormatting sqref="AK745:AK746">
    <cfRule type="cellIs" dxfId="1279" priority="1857" stopIfTrue="1" operator="equal">
      <formula>"ROJO"</formula>
    </cfRule>
    <cfRule type="cellIs" dxfId="1278" priority="1858" stopIfTrue="1" operator="equal">
      <formula>"AMARILLO"</formula>
    </cfRule>
    <cfRule type="cellIs" dxfId="1277" priority="1859" stopIfTrue="1" operator="equal">
      <formula>"OK"</formula>
    </cfRule>
  </conditionalFormatting>
  <conditionalFormatting sqref="AD745:AD746">
    <cfRule type="cellIs" dxfId="1276" priority="1854" stopIfTrue="1" operator="equal">
      <formula>"ROJO"</formula>
    </cfRule>
    <cfRule type="cellIs" dxfId="1275" priority="1855" stopIfTrue="1" operator="equal">
      <formula>"AMARILLO"</formula>
    </cfRule>
    <cfRule type="cellIs" dxfId="1274" priority="1856" stopIfTrue="1" operator="equal">
      <formula>"OK"</formula>
    </cfRule>
  </conditionalFormatting>
  <conditionalFormatting sqref="AY745:AY746">
    <cfRule type="cellIs" dxfId="1273" priority="1851" stopIfTrue="1" operator="equal">
      <formula>"ROJO"</formula>
    </cfRule>
    <cfRule type="cellIs" dxfId="1272" priority="1852" stopIfTrue="1" operator="equal">
      <formula>"AMARILLO"</formula>
    </cfRule>
    <cfRule type="cellIs" dxfId="1271" priority="1853" stopIfTrue="1" operator="equal">
      <formula>"OK"</formula>
    </cfRule>
  </conditionalFormatting>
  <conditionalFormatting sqref="W747">
    <cfRule type="cellIs" dxfId="1270" priority="1848" stopIfTrue="1" operator="equal">
      <formula>"ROJO"</formula>
    </cfRule>
    <cfRule type="cellIs" dxfId="1269" priority="1849" stopIfTrue="1" operator="equal">
      <formula>"AMARILLO"</formula>
    </cfRule>
    <cfRule type="cellIs" dxfId="1268" priority="1850" stopIfTrue="1" operator="equal">
      <formula>"OK"</formula>
    </cfRule>
  </conditionalFormatting>
  <conditionalFormatting sqref="BF747">
    <cfRule type="cellIs" dxfId="1267" priority="1845" stopIfTrue="1" operator="equal">
      <formula>"ROJO"</formula>
    </cfRule>
    <cfRule type="cellIs" dxfId="1266" priority="1846" stopIfTrue="1" operator="equal">
      <formula>"AMARILLO"</formula>
    </cfRule>
    <cfRule type="cellIs" dxfId="1265" priority="1847" stopIfTrue="1" operator="equal">
      <formula>"OK"</formula>
    </cfRule>
  </conditionalFormatting>
  <conditionalFormatting sqref="BJ747">
    <cfRule type="cellIs" dxfId="1264" priority="1844" stopIfTrue="1" operator="equal">
      <formula>1</formula>
    </cfRule>
  </conditionalFormatting>
  <conditionalFormatting sqref="BJ747">
    <cfRule type="cellIs" dxfId="1263" priority="1842" operator="between">
      <formula>0</formula>
      <formula>0.99</formula>
    </cfRule>
    <cfRule type="cellIs" dxfId="1262" priority="1843" operator="equal">
      <formula>"Sin"</formula>
    </cfRule>
  </conditionalFormatting>
  <conditionalFormatting sqref="BP747">
    <cfRule type="cellIs" dxfId="1261" priority="1839" operator="equal">
      <formula>"INEFECTIVA"</formula>
    </cfRule>
    <cfRule type="cellIs" dxfId="1260" priority="1840" operator="equal">
      <formula>"CUMPLIDA"</formula>
    </cfRule>
    <cfRule type="containsText" dxfId="1259" priority="1841" operator="containsText" text="CERRADA">
      <formula>NOT(ISERROR(SEARCH("CERRADA",BP747)))</formula>
    </cfRule>
  </conditionalFormatting>
  <conditionalFormatting sqref="BP747">
    <cfRule type="cellIs" dxfId="1258" priority="1838" operator="equal">
      <formula>"INCUMPLIDA"</formula>
    </cfRule>
  </conditionalFormatting>
  <conditionalFormatting sqref="BP747">
    <cfRule type="cellIs" dxfId="1257" priority="1837" operator="equal">
      <formula>"Pendiente"</formula>
    </cfRule>
  </conditionalFormatting>
  <conditionalFormatting sqref="AR747">
    <cfRule type="cellIs" dxfId="1256" priority="1834" stopIfTrue="1" operator="equal">
      <formula>"ROJO"</formula>
    </cfRule>
    <cfRule type="cellIs" dxfId="1255" priority="1835" stopIfTrue="1" operator="equal">
      <formula>"AMARILLO"</formula>
    </cfRule>
    <cfRule type="cellIs" dxfId="1254" priority="1836" stopIfTrue="1" operator="equal">
      <formula>"OK"</formula>
    </cfRule>
  </conditionalFormatting>
  <conditionalFormatting sqref="AK747">
    <cfRule type="cellIs" dxfId="1253" priority="1831" stopIfTrue="1" operator="equal">
      <formula>"ROJO"</formula>
    </cfRule>
    <cfRule type="cellIs" dxfId="1252" priority="1832" stopIfTrue="1" operator="equal">
      <formula>"AMARILLO"</formula>
    </cfRule>
    <cfRule type="cellIs" dxfId="1251" priority="1833" stopIfTrue="1" operator="equal">
      <formula>"OK"</formula>
    </cfRule>
  </conditionalFormatting>
  <conditionalFormatting sqref="AD747">
    <cfRule type="cellIs" dxfId="1250" priority="1828" stopIfTrue="1" operator="equal">
      <formula>"ROJO"</formula>
    </cfRule>
    <cfRule type="cellIs" dxfId="1249" priority="1829" stopIfTrue="1" operator="equal">
      <formula>"AMARILLO"</formula>
    </cfRule>
    <cfRule type="cellIs" dxfId="1248" priority="1830" stopIfTrue="1" operator="equal">
      <formula>"OK"</formula>
    </cfRule>
  </conditionalFormatting>
  <conditionalFormatting sqref="AY747">
    <cfRule type="cellIs" dxfId="1247" priority="1825" stopIfTrue="1" operator="equal">
      <formula>"ROJO"</formula>
    </cfRule>
    <cfRule type="cellIs" dxfId="1246" priority="1826" stopIfTrue="1" operator="equal">
      <formula>"AMARILLO"</formula>
    </cfRule>
    <cfRule type="cellIs" dxfId="1245" priority="1827" stopIfTrue="1" operator="equal">
      <formula>"OK"</formula>
    </cfRule>
  </conditionalFormatting>
  <conditionalFormatting sqref="W748">
    <cfRule type="cellIs" dxfId="1244" priority="1822" stopIfTrue="1" operator="equal">
      <formula>"ROJO"</formula>
    </cfRule>
    <cfRule type="cellIs" dxfId="1243" priority="1823" stopIfTrue="1" operator="equal">
      <formula>"AMARILLO"</formula>
    </cfRule>
    <cfRule type="cellIs" dxfId="1242" priority="1824" stopIfTrue="1" operator="equal">
      <formula>"OK"</formula>
    </cfRule>
  </conditionalFormatting>
  <conditionalFormatting sqref="BJ748">
    <cfRule type="cellIs" dxfId="1241" priority="1821" stopIfTrue="1" operator="equal">
      <formula>1</formula>
    </cfRule>
  </conditionalFormatting>
  <conditionalFormatting sqref="BJ748">
    <cfRule type="cellIs" dxfId="1240" priority="1819" operator="between">
      <formula>0</formula>
      <formula>0.99</formula>
    </cfRule>
    <cfRule type="cellIs" dxfId="1239" priority="1820" operator="equal">
      <formula>"Sin"</formula>
    </cfRule>
  </conditionalFormatting>
  <conditionalFormatting sqref="BP748">
    <cfRule type="cellIs" dxfId="1238" priority="1811" operator="equal">
      <formula>"Pendiente"</formula>
    </cfRule>
  </conditionalFormatting>
  <conditionalFormatting sqref="BF748">
    <cfRule type="cellIs" dxfId="1237" priority="1816" stopIfTrue="1" operator="equal">
      <formula>"ROJO"</formula>
    </cfRule>
    <cfRule type="cellIs" dxfId="1236" priority="1817" stopIfTrue="1" operator="equal">
      <formula>"AMARILLO"</formula>
    </cfRule>
    <cfRule type="cellIs" dxfId="1235" priority="1818" stopIfTrue="1" operator="equal">
      <formula>"OK"</formula>
    </cfRule>
  </conditionalFormatting>
  <conditionalFormatting sqref="BP748">
    <cfRule type="cellIs" dxfId="1234" priority="1813" operator="equal">
      <formula>"INEFECTIVA"</formula>
    </cfRule>
    <cfRule type="cellIs" dxfId="1233" priority="1814" operator="equal">
      <formula>"CUMPLIDA"</formula>
    </cfRule>
    <cfRule type="containsText" dxfId="1232" priority="1815" operator="containsText" text="CERRADA">
      <formula>NOT(ISERROR(SEARCH("CERRADA",BP748)))</formula>
    </cfRule>
  </conditionalFormatting>
  <conditionalFormatting sqref="BP748">
    <cfRule type="cellIs" dxfId="1231" priority="1812" operator="equal">
      <formula>"INCUMPLIDA"</formula>
    </cfRule>
  </conditionalFormatting>
  <conditionalFormatting sqref="AR748">
    <cfRule type="cellIs" dxfId="1230" priority="1808" stopIfTrue="1" operator="equal">
      <formula>"ROJO"</formula>
    </cfRule>
    <cfRule type="cellIs" dxfId="1229" priority="1809" stopIfTrue="1" operator="equal">
      <formula>"AMARILLO"</formula>
    </cfRule>
    <cfRule type="cellIs" dxfId="1228" priority="1810" stopIfTrue="1" operator="equal">
      <formula>"OK"</formula>
    </cfRule>
  </conditionalFormatting>
  <conditionalFormatting sqref="AK748">
    <cfRule type="cellIs" dxfId="1227" priority="1805" stopIfTrue="1" operator="equal">
      <formula>"ROJO"</formula>
    </cfRule>
    <cfRule type="cellIs" dxfId="1226" priority="1806" stopIfTrue="1" operator="equal">
      <formula>"AMARILLO"</formula>
    </cfRule>
    <cfRule type="cellIs" dxfId="1225" priority="1807" stopIfTrue="1" operator="equal">
      <formula>"OK"</formula>
    </cfRule>
  </conditionalFormatting>
  <conditionalFormatting sqref="AD748">
    <cfRule type="cellIs" dxfId="1224" priority="1802" stopIfTrue="1" operator="equal">
      <formula>"ROJO"</formula>
    </cfRule>
    <cfRule type="cellIs" dxfId="1223" priority="1803" stopIfTrue="1" operator="equal">
      <formula>"AMARILLO"</formula>
    </cfRule>
    <cfRule type="cellIs" dxfId="1222" priority="1804" stopIfTrue="1" operator="equal">
      <formula>"OK"</formula>
    </cfRule>
  </conditionalFormatting>
  <conditionalFormatting sqref="AY748">
    <cfRule type="cellIs" dxfId="1221" priority="1799" stopIfTrue="1" operator="equal">
      <formula>"ROJO"</formula>
    </cfRule>
    <cfRule type="cellIs" dxfId="1220" priority="1800" stopIfTrue="1" operator="equal">
      <formula>"AMARILLO"</formula>
    </cfRule>
    <cfRule type="cellIs" dxfId="1219" priority="1801" stopIfTrue="1" operator="equal">
      <formula>"OK"</formula>
    </cfRule>
  </conditionalFormatting>
  <conditionalFormatting sqref="W749">
    <cfRule type="cellIs" dxfId="1218" priority="1796" stopIfTrue="1" operator="equal">
      <formula>"ROJO"</formula>
    </cfRule>
    <cfRule type="cellIs" dxfId="1217" priority="1797" stopIfTrue="1" operator="equal">
      <formula>"AMARILLO"</formula>
    </cfRule>
    <cfRule type="cellIs" dxfId="1216" priority="1798" stopIfTrue="1" operator="equal">
      <formula>"OK"</formula>
    </cfRule>
  </conditionalFormatting>
  <conditionalFormatting sqref="BJ749">
    <cfRule type="cellIs" dxfId="1215" priority="1795" stopIfTrue="1" operator="equal">
      <formula>1</formula>
    </cfRule>
  </conditionalFormatting>
  <conditionalFormatting sqref="BJ749">
    <cfRule type="cellIs" dxfId="1214" priority="1793" operator="between">
      <formula>0</formula>
      <formula>0.99</formula>
    </cfRule>
    <cfRule type="cellIs" dxfId="1213" priority="1794" operator="equal">
      <formula>"Sin"</formula>
    </cfRule>
  </conditionalFormatting>
  <conditionalFormatting sqref="BP749">
    <cfRule type="cellIs" dxfId="1212" priority="1785" operator="equal">
      <formula>"Pendiente"</formula>
    </cfRule>
  </conditionalFormatting>
  <conditionalFormatting sqref="BF749">
    <cfRule type="cellIs" dxfId="1211" priority="1790" stopIfTrue="1" operator="equal">
      <formula>"ROJO"</formula>
    </cfRule>
    <cfRule type="cellIs" dxfId="1210" priority="1791" stopIfTrue="1" operator="equal">
      <formula>"AMARILLO"</formula>
    </cfRule>
    <cfRule type="cellIs" dxfId="1209" priority="1792" stopIfTrue="1" operator="equal">
      <formula>"OK"</formula>
    </cfRule>
  </conditionalFormatting>
  <conditionalFormatting sqref="BP749">
    <cfRule type="cellIs" dxfId="1208" priority="1787" operator="equal">
      <formula>"INEFECTIVA"</formula>
    </cfRule>
    <cfRule type="cellIs" dxfId="1207" priority="1788" operator="equal">
      <formula>"CUMPLIDA"</formula>
    </cfRule>
    <cfRule type="containsText" dxfId="1206" priority="1789" operator="containsText" text="CERRADA">
      <formula>NOT(ISERROR(SEARCH("CERRADA",BP749)))</formula>
    </cfRule>
  </conditionalFormatting>
  <conditionalFormatting sqref="BP749">
    <cfRule type="cellIs" dxfId="1205" priority="1786" operator="equal">
      <formula>"INCUMPLIDA"</formula>
    </cfRule>
  </conditionalFormatting>
  <conditionalFormatting sqref="AR749">
    <cfRule type="cellIs" dxfId="1204" priority="1782" stopIfTrue="1" operator="equal">
      <formula>"ROJO"</formula>
    </cfRule>
    <cfRule type="cellIs" dxfId="1203" priority="1783" stopIfTrue="1" operator="equal">
      <formula>"AMARILLO"</formula>
    </cfRule>
    <cfRule type="cellIs" dxfId="1202" priority="1784" stopIfTrue="1" operator="equal">
      <formula>"OK"</formula>
    </cfRule>
  </conditionalFormatting>
  <conditionalFormatting sqref="AK749">
    <cfRule type="cellIs" dxfId="1201" priority="1779" stopIfTrue="1" operator="equal">
      <formula>"ROJO"</formula>
    </cfRule>
    <cfRule type="cellIs" dxfId="1200" priority="1780" stopIfTrue="1" operator="equal">
      <formula>"AMARILLO"</formula>
    </cfRule>
    <cfRule type="cellIs" dxfId="1199" priority="1781" stopIfTrue="1" operator="equal">
      <formula>"OK"</formula>
    </cfRule>
  </conditionalFormatting>
  <conditionalFormatting sqref="AD749">
    <cfRule type="cellIs" dxfId="1198" priority="1776" stopIfTrue="1" operator="equal">
      <formula>"ROJO"</formula>
    </cfRule>
    <cfRule type="cellIs" dxfId="1197" priority="1777" stopIfTrue="1" operator="equal">
      <formula>"AMARILLO"</formula>
    </cfRule>
    <cfRule type="cellIs" dxfId="1196" priority="1778" stopIfTrue="1" operator="equal">
      <formula>"OK"</formula>
    </cfRule>
  </conditionalFormatting>
  <conditionalFormatting sqref="AY749">
    <cfRule type="cellIs" dxfId="1195" priority="1773" stopIfTrue="1" operator="equal">
      <formula>"ROJO"</formula>
    </cfRule>
    <cfRule type="cellIs" dxfId="1194" priority="1774" stopIfTrue="1" operator="equal">
      <formula>"AMARILLO"</formula>
    </cfRule>
    <cfRule type="cellIs" dxfId="1193" priority="1775" stopIfTrue="1" operator="equal">
      <formula>"OK"</formula>
    </cfRule>
  </conditionalFormatting>
  <conditionalFormatting sqref="W750:W751">
    <cfRule type="cellIs" dxfId="1192" priority="1770" stopIfTrue="1" operator="equal">
      <formula>"ROJO"</formula>
    </cfRule>
    <cfRule type="cellIs" dxfId="1191" priority="1771" stopIfTrue="1" operator="equal">
      <formula>"AMARILLO"</formula>
    </cfRule>
    <cfRule type="cellIs" dxfId="1190" priority="1772" stopIfTrue="1" operator="equal">
      <formula>"OK"</formula>
    </cfRule>
  </conditionalFormatting>
  <conditionalFormatting sqref="BJ750:BJ751">
    <cfRule type="cellIs" dxfId="1189" priority="1769" stopIfTrue="1" operator="equal">
      <formula>1</formula>
    </cfRule>
  </conditionalFormatting>
  <conditionalFormatting sqref="BJ750:BJ751">
    <cfRule type="cellIs" dxfId="1188" priority="1767" operator="between">
      <formula>0</formula>
      <formula>0.99</formula>
    </cfRule>
    <cfRule type="cellIs" dxfId="1187" priority="1768" operator="equal">
      <formula>"Sin"</formula>
    </cfRule>
  </conditionalFormatting>
  <conditionalFormatting sqref="BP750:BP751">
    <cfRule type="cellIs" dxfId="1186" priority="1759" operator="equal">
      <formula>"Pendiente"</formula>
    </cfRule>
  </conditionalFormatting>
  <conditionalFormatting sqref="BF750:BF751">
    <cfRule type="cellIs" dxfId="1185" priority="1764" stopIfTrue="1" operator="equal">
      <formula>"ROJO"</formula>
    </cfRule>
    <cfRule type="cellIs" dxfId="1184" priority="1765" stopIfTrue="1" operator="equal">
      <formula>"AMARILLO"</formula>
    </cfRule>
    <cfRule type="cellIs" dxfId="1183" priority="1766" stopIfTrue="1" operator="equal">
      <formula>"OK"</formula>
    </cfRule>
  </conditionalFormatting>
  <conditionalFormatting sqref="BP750:BP751">
    <cfRule type="cellIs" dxfId="1182" priority="1761" operator="equal">
      <formula>"INEFECTIVA"</formula>
    </cfRule>
    <cfRule type="cellIs" dxfId="1181" priority="1762" operator="equal">
      <formula>"CUMPLIDA"</formula>
    </cfRule>
    <cfRule type="containsText" dxfId="1180" priority="1763" operator="containsText" text="CERRADA">
      <formula>NOT(ISERROR(SEARCH("CERRADA",BP750)))</formula>
    </cfRule>
  </conditionalFormatting>
  <conditionalFormatting sqref="BP750:BP751">
    <cfRule type="cellIs" dxfId="1179" priority="1760" operator="equal">
      <formula>"INCUMPLIDA"</formula>
    </cfRule>
  </conditionalFormatting>
  <conditionalFormatting sqref="AR750:AR751">
    <cfRule type="cellIs" dxfId="1178" priority="1756" stopIfTrue="1" operator="equal">
      <formula>"ROJO"</formula>
    </cfRule>
    <cfRule type="cellIs" dxfId="1177" priority="1757" stopIfTrue="1" operator="equal">
      <formula>"AMARILLO"</formula>
    </cfRule>
    <cfRule type="cellIs" dxfId="1176" priority="1758" stopIfTrue="1" operator="equal">
      <formula>"OK"</formula>
    </cfRule>
  </conditionalFormatting>
  <conditionalFormatting sqref="AK750:AK751">
    <cfRule type="cellIs" dxfId="1175" priority="1753" stopIfTrue="1" operator="equal">
      <formula>"ROJO"</formula>
    </cfRule>
    <cfRule type="cellIs" dxfId="1174" priority="1754" stopIfTrue="1" operator="equal">
      <formula>"AMARILLO"</formula>
    </cfRule>
    <cfRule type="cellIs" dxfId="1173" priority="1755" stopIfTrue="1" operator="equal">
      <formula>"OK"</formula>
    </cfRule>
  </conditionalFormatting>
  <conditionalFormatting sqref="AD750:AD751">
    <cfRule type="cellIs" dxfId="1172" priority="1750" stopIfTrue="1" operator="equal">
      <formula>"ROJO"</formula>
    </cfRule>
    <cfRule type="cellIs" dxfId="1171" priority="1751" stopIfTrue="1" operator="equal">
      <formula>"AMARILLO"</formula>
    </cfRule>
    <cfRule type="cellIs" dxfId="1170" priority="1752" stopIfTrue="1" operator="equal">
      <formula>"OK"</formula>
    </cfRule>
  </conditionalFormatting>
  <conditionalFormatting sqref="AY750:AY751">
    <cfRule type="cellIs" dxfId="1169" priority="1747" stopIfTrue="1" operator="equal">
      <formula>"ROJO"</formula>
    </cfRule>
    <cfRule type="cellIs" dxfId="1168" priority="1748" stopIfTrue="1" operator="equal">
      <formula>"AMARILLO"</formula>
    </cfRule>
    <cfRule type="cellIs" dxfId="1167" priority="1749" stopIfTrue="1" operator="equal">
      <formula>"OK"</formula>
    </cfRule>
  </conditionalFormatting>
  <conditionalFormatting sqref="W752:W755">
    <cfRule type="cellIs" dxfId="1166" priority="1744" stopIfTrue="1" operator="equal">
      <formula>"ROJO"</formula>
    </cfRule>
    <cfRule type="cellIs" dxfId="1165" priority="1745" stopIfTrue="1" operator="equal">
      <formula>"AMARILLO"</formula>
    </cfRule>
    <cfRule type="cellIs" dxfId="1164" priority="1746" stopIfTrue="1" operator="equal">
      <formula>"OK"</formula>
    </cfRule>
  </conditionalFormatting>
  <conditionalFormatting sqref="BJ752:BJ755">
    <cfRule type="cellIs" dxfId="1163" priority="1743" stopIfTrue="1" operator="equal">
      <formula>1</formula>
    </cfRule>
  </conditionalFormatting>
  <conditionalFormatting sqref="BJ752:BJ755">
    <cfRule type="cellIs" dxfId="1162" priority="1741" operator="between">
      <formula>0</formula>
      <formula>0.99</formula>
    </cfRule>
    <cfRule type="cellIs" dxfId="1161" priority="1742" operator="equal">
      <formula>"Sin"</formula>
    </cfRule>
  </conditionalFormatting>
  <conditionalFormatting sqref="BP752:BP755">
    <cfRule type="cellIs" dxfId="1160" priority="1733" operator="equal">
      <formula>"Pendiente"</formula>
    </cfRule>
  </conditionalFormatting>
  <conditionalFormatting sqref="BF752:BF755">
    <cfRule type="cellIs" dxfId="1159" priority="1738" stopIfTrue="1" operator="equal">
      <formula>"ROJO"</formula>
    </cfRule>
    <cfRule type="cellIs" dxfId="1158" priority="1739" stopIfTrue="1" operator="equal">
      <formula>"AMARILLO"</formula>
    </cfRule>
    <cfRule type="cellIs" dxfId="1157" priority="1740" stopIfTrue="1" operator="equal">
      <formula>"OK"</formula>
    </cfRule>
  </conditionalFormatting>
  <conditionalFormatting sqref="BP752:BP755">
    <cfRule type="cellIs" dxfId="1156" priority="1735" operator="equal">
      <formula>"INEFECTIVA"</formula>
    </cfRule>
    <cfRule type="cellIs" dxfId="1155" priority="1736" operator="equal">
      <formula>"CUMPLIDA"</formula>
    </cfRule>
    <cfRule type="containsText" dxfId="1154" priority="1737" operator="containsText" text="CERRADA">
      <formula>NOT(ISERROR(SEARCH("CERRADA",BP752)))</formula>
    </cfRule>
  </conditionalFormatting>
  <conditionalFormatting sqref="BP752:BP755">
    <cfRule type="cellIs" dxfId="1153" priority="1734" operator="equal">
      <formula>"INCUMPLIDA"</formula>
    </cfRule>
  </conditionalFormatting>
  <conditionalFormatting sqref="AR752:AR755">
    <cfRule type="cellIs" dxfId="1152" priority="1730" stopIfTrue="1" operator="equal">
      <formula>"ROJO"</formula>
    </cfRule>
    <cfRule type="cellIs" dxfId="1151" priority="1731" stopIfTrue="1" operator="equal">
      <formula>"AMARILLO"</formula>
    </cfRule>
    <cfRule type="cellIs" dxfId="1150" priority="1732" stopIfTrue="1" operator="equal">
      <formula>"OK"</formula>
    </cfRule>
  </conditionalFormatting>
  <conditionalFormatting sqref="AK752:AK755">
    <cfRule type="cellIs" dxfId="1149" priority="1727" stopIfTrue="1" operator="equal">
      <formula>"ROJO"</formula>
    </cfRule>
    <cfRule type="cellIs" dxfId="1148" priority="1728" stopIfTrue="1" operator="equal">
      <formula>"AMARILLO"</formula>
    </cfRule>
    <cfRule type="cellIs" dxfId="1147" priority="1729" stopIfTrue="1" operator="equal">
      <formula>"OK"</formula>
    </cfRule>
  </conditionalFormatting>
  <conditionalFormatting sqref="AD752:AD755">
    <cfRule type="cellIs" dxfId="1146" priority="1724" stopIfTrue="1" operator="equal">
      <formula>"ROJO"</formula>
    </cfRule>
    <cfRule type="cellIs" dxfId="1145" priority="1725" stopIfTrue="1" operator="equal">
      <formula>"AMARILLO"</formula>
    </cfRule>
    <cfRule type="cellIs" dxfId="1144" priority="1726" stopIfTrue="1" operator="equal">
      <formula>"OK"</formula>
    </cfRule>
  </conditionalFormatting>
  <conditionalFormatting sqref="AY752:AY755">
    <cfRule type="cellIs" dxfId="1143" priority="1721" stopIfTrue="1" operator="equal">
      <formula>"ROJO"</formula>
    </cfRule>
    <cfRule type="cellIs" dxfId="1142" priority="1722" stopIfTrue="1" operator="equal">
      <formula>"AMARILLO"</formula>
    </cfRule>
    <cfRule type="cellIs" dxfId="1141" priority="1723" stopIfTrue="1" operator="equal">
      <formula>"OK"</formula>
    </cfRule>
  </conditionalFormatting>
  <conditionalFormatting sqref="BJ756">
    <cfRule type="cellIs" dxfId="1140" priority="1720" stopIfTrue="1" operator="equal">
      <formula>1</formula>
    </cfRule>
  </conditionalFormatting>
  <conditionalFormatting sqref="BJ756">
    <cfRule type="cellIs" dxfId="1139" priority="1718" operator="between">
      <formula>0</formula>
      <formula>0.99</formula>
    </cfRule>
    <cfRule type="cellIs" dxfId="1138" priority="1719" operator="equal">
      <formula>"Sin"</formula>
    </cfRule>
  </conditionalFormatting>
  <conditionalFormatting sqref="BP756">
    <cfRule type="cellIs" dxfId="1137" priority="1710" operator="equal">
      <formula>"Pendiente"</formula>
    </cfRule>
  </conditionalFormatting>
  <conditionalFormatting sqref="BF756">
    <cfRule type="cellIs" dxfId="1136" priority="1715" stopIfTrue="1" operator="equal">
      <formula>"ROJO"</formula>
    </cfRule>
    <cfRule type="cellIs" dxfId="1135" priority="1716" stopIfTrue="1" operator="equal">
      <formula>"AMARILLO"</formula>
    </cfRule>
    <cfRule type="cellIs" dxfId="1134" priority="1717" stopIfTrue="1" operator="equal">
      <formula>"OK"</formula>
    </cfRule>
  </conditionalFormatting>
  <conditionalFormatting sqref="BP756">
    <cfRule type="cellIs" dxfId="1133" priority="1712" operator="equal">
      <formula>"INEFECTIVA"</formula>
    </cfRule>
    <cfRule type="cellIs" dxfId="1132" priority="1713" operator="equal">
      <formula>"CUMPLIDA"</formula>
    </cfRule>
    <cfRule type="containsText" dxfId="1131" priority="1714" operator="containsText" text="CERRADA">
      <formula>NOT(ISERROR(SEARCH("CERRADA",BP756)))</formula>
    </cfRule>
  </conditionalFormatting>
  <conditionalFormatting sqref="BP756">
    <cfRule type="cellIs" dxfId="1130" priority="1711" operator="equal">
      <formula>"INCUMPLIDA"</formula>
    </cfRule>
  </conditionalFormatting>
  <conditionalFormatting sqref="AR756">
    <cfRule type="cellIs" dxfId="1129" priority="1707" stopIfTrue="1" operator="equal">
      <formula>"ROJO"</formula>
    </cfRule>
    <cfRule type="cellIs" dxfId="1128" priority="1708" stopIfTrue="1" operator="equal">
      <formula>"AMARILLO"</formula>
    </cfRule>
    <cfRule type="cellIs" dxfId="1127" priority="1709" stopIfTrue="1" operator="equal">
      <formula>"OK"</formula>
    </cfRule>
  </conditionalFormatting>
  <conditionalFormatting sqref="AK756">
    <cfRule type="cellIs" dxfId="1126" priority="1704" stopIfTrue="1" operator="equal">
      <formula>"ROJO"</formula>
    </cfRule>
    <cfRule type="cellIs" dxfId="1125" priority="1705" stopIfTrue="1" operator="equal">
      <formula>"AMARILLO"</formula>
    </cfRule>
    <cfRule type="cellIs" dxfId="1124" priority="1706" stopIfTrue="1" operator="equal">
      <formula>"OK"</formula>
    </cfRule>
  </conditionalFormatting>
  <conditionalFormatting sqref="AD756">
    <cfRule type="cellIs" dxfId="1123" priority="1701" stopIfTrue="1" operator="equal">
      <formula>"ROJO"</formula>
    </cfRule>
    <cfRule type="cellIs" dxfId="1122" priority="1702" stopIfTrue="1" operator="equal">
      <formula>"AMARILLO"</formula>
    </cfRule>
    <cfRule type="cellIs" dxfId="1121" priority="1703" stopIfTrue="1" operator="equal">
      <formula>"OK"</formula>
    </cfRule>
  </conditionalFormatting>
  <conditionalFormatting sqref="AY756">
    <cfRule type="cellIs" dxfId="1120" priority="1698" stopIfTrue="1" operator="equal">
      <formula>"ROJO"</formula>
    </cfRule>
    <cfRule type="cellIs" dxfId="1119" priority="1699" stopIfTrue="1" operator="equal">
      <formula>"AMARILLO"</formula>
    </cfRule>
    <cfRule type="cellIs" dxfId="1118" priority="1700" stopIfTrue="1" operator="equal">
      <formula>"OK"</formula>
    </cfRule>
  </conditionalFormatting>
  <conditionalFormatting sqref="W756">
    <cfRule type="cellIs" dxfId="1117" priority="1695" stopIfTrue="1" operator="equal">
      <formula>"ROJO"</formula>
    </cfRule>
    <cfRule type="cellIs" dxfId="1116" priority="1696" stopIfTrue="1" operator="equal">
      <formula>"AMARILLO"</formula>
    </cfRule>
    <cfRule type="cellIs" dxfId="1115" priority="1697" stopIfTrue="1" operator="equal">
      <formula>"OK"</formula>
    </cfRule>
  </conditionalFormatting>
  <conditionalFormatting sqref="BJ757:BJ770">
    <cfRule type="cellIs" dxfId="1114" priority="1694" stopIfTrue="1" operator="equal">
      <formula>1</formula>
    </cfRule>
  </conditionalFormatting>
  <conditionalFormatting sqref="BJ757:BJ770">
    <cfRule type="cellIs" dxfId="1113" priority="1692" operator="between">
      <formula>0</formula>
      <formula>0.99</formula>
    </cfRule>
    <cfRule type="cellIs" dxfId="1112" priority="1693" operator="equal">
      <formula>"Sin"</formula>
    </cfRule>
  </conditionalFormatting>
  <conditionalFormatting sqref="BP757:BP770">
    <cfRule type="cellIs" dxfId="1111" priority="1684" operator="equal">
      <formula>"Pendiente"</formula>
    </cfRule>
  </conditionalFormatting>
  <conditionalFormatting sqref="BF757:BF770">
    <cfRule type="cellIs" dxfId="1110" priority="1689" stopIfTrue="1" operator="equal">
      <formula>"ROJO"</formula>
    </cfRule>
    <cfRule type="cellIs" dxfId="1109" priority="1690" stopIfTrue="1" operator="equal">
      <formula>"AMARILLO"</formula>
    </cfRule>
    <cfRule type="cellIs" dxfId="1108" priority="1691" stopIfTrue="1" operator="equal">
      <formula>"OK"</formula>
    </cfRule>
  </conditionalFormatting>
  <conditionalFormatting sqref="BP757:BP770">
    <cfRule type="cellIs" dxfId="1107" priority="1686" operator="equal">
      <formula>"INEFECTIVA"</formula>
    </cfRule>
    <cfRule type="cellIs" dxfId="1106" priority="1687" operator="equal">
      <formula>"CUMPLIDA"</formula>
    </cfRule>
    <cfRule type="containsText" dxfId="1105" priority="1688" operator="containsText" text="CERRADA">
      <formula>NOT(ISERROR(SEARCH("CERRADA",BP757)))</formula>
    </cfRule>
  </conditionalFormatting>
  <conditionalFormatting sqref="BP757:BP770">
    <cfRule type="cellIs" dxfId="1104" priority="1685" operator="equal">
      <formula>"INCUMPLIDA"</formula>
    </cfRule>
  </conditionalFormatting>
  <conditionalFormatting sqref="AR757:AR770">
    <cfRule type="cellIs" dxfId="1103" priority="1681" stopIfTrue="1" operator="equal">
      <formula>"ROJO"</formula>
    </cfRule>
    <cfRule type="cellIs" dxfId="1102" priority="1682" stopIfTrue="1" operator="equal">
      <formula>"AMARILLO"</formula>
    </cfRule>
    <cfRule type="cellIs" dxfId="1101" priority="1683" stopIfTrue="1" operator="equal">
      <formula>"OK"</formula>
    </cfRule>
  </conditionalFormatting>
  <conditionalFormatting sqref="AK757:AK770">
    <cfRule type="cellIs" dxfId="1100" priority="1678" stopIfTrue="1" operator="equal">
      <formula>"ROJO"</formula>
    </cfRule>
    <cfRule type="cellIs" dxfId="1099" priority="1679" stopIfTrue="1" operator="equal">
      <formula>"AMARILLO"</formula>
    </cfRule>
    <cfRule type="cellIs" dxfId="1098" priority="1680" stopIfTrue="1" operator="equal">
      <formula>"OK"</formula>
    </cfRule>
  </conditionalFormatting>
  <conditionalFormatting sqref="AD757:AD770">
    <cfRule type="cellIs" dxfId="1097" priority="1675" stopIfTrue="1" operator="equal">
      <formula>"ROJO"</formula>
    </cfRule>
    <cfRule type="cellIs" dxfId="1096" priority="1676" stopIfTrue="1" operator="equal">
      <formula>"AMARILLO"</formula>
    </cfRule>
    <cfRule type="cellIs" dxfId="1095" priority="1677" stopIfTrue="1" operator="equal">
      <formula>"OK"</formula>
    </cfRule>
  </conditionalFormatting>
  <conditionalFormatting sqref="AY757:AY770">
    <cfRule type="cellIs" dxfId="1094" priority="1672" stopIfTrue="1" operator="equal">
      <formula>"ROJO"</formula>
    </cfRule>
    <cfRule type="cellIs" dxfId="1093" priority="1673" stopIfTrue="1" operator="equal">
      <formula>"AMARILLO"</formula>
    </cfRule>
    <cfRule type="cellIs" dxfId="1092" priority="1674" stopIfTrue="1" operator="equal">
      <formula>"OK"</formula>
    </cfRule>
  </conditionalFormatting>
  <conditionalFormatting sqref="W757:W770">
    <cfRule type="cellIs" dxfId="1091" priority="1669" stopIfTrue="1" operator="equal">
      <formula>"ROJO"</formula>
    </cfRule>
    <cfRule type="cellIs" dxfId="1090" priority="1670" stopIfTrue="1" operator="equal">
      <formula>"AMARILLO"</formula>
    </cfRule>
    <cfRule type="cellIs" dxfId="1089" priority="1671" stopIfTrue="1" operator="equal">
      <formula>"OK"</formula>
    </cfRule>
  </conditionalFormatting>
  <conditionalFormatting sqref="BF771:BF782 AR771:AR782 AK771:AK782 AD771:AD782 AY771:AY782 W771:W782">
    <cfRule type="cellIs" dxfId="1088" priority="1666" stopIfTrue="1" operator="equal">
      <formula>"ROJO"</formula>
    </cfRule>
    <cfRule type="cellIs" dxfId="1087" priority="1667" stopIfTrue="1" operator="equal">
      <formula>"AMARILLO"</formula>
    </cfRule>
    <cfRule type="cellIs" dxfId="1086" priority="1668" stopIfTrue="1" operator="equal">
      <formula>"OK"</formula>
    </cfRule>
  </conditionalFormatting>
  <conditionalFormatting sqref="BJ771:BJ782">
    <cfRule type="cellIs" dxfId="1085" priority="1665" stopIfTrue="1" operator="equal">
      <formula>1</formula>
    </cfRule>
  </conditionalFormatting>
  <conditionalFormatting sqref="BJ771:BJ782">
    <cfRule type="cellIs" dxfId="1084" priority="1663" operator="between">
      <formula>0</formula>
      <formula>0.99</formula>
    </cfRule>
    <cfRule type="cellIs" dxfId="1083" priority="1664" operator="equal">
      <formula>"Sin"</formula>
    </cfRule>
  </conditionalFormatting>
  <conditionalFormatting sqref="BP771:BP782">
    <cfRule type="cellIs" dxfId="1082" priority="1660" operator="equal">
      <formula>"INEFECTIVA"</formula>
    </cfRule>
    <cfRule type="cellIs" dxfId="1081" priority="1661" operator="equal">
      <formula>"CUMPLIDA"</formula>
    </cfRule>
    <cfRule type="containsText" dxfId="1080" priority="1662" operator="containsText" text="CERRADA">
      <formula>NOT(ISERROR(SEARCH("CERRADA",BP771)))</formula>
    </cfRule>
  </conditionalFormatting>
  <conditionalFormatting sqref="BP771:BP782">
    <cfRule type="cellIs" dxfId="1079" priority="1659" operator="equal">
      <formula>"INCUMPLIDA"</formula>
    </cfRule>
  </conditionalFormatting>
  <conditionalFormatting sqref="BP771:BP782">
    <cfRule type="cellIs" dxfId="1078" priority="1658" operator="equal">
      <formula>"Pendiente"</formula>
    </cfRule>
  </conditionalFormatting>
  <conditionalFormatting sqref="BF783:BF790 AR783:AR790 AK783:AK790 AD783:AD790 AY783:AY790 W783:W790">
    <cfRule type="cellIs" dxfId="1077" priority="1655" stopIfTrue="1" operator="equal">
      <formula>"ROJO"</formula>
    </cfRule>
    <cfRule type="cellIs" dxfId="1076" priority="1656" stopIfTrue="1" operator="equal">
      <formula>"AMARILLO"</formula>
    </cfRule>
    <cfRule type="cellIs" dxfId="1075" priority="1657" stopIfTrue="1" operator="equal">
      <formula>"OK"</formula>
    </cfRule>
  </conditionalFormatting>
  <conditionalFormatting sqref="BJ783:BJ790">
    <cfRule type="cellIs" dxfId="1074" priority="1654" stopIfTrue="1" operator="equal">
      <formula>1</formula>
    </cfRule>
  </conditionalFormatting>
  <conditionalFormatting sqref="BJ783:BJ790">
    <cfRule type="cellIs" dxfId="1073" priority="1652" operator="between">
      <formula>0</formula>
      <formula>0.99</formula>
    </cfRule>
    <cfRule type="cellIs" dxfId="1072" priority="1653" operator="equal">
      <formula>"Sin"</formula>
    </cfRule>
  </conditionalFormatting>
  <conditionalFormatting sqref="BP783:BP790">
    <cfRule type="cellIs" dxfId="1071" priority="1649" operator="equal">
      <formula>"INEFECTIVA"</formula>
    </cfRule>
    <cfRule type="cellIs" dxfId="1070" priority="1650" operator="equal">
      <formula>"CUMPLIDA"</formula>
    </cfRule>
    <cfRule type="containsText" dxfId="1069" priority="1651" operator="containsText" text="CERRADA">
      <formula>NOT(ISERROR(SEARCH("CERRADA",BP783)))</formula>
    </cfRule>
  </conditionalFormatting>
  <conditionalFormatting sqref="BP783:BP790">
    <cfRule type="cellIs" dxfId="1068" priority="1648" operator="equal">
      <formula>"INCUMPLIDA"</formula>
    </cfRule>
  </conditionalFormatting>
  <conditionalFormatting sqref="BP783:BP790">
    <cfRule type="cellIs" dxfId="1067" priority="1647" operator="equal">
      <formula>"Pendiente"</formula>
    </cfRule>
  </conditionalFormatting>
  <conditionalFormatting sqref="BF791:BF803 AR791:AR803 AK791:AK803 W791:W803 AD791:AD812 AY791:AY805">
    <cfRule type="cellIs" dxfId="1066" priority="1644" stopIfTrue="1" operator="equal">
      <formula>"ROJO"</formula>
    </cfRule>
    <cfRule type="cellIs" dxfId="1065" priority="1645" stopIfTrue="1" operator="equal">
      <formula>"AMARILLO"</formula>
    </cfRule>
    <cfRule type="cellIs" dxfId="1064" priority="1646" stopIfTrue="1" operator="equal">
      <formula>"OK"</formula>
    </cfRule>
  </conditionalFormatting>
  <conditionalFormatting sqref="BJ791:BJ803">
    <cfRule type="cellIs" dxfId="1063" priority="1643" stopIfTrue="1" operator="equal">
      <formula>1</formula>
    </cfRule>
  </conditionalFormatting>
  <conditionalFormatting sqref="BJ791:BJ803">
    <cfRule type="cellIs" dxfId="1062" priority="1641" operator="between">
      <formula>0</formula>
      <formula>0.99</formula>
    </cfRule>
    <cfRule type="cellIs" dxfId="1061" priority="1642" operator="equal">
      <formula>"Sin"</formula>
    </cfRule>
  </conditionalFormatting>
  <conditionalFormatting sqref="BP791:BP803">
    <cfRule type="cellIs" dxfId="1060" priority="1638" operator="equal">
      <formula>"INEFECTIVA"</formula>
    </cfRule>
    <cfRule type="cellIs" dxfId="1059" priority="1639" operator="equal">
      <formula>"CUMPLIDA"</formula>
    </cfRule>
    <cfRule type="containsText" dxfId="1058" priority="1640" operator="containsText" text="CERRADA">
      <formula>NOT(ISERROR(SEARCH("CERRADA",BP791)))</formula>
    </cfRule>
  </conditionalFormatting>
  <conditionalFormatting sqref="BP791:BP803">
    <cfRule type="cellIs" dxfId="1057" priority="1637" operator="equal">
      <formula>"INCUMPLIDA"</formula>
    </cfRule>
  </conditionalFormatting>
  <conditionalFormatting sqref="BP791:BP803">
    <cfRule type="cellIs" dxfId="1056" priority="1636" operator="equal">
      <formula>"Pendiente"</formula>
    </cfRule>
  </conditionalFormatting>
  <conditionalFormatting sqref="BJ502:BJ504">
    <cfRule type="cellIs" dxfId="1029" priority="1609" stopIfTrue="1" operator="equal">
      <formula>1</formula>
    </cfRule>
  </conditionalFormatting>
  <conditionalFormatting sqref="BJ502:BJ504">
    <cfRule type="cellIs" dxfId="1028" priority="1607" operator="between">
      <formula>0</formula>
      <formula>0.99</formula>
    </cfRule>
    <cfRule type="cellIs" dxfId="1027" priority="1608" operator="equal">
      <formula>"Sin"</formula>
    </cfRule>
  </conditionalFormatting>
  <conditionalFormatting sqref="BP502:BP504">
    <cfRule type="cellIs" dxfId="1026" priority="1599" operator="equal">
      <formula>"Pendiente"</formula>
    </cfRule>
  </conditionalFormatting>
  <conditionalFormatting sqref="BF502:BF504">
    <cfRule type="cellIs" dxfId="1025" priority="1604" stopIfTrue="1" operator="equal">
      <formula>"ROJO"</formula>
    </cfRule>
    <cfRule type="cellIs" dxfId="1024" priority="1605" stopIfTrue="1" operator="equal">
      <formula>"AMARILLO"</formula>
    </cfRule>
    <cfRule type="cellIs" dxfId="1023" priority="1606" stopIfTrue="1" operator="equal">
      <formula>"OK"</formula>
    </cfRule>
  </conditionalFormatting>
  <conditionalFormatting sqref="BP502:BP504">
    <cfRule type="cellIs" dxfId="1022" priority="1601" operator="equal">
      <formula>"INEFECTIVA"</formula>
    </cfRule>
    <cfRule type="cellIs" dxfId="1021" priority="1602" operator="equal">
      <formula>"CUMPLIDA"</formula>
    </cfRule>
    <cfRule type="containsText" dxfId="1020" priority="1603" operator="containsText" text="CERRADA">
      <formula>NOT(ISERROR(SEARCH("CERRADA",BP502)))</formula>
    </cfRule>
  </conditionalFormatting>
  <conditionalFormatting sqref="BP502:BP504">
    <cfRule type="cellIs" dxfId="1019" priority="1600" operator="equal">
      <formula>"INCUMPLIDA"</formula>
    </cfRule>
  </conditionalFormatting>
  <conditionalFormatting sqref="AR502:AR504">
    <cfRule type="cellIs" dxfId="1018" priority="1596" stopIfTrue="1" operator="equal">
      <formula>"ROJO"</formula>
    </cfRule>
    <cfRule type="cellIs" dxfId="1017" priority="1597" stopIfTrue="1" operator="equal">
      <formula>"AMARILLO"</formula>
    </cfRule>
    <cfRule type="cellIs" dxfId="1016" priority="1598" stopIfTrue="1" operator="equal">
      <formula>"OK"</formula>
    </cfRule>
  </conditionalFormatting>
  <conditionalFormatting sqref="AK502:AK504">
    <cfRule type="cellIs" dxfId="1015" priority="1593" stopIfTrue="1" operator="equal">
      <formula>"ROJO"</formula>
    </cfRule>
    <cfRule type="cellIs" dxfId="1014" priority="1594" stopIfTrue="1" operator="equal">
      <formula>"AMARILLO"</formula>
    </cfRule>
    <cfRule type="cellIs" dxfId="1013" priority="1595" stopIfTrue="1" operator="equal">
      <formula>"OK"</formula>
    </cfRule>
  </conditionalFormatting>
  <conditionalFormatting sqref="AD502:AD504">
    <cfRule type="cellIs" dxfId="1012" priority="1590" stopIfTrue="1" operator="equal">
      <formula>"ROJO"</formula>
    </cfRule>
    <cfRule type="cellIs" dxfId="1011" priority="1591" stopIfTrue="1" operator="equal">
      <formula>"AMARILLO"</formula>
    </cfRule>
    <cfRule type="cellIs" dxfId="1010" priority="1592" stopIfTrue="1" operator="equal">
      <formula>"OK"</formula>
    </cfRule>
  </conditionalFormatting>
  <conditionalFormatting sqref="AY502:AY504">
    <cfRule type="cellIs" dxfId="1009" priority="1587" stopIfTrue="1" operator="equal">
      <formula>"ROJO"</formula>
    </cfRule>
    <cfRule type="cellIs" dxfId="1008" priority="1588" stopIfTrue="1" operator="equal">
      <formula>"AMARILLO"</formula>
    </cfRule>
    <cfRule type="cellIs" dxfId="1007" priority="1589" stopIfTrue="1" operator="equal">
      <formula>"OK"</formula>
    </cfRule>
  </conditionalFormatting>
  <conditionalFormatting sqref="W502:W504">
    <cfRule type="cellIs" dxfId="1006" priority="1584" stopIfTrue="1" operator="equal">
      <formula>"ROJO"</formula>
    </cfRule>
    <cfRule type="cellIs" dxfId="1005" priority="1585" stopIfTrue="1" operator="equal">
      <formula>"AMARILLO"</formula>
    </cfRule>
    <cfRule type="cellIs" dxfId="1004" priority="1586" stopIfTrue="1" operator="equal">
      <formula>"OK"</formula>
    </cfRule>
  </conditionalFormatting>
  <conditionalFormatting sqref="BJ505:BJ506">
    <cfRule type="cellIs" dxfId="1003" priority="1583" stopIfTrue="1" operator="equal">
      <formula>1</formula>
    </cfRule>
  </conditionalFormatting>
  <conditionalFormatting sqref="BJ505:BJ506">
    <cfRule type="cellIs" dxfId="1002" priority="1581" operator="between">
      <formula>0</formula>
      <formula>0.99</formula>
    </cfRule>
    <cfRule type="cellIs" dxfId="1001" priority="1582" operator="equal">
      <formula>"Sin"</formula>
    </cfRule>
  </conditionalFormatting>
  <conditionalFormatting sqref="BP505:BP506">
    <cfRule type="cellIs" dxfId="1000" priority="1573" operator="equal">
      <formula>"Pendiente"</formula>
    </cfRule>
  </conditionalFormatting>
  <conditionalFormatting sqref="BF505:BF506">
    <cfRule type="cellIs" dxfId="999" priority="1578" stopIfTrue="1" operator="equal">
      <formula>"ROJO"</formula>
    </cfRule>
    <cfRule type="cellIs" dxfId="998" priority="1579" stopIfTrue="1" operator="equal">
      <formula>"AMARILLO"</formula>
    </cfRule>
    <cfRule type="cellIs" dxfId="997" priority="1580" stopIfTrue="1" operator="equal">
      <formula>"OK"</formula>
    </cfRule>
  </conditionalFormatting>
  <conditionalFormatting sqref="BP505:BP506">
    <cfRule type="cellIs" dxfId="996" priority="1575" operator="equal">
      <formula>"INEFECTIVA"</formula>
    </cfRule>
    <cfRule type="cellIs" dxfId="995" priority="1576" operator="equal">
      <formula>"CUMPLIDA"</formula>
    </cfRule>
    <cfRule type="containsText" dxfId="994" priority="1577" operator="containsText" text="CERRADA">
      <formula>NOT(ISERROR(SEARCH("CERRADA",BP505)))</formula>
    </cfRule>
  </conditionalFormatting>
  <conditionalFormatting sqref="BP505:BP506">
    <cfRule type="cellIs" dxfId="993" priority="1574" operator="equal">
      <formula>"INCUMPLIDA"</formula>
    </cfRule>
  </conditionalFormatting>
  <conditionalFormatting sqref="AR505:AR506">
    <cfRule type="cellIs" dxfId="992" priority="1570" stopIfTrue="1" operator="equal">
      <formula>"ROJO"</formula>
    </cfRule>
    <cfRule type="cellIs" dxfId="991" priority="1571" stopIfTrue="1" operator="equal">
      <formula>"AMARILLO"</formula>
    </cfRule>
    <cfRule type="cellIs" dxfId="990" priority="1572" stopIfTrue="1" operator="equal">
      <formula>"OK"</formula>
    </cfRule>
  </conditionalFormatting>
  <conditionalFormatting sqref="AK505:AK506">
    <cfRule type="cellIs" dxfId="989" priority="1567" stopIfTrue="1" operator="equal">
      <formula>"ROJO"</formula>
    </cfRule>
    <cfRule type="cellIs" dxfId="988" priority="1568" stopIfTrue="1" operator="equal">
      <formula>"AMARILLO"</formula>
    </cfRule>
    <cfRule type="cellIs" dxfId="987" priority="1569" stopIfTrue="1" operator="equal">
      <formula>"OK"</formula>
    </cfRule>
  </conditionalFormatting>
  <conditionalFormatting sqref="AD505:AD506">
    <cfRule type="cellIs" dxfId="986" priority="1564" stopIfTrue="1" operator="equal">
      <formula>"ROJO"</formula>
    </cfRule>
    <cfRule type="cellIs" dxfId="985" priority="1565" stopIfTrue="1" operator="equal">
      <formula>"AMARILLO"</formula>
    </cfRule>
    <cfRule type="cellIs" dxfId="984" priority="1566" stopIfTrue="1" operator="equal">
      <formula>"OK"</formula>
    </cfRule>
  </conditionalFormatting>
  <conditionalFormatting sqref="AY505:AY506">
    <cfRule type="cellIs" dxfId="983" priority="1561" stopIfTrue="1" operator="equal">
      <formula>"ROJO"</formula>
    </cfRule>
    <cfRule type="cellIs" dxfId="982" priority="1562" stopIfTrue="1" operator="equal">
      <formula>"AMARILLO"</formula>
    </cfRule>
    <cfRule type="cellIs" dxfId="981" priority="1563" stopIfTrue="1" operator="equal">
      <formula>"OK"</formula>
    </cfRule>
  </conditionalFormatting>
  <conditionalFormatting sqref="W505:W506">
    <cfRule type="cellIs" dxfId="980" priority="1558" stopIfTrue="1" operator="equal">
      <formula>"ROJO"</formula>
    </cfRule>
    <cfRule type="cellIs" dxfId="979" priority="1559" stopIfTrue="1" operator="equal">
      <formula>"AMARILLO"</formula>
    </cfRule>
    <cfRule type="cellIs" dxfId="978" priority="1560" stopIfTrue="1" operator="equal">
      <formula>"OK"</formula>
    </cfRule>
  </conditionalFormatting>
  <conditionalFormatting sqref="BF507:BF511 AR507:AR511 AK507:AK511 AD507:AD511 AY507:AY511 W507:W511">
    <cfRule type="cellIs" dxfId="977" priority="1555" stopIfTrue="1" operator="equal">
      <formula>"ROJO"</formula>
    </cfRule>
    <cfRule type="cellIs" dxfId="976" priority="1556" stopIfTrue="1" operator="equal">
      <formula>"AMARILLO"</formula>
    </cfRule>
    <cfRule type="cellIs" dxfId="975" priority="1557" stopIfTrue="1" operator="equal">
      <formula>"OK"</formula>
    </cfRule>
  </conditionalFormatting>
  <conditionalFormatting sqref="BJ507:BJ511">
    <cfRule type="cellIs" dxfId="974" priority="1554" stopIfTrue="1" operator="equal">
      <formula>1</formula>
    </cfRule>
  </conditionalFormatting>
  <conditionalFormatting sqref="BJ507:BJ511">
    <cfRule type="cellIs" dxfId="973" priority="1552" operator="between">
      <formula>0</formula>
      <formula>0.99</formula>
    </cfRule>
    <cfRule type="cellIs" dxfId="972" priority="1553" operator="equal">
      <formula>"Sin"</formula>
    </cfRule>
  </conditionalFormatting>
  <conditionalFormatting sqref="BP507:BP511">
    <cfRule type="cellIs" dxfId="971" priority="1549" operator="equal">
      <formula>"INEFECTIVA"</formula>
    </cfRule>
    <cfRule type="cellIs" dxfId="970" priority="1550" operator="equal">
      <formula>"CUMPLIDA"</formula>
    </cfRule>
    <cfRule type="containsText" dxfId="969" priority="1551" operator="containsText" text="CERRADA">
      <formula>NOT(ISERROR(SEARCH("CERRADA",BP507)))</formula>
    </cfRule>
  </conditionalFormatting>
  <conditionalFormatting sqref="BP507:BP511">
    <cfRule type="cellIs" dxfId="968" priority="1548" operator="equal">
      <formula>"INCUMPLIDA"</formula>
    </cfRule>
  </conditionalFormatting>
  <conditionalFormatting sqref="BP507:BP511">
    <cfRule type="cellIs" dxfId="967" priority="1547" operator="equal">
      <formula>"Pendiente"</formula>
    </cfRule>
  </conditionalFormatting>
  <conditionalFormatting sqref="BF512:BF514 AR512:AR514 AK512:AK514 AD512:AD514 AY512:AY514 W512:W514 W517:W520 AY517:AY520 AD517:AD520 AK517:AK520 AR517:AR520 BF517:BF520">
    <cfRule type="cellIs" dxfId="966" priority="1544" stopIfTrue="1" operator="equal">
      <formula>"ROJO"</formula>
    </cfRule>
    <cfRule type="cellIs" dxfId="965" priority="1545" stopIfTrue="1" operator="equal">
      <formula>"AMARILLO"</formula>
    </cfRule>
    <cfRule type="cellIs" dxfId="964" priority="1546" stopIfTrue="1" operator="equal">
      <formula>"OK"</formula>
    </cfRule>
  </conditionalFormatting>
  <conditionalFormatting sqref="BJ512:BJ514 BJ517:BJ520">
    <cfRule type="cellIs" dxfId="963" priority="1543" stopIfTrue="1" operator="equal">
      <formula>1</formula>
    </cfRule>
  </conditionalFormatting>
  <conditionalFormatting sqref="BJ512:BJ514 BJ517:BJ520">
    <cfRule type="cellIs" dxfId="962" priority="1541" operator="between">
      <formula>0</formula>
      <formula>0.99</formula>
    </cfRule>
    <cfRule type="cellIs" dxfId="961" priority="1542" operator="equal">
      <formula>"Sin"</formula>
    </cfRule>
  </conditionalFormatting>
  <conditionalFormatting sqref="BP512:BP514 BP517:BP520">
    <cfRule type="cellIs" dxfId="960" priority="1538" operator="equal">
      <formula>"INEFECTIVA"</formula>
    </cfRule>
    <cfRule type="cellIs" dxfId="959" priority="1539" operator="equal">
      <formula>"CUMPLIDA"</formula>
    </cfRule>
    <cfRule type="containsText" dxfId="958" priority="1540" operator="containsText" text="CERRADA">
      <formula>NOT(ISERROR(SEARCH("CERRADA",BP512)))</formula>
    </cfRule>
  </conditionalFormatting>
  <conditionalFormatting sqref="BP512:BP514 BP517:BP520">
    <cfRule type="cellIs" dxfId="957" priority="1537" operator="equal">
      <formula>"INCUMPLIDA"</formula>
    </cfRule>
  </conditionalFormatting>
  <conditionalFormatting sqref="BP512:BP514 BP517:BP520">
    <cfRule type="cellIs" dxfId="956" priority="1536" operator="equal">
      <formula>"Pendiente"</formula>
    </cfRule>
  </conditionalFormatting>
  <conditionalFormatting sqref="W473 BF473">
    <cfRule type="cellIs" dxfId="955" priority="1533" stopIfTrue="1" operator="equal">
      <formula>"ROJO"</formula>
    </cfRule>
    <cfRule type="cellIs" dxfId="954" priority="1534" stopIfTrue="1" operator="equal">
      <formula>"AMARILLO"</formula>
    </cfRule>
    <cfRule type="cellIs" dxfId="953" priority="1535" stopIfTrue="1" operator="equal">
      <formula>"OK"</formula>
    </cfRule>
  </conditionalFormatting>
  <conditionalFormatting sqref="BR473 BB473 AT473">
    <cfRule type="cellIs" dxfId="952" priority="1522" stopIfTrue="1" operator="equal">
      <formula>"ROJO"</formula>
    </cfRule>
    <cfRule type="cellIs" dxfId="951" priority="1523" stopIfTrue="1" operator="equal">
      <formula>"AMARILLO"</formula>
    </cfRule>
    <cfRule type="cellIs" dxfId="950" priority="1524" stopIfTrue="1" operator="equal">
      <formula>"OK"</formula>
    </cfRule>
  </conditionalFormatting>
  <conditionalFormatting sqref="BJ473">
    <cfRule type="cellIs" dxfId="949" priority="1532" stopIfTrue="1" operator="equal">
      <formula>1</formula>
    </cfRule>
  </conditionalFormatting>
  <conditionalFormatting sqref="BJ473">
    <cfRule type="cellIs" dxfId="948" priority="1530" operator="between">
      <formula>0</formula>
      <formula>0.99</formula>
    </cfRule>
    <cfRule type="cellIs" dxfId="947" priority="1531" operator="equal">
      <formula>"Sin"</formula>
    </cfRule>
  </conditionalFormatting>
  <conditionalFormatting sqref="BP473">
    <cfRule type="cellIs" dxfId="946" priority="1527" operator="equal">
      <formula>"INEFECTIVA"</formula>
    </cfRule>
    <cfRule type="cellIs" dxfId="945" priority="1528" operator="equal">
      <formula>"CUMPLIDA"</formula>
    </cfRule>
    <cfRule type="containsText" dxfId="944" priority="1529" operator="containsText" text="CERRADA">
      <formula>NOT(ISERROR(SEARCH("CERRADA",BP473)))</formula>
    </cfRule>
  </conditionalFormatting>
  <conditionalFormatting sqref="BP473">
    <cfRule type="cellIs" dxfId="943" priority="1526" operator="equal">
      <formula>"INCUMPLIDA"</formula>
    </cfRule>
  </conditionalFormatting>
  <conditionalFormatting sqref="BP473">
    <cfRule type="cellIs" dxfId="942" priority="1525" operator="equal">
      <formula>"Pendiente"</formula>
    </cfRule>
  </conditionalFormatting>
  <conditionalFormatting sqref="AR473">
    <cfRule type="cellIs" dxfId="941" priority="1519" stopIfTrue="1" operator="equal">
      <formula>"ROJO"</formula>
    </cfRule>
    <cfRule type="cellIs" dxfId="940" priority="1520" stopIfTrue="1" operator="equal">
      <formula>"AMARILLO"</formula>
    </cfRule>
    <cfRule type="cellIs" dxfId="939" priority="1521" stopIfTrue="1" operator="equal">
      <formula>"OK"</formula>
    </cfRule>
  </conditionalFormatting>
  <conditionalFormatting sqref="AK473">
    <cfRule type="cellIs" dxfId="938" priority="1516" stopIfTrue="1" operator="equal">
      <formula>"ROJO"</formula>
    </cfRule>
    <cfRule type="cellIs" dxfId="937" priority="1517" stopIfTrue="1" operator="equal">
      <formula>"AMARILLO"</formula>
    </cfRule>
    <cfRule type="cellIs" dxfId="936" priority="1518" stopIfTrue="1" operator="equal">
      <formula>"OK"</formula>
    </cfRule>
  </conditionalFormatting>
  <conditionalFormatting sqref="AD473">
    <cfRule type="cellIs" dxfId="935" priority="1513" stopIfTrue="1" operator="equal">
      <formula>"ROJO"</formula>
    </cfRule>
    <cfRule type="cellIs" dxfId="934" priority="1514" stopIfTrue="1" operator="equal">
      <formula>"AMARILLO"</formula>
    </cfRule>
    <cfRule type="cellIs" dxfId="933" priority="1515" stopIfTrue="1" operator="equal">
      <formula>"OK"</formula>
    </cfRule>
  </conditionalFormatting>
  <conditionalFormatting sqref="AY473">
    <cfRule type="cellIs" dxfId="932" priority="1510" stopIfTrue="1" operator="equal">
      <formula>"ROJO"</formula>
    </cfRule>
    <cfRule type="cellIs" dxfId="931" priority="1511" stopIfTrue="1" operator="equal">
      <formula>"AMARILLO"</formula>
    </cfRule>
    <cfRule type="cellIs" dxfId="930" priority="1512" stopIfTrue="1" operator="equal">
      <formula>"OK"</formula>
    </cfRule>
  </conditionalFormatting>
  <conditionalFormatting sqref="W474">
    <cfRule type="cellIs" dxfId="929" priority="1507" stopIfTrue="1" operator="equal">
      <formula>"ROJO"</formula>
    </cfRule>
    <cfRule type="cellIs" dxfId="928" priority="1508" stopIfTrue="1" operator="equal">
      <formula>"AMARILLO"</formula>
    </cfRule>
    <cfRule type="cellIs" dxfId="927" priority="1509" stopIfTrue="1" operator="equal">
      <formula>"OK"</formula>
    </cfRule>
  </conditionalFormatting>
  <conditionalFormatting sqref="BF474">
    <cfRule type="cellIs" dxfId="926" priority="1504" stopIfTrue="1" operator="equal">
      <formula>"ROJO"</formula>
    </cfRule>
    <cfRule type="cellIs" dxfId="925" priority="1505" stopIfTrue="1" operator="equal">
      <formula>"AMARILLO"</formula>
    </cfRule>
    <cfRule type="cellIs" dxfId="924" priority="1506" stopIfTrue="1" operator="equal">
      <formula>"OK"</formula>
    </cfRule>
  </conditionalFormatting>
  <conditionalFormatting sqref="BJ474">
    <cfRule type="cellIs" dxfId="923" priority="1503" stopIfTrue="1" operator="equal">
      <formula>1</formula>
    </cfRule>
  </conditionalFormatting>
  <conditionalFormatting sqref="BJ474">
    <cfRule type="cellIs" dxfId="922" priority="1501" operator="between">
      <formula>0</formula>
      <formula>0.99</formula>
    </cfRule>
    <cfRule type="cellIs" dxfId="921" priority="1502" operator="equal">
      <formula>"Sin"</formula>
    </cfRule>
  </conditionalFormatting>
  <conditionalFormatting sqref="BP474">
    <cfRule type="cellIs" dxfId="920" priority="1498" operator="equal">
      <formula>"INEFECTIVA"</formula>
    </cfRule>
    <cfRule type="cellIs" dxfId="919" priority="1499" operator="equal">
      <formula>"CUMPLIDA"</formula>
    </cfRule>
    <cfRule type="containsText" dxfId="918" priority="1500" operator="containsText" text="CERRADA">
      <formula>NOT(ISERROR(SEARCH("CERRADA",BP474)))</formula>
    </cfRule>
  </conditionalFormatting>
  <conditionalFormatting sqref="BP474">
    <cfRule type="cellIs" dxfId="917" priority="1497" operator="equal">
      <formula>"INCUMPLIDA"</formula>
    </cfRule>
  </conditionalFormatting>
  <conditionalFormatting sqref="BP474">
    <cfRule type="cellIs" dxfId="916" priority="1496" operator="equal">
      <formula>"Pendiente"</formula>
    </cfRule>
  </conditionalFormatting>
  <conditionalFormatting sqref="AR474">
    <cfRule type="cellIs" dxfId="915" priority="1493" stopIfTrue="1" operator="equal">
      <formula>"ROJO"</formula>
    </cfRule>
    <cfRule type="cellIs" dxfId="914" priority="1494" stopIfTrue="1" operator="equal">
      <formula>"AMARILLO"</formula>
    </cfRule>
    <cfRule type="cellIs" dxfId="913" priority="1495" stopIfTrue="1" operator="equal">
      <formula>"OK"</formula>
    </cfRule>
  </conditionalFormatting>
  <conditionalFormatting sqref="AK474">
    <cfRule type="cellIs" dxfId="912" priority="1490" stopIfTrue="1" operator="equal">
      <formula>"ROJO"</formula>
    </cfRule>
    <cfRule type="cellIs" dxfId="911" priority="1491" stopIfTrue="1" operator="equal">
      <formula>"AMARILLO"</formula>
    </cfRule>
    <cfRule type="cellIs" dxfId="910" priority="1492" stopIfTrue="1" operator="equal">
      <formula>"OK"</formula>
    </cfRule>
  </conditionalFormatting>
  <conditionalFormatting sqref="AD474">
    <cfRule type="cellIs" dxfId="909" priority="1487" stopIfTrue="1" operator="equal">
      <formula>"ROJO"</formula>
    </cfRule>
    <cfRule type="cellIs" dxfId="908" priority="1488" stopIfTrue="1" operator="equal">
      <formula>"AMARILLO"</formula>
    </cfRule>
    <cfRule type="cellIs" dxfId="907" priority="1489" stopIfTrue="1" operator="equal">
      <formula>"OK"</formula>
    </cfRule>
  </conditionalFormatting>
  <conditionalFormatting sqref="AY474">
    <cfRule type="cellIs" dxfId="906" priority="1484" stopIfTrue="1" operator="equal">
      <formula>"ROJO"</formula>
    </cfRule>
    <cfRule type="cellIs" dxfId="905" priority="1485" stopIfTrue="1" operator="equal">
      <formula>"AMARILLO"</formula>
    </cfRule>
    <cfRule type="cellIs" dxfId="904" priority="1486" stopIfTrue="1" operator="equal">
      <formula>"OK"</formula>
    </cfRule>
  </conditionalFormatting>
  <conditionalFormatting sqref="W477:W478">
    <cfRule type="cellIs" dxfId="903" priority="1455" stopIfTrue="1" operator="equal">
      <formula>"ROJO"</formula>
    </cfRule>
    <cfRule type="cellIs" dxfId="902" priority="1456" stopIfTrue="1" operator="equal">
      <formula>"AMARILLO"</formula>
    </cfRule>
    <cfRule type="cellIs" dxfId="901" priority="1457" stopIfTrue="1" operator="equal">
      <formula>"OK"</formula>
    </cfRule>
  </conditionalFormatting>
  <conditionalFormatting sqref="BF477:BF478">
    <cfRule type="cellIs" dxfId="900" priority="1452" stopIfTrue="1" operator="equal">
      <formula>"ROJO"</formula>
    </cfRule>
    <cfRule type="cellIs" dxfId="899" priority="1453" stopIfTrue="1" operator="equal">
      <formula>"AMARILLO"</formula>
    </cfRule>
    <cfRule type="cellIs" dxfId="898" priority="1454" stopIfTrue="1" operator="equal">
      <formula>"OK"</formula>
    </cfRule>
  </conditionalFormatting>
  <conditionalFormatting sqref="BJ477:BJ478">
    <cfRule type="cellIs" dxfId="897" priority="1451" stopIfTrue="1" operator="equal">
      <formula>1</formula>
    </cfRule>
  </conditionalFormatting>
  <conditionalFormatting sqref="BJ477:BJ478">
    <cfRule type="cellIs" dxfId="896" priority="1449" operator="between">
      <formula>0</formula>
      <formula>0.99</formula>
    </cfRule>
    <cfRule type="cellIs" dxfId="895" priority="1450" operator="equal">
      <formula>"Sin"</formula>
    </cfRule>
  </conditionalFormatting>
  <conditionalFormatting sqref="BP477:BP478">
    <cfRule type="cellIs" dxfId="894" priority="1446" operator="equal">
      <formula>"INEFECTIVA"</formula>
    </cfRule>
    <cfRule type="cellIs" dxfId="893" priority="1447" operator="equal">
      <formula>"CUMPLIDA"</formula>
    </cfRule>
    <cfRule type="containsText" dxfId="892" priority="1448" operator="containsText" text="CERRADA">
      <formula>NOT(ISERROR(SEARCH("CERRADA",BP477)))</formula>
    </cfRule>
  </conditionalFormatting>
  <conditionalFormatting sqref="BP477:BP478">
    <cfRule type="cellIs" dxfId="891" priority="1445" operator="equal">
      <formula>"INCUMPLIDA"</formula>
    </cfRule>
  </conditionalFormatting>
  <conditionalFormatting sqref="BP477:BP478">
    <cfRule type="cellIs" dxfId="890" priority="1444" operator="equal">
      <formula>"Pendiente"</formula>
    </cfRule>
  </conditionalFormatting>
  <conditionalFormatting sqref="AR477:AR478">
    <cfRule type="cellIs" dxfId="889" priority="1441" stopIfTrue="1" operator="equal">
      <formula>"ROJO"</formula>
    </cfRule>
    <cfRule type="cellIs" dxfId="888" priority="1442" stopIfTrue="1" operator="equal">
      <formula>"AMARILLO"</formula>
    </cfRule>
    <cfRule type="cellIs" dxfId="887" priority="1443" stopIfTrue="1" operator="equal">
      <formula>"OK"</formula>
    </cfRule>
  </conditionalFormatting>
  <conditionalFormatting sqref="AK477:AK478">
    <cfRule type="cellIs" dxfId="886" priority="1438" stopIfTrue="1" operator="equal">
      <formula>"ROJO"</formula>
    </cfRule>
    <cfRule type="cellIs" dxfId="885" priority="1439" stopIfTrue="1" operator="equal">
      <formula>"AMARILLO"</formula>
    </cfRule>
    <cfRule type="cellIs" dxfId="884" priority="1440" stopIfTrue="1" operator="equal">
      <formula>"OK"</formula>
    </cfRule>
  </conditionalFormatting>
  <conditionalFormatting sqref="AD477:AD478">
    <cfRule type="cellIs" dxfId="883" priority="1435" stopIfTrue="1" operator="equal">
      <formula>"ROJO"</formula>
    </cfRule>
    <cfRule type="cellIs" dxfId="882" priority="1436" stopIfTrue="1" operator="equal">
      <formula>"AMARILLO"</formula>
    </cfRule>
    <cfRule type="cellIs" dxfId="881" priority="1437" stopIfTrue="1" operator="equal">
      <formula>"OK"</formula>
    </cfRule>
  </conditionalFormatting>
  <conditionalFormatting sqref="AY477:AY478">
    <cfRule type="cellIs" dxfId="880" priority="1432" stopIfTrue="1" operator="equal">
      <formula>"ROJO"</formula>
    </cfRule>
    <cfRule type="cellIs" dxfId="879" priority="1433" stopIfTrue="1" operator="equal">
      <formula>"AMARILLO"</formula>
    </cfRule>
    <cfRule type="cellIs" dxfId="878" priority="1434" stopIfTrue="1" operator="equal">
      <formula>"OK"</formula>
    </cfRule>
  </conditionalFormatting>
  <conditionalFormatting sqref="W479:W480">
    <cfRule type="cellIs" dxfId="877" priority="1429" stopIfTrue="1" operator="equal">
      <formula>"ROJO"</formula>
    </cfRule>
    <cfRule type="cellIs" dxfId="876" priority="1430" stopIfTrue="1" operator="equal">
      <formula>"AMARILLO"</formula>
    </cfRule>
    <cfRule type="cellIs" dxfId="875" priority="1431" stopIfTrue="1" operator="equal">
      <formula>"OK"</formula>
    </cfRule>
  </conditionalFormatting>
  <conditionalFormatting sqref="BF479:BF480">
    <cfRule type="cellIs" dxfId="874" priority="1426" stopIfTrue="1" operator="equal">
      <formula>"ROJO"</formula>
    </cfRule>
    <cfRule type="cellIs" dxfId="873" priority="1427" stopIfTrue="1" operator="equal">
      <formula>"AMARILLO"</formula>
    </cfRule>
    <cfRule type="cellIs" dxfId="872" priority="1428" stopIfTrue="1" operator="equal">
      <formula>"OK"</formula>
    </cfRule>
  </conditionalFormatting>
  <conditionalFormatting sqref="BJ479:BJ480">
    <cfRule type="cellIs" dxfId="871" priority="1425" stopIfTrue="1" operator="equal">
      <formula>1</formula>
    </cfRule>
  </conditionalFormatting>
  <conditionalFormatting sqref="BJ479:BJ480">
    <cfRule type="cellIs" dxfId="870" priority="1423" operator="between">
      <formula>0</formula>
      <formula>0.99</formula>
    </cfRule>
    <cfRule type="cellIs" dxfId="869" priority="1424" operator="equal">
      <formula>"Sin"</formula>
    </cfRule>
  </conditionalFormatting>
  <conditionalFormatting sqref="BP479:BP480">
    <cfRule type="cellIs" dxfId="868" priority="1420" operator="equal">
      <formula>"INEFECTIVA"</formula>
    </cfRule>
    <cfRule type="cellIs" dxfId="867" priority="1421" operator="equal">
      <formula>"CUMPLIDA"</formula>
    </cfRule>
    <cfRule type="containsText" dxfId="866" priority="1422" operator="containsText" text="CERRADA">
      <formula>NOT(ISERROR(SEARCH("CERRADA",BP479)))</formula>
    </cfRule>
  </conditionalFormatting>
  <conditionalFormatting sqref="BP479:BP480">
    <cfRule type="cellIs" dxfId="865" priority="1419" operator="equal">
      <formula>"INCUMPLIDA"</formula>
    </cfRule>
  </conditionalFormatting>
  <conditionalFormatting sqref="BP479:BP480">
    <cfRule type="cellIs" dxfId="864" priority="1418" operator="equal">
      <formula>"Pendiente"</formula>
    </cfRule>
  </conditionalFormatting>
  <conditionalFormatting sqref="AR479:AR480">
    <cfRule type="cellIs" dxfId="863" priority="1415" stopIfTrue="1" operator="equal">
      <formula>"ROJO"</formula>
    </cfRule>
    <cfRule type="cellIs" dxfId="862" priority="1416" stopIfTrue="1" operator="equal">
      <formula>"AMARILLO"</formula>
    </cfRule>
    <cfRule type="cellIs" dxfId="861" priority="1417" stopIfTrue="1" operator="equal">
      <formula>"OK"</formula>
    </cfRule>
  </conditionalFormatting>
  <conditionalFormatting sqref="AK479:AK480">
    <cfRule type="cellIs" dxfId="860" priority="1412" stopIfTrue="1" operator="equal">
      <formula>"ROJO"</formula>
    </cfRule>
    <cfRule type="cellIs" dxfId="859" priority="1413" stopIfTrue="1" operator="equal">
      <formula>"AMARILLO"</formula>
    </cfRule>
    <cfRule type="cellIs" dxfId="858" priority="1414" stopIfTrue="1" operator="equal">
      <formula>"OK"</formula>
    </cfRule>
  </conditionalFormatting>
  <conditionalFormatting sqref="AD479:AD480">
    <cfRule type="cellIs" dxfId="857" priority="1409" stopIfTrue="1" operator="equal">
      <formula>"ROJO"</formula>
    </cfRule>
    <cfRule type="cellIs" dxfId="856" priority="1410" stopIfTrue="1" operator="equal">
      <formula>"AMARILLO"</formula>
    </cfRule>
    <cfRule type="cellIs" dxfId="855" priority="1411" stopIfTrue="1" operator="equal">
      <formula>"OK"</formula>
    </cfRule>
  </conditionalFormatting>
  <conditionalFormatting sqref="AY479:AY480">
    <cfRule type="cellIs" dxfId="854" priority="1406" stopIfTrue="1" operator="equal">
      <formula>"ROJO"</formula>
    </cfRule>
    <cfRule type="cellIs" dxfId="853" priority="1407" stopIfTrue="1" operator="equal">
      <formula>"AMARILLO"</formula>
    </cfRule>
    <cfRule type="cellIs" dxfId="852" priority="1408" stopIfTrue="1" operator="equal">
      <formula>"OK"</formula>
    </cfRule>
  </conditionalFormatting>
  <conditionalFormatting sqref="W481:W482">
    <cfRule type="cellIs" dxfId="851" priority="1403" stopIfTrue="1" operator="equal">
      <formula>"ROJO"</formula>
    </cfRule>
    <cfRule type="cellIs" dxfId="850" priority="1404" stopIfTrue="1" operator="equal">
      <formula>"AMARILLO"</formula>
    </cfRule>
    <cfRule type="cellIs" dxfId="849" priority="1405" stopIfTrue="1" operator="equal">
      <formula>"OK"</formula>
    </cfRule>
  </conditionalFormatting>
  <conditionalFormatting sqref="BF481:BF482">
    <cfRule type="cellIs" dxfId="848" priority="1400" stopIfTrue="1" operator="equal">
      <formula>"ROJO"</formula>
    </cfRule>
    <cfRule type="cellIs" dxfId="847" priority="1401" stopIfTrue="1" operator="equal">
      <formula>"AMARILLO"</formula>
    </cfRule>
    <cfRule type="cellIs" dxfId="846" priority="1402" stopIfTrue="1" operator="equal">
      <formula>"OK"</formula>
    </cfRule>
  </conditionalFormatting>
  <conditionalFormatting sqref="BJ481:BJ482">
    <cfRule type="cellIs" dxfId="845" priority="1399" stopIfTrue="1" operator="equal">
      <formula>1</formula>
    </cfRule>
  </conditionalFormatting>
  <conditionalFormatting sqref="BJ481:BJ482">
    <cfRule type="cellIs" dxfId="844" priority="1397" operator="between">
      <formula>0</formula>
      <formula>0.99</formula>
    </cfRule>
    <cfRule type="cellIs" dxfId="843" priority="1398" operator="equal">
      <formula>"Sin"</formula>
    </cfRule>
  </conditionalFormatting>
  <conditionalFormatting sqref="BP481:BP482">
    <cfRule type="cellIs" dxfId="842" priority="1394" operator="equal">
      <formula>"INEFECTIVA"</formula>
    </cfRule>
    <cfRule type="cellIs" dxfId="841" priority="1395" operator="equal">
      <formula>"CUMPLIDA"</formula>
    </cfRule>
    <cfRule type="containsText" dxfId="840" priority="1396" operator="containsText" text="CERRADA">
      <formula>NOT(ISERROR(SEARCH("CERRADA",BP481)))</formula>
    </cfRule>
  </conditionalFormatting>
  <conditionalFormatting sqref="BP481:BP482">
    <cfRule type="cellIs" dxfId="839" priority="1393" operator="equal">
      <formula>"INCUMPLIDA"</formula>
    </cfRule>
  </conditionalFormatting>
  <conditionalFormatting sqref="BP481:BP482">
    <cfRule type="cellIs" dxfId="838" priority="1392" operator="equal">
      <formula>"Pendiente"</formula>
    </cfRule>
  </conditionalFormatting>
  <conditionalFormatting sqref="AR481:AR482">
    <cfRule type="cellIs" dxfId="837" priority="1389" stopIfTrue="1" operator="equal">
      <formula>"ROJO"</formula>
    </cfRule>
    <cfRule type="cellIs" dxfId="836" priority="1390" stopIfTrue="1" operator="equal">
      <formula>"AMARILLO"</formula>
    </cfRule>
    <cfRule type="cellIs" dxfId="835" priority="1391" stopIfTrue="1" operator="equal">
      <formula>"OK"</formula>
    </cfRule>
  </conditionalFormatting>
  <conditionalFormatting sqref="AK481:AK482">
    <cfRule type="cellIs" dxfId="834" priority="1386" stopIfTrue="1" operator="equal">
      <formula>"ROJO"</formula>
    </cfRule>
    <cfRule type="cellIs" dxfId="833" priority="1387" stopIfTrue="1" operator="equal">
      <formula>"AMARILLO"</formula>
    </cfRule>
    <cfRule type="cellIs" dxfId="832" priority="1388" stopIfTrue="1" operator="equal">
      <formula>"OK"</formula>
    </cfRule>
  </conditionalFormatting>
  <conditionalFormatting sqref="AD481:AD482">
    <cfRule type="cellIs" dxfId="831" priority="1383" stopIfTrue="1" operator="equal">
      <formula>"ROJO"</formula>
    </cfRule>
    <cfRule type="cellIs" dxfId="830" priority="1384" stopIfTrue="1" operator="equal">
      <formula>"AMARILLO"</formula>
    </cfRule>
    <cfRule type="cellIs" dxfId="829" priority="1385" stopIfTrue="1" operator="equal">
      <formula>"OK"</formula>
    </cfRule>
  </conditionalFormatting>
  <conditionalFormatting sqref="AY481:AY482">
    <cfRule type="cellIs" dxfId="828" priority="1380" stopIfTrue="1" operator="equal">
      <formula>"ROJO"</formula>
    </cfRule>
    <cfRule type="cellIs" dxfId="827" priority="1381" stopIfTrue="1" operator="equal">
      <formula>"AMARILLO"</formula>
    </cfRule>
    <cfRule type="cellIs" dxfId="826" priority="1382" stopIfTrue="1" operator="equal">
      <formula>"OK"</formula>
    </cfRule>
  </conditionalFormatting>
  <conditionalFormatting sqref="W483">
    <cfRule type="cellIs" dxfId="825" priority="1377" stopIfTrue="1" operator="equal">
      <formula>"ROJO"</formula>
    </cfRule>
    <cfRule type="cellIs" dxfId="824" priority="1378" stopIfTrue="1" operator="equal">
      <formula>"AMARILLO"</formula>
    </cfRule>
    <cfRule type="cellIs" dxfId="823" priority="1379" stopIfTrue="1" operator="equal">
      <formula>"OK"</formula>
    </cfRule>
  </conditionalFormatting>
  <conditionalFormatting sqref="BF483">
    <cfRule type="cellIs" dxfId="822" priority="1374" stopIfTrue="1" operator="equal">
      <formula>"ROJO"</formula>
    </cfRule>
    <cfRule type="cellIs" dxfId="821" priority="1375" stopIfTrue="1" operator="equal">
      <formula>"AMARILLO"</formula>
    </cfRule>
    <cfRule type="cellIs" dxfId="820" priority="1376" stopIfTrue="1" operator="equal">
      <formula>"OK"</formula>
    </cfRule>
  </conditionalFormatting>
  <conditionalFormatting sqref="BJ483">
    <cfRule type="cellIs" dxfId="819" priority="1373" stopIfTrue="1" operator="equal">
      <formula>1</formula>
    </cfRule>
  </conditionalFormatting>
  <conditionalFormatting sqref="BJ483">
    <cfRule type="cellIs" dxfId="818" priority="1371" operator="between">
      <formula>0</formula>
      <formula>0.99</formula>
    </cfRule>
    <cfRule type="cellIs" dxfId="817" priority="1372" operator="equal">
      <formula>"Sin"</formula>
    </cfRule>
  </conditionalFormatting>
  <conditionalFormatting sqref="BP483">
    <cfRule type="cellIs" dxfId="816" priority="1368" operator="equal">
      <formula>"INEFECTIVA"</formula>
    </cfRule>
    <cfRule type="cellIs" dxfId="815" priority="1369" operator="equal">
      <formula>"CUMPLIDA"</formula>
    </cfRule>
    <cfRule type="containsText" dxfId="814" priority="1370" operator="containsText" text="CERRADA">
      <formula>NOT(ISERROR(SEARCH("CERRADA",BP483)))</formula>
    </cfRule>
  </conditionalFormatting>
  <conditionalFormatting sqref="BP483">
    <cfRule type="cellIs" dxfId="813" priority="1367" operator="equal">
      <formula>"INCUMPLIDA"</formula>
    </cfRule>
  </conditionalFormatting>
  <conditionalFormatting sqref="BP483">
    <cfRule type="cellIs" dxfId="812" priority="1366" operator="equal">
      <formula>"Pendiente"</formula>
    </cfRule>
  </conditionalFormatting>
  <conditionalFormatting sqref="AR483">
    <cfRule type="cellIs" dxfId="811" priority="1363" stopIfTrue="1" operator="equal">
      <formula>"ROJO"</formula>
    </cfRule>
    <cfRule type="cellIs" dxfId="810" priority="1364" stopIfTrue="1" operator="equal">
      <formula>"AMARILLO"</formula>
    </cfRule>
    <cfRule type="cellIs" dxfId="809" priority="1365" stopIfTrue="1" operator="equal">
      <formula>"OK"</formula>
    </cfRule>
  </conditionalFormatting>
  <conditionalFormatting sqref="AK483">
    <cfRule type="cellIs" dxfId="808" priority="1360" stopIfTrue="1" operator="equal">
      <formula>"ROJO"</formula>
    </cfRule>
    <cfRule type="cellIs" dxfId="807" priority="1361" stopIfTrue="1" operator="equal">
      <formula>"AMARILLO"</formula>
    </cfRule>
    <cfRule type="cellIs" dxfId="806" priority="1362" stopIfTrue="1" operator="equal">
      <formula>"OK"</formula>
    </cfRule>
  </conditionalFormatting>
  <conditionalFormatting sqref="AD483">
    <cfRule type="cellIs" dxfId="805" priority="1357" stopIfTrue="1" operator="equal">
      <formula>"ROJO"</formula>
    </cfRule>
    <cfRule type="cellIs" dxfId="804" priority="1358" stopIfTrue="1" operator="equal">
      <formula>"AMARILLO"</formula>
    </cfRule>
    <cfRule type="cellIs" dxfId="803" priority="1359" stopIfTrue="1" operator="equal">
      <formula>"OK"</formula>
    </cfRule>
  </conditionalFormatting>
  <conditionalFormatting sqref="AY483">
    <cfRule type="cellIs" dxfId="802" priority="1354" stopIfTrue="1" operator="equal">
      <formula>"ROJO"</formula>
    </cfRule>
    <cfRule type="cellIs" dxfId="801" priority="1355" stopIfTrue="1" operator="equal">
      <formula>"AMARILLO"</formula>
    </cfRule>
    <cfRule type="cellIs" dxfId="800" priority="1356" stopIfTrue="1" operator="equal">
      <formula>"OK"</formula>
    </cfRule>
  </conditionalFormatting>
  <conditionalFormatting sqref="W484:W485">
    <cfRule type="cellIs" dxfId="799" priority="1351" stopIfTrue="1" operator="equal">
      <formula>"ROJO"</formula>
    </cfRule>
    <cfRule type="cellIs" dxfId="798" priority="1352" stopIfTrue="1" operator="equal">
      <formula>"AMARILLO"</formula>
    </cfRule>
    <cfRule type="cellIs" dxfId="797" priority="1353" stopIfTrue="1" operator="equal">
      <formula>"OK"</formula>
    </cfRule>
  </conditionalFormatting>
  <conditionalFormatting sqref="BF484:BF485">
    <cfRule type="cellIs" dxfId="796" priority="1348" stopIfTrue="1" operator="equal">
      <formula>"ROJO"</formula>
    </cfRule>
    <cfRule type="cellIs" dxfId="795" priority="1349" stopIfTrue="1" operator="equal">
      <formula>"AMARILLO"</formula>
    </cfRule>
    <cfRule type="cellIs" dxfId="794" priority="1350" stopIfTrue="1" operator="equal">
      <formula>"OK"</formula>
    </cfRule>
  </conditionalFormatting>
  <conditionalFormatting sqref="BJ484:BJ485">
    <cfRule type="cellIs" dxfId="793" priority="1347" stopIfTrue="1" operator="equal">
      <formula>1</formula>
    </cfRule>
  </conditionalFormatting>
  <conditionalFormatting sqref="BJ484:BJ485">
    <cfRule type="cellIs" dxfId="792" priority="1345" operator="between">
      <formula>0</formula>
      <formula>0.99</formula>
    </cfRule>
    <cfRule type="cellIs" dxfId="791" priority="1346" operator="equal">
      <formula>"Sin"</formula>
    </cfRule>
  </conditionalFormatting>
  <conditionalFormatting sqref="BP484:BP485">
    <cfRule type="cellIs" dxfId="790" priority="1342" operator="equal">
      <formula>"INEFECTIVA"</formula>
    </cfRule>
    <cfRule type="cellIs" dxfId="789" priority="1343" operator="equal">
      <formula>"CUMPLIDA"</formula>
    </cfRule>
    <cfRule type="containsText" dxfId="788" priority="1344" operator="containsText" text="CERRADA">
      <formula>NOT(ISERROR(SEARCH("CERRADA",BP484)))</formula>
    </cfRule>
  </conditionalFormatting>
  <conditionalFormatting sqref="BP484:BP485">
    <cfRule type="cellIs" dxfId="787" priority="1341" operator="equal">
      <formula>"INCUMPLIDA"</formula>
    </cfRule>
  </conditionalFormatting>
  <conditionalFormatting sqref="BP484:BP485">
    <cfRule type="cellIs" dxfId="786" priority="1340" operator="equal">
      <formula>"Pendiente"</formula>
    </cfRule>
  </conditionalFormatting>
  <conditionalFormatting sqref="AR484:AR485">
    <cfRule type="cellIs" dxfId="785" priority="1337" stopIfTrue="1" operator="equal">
      <formula>"ROJO"</formula>
    </cfRule>
    <cfRule type="cellIs" dxfId="784" priority="1338" stopIfTrue="1" operator="equal">
      <formula>"AMARILLO"</formula>
    </cfRule>
    <cfRule type="cellIs" dxfId="783" priority="1339" stopIfTrue="1" operator="equal">
      <formula>"OK"</formula>
    </cfRule>
  </conditionalFormatting>
  <conditionalFormatting sqref="AK484:AK485">
    <cfRule type="cellIs" dxfId="782" priority="1334" stopIfTrue="1" operator="equal">
      <formula>"ROJO"</formula>
    </cfRule>
    <cfRule type="cellIs" dxfId="781" priority="1335" stopIfTrue="1" operator="equal">
      <formula>"AMARILLO"</formula>
    </cfRule>
    <cfRule type="cellIs" dxfId="780" priority="1336" stopIfTrue="1" operator="equal">
      <formula>"OK"</formula>
    </cfRule>
  </conditionalFormatting>
  <conditionalFormatting sqref="AD484:AD485">
    <cfRule type="cellIs" dxfId="779" priority="1331" stopIfTrue="1" operator="equal">
      <formula>"ROJO"</formula>
    </cfRule>
    <cfRule type="cellIs" dxfId="778" priority="1332" stopIfTrue="1" operator="equal">
      <formula>"AMARILLO"</formula>
    </cfRule>
    <cfRule type="cellIs" dxfId="777" priority="1333" stopIfTrue="1" operator="equal">
      <formula>"OK"</formula>
    </cfRule>
  </conditionalFormatting>
  <conditionalFormatting sqref="AY484:AY485">
    <cfRule type="cellIs" dxfId="776" priority="1328" stopIfTrue="1" operator="equal">
      <formula>"ROJO"</formula>
    </cfRule>
    <cfRule type="cellIs" dxfId="775" priority="1329" stopIfTrue="1" operator="equal">
      <formula>"AMARILLO"</formula>
    </cfRule>
    <cfRule type="cellIs" dxfId="774" priority="1330" stopIfTrue="1" operator="equal">
      <formula>"OK"</formula>
    </cfRule>
  </conditionalFormatting>
  <conditionalFormatting sqref="W486">
    <cfRule type="cellIs" dxfId="773" priority="1325" stopIfTrue="1" operator="equal">
      <formula>"ROJO"</formula>
    </cfRule>
    <cfRule type="cellIs" dxfId="772" priority="1326" stopIfTrue="1" operator="equal">
      <formula>"AMARILLO"</formula>
    </cfRule>
    <cfRule type="cellIs" dxfId="771" priority="1327" stopIfTrue="1" operator="equal">
      <formula>"OK"</formula>
    </cfRule>
  </conditionalFormatting>
  <conditionalFormatting sqref="BF486">
    <cfRule type="cellIs" dxfId="770" priority="1322" stopIfTrue="1" operator="equal">
      <formula>"ROJO"</formula>
    </cfRule>
    <cfRule type="cellIs" dxfId="769" priority="1323" stopIfTrue="1" operator="equal">
      <formula>"AMARILLO"</formula>
    </cfRule>
    <cfRule type="cellIs" dxfId="768" priority="1324" stopIfTrue="1" operator="equal">
      <formula>"OK"</formula>
    </cfRule>
  </conditionalFormatting>
  <conditionalFormatting sqref="BJ486">
    <cfRule type="cellIs" dxfId="767" priority="1321" stopIfTrue="1" operator="equal">
      <formula>1</formula>
    </cfRule>
  </conditionalFormatting>
  <conditionalFormatting sqref="BJ486">
    <cfRule type="cellIs" dxfId="766" priority="1319" operator="between">
      <formula>0</formula>
      <formula>0.99</formula>
    </cfRule>
    <cfRule type="cellIs" dxfId="765" priority="1320" operator="equal">
      <formula>"Sin"</formula>
    </cfRule>
  </conditionalFormatting>
  <conditionalFormatting sqref="BP486">
    <cfRule type="cellIs" dxfId="764" priority="1316" operator="equal">
      <formula>"INEFECTIVA"</formula>
    </cfRule>
    <cfRule type="cellIs" dxfId="763" priority="1317" operator="equal">
      <formula>"CUMPLIDA"</formula>
    </cfRule>
    <cfRule type="containsText" dxfId="762" priority="1318" operator="containsText" text="CERRADA">
      <formula>NOT(ISERROR(SEARCH("CERRADA",BP486)))</formula>
    </cfRule>
  </conditionalFormatting>
  <conditionalFormatting sqref="BP486">
    <cfRule type="cellIs" dxfId="761" priority="1315" operator="equal">
      <formula>"INCUMPLIDA"</formula>
    </cfRule>
  </conditionalFormatting>
  <conditionalFormatting sqref="BP486">
    <cfRule type="cellIs" dxfId="760" priority="1314" operator="equal">
      <formula>"Pendiente"</formula>
    </cfRule>
  </conditionalFormatting>
  <conditionalFormatting sqref="AR486">
    <cfRule type="cellIs" dxfId="759" priority="1311" stopIfTrue="1" operator="equal">
      <formula>"ROJO"</formula>
    </cfRule>
    <cfRule type="cellIs" dxfId="758" priority="1312" stopIfTrue="1" operator="equal">
      <formula>"AMARILLO"</formula>
    </cfRule>
    <cfRule type="cellIs" dxfId="757" priority="1313" stopIfTrue="1" operator="equal">
      <formula>"OK"</formula>
    </cfRule>
  </conditionalFormatting>
  <conditionalFormatting sqref="AK486">
    <cfRule type="cellIs" dxfId="756" priority="1308" stopIfTrue="1" operator="equal">
      <formula>"ROJO"</formula>
    </cfRule>
    <cfRule type="cellIs" dxfId="755" priority="1309" stopIfTrue="1" operator="equal">
      <formula>"AMARILLO"</formula>
    </cfRule>
    <cfRule type="cellIs" dxfId="754" priority="1310" stopIfTrue="1" operator="equal">
      <formula>"OK"</formula>
    </cfRule>
  </conditionalFormatting>
  <conditionalFormatting sqref="AD486">
    <cfRule type="cellIs" dxfId="753" priority="1305" stopIfTrue="1" operator="equal">
      <formula>"ROJO"</formula>
    </cfRule>
    <cfRule type="cellIs" dxfId="752" priority="1306" stopIfTrue="1" operator="equal">
      <formula>"AMARILLO"</formula>
    </cfRule>
    <cfRule type="cellIs" dxfId="751" priority="1307" stopIfTrue="1" operator="equal">
      <formula>"OK"</formula>
    </cfRule>
  </conditionalFormatting>
  <conditionalFormatting sqref="AY486">
    <cfRule type="cellIs" dxfId="750" priority="1302" stopIfTrue="1" operator="equal">
      <formula>"ROJO"</formula>
    </cfRule>
    <cfRule type="cellIs" dxfId="749" priority="1303" stopIfTrue="1" operator="equal">
      <formula>"AMARILLO"</formula>
    </cfRule>
    <cfRule type="cellIs" dxfId="748" priority="1304" stopIfTrue="1" operator="equal">
      <formula>"OK"</formula>
    </cfRule>
  </conditionalFormatting>
  <conditionalFormatting sqref="W487">
    <cfRule type="cellIs" dxfId="747" priority="1299" stopIfTrue="1" operator="equal">
      <formula>"ROJO"</formula>
    </cfRule>
    <cfRule type="cellIs" dxfId="746" priority="1300" stopIfTrue="1" operator="equal">
      <formula>"AMARILLO"</formula>
    </cfRule>
    <cfRule type="cellIs" dxfId="745" priority="1301" stopIfTrue="1" operator="equal">
      <formula>"OK"</formula>
    </cfRule>
  </conditionalFormatting>
  <conditionalFormatting sqref="BF487">
    <cfRule type="cellIs" dxfId="744" priority="1296" stopIfTrue="1" operator="equal">
      <formula>"ROJO"</formula>
    </cfRule>
    <cfRule type="cellIs" dxfId="743" priority="1297" stopIfTrue="1" operator="equal">
      <formula>"AMARILLO"</formula>
    </cfRule>
    <cfRule type="cellIs" dxfId="742" priority="1298" stopIfTrue="1" operator="equal">
      <formula>"OK"</formula>
    </cfRule>
  </conditionalFormatting>
  <conditionalFormatting sqref="BJ487">
    <cfRule type="cellIs" dxfId="741" priority="1295" stopIfTrue="1" operator="equal">
      <formula>1</formula>
    </cfRule>
  </conditionalFormatting>
  <conditionalFormatting sqref="BJ487">
    <cfRule type="cellIs" dxfId="740" priority="1293" operator="between">
      <formula>0</formula>
      <formula>0.99</formula>
    </cfRule>
    <cfRule type="cellIs" dxfId="739" priority="1294" operator="equal">
      <formula>"Sin"</formula>
    </cfRule>
  </conditionalFormatting>
  <conditionalFormatting sqref="BP487">
    <cfRule type="cellIs" dxfId="738" priority="1290" operator="equal">
      <formula>"INEFECTIVA"</formula>
    </cfRule>
    <cfRule type="cellIs" dxfId="737" priority="1291" operator="equal">
      <formula>"CUMPLIDA"</formula>
    </cfRule>
    <cfRule type="containsText" dxfId="736" priority="1292" operator="containsText" text="CERRADA">
      <formula>NOT(ISERROR(SEARCH("CERRADA",BP487)))</formula>
    </cfRule>
  </conditionalFormatting>
  <conditionalFormatting sqref="BP487">
    <cfRule type="cellIs" dxfId="735" priority="1289" operator="equal">
      <formula>"INCUMPLIDA"</formula>
    </cfRule>
  </conditionalFormatting>
  <conditionalFormatting sqref="BP487">
    <cfRule type="cellIs" dxfId="734" priority="1288" operator="equal">
      <formula>"Pendiente"</formula>
    </cfRule>
  </conditionalFormatting>
  <conditionalFormatting sqref="AR487">
    <cfRule type="cellIs" dxfId="733" priority="1285" stopIfTrue="1" operator="equal">
      <formula>"ROJO"</formula>
    </cfRule>
    <cfRule type="cellIs" dxfId="732" priority="1286" stopIfTrue="1" operator="equal">
      <formula>"AMARILLO"</formula>
    </cfRule>
    <cfRule type="cellIs" dxfId="731" priority="1287" stopIfTrue="1" operator="equal">
      <formula>"OK"</formula>
    </cfRule>
  </conditionalFormatting>
  <conditionalFormatting sqref="AK487">
    <cfRule type="cellIs" dxfId="730" priority="1282" stopIfTrue="1" operator="equal">
      <formula>"ROJO"</formula>
    </cfRule>
    <cfRule type="cellIs" dxfId="729" priority="1283" stopIfTrue="1" operator="equal">
      <formula>"AMARILLO"</formula>
    </cfRule>
    <cfRule type="cellIs" dxfId="728" priority="1284" stopIfTrue="1" operator="equal">
      <formula>"OK"</formula>
    </cfRule>
  </conditionalFormatting>
  <conditionalFormatting sqref="AD487">
    <cfRule type="cellIs" dxfId="727" priority="1279" stopIfTrue="1" operator="equal">
      <formula>"ROJO"</formula>
    </cfRule>
    <cfRule type="cellIs" dxfId="726" priority="1280" stopIfTrue="1" operator="equal">
      <formula>"AMARILLO"</formula>
    </cfRule>
    <cfRule type="cellIs" dxfId="725" priority="1281" stopIfTrue="1" operator="equal">
      <formula>"OK"</formula>
    </cfRule>
  </conditionalFormatting>
  <conditionalFormatting sqref="AY487">
    <cfRule type="cellIs" dxfId="724" priority="1276" stopIfTrue="1" operator="equal">
      <formula>"ROJO"</formula>
    </cfRule>
    <cfRule type="cellIs" dxfId="723" priority="1277" stopIfTrue="1" operator="equal">
      <formula>"AMARILLO"</formula>
    </cfRule>
    <cfRule type="cellIs" dxfId="722" priority="1278" stopIfTrue="1" operator="equal">
      <formula>"OK"</formula>
    </cfRule>
  </conditionalFormatting>
  <conditionalFormatting sqref="W492 W488 W490">
    <cfRule type="cellIs" dxfId="721" priority="1273" stopIfTrue="1" operator="equal">
      <formula>"ROJO"</formula>
    </cfRule>
    <cfRule type="cellIs" dxfId="720" priority="1274" stopIfTrue="1" operator="equal">
      <formula>"AMARILLO"</formula>
    </cfRule>
    <cfRule type="cellIs" dxfId="719" priority="1275" stopIfTrue="1" operator="equal">
      <formula>"OK"</formula>
    </cfRule>
  </conditionalFormatting>
  <conditionalFormatting sqref="BF492 BF488 BF490">
    <cfRule type="cellIs" dxfId="718" priority="1270" stopIfTrue="1" operator="equal">
      <formula>"ROJO"</formula>
    </cfRule>
    <cfRule type="cellIs" dxfId="717" priority="1271" stopIfTrue="1" operator="equal">
      <formula>"AMARILLO"</formula>
    </cfRule>
    <cfRule type="cellIs" dxfId="716" priority="1272" stopIfTrue="1" operator="equal">
      <formula>"OK"</formula>
    </cfRule>
  </conditionalFormatting>
  <conditionalFormatting sqref="BJ492 BJ488 BJ490">
    <cfRule type="cellIs" dxfId="715" priority="1269" stopIfTrue="1" operator="equal">
      <formula>1</formula>
    </cfRule>
  </conditionalFormatting>
  <conditionalFormatting sqref="BJ492 BJ488 BJ490">
    <cfRule type="cellIs" dxfId="714" priority="1267" operator="between">
      <formula>0</formula>
      <formula>0.99</formula>
    </cfRule>
    <cfRule type="cellIs" dxfId="713" priority="1268" operator="equal">
      <formula>"Sin"</formula>
    </cfRule>
  </conditionalFormatting>
  <conditionalFormatting sqref="BP492 BP488 BP490">
    <cfRule type="cellIs" dxfId="712" priority="1264" operator="equal">
      <formula>"INEFECTIVA"</formula>
    </cfRule>
    <cfRule type="cellIs" dxfId="711" priority="1265" operator="equal">
      <formula>"CUMPLIDA"</formula>
    </cfRule>
    <cfRule type="containsText" dxfId="710" priority="1266" operator="containsText" text="CERRADA">
      <formula>NOT(ISERROR(SEARCH("CERRADA",BP488)))</formula>
    </cfRule>
  </conditionalFormatting>
  <conditionalFormatting sqref="BP492 BP488 BP490">
    <cfRule type="cellIs" dxfId="709" priority="1263" operator="equal">
      <formula>"INCUMPLIDA"</formula>
    </cfRule>
  </conditionalFormatting>
  <conditionalFormatting sqref="BP492 BP488 BP490">
    <cfRule type="cellIs" dxfId="708" priority="1262" operator="equal">
      <formula>"Pendiente"</formula>
    </cfRule>
  </conditionalFormatting>
  <conditionalFormatting sqref="AR488 AR490 AR492">
    <cfRule type="cellIs" dxfId="707" priority="1245" stopIfTrue="1" operator="equal">
      <formula>"ROJO"</formula>
    </cfRule>
    <cfRule type="cellIs" dxfId="706" priority="1246" stopIfTrue="1" operator="equal">
      <formula>"AMARILLO"</formula>
    </cfRule>
    <cfRule type="cellIs" dxfId="705" priority="1247" stopIfTrue="1" operator="equal">
      <formula>"OK"</formula>
    </cfRule>
  </conditionalFormatting>
  <conditionalFormatting sqref="AK488 AK490 AK492">
    <cfRule type="cellIs" dxfId="704" priority="1242" stopIfTrue="1" operator="equal">
      <formula>"ROJO"</formula>
    </cfRule>
    <cfRule type="cellIs" dxfId="703" priority="1243" stopIfTrue="1" operator="equal">
      <formula>"AMARILLO"</formula>
    </cfRule>
    <cfRule type="cellIs" dxfId="702" priority="1244" stopIfTrue="1" operator="equal">
      <formula>"OK"</formula>
    </cfRule>
  </conditionalFormatting>
  <conditionalFormatting sqref="AD488 AD490 AD492">
    <cfRule type="cellIs" dxfId="701" priority="1239" stopIfTrue="1" operator="equal">
      <formula>"ROJO"</formula>
    </cfRule>
    <cfRule type="cellIs" dxfId="700" priority="1240" stopIfTrue="1" operator="equal">
      <formula>"AMARILLO"</formula>
    </cfRule>
    <cfRule type="cellIs" dxfId="699" priority="1241" stopIfTrue="1" operator="equal">
      <formula>"OK"</formula>
    </cfRule>
  </conditionalFormatting>
  <conditionalFormatting sqref="AY488 AY490 AY492">
    <cfRule type="cellIs" dxfId="698" priority="1236" stopIfTrue="1" operator="equal">
      <formula>"ROJO"</formula>
    </cfRule>
    <cfRule type="cellIs" dxfId="697" priority="1237" stopIfTrue="1" operator="equal">
      <formula>"AMARILLO"</formula>
    </cfRule>
    <cfRule type="cellIs" dxfId="696" priority="1238" stopIfTrue="1" operator="equal">
      <formula>"OK"</formula>
    </cfRule>
  </conditionalFormatting>
  <conditionalFormatting sqref="W493">
    <cfRule type="cellIs" dxfId="695" priority="1233" stopIfTrue="1" operator="equal">
      <formula>"ROJO"</formula>
    </cfRule>
    <cfRule type="cellIs" dxfId="694" priority="1234" stopIfTrue="1" operator="equal">
      <formula>"AMARILLO"</formula>
    </cfRule>
    <cfRule type="cellIs" dxfId="693" priority="1235" stopIfTrue="1" operator="equal">
      <formula>"OK"</formula>
    </cfRule>
  </conditionalFormatting>
  <conditionalFormatting sqref="BF493">
    <cfRule type="cellIs" dxfId="692" priority="1230" stopIfTrue="1" operator="equal">
      <formula>"ROJO"</formula>
    </cfRule>
    <cfRule type="cellIs" dxfId="691" priority="1231" stopIfTrue="1" operator="equal">
      <formula>"AMARILLO"</formula>
    </cfRule>
    <cfRule type="cellIs" dxfId="690" priority="1232" stopIfTrue="1" operator="equal">
      <formula>"OK"</formula>
    </cfRule>
  </conditionalFormatting>
  <conditionalFormatting sqref="BJ493">
    <cfRule type="cellIs" dxfId="689" priority="1229" stopIfTrue="1" operator="equal">
      <formula>1</formula>
    </cfRule>
  </conditionalFormatting>
  <conditionalFormatting sqref="BJ493">
    <cfRule type="cellIs" dxfId="688" priority="1227" operator="between">
      <formula>0</formula>
      <formula>0.99</formula>
    </cfRule>
    <cfRule type="cellIs" dxfId="687" priority="1228" operator="equal">
      <formula>"Sin"</formula>
    </cfRule>
  </conditionalFormatting>
  <conditionalFormatting sqref="BP493">
    <cfRule type="cellIs" dxfId="686" priority="1224" operator="equal">
      <formula>"INEFECTIVA"</formula>
    </cfRule>
    <cfRule type="cellIs" dxfId="685" priority="1225" operator="equal">
      <formula>"CUMPLIDA"</formula>
    </cfRule>
    <cfRule type="containsText" dxfId="684" priority="1226" operator="containsText" text="CERRADA">
      <formula>NOT(ISERROR(SEARCH("CERRADA",BP493)))</formula>
    </cfRule>
  </conditionalFormatting>
  <conditionalFormatting sqref="BP493">
    <cfRule type="cellIs" dxfId="683" priority="1223" operator="equal">
      <formula>"INCUMPLIDA"</formula>
    </cfRule>
  </conditionalFormatting>
  <conditionalFormatting sqref="BP493">
    <cfRule type="cellIs" dxfId="682" priority="1222" operator="equal">
      <formula>"Pendiente"</formula>
    </cfRule>
  </conditionalFormatting>
  <conditionalFormatting sqref="AR493">
    <cfRule type="cellIs" dxfId="681" priority="1219" stopIfTrue="1" operator="equal">
      <formula>"ROJO"</formula>
    </cfRule>
    <cfRule type="cellIs" dxfId="680" priority="1220" stopIfTrue="1" operator="equal">
      <formula>"AMARILLO"</formula>
    </cfRule>
    <cfRule type="cellIs" dxfId="679" priority="1221" stopIfTrue="1" operator="equal">
      <formula>"OK"</formula>
    </cfRule>
  </conditionalFormatting>
  <conditionalFormatting sqref="AK493">
    <cfRule type="cellIs" dxfId="678" priority="1216" stopIfTrue="1" operator="equal">
      <formula>"ROJO"</formula>
    </cfRule>
    <cfRule type="cellIs" dxfId="677" priority="1217" stopIfTrue="1" operator="equal">
      <formula>"AMARILLO"</formula>
    </cfRule>
    <cfRule type="cellIs" dxfId="676" priority="1218" stopIfTrue="1" operator="equal">
      <formula>"OK"</formula>
    </cfRule>
  </conditionalFormatting>
  <conditionalFormatting sqref="AD493">
    <cfRule type="cellIs" dxfId="675" priority="1213" stopIfTrue="1" operator="equal">
      <formula>"ROJO"</formula>
    </cfRule>
    <cfRule type="cellIs" dxfId="674" priority="1214" stopIfTrue="1" operator="equal">
      <formula>"AMARILLO"</formula>
    </cfRule>
    <cfRule type="cellIs" dxfId="673" priority="1215" stopIfTrue="1" operator="equal">
      <formula>"OK"</formula>
    </cfRule>
  </conditionalFormatting>
  <conditionalFormatting sqref="AY493">
    <cfRule type="cellIs" dxfId="672" priority="1210" stopIfTrue="1" operator="equal">
      <formula>"ROJO"</formula>
    </cfRule>
    <cfRule type="cellIs" dxfId="671" priority="1211" stopIfTrue="1" operator="equal">
      <formula>"AMARILLO"</formula>
    </cfRule>
    <cfRule type="cellIs" dxfId="670" priority="1212" stopIfTrue="1" operator="equal">
      <formula>"OK"</formula>
    </cfRule>
  </conditionalFormatting>
  <conditionalFormatting sqref="W494">
    <cfRule type="cellIs" dxfId="669" priority="1207" stopIfTrue="1" operator="equal">
      <formula>"ROJO"</formula>
    </cfRule>
    <cfRule type="cellIs" dxfId="668" priority="1208" stopIfTrue="1" operator="equal">
      <formula>"AMARILLO"</formula>
    </cfRule>
    <cfRule type="cellIs" dxfId="667" priority="1209" stopIfTrue="1" operator="equal">
      <formula>"OK"</formula>
    </cfRule>
  </conditionalFormatting>
  <conditionalFormatting sqref="BF494">
    <cfRule type="cellIs" dxfId="666" priority="1204" stopIfTrue="1" operator="equal">
      <formula>"ROJO"</formula>
    </cfRule>
    <cfRule type="cellIs" dxfId="665" priority="1205" stopIfTrue="1" operator="equal">
      <formula>"AMARILLO"</formula>
    </cfRule>
    <cfRule type="cellIs" dxfId="664" priority="1206" stopIfTrue="1" operator="equal">
      <formula>"OK"</formula>
    </cfRule>
  </conditionalFormatting>
  <conditionalFormatting sqref="BJ494">
    <cfRule type="cellIs" dxfId="663" priority="1203" stopIfTrue="1" operator="equal">
      <formula>1</formula>
    </cfRule>
  </conditionalFormatting>
  <conditionalFormatting sqref="BJ494">
    <cfRule type="cellIs" dxfId="662" priority="1201" operator="between">
      <formula>0</formula>
      <formula>0.99</formula>
    </cfRule>
    <cfRule type="cellIs" dxfId="661" priority="1202" operator="equal">
      <formula>"Sin"</formula>
    </cfRule>
  </conditionalFormatting>
  <conditionalFormatting sqref="BP494">
    <cfRule type="cellIs" dxfId="660" priority="1198" operator="equal">
      <formula>"INEFECTIVA"</formula>
    </cfRule>
    <cfRule type="cellIs" dxfId="659" priority="1199" operator="equal">
      <formula>"CUMPLIDA"</formula>
    </cfRule>
    <cfRule type="containsText" dxfId="658" priority="1200" operator="containsText" text="CERRADA">
      <formula>NOT(ISERROR(SEARCH("CERRADA",BP494)))</formula>
    </cfRule>
  </conditionalFormatting>
  <conditionalFormatting sqref="BP494">
    <cfRule type="cellIs" dxfId="657" priority="1197" operator="equal">
      <formula>"INCUMPLIDA"</formula>
    </cfRule>
  </conditionalFormatting>
  <conditionalFormatting sqref="BP494">
    <cfRule type="cellIs" dxfId="656" priority="1196" operator="equal">
      <formula>"Pendiente"</formula>
    </cfRule>
  </conditionalFormatting>
  <conditionalFormatting sqref="AR494">
    <cfRule type="cellIs" dxfId="655" priority="1193" stopIfTrue="1" operator="equal">
      <formula>"ROJO"</formula>
    </cfRule>
    <cfRule type="cellIs" dxfId="654" priority="1194" stopIfTrue="1" operator="equal">
      <formula>"AMARILLO"</formula>
    </cfRule>
    <cfRule type="cellIs" dxfId="653" priority="1195" stopIfTrue="1" operator="equal">
      <formula>"OK"</formula>
    </cfRule>
  </conditionalFormatting>
  <conditionalFormatting sqref="AK494">
    <cfRule type="cellIs" dxfId="652" priority="1190" stopIfTrue="1" operator="equal">
      <formula>"ROJO"</formula>
    </cfRule>
    <cfRule type="cellIs" dxfId="651" priority="1191" stopIfTrue="1" operator="equal">
      <formula>"AMARILLO"</formula>
    </cfRule>
    <cfRule type="cellIs" dxfId="650" priority="1192" stopIfTrue="1" operator="equal">
      <formula>"OK"</formula>
    </cfRule>
  </conditionalFormatting>
  <conditionalFormatting sqref="AD494">
    <cfRule type="cellIs" dxfId="649" priority="1187" stopIfTrue="1" operator="equal">
      <formula>"ROJO"</formula>
    </cfRule>
    <cfRule type="cellIs" dxfId="648" priority="1188" stopIfTrue="1" operator="equal">
      <formula>"AMARILLO"</formula>
    </cfRule>
    <cfRule type="cellIs" dxfId="647" priority="1189" stopIfTrue="1" operator="equal">
      <formula>"OK"</formula>
    </cfRule>
  </conditionalFormatting>
  <conditionalFormatting sqref="AY494">
    <cfRule type="cellIs" dxfId="646" priority="1184" stopIfTrue="1" operator="equal">
      <formula>"ROJO"</formula>
    </cfRule>
    <cfRule type="cellIs" dxfId="645" priority="1185" stopIfTrue="1" operator="equal">
      <formula>"AMARILLO"</formula>
    </cfRule>
    <cfRule type="cellIs" dxfId="644" priority="1186" stopIfTrue="1" operator="equal">
      <formula>"OK"</formula>
    </cfRule>
  </conditionalFormatting>
  <conditionalFormatting sqref="W495">
    <cfRule type="cellIs" dxfId="643" priority="1181" stopIfTrue="1" operator="equal">
      <formula>"ROJO"</formula>
    </cfRule>
    <cfRule type="cellIs" dxfId="642" priority="1182" stopIfTrue="1" operator="equal">
      <formula>"AMARILLO"</formula>
    </cfRule>
    <cfRule type="cellIs" dxfId="641" priority="1183" stopIfTrue="1" operator="equal">
      <formula>"OK"</formula>
    </cfRule>
  </conditionalFormatting>
  <conditionalFormatting sqref="BF495">
    <cfRule type="cellIs" dxfId="640" priority="1178" stopIfTrue="1" operator="equal">
      <formula>"ROJO"</formula>
    </cfRule>
    <cfRule type="cellIs" dxfId="639" priority="1179" stopIfTrue="1" operator="equal">
      <formula>"AMARILLO"</formula>
    </cfRule>
    <cfRule type="cellIs" dxfId="638" priority="1180" stopIfTrue="1" operator="equal">
      <formula>"OK"</formula>
    </cfRule>
  </conditionalFormatting>
  <conditionalFormatting sqref="BJ495">
    <cfRule type="cellIs" dxfId="637" priority="1177" stopIfTrue="1" operator="equal">
      <formula>1</formula>
    </cfRule>
  </conditionalFormatting>
  <conditionalFormatting sqref="BJ495">
    <cfRule type="cellIs" dxfId="636" priority="1175" operator="between">
      <formula>0</formula>
      <formula>0.99</formula>
    </cfRule>
    <cfRule type="cellIs" dxfId="635" priority="1176" operator="equal">
      <formula>"Sin"</formula>
    </cfRule>
  </conditionalFormatting>
  <conditionalFormatting sqref="BP495">
    <cfRule type="cellIs" dxfId="634" priority="1172" operator="equal">
      <formula>"INEFECTIVA"</formula>
    </cfRule>
    <cfRule type="cellIs" dxfId="633" priority="1173" operator="equal">
      <formula>"CUMPLIDA"</formula>
    </cfRule>
    <cfRule type="containsText" dxfId="632" priority="1174" operator="containsText" text="CERRADA">
      <formula>NOT(ISERROR(SEARCH("CERRADA",BP495)))</formula>
    </cfRule>
  </conditionalFormatting>
  <conditionalFormatting sqref="BP495">
    <cfRule type="cellIs" dxfId="631" priority="1171" operator="equal">
      <formula>"INCUMPLIDA"</formula>
    </cfRule>
  </conditionalFormatting>
  <conditionalFormatting sqref="BP495">
    <cfRule type="cellIs" dxfId="630" priority="1170" operator="equal">
      <formula>"Pendiente"</formula>
    </cfRule>
  </conditionalFormatting>
  <conditionalFormatting sqref="AR495">
    <cfRule type="cellIs" dxfId="629" priority="1167" stopIfTrue="1" operator="equal">
      <formula>"ROJO"</formula>
    </cfRule>
    <cfRule type="cellIs" dxfId="628" priority="1168" stopIfTrue="1" operator="equal">
      <formula>"AMARILLO"</formula>
    </cfRule>
    <cfRule type="cellIs" dxfId="627" priority="1169" stopIfTrue="1" operator="equal">
      <formula>"OK"</formula>
    </cfRule>
  </conditionalFormatting>
  <conditionalFormatting sqref="AK495">
    <cfRule type="cellIs" dxfId="626" priority="1164" stopIfTrue="1" operator="equal">
      <formula>"ROJO"</formula>
    </cfRule>
    <cfRule type="cellIs" dxfId="625" priority="1165" stopIfTrue="1" operator="equal">
      <formula>"AMARILLO"</formula>
    </cfRule>
    <cfRule type="cellIs" dxfId="624" priority="1166" stopIfTrue="1" operator="equal">
      <formula>"OK"</formula>
    </cfRule>
  </conditionalFormatting>
  <conditionalFormatting sqref="AD495">
    <cfRule type="cellIs" dxfId="623" priority="1161" stopIfTrue="1" operator="equal">
      <formula>"ROJO"</formula>
    </cfRule>
    <cfRule type="cellIs" dxfId="622" priority="1162" stopIfTrue="1" operator="equal">
      <formula>"AMARILLO"</formula>
    </cfRule>
    <cfRule type="cellIs" dxfId="621" priority="1163" stopIfTrue="1" operator="equal">
      <formula>"OK"</formula>
    </cfRule>
  </conditionalFormatting>
  <conditionalFormatting sqref="AY495">
    <cfRule type="cellIs" dxfId="620" priority="1158" stopIfTrue="1" operator="equal">
      <formula>"ROJO"</formula>
    </cfRule>
    <cfRule type="cellIs" dxfId="619" priority="1159" stopIfTrue="1" operator="equal">
      <formula>"AMARILLO"</formula>
    </cfRule>
    <cfRule type="cellIs" dxfId="618" priority="1160" stopIfTrue="1" operator="equal">
      <formula>"OK"</formula>
    </cfRule>
  </conditionalFormatting>
  <conditionalFormatting sqref="AD531">
    <cfRule type="cellIs" dxfId="617" priority="1103" stopIfTrue="1" operator="equal">
      <formula>"ROJO"</formula>
    </cfRule>
    <cfRule type="cellIs" dxfId="616" priority="1104" stopIfTrue="1" operator="equal">
      <formula>"AMARILLO"</formula>
    </cfRule>
    <cfRule type="cellIs" dxfId="615" priority="1105" stopIfTrue="1" operator="equal">
      <formula>"OK"</formula>
    </cfRule>
  </conditionalFormatting>
  <conditionalFormatting sqref="AD532">
    <cfRule type="cellIs" dxfId="614" priority="1100" stopIfTrue="1" operator="equal">
      <formula>"ROJO"</formula>
    </cfRule>
    <cfRule type="cellIs" dxfId="613" priority="1101" stopIfTrue="1" operator="equal">
      <formula>"AMARILLO"</formula>
    </cfRule>
    <cfRule type="cellIs" dxfId="612" priority="1102" stopIfTrue="1" operator="equal">
      <formula>"OK"</formula>
    </cfRule>
  </conditionalFormatting>
  <conditionalFormatting sqref="AD541">
    <cfRule type="cellIs" dxfId="611" priority="1097" stopIfTrue="1" operator="equal">
      <formula>"ROJO"</formula>
    </cfRule>
    <cfRule type="cellIs" dxfId="610" priority="1098" stopIfTrue="1" operator="equal">
      <formula>"AMARILLO"</formula>
    </cfRule>
    <cfRule type="cellIs" dxfId="609" priority="1099" stopIfTrue="1" operator="equal">
      <formula>"OK"</formula>
    </cfRule>
  </conditionalFormatting>
  <conditionalFormatting sqref="AD542">
    <cfRule type="cellIs" dxfId="608" priority="1094" stopIfTrue="1" operator="equal">
      <formula>"ROJO"</formula>
    </cfRule>
    <cfRule type="cellIs" dxfId="607" priority="1095" stopIfTrue="1" operator="equal">
      <formula>"AMARILLO"</formula>
    </cfRule>
    <cfRule type="cellIs" dxfId="606" priority="1096" stopIfTrue="1" operator="equal">
      <formula>"OK"</formula>
    </cfRule>
  </conditionalFormatting>
  <conditionalFormatting sqref="AD316">
    <cfRule type="cellIs" dxfId="605" priority="1091" stopIfTrue="1" operator="equal">
      <formula>"ROJO"</formula>
    </cfRule>
    <cfRule type="cellIs" dxfId="604" priority="1092" stopIfTrue="1" operator="equal">
      <formula>"AMARILLO"</formula>
    </cfRule>
    <cfRule type="cellIs" dxfId="603" priority="1093" stopIfTrue="1" operator="equal">
      <formula>"OK"</formula>
    </cfRule>
  </conditionalFormatting>
  <conditionalFormatting sqref="AD338">
    <cfRule type="cellIs" dxfId="602" priority="1088" stopIfTrue="1" operator="equal">
      <formula>"ROJO"</formula>
    </cfRule>
    <cfRule type="cellIs" dxfId="601" priority="1089" stopIfTrue="1" operator="equal">
      <formula>"AMARILLO"</formula>
    </cfRule>
    <cfRule type="cellIs" dxfId="600" priority="1090" stopIfTrue="1" operator="equal">
      <formula>"OK"</formula>
    </cfRule>
  </conditionalFormatting>
  <conditionalFormatting sqref="W321 AT321 BR321">
    <cfRule type="cellIs" dxfId="599" priority="1085" stopIfTrue="1" operator="equal">
      <formula>"ROJO"</formula>
    </cfRule>
    <cfRule type="cellIs" dxfId="598" priority="1086" stopIfTrue="1" operator="equal">
      <formula>"AMARILLO"</formula>
    </cfRule>
    <cfRule type="cellIs" dxfId="597" priority="1087" stopIfTrue="1" operator="equal">
      <formula>"OK"</formula>
    </cfRule>
  </conditionalFormatting>
  <conditionalFormatting sqref="BJ321">
    <cfRule type="cellIs" dxfId="596" priority="1084" stopIfTrue="1" operator="equal">
      <formula>1</formula>
    </cfRule>
  </conditionalFormatting>
  <conditionalFormatting sqref="BJ321">
    <cfRule type="cellIs" dxfId="595" priority="1082" operator="between">
      <formula>0</formula>
      <formula>0.99</formula>
    </cfRule>
    <cfRule type="cellIs" dxfId="594" priority="1083" operator="equal">
      <formula>"Sin"</formula>
    </cfRule>
  </conditionalFormatting>
  <conditionalFormatting sqref="BP321">
    <cfRule type="cellIs" dxfId="593" priority="1079" operator="equal">
      <formula>"INEFECTIVA"</formula>
    </cfRule>
    <cfRule type="cellIs" dxfId="592" priority="1080" operator="equal">
      <formula>"CUMPLIDA"</formula>
    </cfRule>
    <cfRule type="containsText" dxfId="591" priority="1081" operator="containsText" text="CERRADA">
      <formula>NOT(ISERROR(SEARCH("CERRADA",BP321)))</formula>
    </cfRule>
  </conditionalFormatting>
  <conditionalFormatting sqref="BP321">
    <cfRule type="cellIs" dxfId="590" priority="1078" operator="equal">
      <formula>"INCUMPLIDA"</formula>
    </cfRule>
  </conditionalFormatting>
  <conditionalFormatting sqref="BP321">
    <cfRule type="cellIs" dxfId="589" priority="1077" operator="equal">
      <formula>"Pendiente"</formula>
    </cfRule>
  </conditionalFormatting>
  <conditionalFormatting sqref="AR321">
    <cfRule type="cellIs" dxfId="588" priority="1074" stopIfTrue="1" operator="equal">
      <formula>"ROJO"</formula>
    </cfRule>
    <cfRule type="cellIs" dxfId="587" priority="1075" stopIfTrue="1" operator="equal">
      <formula>"AMARILLO"</formula>
    </cfRule>
    <cfRule type="cellIs" dxfId="586" priority="1076" stopIfTrue="1" operator="equal">
      <formula>"OK"</formula>
    </cfRule>
  </conditionalFormatting>
  <conditionalFormatting sqref="AK321">
    <cfRule type="cellIs" dxfId="585" priority="1071" stopIfTrue="1" operator="equal">
      <formula>"ROJO"</formula>
    </cfRule>
    <cfRule type="cellIs" dxfId="584" priority="1072" stopIfTrue="1" operator="equal">
      <formula>"AMARILLO"</formula>
    </cfRule>
    <cfRule type="cellIs" dxfId="583" priority="1073" stopIfTrue="1" operator="equal">
      <formula>"OK"</formula>
    </cfRule>
  </conditionalFormatting>
  <conditionalFormatting sqref="AD321">
    <cfRule type="cellIs" dxfId="582" priority="1068" stopIfTrue="1" operator="equal">
      <formula>"ROJO"</formula>
    </cfRule>
    <cfRule type="cellIs" dxfId="581" priority="1069" stopIfTrue="1" operator="equal">
      <formula>"AMARILLO"</formula>
    </cfRule>
    <cfRule type="cellIs" dxfId="580" priority="1070" stopIfTrue="1" operator="equal">
      <formula>"OK"</formula>
    </cfRule>
  </conditionalFormatting>
  <conditionalFormatting sqref="AY321">
    <cfRule type="cellIs" dxfId="579" priority="1065" stopIfTrue="1" operator="equal">
      <formula>"ROJO"</formula>
    </cfRule>
    <cfRule type="cellIs" dxfId="578" priority="1066" stopIfTrue="1" operator="equal">
      <formula>"AMARILLO"</formula>
    </cfRule>
    <cfRule type="cellIs" dxfId="577" priority="1067" stopIfTrue="1" operator="equal">
      <formula>"OK"</formula>
    </cfRule>
  </conditionalFormatting>
  <conditionalFormatting sqref="BF321">
    <cfRule type="cellIs" dxfId="576" priority="1062" stopIfTrue="1" operator="equal">
      <formula>"ROJO"</formula>
    </cfRule>
    <cfRule type="cellIs" dxfId="575" priority="1063" stopIfTrue="1" operator="equal">
      <formula>"AMARILLO"</formula>
    </cfRule>
    <cfRule type="cellIs" dxfId="574" priority="1064" stopIfTrue="1" operator="equal">
      <formula>"OK"</formula>
    </cfRule>
  </conditionalFormatting>
  <conditionalFormatting sqref="BJ346">
    <cfRule type="cellIs" dxfId="573" priority="1058" stopIfTrue="1" operator="equal">
      <formula>1</formula>
    </cfRule>
  </conditionalFormatting>
  <conditionalFormatting sqref="BJ346">
    <cfRule type="cellIs" dxfId="572" priority="1056" operator="between">
      <formula>0</formula>
      <formula>0.99</formula>
    </cfRule>
    <cfRule type="cellIs" dxfId="571" priority="1057" operator="equal">
      <formula>"Sin"</formula>
    </cfRule>
  </conditionalFormatting>
  <conditionalFormatting sqref="BP346">
    <cfRule type="cellIs" dxfId="570" priority="1053" operator="equal">
      <formula>"INEFECTIVA"</formula>
    </cfRule>
    <cfRule type="cellIs" dxfId="569" priority="1054" operator="equal">
      <formula>"CUMPLIDA"</formula>
    </cfRule>
    <cfRule type="containsText" dxfId="568" priority="1055" operator="containsText" text="CERRADA">
      <formula>NOT(ISERROR(SEARCH("CERRADA",BP346)))</formula>
    </cfRule>
  </conditionalFormatting>
  <conditionalFormatting sqref="BP346">
    <cfRule type="cellIs" dxfId="567" priority="1052" operator="equal">
      <formula>"INCUMPLIDA"</formula>
    </cfRule>
  </conditionalFormatting>
  <conditionalFormatting sqref="BP346">
    <cfRule type="cellIs" dxfId="566" priority="1051" operator="equal">
      <formula>"Pendiente"</formula>
    </cfRule>
  </conditionalFormatting>
  <conditionalFormatting sqref="AK346">
    <cfRule type="cellIs" dxfId="565" priority="1045" stopIfTrue="1" operator="equal">
      <formula>"ROJO"</formula>
    </cfRule>
    <cfRule type="cellIs" dxfId="564" priority="1046" stopIfTrue="1" operator="equal">
      <formula>"AMARILLO"</formula>
    </cfRule>
    <cfRule type="cellIs" dxfId="563" priority="1047" stopIfTrue="1" operator="equal">
      <formula>"OK"</formula>
    </cfRule>
  </conditionalFormatting>
  <conditionalFormatting sqref="AD346">
    <cfRule type="cellIs" dxfId="562" priority="1042" stopIfTrue="1" operator="equal">
      <formula>"ROJO"</formula>
    </cfRule>
    <cfRule type="cellIs" dxfId="561" priority="1043" stopIfTrue="1" operator="equal">
      <formula>"AMARILLO"</formula>
    </cfRule>
    <cfRule type="cellIs" dxfId="560" priority="1044" stopIfTrue="1" operator="equal">
      <formula>"OK"</formula>
    </cfRule>
  </conditionalFormatting>
  <conditionalFormatting sqref="AR346">
    <cfRule type="cellIs" dxfId="559" priority="1048" stopIfTrue="1" operator="equal">
      <formula>"ROJO"</formula>
    </cfRule>
    <cfRule type="cellIs" dxfId="558" priority="1049" stopIfTrue="1" operator="equal">
      <formula>"AMARILLO"</formula>
    </cfRule>
    <cfRule type="cellIs" dxfId="557" priority="1050" stopIfTrue="1" operator="equal">
      <formula>"OK"</formula>
    </cfRule>
  </conditionalFormatting>
  <conditionalFormatting sqref="W346">
    <cfRule type="cellIs" dxfId="556" priority="1059" stopIfTrue="1" operator="equal">
      <formula>"ROJO"</formula>
    </cfRule>
    <cfRule type="cellIs" dxfId="555" priority="1060" stopIfTrue="1" operator="equal">
      <formula>"AMARILLO"</formula>
    </cfRule>
    <cfRule type="cellIs" dxfId="554" priority="1061" stopIfTrue="1" operator="equal">
      <formula>"OK"</formula>
    </cfRule>
  </conditionalFormatting>
  <conditionalFormatting sqref="AY346">
    <cfRule type="cellIs" dxfId="553" priority="1039" stopIfTrue="1" operator="equal">
      <formula>"ROJO"</formula>
    </cfRule>
    <cfRule type="cellIs" dxfId="552" priority="1040" stopIfTrue="1" operator="equal">
      <formula>"AMARILLO"</formula>
    </cfRule>
    <cfRule type="cellIs" dxfId="551" priority="1041" stopIfTrue="1" operator="equal">
      <formula>"OK"</formula>
    </cfRule>
  </conditionalFormatting>
  <conditionalFormatting sqref="BB346">
    <cfRule type="cellIs" dxfId="550" priority="1036" stopIfTrue="1" operator="equal">
      <formula>"ROJO"</formula>
    </cfRule>
    <cfRule type="cellIs" dxfId="549" priority="1037" stopIfTrue="1" operator="equal">
      <formula>"AMARILLO"</formula>
    </cfRule>
    <cfRule type="cellIs" dxfId="548" priority="1038" stopIfTrue="1" operator="equal">
      <formula>"OK"</formula>
    </cfRule>
  </conditionalFormatting>
  <conditionalFormatting sqref="BF346">
    <cfRule type="cellIs" dxfId="547" priority="1033" stopIfTrue="1" operator="equal">
      <formula>"ROJO"</formula>
    </cfRule>
    <cfRule type="cellIs" dxfId="546" priority="1034" stopIfTrue="1" operator="equal">
      <formula>"AMARILLO"</formula>
    </cfRule>
    <cfRule type="cellIs" dxfId="545" priority="1035" stopIfTrue="1" operator="equal">
      <formula>"OK"</formula>
    </cfRule>
  </conditionalFormatting>
  <conditionalFormatting sqref="W347">
    <cfRule type="cellIs" dxfId="544" priority="1001" stopIfTrue="1" operator="equal">
      <formula>"ROJO"</formula>
    </cfRule>
    <cfRule type="cellIs" dxfId="543" priority="1002" stopIfTrue="1" operator="equal">
      <formula>"AMARILLO"</formula>
    </cfRule>
    <cfRule type="cellIs" dxfId="542" priority="1003" stopIfTrue="1" operator="equal">
      <formula>"OK"</formula>
    </cfRule>
  </conditionalFormatting>
  <conditionalFormatting sqref="BJ347">
    <cfRule type="cellIs" dxfId="541" priority="1000" stopIfTrue="1" operator="equal">
      <formula>1</formula>
    </cfRule>
  </conditionalFormatting>
  <conditionalFormatting sqref="BJ347">
    <cfRule type="cellIs" dxfId="540" priority="998" operator="between">
      <formula>0</formula>
      <formula>0.99</formula>
    </cfRule>
    <cfRule type="cellIs" dxfId="539" priority="999" operator="equal">
      <formula>"Sin"</formula>
    </cfRule>
  </conditionalFormatting>
  <conditionalFormatting sqref="BP347">
    <cfRule type="cellIs" dxfId="538" priority="995" operator="equal">
      <formula>"INEFECTIVA"</formula>
    </cfRule>
    <cfRule type="cellIs" dxfId="537" priority="996" operator="equal">
      <formula>"CUMPLIDA"</formula>
    </cfRule>
    <cfRule type="containsText" dxfId="536" priority="997" operator="containsText" text="CERRADA">
      <formula>NOT(ISERROR(SEARCH("CERRADA",BP347)))</formula>
    </cfRule>
  </conditionalFormatting>
  <conditionalFormatting sqref="BP347">
    <cfRule type="cellIs" dxfId="535" priority="994" operator="equal">
      <formula>"INCUMPLIDA"</formula>
    </cfRule>
  </conditionalFormatting>
  <conditionalFormatting sqref="BP347">
    <cfRule type="cellIs" dxfId="534" priority="993" operator="equal">
      <formula>"Pendiente"</formula>
    </cfRule>
  </conditionalFormatting>
  <conditionalFormatting sqref="BR347 AT347">
    <cfRule type="cellIs" dxfId="533" priority="990" stopIfTrue="1" operator="equal">
      <formula>"ROJO"</formula>
    </cfRule>
    <cfRule type="cellIs" dxfId="532" priority="991" stopIfTrue="1" operator="equal">
      <formula>"AMARILLO"</formula>
    </cfRule>
    <cfRule type="cellIs" dxfId="531" priority="992" stopIfTrue="1" operator="equal">
      <formula>"OK"</formula>
    </cfRule>
  </conditionalFormatting>
  <conditionalFormatting sqref="AR347">
    <cfRule type="cellIs" dxfId="530" priority="987" stopIfTrue="1" operator="equal">
      <formula>"ROJO"</formula>
    </cfRule>
    <cfRule type="cellIs" dxfId="529" priority="988" stopIfTrue="1" operator="equal">
      <formula>"AMARILLO"</formula>
    </cfRule>
    <cfRule type="cellIs" dxfId="528" priority="989" stopIfTrue="1" operator="equal">
      <formula>"OK"</formula>
    </cfRule>
  </conditionalFormatting>
  <conditionalFormatting sqref="AK347">
    <cfRule type="cellIs" dxfId="527" priority="984" stopIfTrue="1" operator="equal">
      <formula>"ROJO"</formula>
    </cfRule>
    <cfRule type="cellIs" dxfId="526" priority="985" stopIfTrue="1" operator="equal">
      <formula>"AMARILLO"</formula>
    </cfRule>
    <cfRule type="cellIs" dxfId="525" priority="986" stopIfTrue="1" operator="equal">
      <formula>"OK"</formula>
    </cfRule>
  </conditionalFormatting>
  <conditionalFormatting sqref="AD347">
    <cfRule type="cellIs" dxfId="524" priority="981" stopIfTrue="1" operator="equal">
      <formula>"ROJO"</formula>
    </cfRule>
    <cfRule type="cellIs" dxfId="523" priority="982" stopIfTrue="1" operator="equal">
      <formula>"AMARILLO"</formula>
    </cfRule>
    <cfRule type="cellIs" dxfId="522" priority="983" stopIfTrue="1" operator="equal">
      <formula>"OK"</formula>
    </cfRule>
  </conditionalFormatting>
  <conditionalFormatting sqref="AY347">
    <cfRule type="cellIs" dxfId="521" priority="978" stopIfTrue="1" operator="equal">
      <formula>"ROJO"</formula>
    </cfRule>
    <cfRule type="cellIs" dxfId="520" priority="979" stopIfTrue="1" operator="equal">
      <formula>"AMARILLO"</formula>
    </cfRule>
    <cfRule type="cellIs" dxfId="519" priority="980" stopIfTrue="1" operator="equal">
      <formula>"OK"</formula>
    </cfRule>
  </conditionalFormatting>
  <conditionalFormatting sqref="BF347">
    <cfRule type="cellIs" dxfId="518" priority="975" stopIfTrue="1" operator="equal">
      <formula>"ROJO"</formula>
    </cfRule>
    <cfRule type="cellIs" dxfId="517" priority="976" stopIfTrue="1" operator="equal">
      <formula>"AMARILLO"</formula>
    </cfRule>
    <cfRule type="cellIs" dxfId="516" priority="977" stopIfTrue="1" operator="equal">
      <formula>"OK"</formula>
    </cfRule>
  </conditionalFormatting>
  <conditionalFormatting sqref="W351">
    <cfRule type="cellIs" dxfId="515" priority="793" stopIfTrue="1" operator="equal">
      <formula>"ROJO"</formula>
    </cfRule>
    <cfRule type="cellIs" dxfId="514" priority="794" stopIfTrue="1" operator="equal">
      <formula>"AMARILLO"</formula>
    </cfRule>
    <cfRule type="cellIs" dxfId="513" priority="795" stopIfTrue="1" operator="equal">
      <formula>"OK"</formula>
    </cfRule>
  </conditionalFormatting>
  <conditionalFormatting sqref="W363">
    <cfRule type="cellIs" dxfId="512" priority="790" stopIfTrue="1" operator="equal">
      <formula>"ROJO"</formula>
    </cfRule>
    <cfRule type="cellIs" dxfId="511" priority="791" stopIfTrue="1" operator="equal">
      <formula>"AMARILLO"</formula>
    </cfRule>
    <cfRule type="cellIs" dxfId="510" priority="792" stopIfTrue="1" operator="equal">
      <formula>"OK"</formula>
    </cfRule>
  </conditionalFormatting>
  <conditionalFormatting sqref="AD365">
    <cfRule type="cellIs" dxfId="509" priority="787" stopIfTrue="1" operator="equal">
      <formula>"ROJO"</formula>
    </cfRule>
    <cfRule type="cellIs" dxfId="508" priority="788" stopIfTrue="1" operator="equal">
      <formula>"AMARILLO"</formula>
    </cfRule>
    <cfRule type="cellIs" dxfId="507" priority="789" stopIfTrue="1" operator="equal">
      <formula>"OK"</formula>
    </cfRule>
  </conditionalFormatting>
  <conditionalFormatting sqref="W362">
    <cfRule type="cellIs" dxfId="506" priority="784" stopIfTrue="1" operator="equal">
      <formula>"ROJO"</formula>
    </cfRule>
    <cfRule type="cellIs" dxfId="505" priority="785" stopIfTrue="1" operator="equal">
      <formula>"AMARILLO"</formula>
    </cfRule>
    <cfRule type="cellIs" dxfId="504" priority="786" stopIfTrue="1" operator="equal">
      <formula>"OK"</formula>
    </cfRule>
  </conditionalFormatting>
  <conditionalFormatting sqref="BJ362">
    <cfRule type="cellIs" dxfId="503" priority="783" stopIfTrue="1" operator="equal">
      <formula>1</formula>
    </cfRule>
  </conditionalFormatting>
  <conditionalFormatting sqref="BJ362">
    <cfRule type="cellIs" dxfId="502" priority="781" operator="between">
      <formula>0</formula>
      <formula>0.99</formula>
    </cfRule>
    <cfRule type="cellIs" dxfId="501" priority="782" operator="equal">
      <formula>"Sin"</formula>
    </cfRule>
  </conditionalFormatting>
  <conditionalFormatting sqref="BP362">
    <cfRule type="cellIs" dxfId="500" priority="778" operator="equal">
      <formula>"INEFECTIVA"</formula>
    </cfRule>
    <cfRule type="cellIs" dxfId="499" priority="779" operator="equal">
      <formula>"CUMPLIDA"</formula>
    </cfRule>
    <cfRule type="containsText" dxfId="498" priority="780" operator="containsText" text="CERRADA">
      <formula>NOT(ISERROR(SEARCH("CERRADA",BP362)))</formula>
    </cfRule>
  </conditionalFormatting>
  <conditionalFormatting sqref="BP362">
    <cfRule type="cellIs" dxfId="497" priority="777" operator="equal">
      <formula>"INCUMPLIDA"</formula>
    </cfRule>
  </conditionalFormatting>
  <conditionalFormatting sqref="BP362">
    <cfRule type="cellIs" dxfId="496" priority="776" operator="equal">
      <formula>"Pendiente"</formula>
    </cfRule>
  </conditionalFormatting>
  <conditionalFormatting sqref="AT362 BR362">
    <cfRule type="cellIs" dxfId="495" priority="773" stopIfTrue="1" operator="equal">
      <formula>"ROJO"</formula>
    </cfRule>
    <cfRule type="cellIs" dxfId="494" priority="774" stopIfTrue="1" operator="equal">
      <formula>"AMARILLO"</formula>
    </cfRule>
    <cfRule type="cellIs" dxfId="493" priority="775" stopIfTrue="1" operator="equal">
      <formula>"OK"</formula>
    </cfRule>
  </conditionalFormatting>
  <conditionalFormatting sqref="AR362">
    <cfRule type="cellIs" dxfId="492" priority="770" stopIfTrue="1" operator="equal">
      <formula>"ROJO"</formula>
    </cfRule>
    <cfRule type="cellIs" dxfId="491" priority="771" stopIfTrue="1" operator="equal">
      <formula>"AMARILLO"</formula>
    </cfRule>
    <cfRule type="cellIs" dxfId="490" priority="772" stopIfTrue="1" operator="equal">
      <formula>"OK"</formula>
    </cfRule>
  </conditionalFormatting>
  <conditionalFormatting sqref="AK362">
    <cfRule type="cellIs" dxfId="489" priority="767" stopIfTrue="1" operator="equal">
      <formula>"ROJO"</formula>
    </cfRule>
    <cfRule type="cellIs" dxfId="488" priority="768" stopIfTrue="1" operator="equal">
      <formula>"AMARILLO"</formula>
    </cfRule>
    <cfRule type="cellIs" dxfId="487" priority="769" stopIfTrue="1" operator="equal">
      <formula>"OK"</formula>
    </cfRule>
  </conditionalFormatting>
  <conditionalFormatting sqref="AD362">
    <cfRule type="cellIs" dxfId="486" priority="764" stopIfTrue="1" operator="equal">
      <formula>"ROJO"</formula>
    </cfRule>
    <cfRule type="cellIs" dxfId="485" priority="765" stopIfTrue="1" operator="equal">
      <formula>"AMARILLO"</formula>
    </cfRule>
    <cfRule type="cellIs" dxfId="484" priority="766" stopIfTrue="1" operator="equal">
      <formula>"OK"</formula>
    </cfRule>
  </conditionalFormatting>
  <conditionalFormatting sqref="AY362">
    <cfRule type="cellIs" dxfId="483" priority="761" stopIfTrue="1" operator="equal">
      <formula>"ROJO"</formula>
    </cfRule>
    <cfRule type="cellIs" dxfId="482" priority="762" stopIfTrue="1" operator="equal">
      <formula>"AMARILLO"</formula>
    </cfRule>
    <cfRule type="cellIs" dxfId="481" priority="763" stopIfTrue="1" operator="equal">
      <formula>"OK"</formula>
    </cfRule>
  </conditionalFormatting>
  <conditionalFormatting sqref="BF362">
    <cfRule type="cellIs" dxfId="480" priority="758" stopIfTrue="1" operator="equal">
      <formula>"ROJO"</formula>
    </cfRule>
    <cfRule type="cellIs" dxfId="479" priority="759" stopIfTrue="1" operator="equal">
      <formula>"AMARILLO"</formula>
    </cfRule>
    <cfRule type="cellIs" dxfId="478" priority="760" stopIfTrue="1" operator="equal">
      <formula>"OK"</formula>
    </cfRule>
  </conditionalFormatting>
  <conditionalFormatting sqref="W368">
    <cfRule type="cellIs" dxfId="477" priority="732" stopIfTrue="1" operator="equal">
      <formula>"ROJO"</formula>
    </cfRule>
    <cfRule type="cellIs" dxfId="476" priority="733" stopIfTrue="1" operator="equal">
      <formula>"AMARILLO"</formula>
    </cfRule>
    <cfRule type="cellIs" dxfId="475" priority="734" stopIfTrue="1" operator="equal">
      <formula>"OK"</formula>
    </cfRule>
  </conditionalFormatting>
  <conditionalFormatting sqref="BJ368">
    <cfRule type="cellIs" dxfId="474" priority="757" stopIfTrue="1" operator="equal">
      <formula>1</formula>
    </cfRule>
  </conditionalFormatting>
  <conditionalFormatting sqref="BJ368">
    <cfRule type="cellIs" dxfId="473" priority="755" operator="between">
      <formula>0</formula>
      <formula>0.99</formula>
    </cfRule>
    <cfRule type="cellIs" dxfId="472" priority="756" operator="equal">
      <formula>"Sin"</formula>
    </cfRule>
  </conditionalFormatting>
  <conditionalFormatting sqref="BP368">
    <cfRule type="cellIs" dxfId="471" priority="752" operator="equal">
      <formula>"INEFECTIVA"</formula>
    </cfRule>
    <cfRule type="cellIs" dxfId="470" priority="753" operator="equal">
      <formula>"CUMPLIDA"</formula>
    </cfRule>
    <cfRule type="containsText" dxfId="469" priority="754" operator="containsText" text="CERRADA">
      <formula>NOT(ISERROR(SEARCH("CERRADA",BP368)))</formula>
    </cfRule>
  </conditionalFormatting>
  <conditionalFormatting sqref="BP368">
    <cfRule type="cellIs" dxfId="468" priority="751" operator="equal">
      <formula>"INCUMPLIDA"</formula>
    </cfRule>
  </conditionalFormatting>
  <conditionalFormatting sqref="BP368">
    <cfRule type="cellIs" dxfId="467" priority="750" operator="equal">
      <formula>"Pendiente"</formula>
    </cfRule>
  </conditionalFormatting>
  <conditionalFormatting sqref="AT368 BR368">
    <cfRule type="cellIs" dxfId="466" priority="747" stopIfTrue="1" operator="equal">
      <formula>"ROJO"</formula>
    </cfRule>
    <cfRule type="cellIs" dxfId="465" priority="748" stopIfTrue="1" operator="equal">
      <formula>"AMARILLO"</formula>
    </cfRule>
    <cfRule type="cellIs" dxfId="464" priority="749" stopIfTrue="1" operator="equal">
      <formula>"OK"</formula>
    </cfRule>
  </conditionalFormatting>
  <conditionalFormatting sqref="AR368">
    <cfRule type="cellIs" dxfId="463" priority="744" stopIfTrue="1" operator="equal">
      <formula>"ROJO"</formula>
    </cfRule>
    <cfRule type="cellIs" dxfId="462" priority="745" stopIfTrue="1" operator="equal">
      <formula>"AMARILLO"</formula>
    </cfRule>
    <cfRule type="cellIs" dxfId="461" priority="746" stopIfTrue="1" operator="equal">
      <formula>"OK"</formula>
    </cfRule>
  </conditionalFormatting>
  <conditionalFormatting sqref="AK368">
    <cfRule type="cellIs" dxfId="460" priority="741" stopIfTrue="1" operator="equal">
      <formula>"ROJO"</formula>
    </cfRule>
    <cfRule type="cellIs" dxfId="459" priority="742" stopIfTrue="1" operator="equal">
      <formula>"AMARILLO"</formula>
    </cfRule>
    <cfRule type="cellIs" dxfId="458" priority="743" stopIfTrue="1" operator="equal">
      <formula>"OK"</formula>
    </cfRule>
  </conditionalFormatting>
  <conditionalFormatting sqref="AD368">
    <cfRule type="cellIs" dxfId="457" priority="738" stopIfTrue="1" operator="equal">
      <formula>"ROJO"</formula>
    </cfRule>
    <cfRule type="cellIs" dxfId="456" priority="739" stopIfTrue="1" operator="equal">
      <formula>"AMARILLO"</formula>
    </cfRule>
    <cfRule type="cellIs" dxfId="455" priority="740" stopIfTrue="1" operator="equal">
      <formula>"OK"</formula>
    </cfRule>
  </conditionalFormatting>
  <conditionalFormatting sqref="AY368">
    <cfRule type="cellIs" dxfId="454" priority="735" stopIfTrue="1" operator="equal">
      <formula>"ROJO"</formula>
    </cfRule>
    <cfRule type="cellIs" dxfId="453" priority="736" stopIfTrue="1" operator="equal">
      <formula>"AMARILLO"</formula>
    </cfRule>
    <cfRule type="cellIs" dxfId="452" priority="737" stopIfTrue="1" operator="equal">
      <formula>"OK"</formula>
    </cfRule>
  </conditionalFormatting>
  <conditionalFormatting sqref="BF368">
    <cfRule type="cellIs" dxfId="451" priority="729" stopIfTrue="1" operator="equal">
      <formula>"ROJO"</formula>
    </cfRule>
    <cfRule type="cellIs" dxfId="450" priority="730" stopIfTrue="1" operator="equal">
      <formula>"AMARILLO"</formula>
    </cfRule>
    <cfRule type="cellIs" dxfId="449" priority="731" stopIfTrue="1" operator="equal">
      <formula>"OK"</formula>
    </cfRule>
  </conditionalFormatting>
  <conditionalFormatting sqref="AR370 AK370 AD370 AY370">
    <cfRule type="cellIs" dxfId="448" priority="726" stopIfTrue="1" operator="equal">
      <formula>"ROJO"</formula>
    </cfRule>
    <cfRule type="cellIs" dxfId="447" priority="727" stopIfTrue="1" operator="equal">
      <formula>"AMARILLO"</formula>
    </cfRule>
    <cfRule type="cellIs" dxfId="446" priority="728" stopIfTrue="1" operator="equal">
      <formula>"OK"</formula>
    </cfRule>
  </conditionalFormatting>
  <conditionalFormatting sqref="AE370">
    <cfRule type="cellIs" dxfId="445" priority="720" stopIfTrue="1" operator="equal">
      <formula>"ROJO"</formula>
    </cfRule>
    <cfRule type="cellIs" dxfId="444" priority="721" stopIfTrue="1" operator="equal">
      <formula>"AMARILLO"</formula>
    </cfRule>
    <cfRule type="cellIs" dxfId="443" priority="722" stopIfTrue="1" operator="equal">
      <formula>"OK"</formula>
    </cfRule>
  </conditionalFormatting>
  <conditionalFormatting sqref="AU370 AM370">
    <cfRule type="cellIs" dxfId="442" priority="723" stopIfTrue="1" operator="equal">
      <formula>"ROJO"</formula>
    </cfRule>
    <cfRule type="cellIs" dxfId="441" priority="724" stopIfTrue="1" operator="equal">
      <formula>"AMARILLO"</formula>
    </cfRule>
    <cfRule type="cellIs" dxfId="440" priority="725" stopIfTrue="1" operator="equal">
      <formula>"OK"</formula>
    </cfRule>
  </conditionalFormatting>
  <conditionalFormatting sqref="BI370">
    <cfRule type="cellIs" dxfId="439" priority="717" operator="equal">
      <formula>"INEFECTIVA"</formula>
    </cfRule>
    <cfRule type="cellIs" dxfId="438" priority="718" operator="equal">
      <formula>"CUMPLIDA"</formula>
    </cfRule>
    <cfRule type="containsText" dxfId="437" priority="719" operator="containsText" text="CERRADA">
      <formula>NOT(ISERROR(SEARCH("CERRADA",BI370)))</formula>
    </cfRule>
  </conditionalFormatting>
  <conditionalFormatting sqref="BI370">
    <cfRule type="cellIs" dxfId="436" priority="716" operator="equal">
      <formula>"INCUMPLIDA"</formula>
    </cfRule>
  </conditionalFormatting>
  <conditionalFormatting sqref="BI370">
    <cfRule type="cellIs" dxfId="435" priority="715" operator="equal">
      <formula>"Pendiente"</formula>
    </cfRule>
  </conditionalFormatting>
  <conditionalFormatting sqref="W370">
    <cfRule type="cellIs" dxfId="434" priority="712" stopIfTrue="1" operator="equal">
      <formula>"ROJO"</formula>
    </cfRule>
    <cfRule type="cellIs" dxfId="433" priority="713" stopIfTrue="1" operator="equal">
      <formula>"AMARILLO"</formula>
    </cfRule>
    <cfRule type="cellIs" dxfId="432" priority="714" stopIfTrue="1" operator="equal">
      <formula>"OK"</formula>
    </cfRule>
  </conditionalFormatting>
  <conditionalFormatting sqref="BJ370">
    <cfRule type="cellIs" dxfId="431" priority="711" stopIfTrue="1" operator="equal">
      <formula>1</formula>
    </cfRule>
  </conditionalFormatting>
  <conditionalFormatting sqref="BJ370">
    <cfRule type="cellIs" dxfId="430" priority="709" operator="between">
      <formula>0</formula>
      <formula>0.99</formula>
    </cfRule>
    <cfRule type="cellIs" dxfId="429" priority="710" operator="equal">
      <formula>"Sin"</formula>
    </cfRule>
  </conditionalFormatting>
  <conditionalFormatting sqref="BP370">
    <cfRule type="cellIs" dxfId="428" priority="706" operator="equal">
      <formula>"INEFECTIVA"</formula>
    </cfRule>
    <cfRule type="cellIs" dxfId="427" priority="707" operator="equal">
      <formula>"CUMPLIDA"</formula>
    </cfRule>
    <cfRule type="containsText" dxfId="426" priority="708" operator="containsText" text="CERRADA">
      <formula>NOT(ISERROR(SEARCH("CERRADA",BP370)))</formula>
    </cfRule>
  </conditionalFormatting>
  <conditionalFormatting sqref="BP370">
    <cfRule type="cellIs" dxfId="425" priority="705" operator="equal">
      <formula>"INCUMPLIDA"</formula>
    </cfRule>
  </conditionalFormatting>
  <conditionalFormatting sqref="BP370">
    <cfRule type="cellIs" dxfId="424" priority="704" operator="equal">
      <formula>"Pendiente"</formula>
    </cfRule>
  </conditionalFormatting>
  <conditionalFormatting sqref="BF370">
    <cfRule type="cellIs" dxfId="423" priority="701" stopIfTrue="1" operator="equal">
      <formula>"ROJO"</formula>
    </cfRule>
    <cfRule type="cellIs" dxfId="422" priority="702" stopIfTrue="1" operator="equal">
      <formula>"AMARILLO"</formula>
    </cfRule>
    <cfRule type="cellIs" dxfId="421" priority="703" stopIfTrue="1" operator="equal">
      <formula>"OK"</formula>
    </cfRule>
  </conditionalFormatting>
  <conditionalFormatting sqref="BJ375">
    <cfRule type="cellIs" dxfId="420" priority="700" stopIfTrue="1" operator="equal">
      <formula>1</formula>
    </cfRule>
  </conditionalFormatting>
  <conditionalFormatting sqref="BJ375">
    <cfRule type="cellIs" dxfId="419" priority="698" operator="between">
      <formula>0</formula>
      <formula>0.99</formula>
    </cfRule>
    <cfRule type="cellIs" dxfId="418" priority="699" operator="equal">
      <formula>"Sin"</formula>
    </cfRule>
  </conditionalFormatting>
  <conditionalFormatting sqref="BF375">
    <cfRule type="cellIs" dxfId="417" priority="695" stopIfTrue="1" operator="equal">
      <formula>"ROJO"</formula>
    </cfRule>
    <cfRule type="cellIs" dxfId="416" priority="696" stopIfTrue="1" operator="equal">
      <formula>"AMARILLO"</formula>
    </cfRule>
    <cfRule type="cellIs" dxfId="415" priority="697" stopIfTrue="1" operator="equal">
      <formula>"OK"</formula>
    </cfRule>
  </conditionalFormatting>
  <conditionalFormatting sqref="BP375">
    <cfRule type="cellIs" dxfId="414" priority="692" operator="equal">
      <formula>"INEFECTIVA"</formula>
    </cfRule>
    <cfRule type="cellIs" dxfId="413" priority="693" operator="equal">
      <formula>"CUMPLIDA"</formula>
    </cfRule>
    <cfRule type="containsText" dxfId="412" priority="694" operator="containsText" text="CERRADA">
      <formula>NOT(ISERROR(SEARCH("CERRADA",BP375)))</formula>
    </cfRule>
  </conditionalFormatting>
  <conditionalFormatting sqref="BP375">
    <cfRule type="cellIs" dxfId="411" priority="691" operator="equal">
      <formula>"INCUMPLIDA"</formula>
    </cfRule>
  </conditionalFormatting>
  <conditionalFormatting sqref="BP375">
    <cfRule type="cellIs" dxfId="410" priority="690" operator="equal">
      <formula>"Pendiente"</formula>
    </cfRule>
  </conditionalFormatting>
  <conditionalFormatting sqref="W375">
    <cfRule type="cellIs" dxfId="409" priority="687" stopIfTrue="1" operator="equal">
      <formula>"ROJO"</formula>
    </cfRule>
    <cfRule type="cellIs" dxfId="408" priority="688" stopIfTrue="1" operator="equal">
      <formula>"AMARILLO"</formula>
    </cfRule>
    <cfRule type="cellIs" dxfId="407" priority="689" stopIfTrue="1" operator="equal">
      <formula>"OK"</formula>
    </cfRule>
  </conditionalFormatting>
  <conditionalFormatting sqref="AR375">
    <cfRule type="cellIs" dxfId="406" priority="684" stopIfTrue="1" operator="equal">
      <formula>"ROJO"</formula>
    </cfRule>
    <cfRule type="cellIs" dxfId="405" priority="685" stopIfTrue="1" operator="equal">
      <formula>"AMARILLO"</formula>
    </cfRule>
    <cfRule type="cellIs" dxfId="404" priority="686" stopIfTrue="1" operator="equal">
      <formula>"OK"</formula>
    </cfRule>
  </conditionalFormatting>
  <conditionalFormatting sqref="AD375">
    <cfRule type="cellIs" dxfId="403" priority="681" stopIfTrue="1" operator="equal">
      <formula>"ROJO"</formula>
    </cfRule>
    <cfRule type="cellIs" dxfId="402" priority="682" stopIfTrue="1" operator="equal">
      <formula>"AMARILLO"</formula>
    </cfRule>
    <cfRule type="cellIs" dxfId="401" priority="683" stopIfTrue="1" operator="equal">
      <formula>"OK"</formula>
    </cfRule>
  </conditionalFormatting>
  <conditionalFormatting sqref="AY375">
    <cfRule type="cellIs" dxfId="400" priority="678" stopIfTrue="1" operator="equal">
      <formula>"ROJO"</formula>
    </cfRule>
    <cfRule type="cellIs" dxfId="399" priority="679" stopIfTrue="1" operator="equal">
      <formula>"AMARILLO"</formula>
    </cfRule>
    <cfRule type="cellIs" dxfId="398" priority="680" stopIfTrue="1" operator="equal">
      <formula>"OK"</formula>
    </cfRule>
  </conditionalFormatting>
  <conditionalFormatting sqref="AK375">
    <cfRule type="cellIs" dxfId="397" priority="675" stopIfTrue="1" operator="equal">
      <formula>"ROJO"</formula>
    </cfRule>
    <cfRule type="cellIs" dxfId="396" priority="676" stopIfTrue="1" operator="equal">
      <formula>"AMARILLO"</formula>
    </cfRule>
    <cfRule type="cellIs" dxfId="395" priority="677" stopIfTrue="1" operator="equal">
      <formula>"OK"</formula>
    </cfRule>
  </conditionalFormatting>
  <conditionalFormatting sqref="AY562">
    <cfRule type="cellIs" dxfId="394" priority="413" stopIfTrue="1" operator="equal">
      <formula>"ROJO"</formula>
    </cfRule>
    <cfRule type="cellIs" dxfId="393" priority="414" stopIfTrue="1" operator="equal">
      <formula>"AMARILLO"</formula>
    </cfRule>
    <cfRule type="cellIs" dxfId="392" priority="415" stopIfTrue="1" operator="equal">
      <formula>"OK"</formula>
    </cfRule>
  </conditionalFormatting>
  <conditionalFormatting sqref="AK562">
    <cfRule type="cellIs" dxfId="391" priority="419" stopIfTrue="1" operator="equal">
      <formula>"ROJO"</formula>
    </cfRule>
    <cfRule type="cellIs" dxfId="390" priority="420" stopIfTrue="1" operator="equal">
      <formula>"AMARILLO"</formula>
    </cfRule>
    <cfRule type="cellIs" dxfId="389" priority="421" stopIfTrue="1" operator="equal">
      <formula>"OK"</formula>
    </cfRule>
  </conditionalFormatting>
  <conditionalFormatting sqref="BF562">
    <cfRule type="cellIs" dxfId="388" priority="430" stopIfTrue="1" operator="equal">
      <formula>"ROJO"</formula>
    </cfRule>
    <cfRule type="cellIs" dxfId="387" priority="431" stopIfTrue="1" operator="equal">
      <formula>"AMARILLO"</formula>
    </cfRule>
    <cfRule type="cellIs" dxfId="386" priority="432" stopIfTrue="1" operator="equal">
      <formula>"OK"</formula>
    </cfRule>
  </conditionalFormatting>
  <conditionalFormatting sqref="W562">
    <cfRule type="cellIs" dxfId="385" priority="436" stopIfTrue="1" operator="equal">
      <formula>"ROJO"</formula>
    </cfRule>
    <cfRule type="cellIs" dxfId="384" priority="437" stopIfTrue="1" operator="equal">
      <formula>"AMARILLO"</formula>
    </cfRule>
    <cfRule type="cellIs" dxfId="383" priority="438" stopIfTrue="1" operator="equal">
      <formula>"OK"</formula>
    </cfRule>
  </conditionalFormatting>
  <conditionalFormatting sqref="BP562">
    <cfRule type="cellIs" dxfId="382" priority="425" operator="equal">
      <formula>"Pendiente"</formula>
    </cfRule>
  </conditionalFormatting>
  <conditionalFormatting sqref="BP562">
    <cfRule type="cellIs" dxfId="381" priority="427" operator="equal">
      <formula>"INEFECTIVA"</formula>
    </cfRule>
    <cfRule type="cellIs" dxfId="380" priority="428" operator="equal">
      <formula>"CUMPLIDA"</formula>
    </cfRule>
    <cfRule type="containsText" dxfId="379" priority="429" operator="containsText" text="CERRADA">
      <formula>NOT(ISERROR(SEARCH("CERRADA",BP562)))</formula>
    </cfRule>
  </conditionalFormatting>
  <conditionalFormatting sqref="BP562">
    <cfRule type="cellIs" dxfId="378" priority="426" operator="equal">
      <formula>"INCUMPLIDA"</formula>
    </cfRule>
  </conditionalFormatting>
  <conditionalFormatting sqref="AR562">
    <cfRule type="cellIs" dxfId="377" priority="422" stopIfTrue="1" operator="equal">
      <formula>"ROJO"</formula>
    </cfRule>
    <cfRule type="cellIs" dxfId="376" priority="423" stopIfTrue="1" operator="equal">
      <formula>"AMARILLO"</formula>
    </cfRule>
    <cfRule type="cellIs" dxfId="375" priority="424" stopIfTrue="1" operator="equal">
      <formula>"OK"</formula>
    </cfRule>
  </conditionalFormatting>
  <conditionalFormatting sqref="AD562">
    <cfRule type="cellIs" dxfId="374" priority="416" stopIfTrue="1" operator="equal">
      <formula>"ROJO"</formula>
    </cfRule>
    <cfRule type="cellIs" dxfId="373" priority="417" stopIfTrue="1" operator="equal">
      <formula>"AMARILLO"</formula>
    </cfRule>
    <cfRule type="cellIs" dxfId="372" priority="418" stopIfTrue="1" operator="equal">
      <formula>"OK"</formula>
    </cfRule>
  </conditionalFormatting>
  <conditionalFormatting sqref="BJ562">
    <cfRule type="cellIs" dxfId="371" priority="435" stopIfTrue="1" operator="equal">
      <formula>1</formula>
    </cfRule>
  </conditionalFormatting>
  <conditionalFormatting sqref="BJ562">
    <cfRule type="cellIs" dxfId="370" priority="433" operator="between">
      <formula>0</formula>
      <formula>0.99</formula>
    </cfRule>
    <cfRule type="cellIs" dxfId="369" priority="434" operator="equal">
      <formula>"Sin"</formula>
    </cfRule>
  </conditionalFormatting>
  <conditionalFormatting sqref="BJ312">
    <cfRule type="cellIs" dxfId="368" priority="389" stopIfTrue="1" operator="equal">
      <formula>1</formula>
    </cfRule>
  </conditionalFormatting>
  <conditionalFormatting sqref="BJ312">
    <cfRule type="cellIs" dxfId="367" priority="387" operator="between">
      <formula>0</formula>
      <formula>0.99</formula>
    </cfRule>
    <cfRule type="cellIs" dxfId="366" priority="388" operator="equal">
      <formula>"Sin"</formula>
    </cfRule>
  </conditionalFormatting>
  <conditionalFormatting sqref="BP312">
    <cfRule type="cellIs" dxfId="365" priority="384" operator="equal">
      <formula>"INEFECTIVA"</formula>
    </cfRule>
    <cfRule type="cellIs" dxfId="364" priority="385" operator="equal">
      <formula>"CUMPLIDA"</formula>
    </cfRule>
    <cfRule type="containsText" dxfId="363" priority="386" operator="containsText" text="CERRADA">
      <formula>NOT(ISERROR(SEARCH("CERRADA",BP312)))</formula>
    </cfRule>
  </conditionalFormatting>
  <conditionalFormatting sqref="BP312">
    <cfRule type="cellIs" dxfId="362" priority="383" operator="equal">
      <formula>"INCUMPLIDA"</formula>
    </cfRule>
  </conditionalFormatting>
  <conditionalFormatting sqref="BP312">
    <cfRule type="cellIs" dxfId="361" priority="382" operator="equal">
      <formula>"Pendiente"</formula>
    </cfRule>
  </conditionalFormatting>
  <conditionalFormatting sqref="AT312 BR312">
    <cfRule type="cellIs" dxfId="360" priority="393" stopIfTrue="1" operator="equal">
      <formula>"ROJO"</formula>
    </cfRule>
    <cfRule type="cellIs" dxfId="359" priority="394" stopIfTrue="1" operator="equal">
      <formula>"AMARILLO"</formula>
    </cfRule>
    <cfRule type="cellIs" dxfId="358" priority="395" stopIfTrue="1" operator="equal">
      <formula>"OK"</formula>
    </cfRule>
  </conditionalFormatting>
  <conditionalFormatting sqref="W312">
    <cfRule type="cellIs" dxfId="357" priority="390" stopIfTrue="1" operator="equal">
      <formula>"ROJO"</formula>
    </cfRule>
    <cfRule type="cellIs" dxfId="356" priority="391" stopIfTrue="1" operator="equal">
      <formula>"AMARILLO"</formula>
    </cfRule>
    <cfRule type="cellIs" dxfId="355" priority="392" stopIfTrue="1" operator="equal">
      <formula>"OK"</formula>
    </cfRule>
  </conditionalFormatting>
  <conditionalFormatting sqref="AR312">
    <cfRule type="cellIs" dxfId="354" priority="379" stopIfTrue="1" operator="equal">
      <formula>"ROJO"</formula>
    </cfRule>
    <cfRule type="cellIs" dxfId="353" priority="380" stopIfTrue="1" operator="equal">
      <formula>"AMARILLO"</formula>
    </cfRule>
    <cfRule type="cellIs" dxfId="352" priority="381" stopIfTrue="1" operator="equal">
      <formula>"OK"</formula>
    </cfRule>
  </conditionalFormatting>
  <conditionalFormatting sqref="AK312">
    <cfRule type="cellIs" dxfId="351" priority="376" stopIfTrue="1" operator="equal">
      <formula>"ROJO"</formula>
    </cfRule>
    <cfRule type="cellIs" dxfId="350" priority="377" stopIfTrue="1" operator="equal">
      <formula>"AMARILLO"</formula>
    </cfRule>
    <cfRule type="cellIs" dxfId="349" priority="378" stopIfTrue="1" operator="equal">
      <formula>"OK"</formula>
    </cfRule>
  </conditionalFormatting>
  <conditionalFormatting sqref="AD312">
    <cfRule type="cellIs" dxfId="348" priority="373" stopIfTrue="1" operator="equal">
      <formula>"ROJO"</formula>
    </cfRule>
    <cfRule type="cellIs" dxfId="347" priority="374" stopIfTrue="1" operator="equal">
      <formula>"AMARILLO"</formula>
    </cfRule>
    <cfRule type="cellIs" dxfId="346" priority="375" stopIfTrue="1" operator="equal">
      <formula>"OK"</formula>
    </cfRule>
  </conditionalFormatting>
  <conditionalFormatting sqref="AY312">
    <cfRule type="cellIs" dxfId="345" priority="370" stopIfTrue="1" operator="equal">
      <formula>"ROJO"</formula>
    </cfRule>
    <cfRule type="cellIs" dxfId="344" priority="371" stopIfTrue="1" operator="equal">
      <formula>"AMARILLO"</formula>
    </cfRule>
    <cfRule type="cellIs" dxfId="343" priority="372" stopIfTrue="1" operator="equal">
      <formula>"OK"</formula>
    </cfRule>
  </conditionalFormatting>
  <conditionalFormatting sqref="BF312">
    <cfRule type="cellIs" dxfId="342" priority="367" stopIfTrue="1" operator="equal">
      <formula>"ROJO"</formula>
    </cfRule>
    <cfRule type="cellIs" dxfId="341" priority="368" stopIfTrue="1" operator="equal">
      <formula>"AMARILLO"</formula>
    </cfRule>
    <cfRule type="cellIs" dxfId="340" priority="369" stopIfTrue="1" operator="equal">
      <formula>"OK"</formula>
    </cfRule>
  </conditionalFormatting>
  <conditionalFormatting sqref="W333 BR333 AT333">
    <cfRule type="cellIs" dxfId="339" priority="364" stopIfTrue="1" operator="equal">
      <formula>"ROJO"</formula>
    </cfRule>
    <cfRule type="cellIs" dxfId="338" priority="365" stopIfTrue="1" operator="equal">
      <formula>"AMARILLO"</formula>
    </cfRule>
    <cfRule type="cellIs" dxfId="337" priority="366" stopIfTrue="1" operator="equal">
      <formula>"OK"</formula>
    </cfRule>
  </conditionalFormatting>
  <conditionalFormatting sqref="BJ333">
    <cfRule type="cellIs" dxfId="336" priority="363" stopIfTrue="1" operator="equal">
      <formula>1</formula>
    </cfRule>
  </conditionalFormatting>
  <conditionalFormatting sqref="BJ333">
    <cfRule type="cellIs" dxfId="335" priority="361" operator="between">
      <formula>0</formula>
      <formula>0.99</formula>
    </cfRule>
    <cfRule type="cellIs" dxfId="334" priority="362" operator="equal">
      <formula>"Sin"</formula>
    </cfRule>
  </conditionalFormatting>
  <conditionalFormatting sqref="BP333">
    <cfRule type="cellIs" dxfId="333" priority="358" operator="equal">
      <formula>"INEFECTIVA"</formula>
    </cfRule>
    <cfRule type="cellIs" dxfId="332" priority="359" operator="equal">
      <formula>"CUMPLIDA"</formula>
    </cfRule>
    <cfRule type="containsText" dxfId="331" priority="360" operator="containsText" text="CERRADA">
      <formula>NOT(ISERROR(SEARCH("CERRADA",BP333)))</formula>
    </cfRule>
  </conditionalFormatting>
  <conditionalFormatting sqref="BP333">
    <cfRule type="cellIs" dxfId="330" priority="357" operator="equal">
      <formula>"INCUMPLIDA"</formula>
    </cfRule>
  </conditionalFormatting>
  <conditionalFormatting sqref="BP333">
    <cfRule type="cellIs" dxfId="329" priority="356" operator="equal">
      <formula>"Pendiente"</formula>
    </cfRule>
  </conditionalFormatting>
  <conditionalFormatting sqref="AR333">
    <cfRule type="cellIs" dxfId="328" priority="353" stopIfTrue="1" operator="equal">
      <formula>"ROJO"</formula>
    </cfRule>
    <cfRule type="cellIs" dxfId="327" priority="354" stopIfTrue="1" operator="equal">
      <formula>"AMARILLO"</formula>
    </cfRule>
    <cfRule type="cellIs" dxfId="326" priority="355" stopIfTrue="1" operator="equal">
      <formula>"OK"</formula>
    </cfRule>
  </conditionalFormatting>
  <conditionalFormatting sqref="AK333">
    <cfRule type="cellIs" dxfId="325" priority="350" stopIfTrue="1" operator="equal">
      <formula>"ROJO"</formula>
    </cfRule>
    <cfRule type="cellIs" dxfId="324" priority="351" stopIfTrue="1" operator="equal">
      <formula>"AMARILLO"</formula>
    </cfRule>
    <cfRule type="cellIs" dxfId="323" priority="352" stopIfTrue="1" operator="equal">
      <formula>"OK"</formula>
    </cfRule>
  </conditionalFormatting>
  <conditionalFormatting sqref="AD333">
    <cfRule type="cellIs" dxfId="322" priority="347" stopIfTrue="1" operator="equal">
      <formula>"ROJO"</formula>
    </cfRule>
    <cfRule type="cellIs" dxfId="321" priority="348" stopIfTrue="1" operator="equal">
      <formula>"AMARILLO"</formula>
    </cfRule>
    <cfRule type="cellIs" dxfId="320" priority="349" stopIfTrue="1" operator="equal">
      <formula>"OK"</formula>
    </cfRule>
  </conditionalFormatting>
  <conditionalFormatting sqref="AY333">
    <cfRule type="cellIs" dxfId="319" priority="344" stopIfTrue="1" operator="equal">
      <formula>"ROJO"</formula>
    </cfRule>
    <cfRule type="cellIs" dxfId="318" priority="345" stopIfTrue="1" operator="equal">
      <formula>"AMARILLO"</formula>
    </cfRule>
    <cfRule type="cellIs" dxfId="317" priority="346" stopIfTrue="1" operator="equal">
      <formula>"OK"</formula>
    </cfRule>
  </conditionalFormatting>
  <conditionalFormatting sqref="BF333">
    <cfRule type="cellIs" dxfId="316" priority="341" stopIfTrue="1" operator="equal">
      <formula>"ROJO"</formula>
    </cfRule>
    <cfRule type="cellIs" dxfId="315" priority="342" stopIfTrue="1" operator="equal">
      <formula>"AMARILLO"</formula>
    </cfRule>
    <cfRule type="cellIs" dxfId="314" priority="343" stopIfTrue="1" operator="equal">
      <formula>"OK"</formula>
    </cfRule>
  </conditionalFormatting>
  <conditionalFormatting sqref="W329 BR329 AT329">
    <cfRule type="cellIs" dxfId="313" priority="312" stopIfTrue="1" operator="equal">
      <formula>"ROJO"</formula>
    </cfRule>
    <cfRule type="cellIs" dxfId="312" priority="313" stopIfTrue="1" operator="equal">
      <formula>"AMARILLO"</formula>
    </cfRule>
    <cfRule type="cellIs" dxfId="311" priority="314" stopIfTrue="1" operator="equal">
      <formula>"OK"</formula>
    </cfRule>
  </conditionalFormatting>
  <conditionalFormatting sqref="BJ329">
    <cfRule type="cellIs" dxfId="310" priority="311" stopIfTrue="1" operator="equal">
      <formula>1</formula>
    </cfRule>
  </conditionalFormatting>
  <conditionalFormatting sqref="BJ329">
    <cfRule type="cellIs" dxfId="309" priority="309" operator="between">
      <formula>0</formula>
      <formula>0.99</formula>
    </cfRule>
    <cfRule type="cellIs" dxfId="308" priority="310" operator="equal">
      <formula>"Sin"</formula>
    </cfRule>
  </conditionalFormatting>
  <conditionalFormatting sqref="BP329">
    <cfRule type="cellIs" dxfId="307" priority="306" operator="equal">
      <formula>"INEFECTIVA"</formula>
    </cfRule>
    <cfRule type="cellIs" dxfId="306" priority="307" operator="equal">
      <formula>"CUMPLIDA"</formula>
    </cfRule>
    <cfRule type="containsText" dxfId="305" priority="308" operator="containsText" text="CERRADA">
      <formula>NOT(ISERROR(SEARCH("CERRADA",BP329)))</formula>
    </cfRule>
  </conditionalFormatting>
  <conditionalFormatting sqref="BP329">
    <cfRule type="cellIs" dxfId="304" priority="305" operator="equal">
      <formula>"INCUMPLIDA"</formula>
    </cfRule>
  </conditionalFormatting>
  <conditionalFormatting sqref="BP329">
    <cfRule type="cellIs" dxfId="303" priority="304" operator="equal">
      <formula>"Pendiente"</formula>
    </cfRule>
  </conditionalFormatting>
  <conditionalFormatting sqref="AR329">
    <cfRule type="cellIs" dxfId="302" priority="301" stopIfTrue="1" operator="equal">
      <formula>"ROJO"</formula>
    </cfRule>
    <cfRule type="cellIs" dxfId="301" priority="302" stopIfTrue="1" operator="equal">
      <formula>"AMARILLO"</formula>
    </cfRule>
    <cfRule type="cellIs" dxfId="300" priority="303" stopIfTrue="1" operator="equal">
      <formula>"OK"</formula>
    </cfRule>
  </conditionalFormatting>
  <conditionalFormatting sqref="AK329">
    <cfRule type="cellIs" dxfId="299" priority="298" stopIfTrue="1" operator="equal">
      <formula>"ROJO"</formula>
    </cfRule>
    <cfRule type="cellIs" dxfId="298" priority="299" stopIfTrue="1" operator="equal">
      <formula>"AMARILLO"</formula>
    </cfRule>
    <cfRule type="cellIs" dxfId="297" priority="300" stopIfTrue="1" operator="equal">
      <formula>"OK"</formula>
    </cfRule>
  </conditionalFormatting>
  <conditionalFormatting sqref="AD329">
    <cfRule type="cellIs" dxfId="296" priority="295" stopIfTrue="1" operator="equal">
      <formula>"ROJO"</formula>
    </cfRule>
    <cfRule type="cellIs" dxfId="295" priority="296" stopIfTrue="1" operator="equal">
      <formula>"AMARILLO"</formula>
    </cfRule>
    <cfRule type="cellIs" dxfId="294" priority="297" stopIfTrue="1" operator="equal">
      <formula>"OK"</formula>
    </cfRule>
  </conditionalFormatting>
  <conditionalFormatting sqref="AY329">
    <cfRule type="cellIs" dxfId="293" priority="292" stopIfTrue="1" operator="equal">
      <formula>"ROJO"</formula>
    </cfRule>
    <cfRule type="cellIs" dxfId="292" priority="293" stopIfTrue="1" operator="equal">
      <formula>"AMARILLO"</formula>
    </cfRule>
    <cfRule type="cellIs" dxfId="291" priority="294" stopIfTrue="1" operator="equal">
      <formula>"OK"</formula>
    </cfRule>
  </conditionalFormatting>
  <conditionalFormatting sqref="BF329">
    <cfRule type="cellIs" dxfId="290" priority="289" stopIfTrue="1" operator="equal">
      <formula>"ROJO"</formula>
    </cfRule>
    <cfRule type="cellIs" dxfId="289" priority="290" stopIfTrue="1" operator="equal">
      <formula>"AMARILLO"</formula>
    </cfRule>
    <cfRule type="cellIs" dxfId="288" priority="291" stopIfTrue="1" operator="equal">
      <formula>"OK"</formula>
    </cfRule>
  </conditionalFormatting>
  <conditionalFormatting sqref="AK316">
    <cfRule type="cellIs" dxfId="287" priority="286" stopIfTrue="1" operator="equal">
      <formula>"ROJO"</formula>
    </cfRule>
    <cfRule type="cellIs" dxfId="286" priority="287" stopIfTrue="1" operator="equal">
      <formula>"AMARILLO"</formula>
    </cfRule>
    <cfRule type="cellIs" dxfId="285" priority="288" stopIfTrue="1" operator="equal">
      <formula>"OK"</formula>
    </cfRule>
  </conditionalFormatting>
  <conditionalFormatting sqref="W813:W1717">
    <cfRule type="cellIs" dxfId="284" priority="283" stopIfTrue="1" operator="equal">
      <formula>"ROJO"</formula>
    </cfRule>
    <cfRule type="cellIs" dxfId="283" priority="284" stopIfTrue="1" operator="equal">
      <formula>"AMARILLO"</formula>
    </cfRule>
    <cfRule type="cellIs" dxfId="282" priority="285" stopIfTrue="1" operator="equal">
      <formula>"OK"</formula>
    </cfRule>
  </conditionalFormatting>
  <conditionalFormatting sqref="AD813:AD1717">
    <cfRule type="cellIs" dxfId="281" priority="280" stopIfTrue="1" operator="equal">
      <formula>"ROJO"</formula>
    </cfRule>
    <cfRule type="cellIs" dxfId="280" priority="281" stopIfTrue="1" operator="equal">
      <formula>"AMARILLO"</formula>
    </cfRule>
    <cfRule type="cellIs" dxfId="279" priority="282" stopIfTrue="1" operator="equal">
      <formula>"OK"</formula>
    </cfRule>
  </conditionalFormatting>
  <conditionalFormatting sqref="AK813:AK1717">
    <cfRule type="cellIs" dxfId="278" priority="277" stopIfTrue="1" operator="equal">
      <formula>"ROJO"</formula>
    </cfRule>
    <cfRule type="cellIs" dxfId="277" priority="278" stopIfTrue="1" operator="equal">
      <formula>"AMARILLO"</formula>
    </cfRule>
    <cfRule type="cellIs" dxfId="276" priority="279" stopIfTrue="1" operator="equal">
      <formula>"OK"</formula>
    </cfRule>
  </conditionalFormatting>
  <conditionalFormatting sqref="AR813:AR1717">
    <cfRule type="cellIs" dxfId="275" priority="274" stopIfTrue="1" operator="equal">
      <formula>"ROJO"</formula>
    </cfRule>
    <cfRule type="cellIs" dxfId="274" priority="275" stopIfTrue="1" operator="equal">
      <formula>"AMARILLO"</formula>
    </cfRule>
    <cfRule type="cellIs" dxfId="273" priority="276" stopIfTrue="1" operator="equal">
      <formula>"OK"</formula>
    </cfRule>
  </conditionalFormatting>
  <conditionalFormatting sqref="AY813:AY1717">
    <cfRule type="cellIs" dxfId="272" priority="271" stopIfTrue="1" operator="equal">
      <formula>"ROJO"</formula>
    </cfRule>
    <cfRule type="cellIs" dxfId="271" priority="272" stopIfTrue="1" operator="equal">
      <formula>"AMARILLO"</formula>
    </cfRule>
    <cfRule type="cellIs" dxfId="270" priority="273" stopIfTrue="1" operator="equal">
      <formula>"OK"</formula>
    </cfRule>
  </conditionalFormatting>
  <conditionalFormatting sqref="BF813:BF1717">
    <cfRule type="cellIs" dxfId="269" priority="268" stopIfTrue="1" operator="equal">
      <formula>"ROJO"</formula>
    </cfRule>
    <cfRule type="cellIs" dxfId="268" priority="269" stopIfTrue="1" operator="equal">
      <formula>"AMARILLO"</formula>
    </cfRule>
    <cfRule type="cellIs" dxfId="267" priority="270" stopIfTrue="1" operator="equal">
      <formula>"OK"</formula>
    </cfRule>
  </conditionalFormatting>
  <conditionalFormatting sqref="BJ813:BJ1717">
    <cfRule type="cellIs" dxfId="266" priority="267" stopIfTrue="1" operator="equal">
      <formula>1</formula>
    </cfRule>
  </conditionalFormatting>
  <conditionalFormatting sqref="BJ813:BJ1717">
    <cfRule type="cellIs" dxfId="265" priority="265" operator="between">
      <formula>0</formula>
      <formula>0.99</formula>
    </cfRule>
    <cfRule type="cellIs" dxfId="264" priority="266" operator="equal">
      <formula>"Sin"</formula>
    </cfRule>
  </conditionalFormatting>
  <conditionalFormatting sqref="BP813:BP1717">
    <cfRule type="cellIs" dxfId="263" priority="262" operator="equal">
      <formula>"INEFECTIVA"</formula>
    </cfRule>
    <cfRule type="cellIs" dxfId="262" priority="263" operator="equal">
      <formula>"CUMPLIDA"</formula>
    </cfRule>
    <cfRule type="containsText" dxfId="261" priority="264" operator="containsText" text="CERRADA">
      <formula>NOT(ISERROR(SEARCH("CERRADA",BP813)))</formula>
    </cfRule>
  </conditionalFormatting>
  <conditionalFormatting sqref="BP813:BP1717">
    <cfRule type="cellIs" dxfId="260" priority="261" operator="equal">
      <formula>"INCUMPLIDA"</formula>
    </cfRule>
  </conditionalFormatting>
  <conditionalFormatting sqref="BP813:BP1717">
    <cfRule type="cellIs" dxfId="259" priority="260" operator="equal">
      <formula>"Pendiente"</formula>
    </cfRule>
  </conditionalFormatting>
  <conditionalFormatting sqref="BF475">
    <cfRule type="cellIs" dxfId="258" priority="257" stopIfTrue="1" operator="equal">
      <formula>"ROJO"</formula>
    </cfRule>
    <cfRule type="cellIs" dxfId="257" priority="258" stopIfTrue="1" operator="equal">
      <formula>"AMARILLO"</formula>
    </cfRule>
    <cfRule type="cellIs" dxfId="256" priority="259" stopIfTrue="1" operator="equal">
      <formula>"OK"</formula>
    </cfRule>
  </conditionalFormatting>
  <conditionalFormatting sqref="BJ475">
    <cfRule type="cellIs" dxfId="255" priority="256" stopIfTrue="1" operator="equal">
      <formula>1</formula>
    </cfRule>
  </conditionalFormatting>
  <conditionalFormatting sqref="BJ475">
    <cfRule type="cellIs" dxfId="254" priority="254" operator="between">
      <formula>0</formula>
      <formula>0.99</formula>
    </cfRule>
    <cfRule type="cellIs" dxfId="253" priority="255" operator="equal">
      <formula>"Sin"</formula>
    </cfRule>
  </conditionalFormatting>
  <conditionalFormatting sqref="BP475">
    <cfRule type="cellIs" dxfId="252" priority="251" operator="equal">
      <formula>"INEFECTIVA"</formula>
    </cfRule>
    <cfRule type="cellIs" dxfId="251" priority="252" operator="equal">
      <formula>"CUMPLIDA"</formula>
    </cfRule>
    <cfRule type="containsText" dxfId="250" priority="253" operator="containsText" text="CERRADA">
      <formula>NOT(ISERROR(SEARCH("CERRADA",BP475)))</formula>
    </cfRule>
  </conditionalFormatting>
  <conditionalFormatting sqref="BP475">
    <cfRule type="cellIs" dxfId="249" priority="250" operator="equal">
      <formula>"INCUMPLIDA"</formula>
    </cfRule>
  </conditionalFormatting>
  <conditionalFormatting sqref="BP475">
    <cfRule type="cellIs" dxfId="248" priority="249" operator="equal">
      <formula>"Pendiente"</formula>
    </cfRule>
  </conditionalFormatting>
  <conditionalFormatting sqref="AR475">
    <cfRule type="cellIs" dxfId="247" priority="246" stopIfTrue="1" operator="equal">
      <formula>"ROJO"</formula>
    </cfRule>
    <cfRule type="cellIs" dxfId="246" priority="247" stopIfTrue="1" operator="equal">
      <formula>"AMARILLO"</formula>
    </cfRule>
    <cfRule type="cellIs" dxfId="245" priority="248" stopIfTrue="1" operator="equal">
      <formula>"OK"</formula>
    </cfRule>
  </conditionalFormatting>
  <conditionalFormatting sqref="AK475">
    <cfRule type="cellIs" dxfId="244" priority="243" stopIfTrue="1" operator="equal">
      <formula>"ROJO"</formula>
    </cfRule>
    <cfRule type="cellIs" dxfId="243" priority="244" stopIfTrue="1" operator="equal">
      <formula>"AMARILLO"</formula>
    </cfRule>
    <cfRule type="cellIs" dxfId="242" priority="245" stopIfTrue="1" operator="equal">
      <formula>"OK"</formula>
    </cfRule>
  </conditionalFormatting>
  <conditionalFormatting sqref="AD475">
    <cfRule type="cellIs" dxfId="241" priority="240" stopIfTrue="1" operator="equal">
      <formula>"ROJO"</formula>
    </cfRule>
    <cfRule type="cellIs" dxfId="240" priority="241" stopIfTrue="1" operator="equal">
      <formula>"AMARILLO"</formula>
    </cfRule>
    <cfRule type="cellIs" dxfId="239" priority="242" stopIfTrue="1" operator="equal">
      <formula>"OK"</formula>
    </cfRule>
  </conditionalFormatting>
  <conditionalFormatting sqref="AY475">
    <cfRule type="cellIs" dxfId="238" priority="237" stopIfTrue="1" operator="equal">
      <formula>"ROJO"</formula>
    </cfRule>
    <cfRule type="cellIs" dxfId="237" priority="238" stopIfTrue="1" operator="equal">
      <formula>"AMARILLO"</formula>
    </cfRule>
    <cfRule type="cellIs" dxfId="236" priority="239" stopIfTrue="1" operator="equal">
      <formula>"OK"</formula>
    </cfRule>
  </conditionalFormatting>
  <conditionalFormatting sqref="W475">
    <cfRule type="cellIs" dxfId="235" priority="234" stopIfTrue="1" operator="equal">
      <formula>"ROJO"</formula>
    </cfRule>
    <cfRule type="cellIs" dxfId="234" priority="235" stopIfTrue="1" operator="equal">
      <formula>"AMARILLO"</formula>
    </cfRule>
    <cfRule type="cellIs" dxfId="233" priority="236" stopIfTrue="1" operator="equal">
      <formula>"OK"</formula>
    </cfRule>
  </conditionalFormatting>
  <conditionalFormatting sqref="BF476">
    <cfRule type="cellIs" dxfId="232" priority="231" stopIfTrue="1" operator="equal">
      <formula>"ROJO"</formula>
    </cfRule>
    <cfRule type="cellIs" dxfId="231" priority="232" stopIfTrue="1" operator="equal">
      <formula>"AMARILLO"</formula>
    </cfRule>
    <cfRule type="cellIs" dxfId="230" priority="233" stopIfTrue="1" operator="equal">
      <formula>"OK"</formula>
    </cfRule>
  </conditionalFormatting>
  <conditionalFormatting sqref="BJ476">
    <cfRule type="cellIs" dxfId="229" priority="230" stopIfTrue="1" operator="equal">
      <formula>1</formula>
    </cfRule>
  </conditionalFormatting>
  <conditionalFormatting sqref="BJ476">
    <cfRule type="cellIs" dxfId="228" priority="228" operator="between">
      <formula>0</formula>
      <formula>0.99</formula>
    </cfRule>
    <cfRule type="cellIs" dxfId="227" priority="229" operator="equal">
      <formula>"Sin"</formula>
    </cfRule>
  </conditionalFormatting>
  <conditionalFormatting sqref="BP476">
    <cfRule type="cellIs" dxfId="226" priority="225" operator="equal">
      <formula>"INEFECTIVA"</formula>
    </cfRule>
    <cfRule type="cellIs" dxfId="225" priority="226" operator="equal">
      <formula>"CUMPLIDA"</formula>
    </cfRule>
    <cfRule type="containsText" dxfId="224" priority="227" operator="containsText" text="CERRADA">
      <formula>NOT(ISERROR(SEARCH("CERRADA",BP476)))</formula>
    </cfRule>
  </conditionalFormatting>
  <conditionalFormatting sqref="BP476">
    <cfRule type="cellIs" dxfId="223" priority="224" operator="equal">
      <formula>"INCUMPLIDA"</formula>
    </cfRule>
  </conditionalFormatting>
  <conditionalFormatting sqref="BP476">
    <cfRule type="cellIs" dxfId="222" priority="223" operator="equal">
      <formula>"Pendiente"</formula>
    </cfRule>
  </conditionalFormatting>
  <conditionalFormatting sqref="AR476">
    <cfRule type="cellIs" dxfId="221" priority="220" stopIfTrue="1" operator="equal">
      <formula>"ROJO"</formula>
    </cfRule>
    <cfRule type="cellIs" dxfId="220" priority="221" stopIfTrue="1" operator="equal">
      <formula>"AMARILLO"</formula>
    </cfRule>
    <cfRule type="cellIs" dxfId="219" priority="222" stopIfTrue="1" operator="equal">
      <formula>"OK"</formula>
    </cfRule>
  </conditionalFormatting>
  <conditionalFormatting sqref="AK476">
    <cfRule type="cellIs" dxfId="218" priority="217" stopIfTrue="1" operator="equal">
      <formula>"ROJO"</formula>
    </cfRule>
    <cfRule type="cellIs" dxfId="217" priority="218" stopIfTrue="1" operator="equal">
      <formula>"AMARILLO"</formula>
    </cfRule>
    <cfRule type="cellIs" dxfId="216" priority="219" stopIfTrue="1" operator="equal">
      <formula>"OK"</formula>
    </cfRule>
  </conditionalFormatting>
  <conditionalFormatting sqref="AD476">
    <cfRule type="cellIs" dxfId="215" priority="214" stopIfTrue="1" operator="equal">
      <formula>"ROJO"</formula>
    </cfRule>
    <cfRule type="cellIs" dxfId="214" priority="215" stopIfTrue="1" operator="equal">
      <formula>"AMARILLO"</formula>
    </cfRule>
    <cfRule type="cellIs" dxfId="213" priority="216" stopIfTrue="1" operator="equal">
      <formula>"OK"</formula>
    </cfRule>
  </conditionalFormatting>
  <conditionalFormatting sqref="AY476">
    <cfRule type="cellIs" dxfId="212" priority="211" stopIfTrue="1" operator="equal">
      <formula>"ROJO"</formula>
    </cfRule>
    <cfRule type="cellIs" dxfId="211" priority="212" stopIfTrue="1" operator="equal">
      <formula>"AMARILLO"</formula>
    </cfRule>
    <cfRule type="cellIs" dxfId="210" priority="213" stopIfTrue="1" operator="equal">
      <formula>"OK"</formula>
    </cfRule>
  </conditionalFormatting>
  <conditionalFormatting sqref="W476">
    <cfRule type="cellIs" dxfId="209" priority="208" stopIfTrue="1" operator="equal">
      <formula>"ROJO"</formula>
    </cfRule>
    <cfRule type="cellIs" dxfId="208" priority="209" stopIfTrue="1" operator="equal">
      <formula>"AMARILLO"</formula>
    </cfRule>
    <cfRule type="cellIs" dxfId="207" priority="210" stopIfTrue="1" operator="equal">
      <formula>"OK"</formula>
    </cfRule>
  </conditionalFormatting>
  <conditionalFormatting sqref="W489">
    <cfRule type="cellIs" dxfId="206" priority="205" stopIfTrue="1" operator="equal">
      <formula>"ROJO"</formula>
    </cfRule>
    <cfRule type="cellIs" dxfId="205" priority="206" stopIfTrue="1" operator="equal">
      <formula>"AMARILLO"</formula>
    </cfRule>
    <cfRule type="cellIs" dxfId="204" priority="207" stopIfTrue="1" operator="equal">
      <formula>"OK"</formula>
    </cfRule>
  </conditionalFormatting>
  <conditionalFormatting sqref="BF489">
    <cfRule type="cellIs" dxfId="203" priority="202" stopIfTrue="1" operator="equal">
      <formula>"ROJO"</formula>
    </cfRule>
    <cfRule type="cellIs" dxfId="202" priority="203" stopIfTrue="1" operator="equal">
      <formula>"AMARILLO"</formula>
    </cfRule>
    <cfRule type="cellIs" dxfId="201" priority="204" stopIfTrue="1" operator="equal">
      <formula>"OK"</formula>
    </cfRule>
  </conditionalFormatting>
  <conditionalFormatting sqref="BJ489">
    <cfRule type="cellIs" dxfId="200" priority="201" stopIfTrue="1" operator="equal">
      <formula>1</formula>
    </cfRule>
  </conditionalFormatting>
  <conditionalFormatting sqref="BJ489">
    <cfRule type="cellIs" dxfId="199" priority="199" operator="between">
      <formula>0</formula>
      <formula>0.99</formula>
    </cfRule>
    <cfRule type="cellIs" dxfId="198" priority="200" operator="equal">
      <formula>"Sin"</formula>
    </cfRule>
  </conditionalFormatting>
  <conditionalFormatting sqref="BP489">
    <cfRule type="cellIs" dxfId="197" priority="196" operator="equal">
      <formula>"INEFECTIVA"</formula>
    </cfRule>
    <cfRule type="cellIs" dxfId="196" priority="197" operator="equal">
      <formula>"CUMPLIDA"</formula>
    </cfRule>
    <cfRule type="containsText" dxfId="195" priority="198" operator="containsText" text="CERRADA">
      <formula>NOT(ISERROR(SEARCH("CERRADA",BP489)))</formula>
    </cfRule>
  </conditionalFormatting>
  <conditionalFormatting sqref="BP489">
    <cfRule type="cellIs" dxfId="194" priority="195" operator="equal">
      <formula>"INCUMPLIDA"</formula>
    </cfRule>
  </conditionalFormatting>
  <conditionalFormatting sqref="BP489">
    <cfRule type="cellIs" dxfId="193" priority="194" operator="equal">
      <formula>"Pendiente"</formula>
    </cfRule>
  </conditionalFormatting>
  <conditionalFormatting sqref="AR489">
    <cfRule type="cellIs" dxfId="192" priority="191" stopIfTrue="1" operator="equal">
      <formula>"ROJO"</formula>
    </cfRule>
    <cfRule type="cellIs" dxfId="191" priority="192" stopIfTrue="1" operator="equal">
      <formula>"AMARILLO"</formula>
    </cfRule>
    <cfRule type="cellIs" dxfId="190" priority="193" stopIfTrue="1" operator="equal">
      <formula>"OK"</formula>
    </cfRule>
  </conditionalFormatting>
  <conditionalFormatting sqref="AK489">
    <cfRule type="cellIs" dxfId="189" priority="188" stopIfTrue="1" operator="equal">
      <formula>"ROJO"</formula>
    </cfRule>
    <cfRule type="cellIs" dxfId="188" priority="189" stopIfTrue="1" operator="equal">
      <formula>"AMARILLO"</formula>
    </cfRule>
    <cfRule type="cellIs" dxfId="187" priority="190" stopIfTrue="1" operator="equal">
      <formula>"OK"</formula>
    </cfRule>
  </conditionalFormatting>
  <conditionalFormatting sqref="AD489">
    <cfRule type="cellIs" dxfId="186" priority="185" stopIfTrue="1" operator="equal">
      <formula>"ROJO"</formula>
    </cfRule>
    <cfRule type="cellIs" dxfId="185" priority="186" stopIfTrue="1" operator="equal">
      <formula>"AMARILLO"</formula>
    </cfRule>
    <cfRule type="cellIs" dxfId="184" priority="187" stopIfTrue="1" operator="equal">
      <formula>"OK"</formula>
    </cfRule>
  </conditionalFormatting>
  <conditionalFormatting sqref="AY489">
    <cfRule type="cellIs" dxfId="183" priority="182" stopIfTrue="1" operator="equal">
      <formula>"ROJO"</formula>
    </cfRule>
    <cfRule type="cellIs" dxfId="182" priority="183" stopIfTrue="1" operator="equal">
      <formula>"AMARILLO"</formula>
    </cfRule>
    <cfRule type="cellIs" dxfId="181" priority="184" stopIfTrue="1" operator="equal">
      <formula>"OK"</formula>
    </cfRule>
  </conditionalFormatting>
  <conditionalFormatting sqref="BF491">
    <cfRule type="cellIs" dxfId="180" priority="179" stopIfTrue="1" operator="equal">
      <formula>"ROJO"</formula>
    </cfRule>
    <cfRule type="cellIs" dxfId="179" priority="180" stopIfTrue="1" operator="equal">
      <formula>"AMARILLO"</formula>
    </cfRule>
    <cfRule type="cellIs" dxfId="178" priority="181" stopIfTrue="1" operator="equal">
      <formula>"OK"</formula>
    </cfRule>
  </conditionalFormatting>
  <conditionalFormatting sqref="BJ491">
    <cfRule type="cellIs" dxfId="177" priority="178" stopIfTrue="1" operator="equal">
      <formula>1</formula>
    </cfRule>
  </conditionalFormatting>
  <conditionalFormatting sqref="BJ491">
    <cfRule type="cellIs" dxfId="176" priority="176" operator="between">
      <formula>0</formula>
      <formula>0.99</formula>
    </cfRule>
    <cfRule type="cellIs" dxfId="175" priority="177" operator="equal">
      <formula>"Sin"</formula>
    </cfRule>
  </conditionalFormatting>
  <conditionalFormatting sqref="BP491">
    <cfRule type="cellIs" dxfId="174" priority="173" operator="equal">
      <formula>"INEFECTIVA"</formula>
    </cfRule>
    <cfRule type="cellIs" dxfId="173" priority="174" operator="equal">
      <formula>"CUMPLIDA"</formula>
    </cfRule>
    <cfRule type="containsText" dxfId="172" priority="175" operator="containsText" text="CERRADA">
      <formula>NOT(ISERROR(SEARCH("CERRADA",BP491)))</formula>
    </cfRule>
  </conditionalFormatting>
  <conditionalFormatting sqref="BP491">
    <cfRule type="cellIs" dxfId="171" priority="172" operator="equal">
      <formula>"INCUMPLIDA"</formula>
    </cfRule>
  </conditionalFormatting>
  <conditionalFormatting sqref="BP491">
    <cfRule type="cellIs" dxfId="170" priority="171" operator="equal">
      <formula>"Pendiente"</formula>
    </cfRule>
  </conditionalFormatting>
  <conditionalFormatting sqref="W491">
    <cfRule type="cellIs" dxfId="169" priority="168" stopIfTrue="1" operator="equal">
      <formula>"ROJO"</formula>
    </cfRule>
    <cfRule type="cellIs" dxfId="168" priority="169" stopIfTrue="1" operator="equal">
      <formula>"AMARILLO"</formula>
    </cfRule>
    <cfRule type="cellIs" dxfId="167" priority="170" stopIfTrue="1" operator="equal">
      <formula>"OK"</formula>
    </cfRule>
  </conditionalFormatting>
  <conditionalFormatting sqref="AR491">
    <cfRule type="cellIs" dxfId="166" priority="165" stopIfTrue="1" operator="equal">
      <formula>"ROJO"</formula>
    </cfRule>
    <cfRule type="cellIs" dxfId="165" priority="166" stopIfTrue="1" operator="equal">
      <formula>"AMARILLO"</formula>
    </cfRule>
    <cfRule type="cellIs" dxfId="164" priority="167" stopIfTrue="1" operator="equal">
      <formula>"OK"</formula>
    </cfRule>
  </conditionalFormatting>
  <conditionalFormatting sqref="AK491">
    <cfRule type="cellIs" dxfId="163" priority="162" stopIfTrue="1" operator="equal">
      <formula>"ROJO"</formula>
    </cfRule>
    <cfRule type="cellIs" dxfId="162" priority="163" stopIfTrue="1" operator="equal">
      <formula>"AMARILLO"</formula>
    </cfRule>
    <cfRule type="cellIs" dxfId="161" priority="164" stopIfTrue="1" operator="equal">
      <formula>"OK"</formula>
    </cfRule>
  </conditionalFormatting>
  <conditionalFormatting sqref="AD491">
    <cfRule type="cellIs" dxfId="160" priority="159" stopIfTrue="1" operator="equal">
      <formula>"ROJO"</formula>
    </cfRule>
    <cfRule type="cellIs" dxfId="159" priority="160" stopIfTrue="1" operator="equal">
      <formula>"AMARILLO"</formula>
    </cfRule>
    <cfRule type="cellIs" dxfId="158" priority="161" stopIfTrue="1" operator="equal">
      <formula>"OK"</formula>
    </cfRule>
  </conditionalFormatting>
  <conditionalFormatting sqref="AY491">
    <cfRule type="cellIs" dxfId="157" priority="156" stopIfTrue="1" operator="equal">
      <formula>"ROJO"</formula>
    </cfRule>
    <cfRule type="cellIs" dxfId="156" priority="157" stopIfTrue="1" operator="equal">
      <formula>"AMARILLO"</formula>
    </cfRule>
    <cfRule type="cellIs" dxfId="155" priority="158" stopIfTrue="1" operator="equal">
      <formula>"OK"</formula>
    </cfRule>
  </conditionalFormatting>
  <conditionalFormatting sqref="BF516 AR516 AK516 AD516 AY516">
    <cfRule type="cellIs" dxfId="154" priority="153" stopIfTrue="1" operator="equal">
      <formula>"ROJO"</formula>
    </cfRule>
    <cfRule type="cellIs" dxfId="153" priority="154" stopIfTrue="1" operator="equal">
      <formula>"AMARILLO"</formula>
    </cfRule>
    <cfRule type="cellIs" dxfId="152" priority="155" stopIfTrue="1" operator="equal">
      <formula>"OK"</formula>
    </cfRule>
  </conditionalFormatting>
  <conditionalFormatting sqref="BJ516">
    <cfRule type="cellIs" dxfId="151" priority="152" stopIfTrue="1" operator="equal">
      <formula>1</formula>
    </cfRule>
  </conditionalFormatting>
  <conditionalFormatting sqref="BJ516">
    <cfRule type="cellIs" dxfId="150" priority="150" operator="between">
      <formula>0</formula>
      <formula>0.99</formula>
    </cfRule>
    <cfRule type="cellIs" dxfId="149" priority="151" operator="equal">
      <formula>"Sin"</formula>
    </cfRule>
  </conditionalFormatting>
  <conditionalFormatting sqref="BP516">
    <cfRule type="cellIs" dxfId="148" priority="147" operator="equal">
      <formula>"INEFECTIVA"</formula>
    </cfRule>
    <cfRule type="cellIs" dxfId="147" priority="148" operator="equal">
      <formula>"CUMPLIDA"</formula>
    </cfRule>
    <cfRule type="containsText" dxfId="146" priority="149" operator="containsText" text="CERRADA">
      <formula>NOT(ISERROR(SEARCH("CERRADA",BP516)))</formula>
    </cfRule>
  </conditionalFormatting>
  <conditionalFormatting sqref="BP516">
    <cfRule type="cellIs" dxfId="145" priority="146" operator="equal">
      <formula>"INCUMPLIDA"</formula>
    </cfRule>
  </conditionalFormatting>
  <conditionalFormatting sqref="BP516">
    <cfRule type="cellIs" dxfId="144" priority="145" operator="equal">
      <formula>"Pendiente"</formula>
    </cfRule>
  </conditionalFormatting>
  <conditionalFormatting sqref="W516">
    <cfRule type="cellIs" dxfId="143" priority="142" stopIfTrue="1" operator="equal">
      <formula>"ROJO"</formula>
    </cfRule>
    <cfRule type="cellIs" dxfId="142" priority="143" stopIfTrue="1" operator="equal">
      <formula>"AMARILLO"</formula>
    </cfRule>
    <cfRule type="cellIs" dxfId="141" priority="144" stopIfTrue="1" operator="equal">
      <formula>"OK"</formula>
    </cfRule>
  </conditionalFormatting>
  <conditionalFormatting sqref="W641">
    <cfRule type="cellIs" dxfId="140" priority="139" stopIfTrue="1" operator="equal">
      <formula>"ROJO"</formula>
    </cfRule>
    <cfRule type="cellIs" dxfId="139" priority="140" stopIfTrue="1" operator="equal">
      <formula>"AMARILLO"</formula>
    </cfRule>
    <cfRule type="cellIs" dxfId="138" priority="141" stopIfTrue="1" operator="equal">
      <formula>"OK"</formula>
    </cfRule>
  </conditionalFormatting>
  <conditionalFormatting sqref="BJ641">
    <cfRule type="cellIs" dxfId="137" priority="138" stopIfTrue="1" operator="equal">
      <formula>1</formula>
    </cfRule>
  </conditionalFormatting>
  <conditionalFormatting sqref="BJ641">
    <cfRule type="cellIs" dxfId="136" priority="136" operator="between">
      <formula>0</formula>
      <formula>0.99</formula>
    </cfRule>
    <cfRule type="cellIs" dxfId="135" priority="137" operator="equal">
      <formula>"Sin"</formula>
    </cfRule>
  </conditionalFormatting>
  <conditionalFormatting sqref="BP641">
    <cfRule type="cellIs" dxfId="134" priority="128" operator="equal">
      <formula>"Pendiente"</formula>
    </cfRule>
  </conditionalFormatting>
  <conditionalFormatting sqref="BF641">
    <cfRule type="cellIs" dxfId="133" priority="133" stopIfTrue="1" operator="equal">
      <formula>"ROJO"</formula>
    </cfRule>
    <cfRule type="cellIs" dxfId="132" priority="134" stopIfTrue="1" operator="equal">
      <formula>"AMARILLO"</formula>
    </cfRule>
    <cfRule type="cellIs" dxfId="131" priority="135" stopIfTrue="1" operator="equal">
      <formula>"OK"</formula>
    </cfRule>
  </conditionalFormatting>
  <conditionalFormatting sqref="BP641">
    <cfRule type="cellIs" dxfId="130" priority="130" operator="equal">
      <formula>"INEFECTIVA"</formula>
    </cfRule>
    <cfRule type="cellIs" dxfId="129" priority="131" operator="equal">
      <formula>"CUMPLIDA"</formula>
    </cfRule>
    <cfRule type="containsText" dxfId="128" priority="132" operator="containsText" text="CERRADA">
      <formula>NOT(ISERROR(SEARCH("CERRADA",BP641)))</formula>
    </cfRule>
  </conditionalFormatting>
  <conditionalFormatting sqref="BP641">
    <cfRule type="cellIs" dxfId="127" priority="129" operator="equal">
      <formula>"INCUMPLIDA"</formula>
    </cfRule>
  </conditionalFormatting>
  <conditionalFormatting sqref="AR641">
    <cfRule type="cellIs" dxfId="126" priority="125" stopIfTrue="1" operator="equal">
      <formula>"ROJO"</formula>
    </cfRule>
    <cfRule type="cellIs" dxfId="125" priority="126" stopIfTrue="1" operator="equal">
      <formula>"AMARILLO"</formula>
    </cfRule>
    <cfRule type="cellIs" dxfId="124" priority="127" stopIfTrue="1" operator="equal">
      <formula>"OK"</formula>
    </cfRule>
  </conditionalFormatting>
  <conditionalFormatting sqref="AK641">
    <cfRule type="cellIs" dxfId="123" priority="122" stopIfTrue="1" operator="equal">
      <formula>"ROJO"</formula>
    </cfRule>
    <cfRule type="cellIs" dxfId="122" priority="123" stopIfTrue="1" operator="equal">
      <formula>"AMARILLO"</formula>
    </cfRule>
    <cfRule type="cellIs" dxfId="121" priority="124" stopIfTrue="1" operator="equal">
      <formula>"OK"</formula>
    </cfRule>
  </conditionalFormatting>
  <conditionalFormatting sqref="AD641">
    <cfRule type="cellIs" dxfId="120" priority="119" stopIfTrue="1" operator="equal">
      <formula>"ROJO"</formula>
    </cfRule>
    <cfRule type="cellIs" dxfId="119" priority="120" stopIfTrue="1" operator="equal">
      <formula>"AMARILLO"</formula>
    </cfRule>
    <cfRule type="cellIs" dxfId="118" priority="121" stopIfTrue="1" operator="equal">
      <formula>"OK"</formula>
    </cfRule>
  </conditionalFormatting>
  <conditionalFormatting sqref="AY641">
    <cfRule type="cellIs" dxfId="117" priority="116" stopIfTrue="1" operator="equal">
      <formula>"ROJO"</formula>
    </cfRule>
    <cfRule type="cellIs" dxfId="116" priority="117" stopIfTrue="1" operator="equal">
      <formula>"AMARILLO"</formula>
    </cfRule>
    <cfRule type="cellIs" dxfId="115" priority="118" stopIfTrue="1" operator="equal">
      <formula>"OK"</formula>
    </cfRule>
  </conditionalFormatting>
  <conditionalFormatting sqref="BJ647">
    <cfRule type="cellIs" dxfId="114" priority="115" stopIfTrue="1" operator="equal">
      <formula>1</formula>
    </cfRule>
  </conditionalFormatting>
  <conditionalFormatting sqref="BJ647">
    <cfRule type="cellIs" dxfId="113" priority="113" operator="between">
      <formula>0</formula>
      <formula>0.99</formula>
    </cfRule>
    <cfRule type="cellIs" dxfId="112" priority="114" operator="equal">
      <formula>"Sin"</formula>
    </cfRule>
  </conditionalFormatting>
  <conditionalFormatting sqref="BP647">
    <cfRule type="cellIs" dxfId="111" priority="105" operator="equal">
      <formula>"Pendiente"</formula>
    </cfRule>
  </conditionalFormatting>
  <conditionalFormatting sqref="BF647">
    <cfRule type="cellIs" dxfId="110" priority="110" stopIfTrue="1" operator="equal">
      <formula>"ROJO"</formula>
    </cfRule>
    <cfRule type="cellIs" dxfId="109" priority="111" stopIfTrue="1" operator="equal">
      <formula>"AMARILLO"</formula>
    </cfRule>
    <cfRule type="cellIs" dxfId="108" priority="112" stopIfTrue="1" operator="equal">
      <formula>"OK"</formula>
    </cfRule>
  </conditionalFormatting>
  <conditionalFormatting sqref="BP647">
    <cfRule type="cellIs" dxfId="107" priority="107" operator="equal">
      <formula>"INEFECTIVA"</formula>
    </cfRule>
    <cfRule type="cellIs" dxfId="106" priority="108" operator="equal">
      <formula>"CUMPLIDA"</formula>
    </cfRule>
    <cfRule type="containsText" dxfId="105" priority="109" operator="containsText" text="CERRADA">
      <formula>NOT(ISERROR(SEARCH("CERRADA",BP647)))</formula>
    </cfRule>
  </conditionalFormatting>
  <conditionalFormatting sqref="BP647">
    <cfRule type="cellIs" dxfId="104" priority="106" operator="equal">
      <formula>"INCUMPLIDA"</formula>
    </cfRule>
  </conditionalFormatting>
  <conditionalFormatting sqref="AR647">
    <cfRule type="cellIs" dxfId="103" priority="102" stopIfTrue="1" operator="equal">
      <formula>"ROJO"</formula>
    </cfRule>
    <cfRule type="cellIs" dxfId="102" priority="103" stopIfTrue="1" operator="equal">
      <formula>"AMARILLO"</formula>
    </cfRule>
    <cfRule type="cellIs" dxfId="101" priority="104" stopIfTrue="1" operator="equal">
      <formula>"OK"</formula>
    </cfRule>
  </conditionalFormatting>
  <conditionalFormatting sqref="AK647">
    <cfRule type="cellIs" dxfId="100" priority="99" stopIfTrue="1" operator="equal">
      <formula>"ROJO"</formula>
    </cfRule>
    <cfRule type="cellIs" dxfId="99" priority="100" stopIfTrue="1" operator="equal">
      <formula>"AMARILLO"</formula>
    </cfRule>
    <cfRule type="cellIs" dxfId="98" priority="101" stopIfTrue="1" operator="equal">
      <formula>"OK"</formula>
    </cfRule>
  </conditionalFormatting>
  <conditionalFormatting sqref="AD647">
    <cfRule type="cellIs" dxfId="97" priority="96" stopIfTrue="1" operator="equal">
      <formula>"ROJO"</formula>
    </cfRule>
    <cfRule type="cellIs" dxfId="96" priority="97" stopIfTrue="1" operator="equal">
      <formula>"AMARILLO"</formula>
    </cfRule>
    <cfRule type="cellIs" dxfId="95" priority="98" stopIfTrue="1" operator="equal">
      <formula>"OK"</formula>
    </cfRule>
  </conditionalFormatting>
  <conditionalFormatting sqref="AY647">
    <cfRule type="cellIs" dxfId="94" priority="93" stopIfTrue="1" operator="equal">
      <formula>"ROJO"</formula>
    </cfRule>
    <cfRule type="cellIs" dxfId="93" priority="94" stopIfTrue="1" operator="equal">
      <formula>"AMARILLO"</formula>
    </cfRule>
    <cfRule type="cellIs" dxfId="92" priority="95" stopIfTrue="1" operator="equal">
      <formula>"OK"</formula>
    </cfRule>
  </conditionalFormatting>
  <conditionalFormatting sqref="W647">
    <cfRule type="cellIs" dxfId="91" priority="90" stopIfTrue="1" operator="equal">
      <formula>"ROJO"</formula>
    </cfRule>
    <cfRule type="cellIs" dxfId="90" priority="91" stopIfTrue="1" operator="equal">
      <formula>"AMARILLO"</formula>
    </cfRule>
    <cfRule type="cellIs" dxfId="89" priority="92" stopIfTrue="1" operator="equal">
      <formula>"OK"</formula>
    </cfRule>
  </conditionalFormatting>
  <conditionalFormatting sqref="BJ688">
    <cfRule type="cellIs" dxfId="88" priority="89" stopIfTrue="1" operator="equal">
      <formula>1</formula>
    </cfRule>
  </conditionalFormatting>
  <conditionalFormatting sqref="BJ688">
    <cfRule type="cellIs" dxfId="87" priority="87" operator="between">
      <formula>0</formula>
      <formula>0.99</formula>
    </cfRule>
    <cfRule type="cellIs" dxfId="86" priority="88" operator="equal">
      <formula>"Sin"</formula>
    </cfRule>
  </conditionalFormatting>
  <conditionalFormatting sqref="BP688">
    <cfRule type="cellIs" dxfId="85" priority="79" operator="equal">
      <formula>"Pendiente"</formula>
    </cfRule>
  </conditionalFormatting>
  <conditionalFormatting sqref="BF688">
    <cfRule type="cellIs" dxfId="84" priority="84" stopIfTrue="1" operator="equal">
      <formula>"ROJO"</formula>
    </cfRule>
    <cfRule type="cellIs" dxfId="83" priority="85" stopIfTrue="1" operator="equal">
      <formula>"AMARILLO"</formula>
    </cfRule>
    <cfRule type="cellIs" dxfId="82" priority="86" stopIfTrue="1" operator="equal">
      <formula>"OK"</formula>
    </cfRule>
  </conditionalFormatting>
  <conditionalFormatting sqref="BP688">
    <cfRule type="cellIs" dxfId="81" priority="81" operator="equal">
      <formula>"INEFECTIVA"</formula>
    </cfRule>
    <cfRule type="cellIs" dxfId="80" priority="82" operator="equal">
      <formula>"CUMPLIDA"</formula>
    </cfRule>
    <cfRule type="containsText" dxfId="79" priority="83" operator="containsText" text="CERRADA">
      <formula>NOT(ISERROR(SEARCH("CERRADA",BP688)))</formula>
    </cfRule>
  </conditionalFormatting>
  <conditionalFormatting sqref="BP688">
    <cfRule type="cellIs" dxfId="78" priority="80" operator="equal">
      <formula>"INCUMPLIDA"</formula>
    </cfRule>
  </conditionalFormatting>
  <conditionalFormatting sqref="AR688">
    <cfRule type="cellIs" dxfId="77" priority="76" stopIfTrue="1" operator="equal">
      <formula>"ROJO"</formula>
    </cfRule>
    <cfRule type="cellIs" dxfId="76" priority="77" stopIfTrue="1" operator="equal">
      <formula>"AMARILLO"</formula>
    </cfRule>
    <cfRule type="cellIs" dxfId="75" priority="78" stopIfTrue="1" operator="equal">
      <formula>"OK"</formula>
    </cfRule>
  </conditionalFormatting>
  <conditionalFormatting sqref="AK688">
    <cfRule type="cellIs" dxfId="74" priority="73" stopIfTrue="1" operator="equal">
      <formula>"ROJO"</formula>
    </cfRule>
    <cfRule type="cellIs" dxfId="73" priority="74" stopIfTrue="1" operator="equal">
      <formula>"AMARILLO"</formula>
    </cfRule>
    <cfRule type="cellIs" dxfId="72" priority="75" stopIfTrue="1" operator="equal">
      <formula>"OK"</formula>
    </cfRule>
  </conditionalFormatting>
  <conditionalFormatting sqref="AD688">
    <cfRule type="cellIs" dxfId="71" priority="70" stopIfTrue="1" operator="equal">
      <formula>"ROJO"</formula>
    </cfRule>
    <cfRule type="cellIs" dxfId="70" priority="71" stopIfTrue="1" operator="equal">
      <formula>"AMARILLO"</formula>
    </cfRule>
    <cfRule type="cellIs" dxfId="69" priority="72" stopIfTrue="1" operator="equal">
      <formula>"OK"</formula>
    </cfRule>
  </conditionalFormatting>
  <conditionalFormatting sqref="AY688">
    <cfRule type="cellIs" dxfId="68" priority="67" stopIfTrue="1" operator="equal">
      <formula>"ROJO"</formula>
    </cfRule>
    <cfRule type="cellIs" dxfId="67" priority="68" stopIfTrue="1" operator="equal">
      <formula>"AMARILLO"</formula>
    </cfRule>
    <cfRule type="cellIs" dxfId="66" priority="69" stopIfTrue="1" operator="equal">
      <formula>"OK"</formula>
    </cfRule>
  </conditionalFormatting>
  <conditionalFormatting sqref="W688">
    <cfRule type="cellIs" dxfId="65" priority="64" stopIfTrue="1" operator="equal">
      <formula>"ROJO"</formula>
    </cfRule>
    <cfRule type="cellIs" dxfId="64" priority="65" stopIfTrue="1" operator="equal">
      <formula>"AMARILLO"</formula>
    </cfRule>
    <cfRule type="cellIs" dxfId="63" priority="66" stopIfTrue="1" operator="equal">
      <formula>"OK"</formula>
    </cfRule>
  </conditionalFormatting>
  <conditionalFormatting sqref="W377">
    <cfRule type="cellIs" dxfId="62" priority="61" stopIfTrue="1" operator="equal">
      <formula>"ROJO"</formula>
    </cfRule>
    <cfRule type="cellIs" dxfId="61" priority="62" stopIfTrue="1" operator="equal">
      <formula>"AMARILLO"</formula>
    </cfRule>
    <cfRule type="cellIs" dxfId="60" priority="63" stopIfTrue="1" operator="equal">
      <formula>"OK"</formula>
    </cfRule>
  </conditionalFormatting>
  <conditionalFormatting sqref="BF377">
    <cfRule type="cellIs" dxfId="59" priority="58" stopIfTrue="1" operator="equal">
      <formula>"ROJO"</formula>
    </cfRule>
    <cfRule type="cellIs" dxfId="58" priority="59" stopIfTrue="1" operator="equal">
      <formula>"AMARILLO"</formula>
    </cfRule>
    <cfRule type="cellIs" dxfId="57" priority="60" stopIfTrue="1" operator="equal">
      <formula>"OK"</formula>
    </cfRule>
  </conditionalFormatting>
  <conditionalFormatting sqref="BJ377">
    <cfRule type="cellIs" dxfId="56" priority="57" stopIfTrue="1" operator="equal">
      <formula>1</formula>
    </cfRule>
  </conditionalFormatting>
  <conditionalFormatting sqref="BJ377">
    <cfRule type="cellIs" dxfId="55" priority="55" operator="between">
      <formula>0</formula>
      <formula>0.99</formula>
    </cfRule>
    <cfRule type="cellIs" dxfId="54" priority="56" operator="equal">
      <formula>"Sin"</formula>
    </cfRule>
  </conditionalFormatting>
  <conditionalFormatting sqref="BP377">
    <cfRule type="cellIs" dxfId="53" priority="52" operator="equal">
      <formula>"INEFECTIVA"</formula>
    </cfRule>
    <cfRule type="cellIs" dxfId="52" priority="53" operator="equal">
      <formula>"CUMPLIDA"</formula>
    </cfRule>
    <cfRule type="containsText" dxfId="51" priority="54" operator="containsText" text="CERRADA">
      <formula>NOT(ISERROR(SEARCH("CERRADA",BP377)))</formula>
    </cfRule>
  </conditionalFormatting>
  <conditionalFormatting sqref="BP377">
    <cfRule type="cellIs" dxfId="50" priority="51" operator="equal">
      <formula>"INCUMPLIDA"</formula>
    </cfRule>
  </conditionalFormatting>
  <conditionalFormatting sqref="BP377">
    <cfRule type="cellIs" dxfId="49" priority="50" operator="equal">
      <formula>"Pendiente"</formula>
    </cfRule>
  </conditionalFormatting>
  <conditionalFormatting sqref="AR377">
    <cfRule type="cellIs" dxfId="48" priority="47" stopIfTrue="1" operator="equal">
      <formula>"ROJO"</formula>
    </cfRule>
    <cfRule type="cellIs" dxfId="47" priority="48" stopIfTrue="1" operator="equal">
      <formula>"AMARILLO"</formula>
    </cfRule>
    <cfRule type="cellIs" dxfId="46" priority="49" stopIfTrue="1" operator="equal">
      <formula>"OK"</formula>
    </cfRule>
  </conditionalFormatting>
  <conditionalFormatting sqref="AK377">
    <cfRule type="cellIs" dxfId="45" priority="44" stopIfTrue="1" operator="equal">
      <formula>"ROJO"</formula>
    </cfRule>
    <cfRule type="cellIs" dxfId="44" priority="45" stopIfTrue="1" operator="equal">
      <formula>"AMARILLO"</formula>
    </cfRule>
    <cfRule type="cellIs" dxfId="43" priority="46" stopIfTrue="1" operator="equal">
      <formula>"OK"</formula>
    </cfRule>
  </conditionalFormatting>
  <conditionalFormatting sqref="AD377">
    <cfRule type="cellIs" dxfId="42" priority="41" stopIfTrue="1" operator="equal">
      <formula>"ROJO"</formula>
    </cfRule>
    <cfRule type="cellIs" dxfId="41" priority="42" stopIfTrue="1" operator="equal">
      <formula>"AMARILLO"</formula>
    </cfRule>
    <cfRule type="cellIs" dxfId="40" priority="43" stopIfTrue="1" operator="equal">
      <formula>"OK"</formula>
    </cfRule>
  </conditionalFormatting>
  <conditionalFormatting sqref="AY377">
    <cfRule type="cellIs" dxfId="39" priority="38" stopIfTrue="1" operator="equal">
      <formula>"ROJO"</formula>
    </cfRule>
    <cfRule type="cellIs" dxfId="38" priority="39" stopIfTrue="1" operator="equal">
      <formula>"AMARILLO"</formula>
    </cfRule>
    <cfRule type="cellIs" dxfId="37" priority="40" stopIfTrue="1" operator="equal">
      <formula>"OK"</formula>
    </cfRule>
  </conditionalFormatting>
  <conditionalFormatting sqref="BJ501">
    <cfRule type="cellIs" dxfId="36" priority="37" stopIfTrue="1" operator="equal">
      <formula>1</formula>
    </cfRule>
  </conditionalFormatting>
  <conditionalFormatting sqref="BJ501">
    <cfRule type="cellIs" dxfId="35" priority="35" operator="between">
      <formula>0</formula>
      <formula>0.99</formula>
    </cfRule>
    <cfRule type="cellIs" dxfId="34" priority="36" operator="equal">
      <formula>"Sin"</formula>
    </cfRule>
  </conditionalFormatting>
  <conditionalFormatting sqref="BP501">
    <cfRule type="cellIs" dxfId="33" priority="27" operator="equal">
      <formula>"Pendiente"</formula>
    </cfRule>
  </conditionalFormatting>
  <conditionalFormatting sqref="BF501">
    <cfRule type="cellIs" dxfId="32" priority="32" stopIfTrue="1" operator="equal">
      <formula>"ROJO"</formula>
    </cfRule>
    <cfRule type="cellIs" dxfId="31" priority="33" stopIfTrue="1" operator="equal">
      <formula>"AMARILLO"</formula>
    </cfRule>
    <cfRule type="cellIs" dxfId="30" priority="34" stopIfTrue="1" operator="equal">
      <formula>"OK"</formula>
    </cfRule>
  </conditionalFormatting>
  <conditionalFormatting sqref="BP501">
    <cfRule type="cellIs" dxfId="29" priority="29" operator="equal">
      <formula>"INEFECTIVA"</formula>
    </cfRule>
    <cfRule type="cellIs" dxfId="28" priority="30" operator="equal">
      <formula>"CUMPLIDA"</formula>
    </cfRule>
    <cfRule type="containsText" dxfId="27" priority="31" operator="containsText" text="CERRADA">
      <formula>NOT(ISERROR(SEARCH("CERRADA",BP501)))</formula>
    </cfRule>
  </conditionalFormatting>
  <conditionalFormatting sqref="BP501">
    <cfRule type="cellIs" dxfId="26" priority="28" operator="equal">
      <formula>"INCUMPLIDA"</formula>
    </cfRule>
  </conditionalFormatting>
  <conditionalFormatting sqref="AR501">
    <cfRule type="cellIs" dxfId="25" priority="24" stopIfTrue="1" operator="equal">
      <formula>"ROJO"</formula>
    </cfRule>
    <cfRule type="cellIs" dxfId="24" priority="25" stopIfTrue="1" operator="equal">
      <formula>"AMARILLO"</formula>
    </cfRule>
    <cfRule type="cellIs" dxfId="23" priority="26" stopIfTrue="1" operator="equal">
      <formula>"OK"</formula>
    </cfRule>
  </conditionalFormatting>
  <conditionalFormatting sqref="AK501">
    <cfRule type="cellIs" dxfId="22" priority="21" stopIfTrue="1" operator="equal">
      <formula>"ROJO"</formula>
    </cfRule>
    <cfRule type="cellIs" dxfId="21" priority="22" stopIfTrue="1" operator="equal">
      <formula>"AMARILLO"</formula>
    </cfRule>
    <cfRule type="cellIs" dxfId="20" priority="23" stopIfTrue="1" operator="equal">
      <formula>"OK"</formula>
    </cfRule>
  </conditionalFormatting>
  <conditionalFormatting sqref="AD501">
    <cfRule type="cellIs" dxfId="19" priority="18" stopIfTrue="1" operator="equal">
      <formula>"ROJO"</formula>
    </cfRule>
    <cfRule type="cellIs" dxfId="18" priority="19" stopIfTrue="1" operator="equal">
      <formula>"AMARILLO"</formula>
    </cfRule>
    <cfRule type="cellIs" dxfId="17" priority="20" stopIfTrue="1" operator="equal">
      <formula>"OK"</formula>
    </cfRule>
  </conditionalFormatting>
  <conditionalFormatting sqref="AY501">
    <cfRule type="cellIs" dxfId="16" priority="15" stopIfTrue="1" operator="equal">
      <formula>"ROJO"</formula>
    </cfRule>
    <cfRule type="cellIs" dxfId="15" priority="16" stopIfTrue="1" operator="equal">
      <formula>"AMARILLO"</formula>
    </cfRule>
    <cfRule type="cellIs" dxfId="14" priority="17" stopIfTrue="1" operator="equal">
      <formula>"OK"</formula>
    </cfRule>
  </conditionalFormatting>
  <conditionalFormatting sqref="W501">
    <cfRule type="cellIs" dxfId="13" priority="12" stopIfTrue="1" operator="equal">
      <formula>"ROJO"</formula>
    </cfRule>
    <cfRule type="cellIs" dxfId="12" priority="13" stopIfTrue="1" operator="equal">
      <formula>"AMARILLO"</formula>
    </cfRule>
    <cfRule type="cellIs" dxfId="11" priority="14" stopIfTrue="1" operator="equal">
      <formula>"OK"</formula>
    </cfRule>
  </conditionalFormatting>
  <conditionalFormatting sqref="BF515 AR515 AK515 AD515 AY515 W515">
    <cfRule type="cellIs" dxfId="10" priority="9" stopIfTrue="1" operator="equal">
      <formula>"ROJO"</formula>
    </cfRule>
    <cfRule type="cellIs" dxfId="9" priority="10" stopIfTrue="1" operator="equal">
      <formula>"AMARILLO"</formula>
    </cfRule>
    <cfRule type="cellIs" dxfId="8" priority="11" stopIfTrue="1" operator="equal">
      <formula>"OK"</formula>
    </cfRule>
  </conditionalFormatting>
  <conditionalFormatting sqref="BJ515">
    <cfRule type="cellIs" dxfId="7" priority="8" stopIfTrue="1" operator="equal">
      <formula>1</formula>
    </cfRule>
  </conditionalFormatting>
  <conditionalFormatting sqref="BJ515">
    <cfRule type="cellIs" dxfId="6" priority="6" operator="between">
      <formula>0</formula>
      <formula>0.99</formula>
    </cfRule>
    <cfRule type="cellIs" dxfId="5" priority="7" operator="equal">
      <formula>"Sin"</formula>
    </cfRule>
  </conditionalFormatting>
  <conditionalFormatting sqref="BP515">
    <cfRule type="cellIs" dxfId="4" priority="3" operator="equal">
      <formula>"INEFECTIVA"</formula>
    </cfRule>
    <cfRule type="cellIs" dxfId="3" priority="4" operator="equal">
      <formula>"CUMPLIDA"</formula>
    </cfRule>
    <cfRule type="containsText" dxfId="2" priority="5" operator="containsText" text="CERRADA">
      <formula>NOT(ISERROR(SEARCH("CERRADA",BP515)))</formula>
    </cfRule>
  </conditionalFormatting>
  <conditionalFormatting sqref="BP515">
    <cfRule type="cellIs" dxfId="1" priority="2" operator="equal">
      <formula>"INCUMPLIDA"</formula>
    </cfRule>
  </conditionalFormatting>
  <conditionalFormatting sqref="BP515">
    <cfRule type="cellIs" dxfId="0" priority="1" operator="equal">
      <formula>"Pendiente"</formula>
    </cfRule>
  </conditionalFormatting>
  <dataValidations xWindow="514" yWindow="576" count="54">
    <dataValidation type="date" allowBlank="1" showInputMessage="1" showErrorMessage="1" prompt="Digite dd/mm/aaaa" sqref="Q6 P498:P499 P587 P613:P614">
      <formula1>#REF!</formula1>
      <formula2>#REF!+365</formula2>
    </dataValidation>
    <dataValidation type="list" allowBlank="1" showInputMessage="1" showErrorMessage="1" sqref="J486">
      <formula1>y</formula1>
    </dataValidation>
    <dataValidation type="date" allowBlank="1" showInputMessage="1" errorTitle="Entrada no válida" error="Por favor escriba una fecha válida (AAAA/MM/DD)" promptTitle="Ingrese una fecha (AAAA/MM/DD)" sqref="P353:Q353 P195:Q203 P152:Q157 P551:Q554 P748:Q805 P454:Q457 P356:Q363 P526:Q548 P161:Q168 P700:Q746 P312:Q345 P459:Q473 P567:Q582 P371:Q372 P82:Q92 P556:Q564 P449:Q452 P217:Q238 P281:Q297 P619:Q651 P347:Q351 P376:Q376 P303:Q310 P366:Q369 P374:Q374 P501:Q520">
      <formula1>1900/1/1</formula1>
      <formula2>3000/1/1</formula2>
    </dataValidation>
    <dataValidation type="decimal" allowBlank="1" showInputMessage="1" showErrorMessage="1" prompt="Digite ##" sqref="AJ347:AJ351 AJ651 AJ353 AJ356:AJ363 AJ376 AJ473 AJ371:AJ372 AJ82:AJ92 AJ153:AJ157 AJ195:AJ203 AJ453 AJ458:AJ464 AJ466 AJ468 AJ470:AJ471 AJ740:AJ746 AJ567:AJ582 AJ366:AJ369 AJ374 AJ311:AJ315 AJ317:AJ345">
      <formula1>AB82</formula1>
      <formula2>1</formula2>
    </dataValidation>
    <dataValidation type="date" allowBlank="1" showInputMessage="1" showErrorMessage="1" prompt="Digite dd/mm/aaaa" sqref="P311 P453 P458">
      <formula1>N311</formula1>
      <formula2>N311+365</formula2>
    </dataValidation>
    <dataValidation type="decimal" allowBlank="1" showInputMessage="1" showErrorMessage="1" prompt="Digite ### " sqref="BI376 BI371:BI372 BI153:BI157 BA353 BI82:BI92 BI453 BI458:BI473 BI195:BI203 BI353 BA651 BI651 BI567:BI582 BA347:BA351 BA458:BA473 BA371:BA372 BA356:BA363 BA82:BA92 BA153:BA157 BA195:BA203 BA453 BA740:BA746 BA567:BA582 BI740:BI746 BI347:BI351 BA376 BI356:BI363 BA366:BA369 BI366:BI369 BI374 BA374 BI311:BI345 BA311:BA345">
      <formula1>AS82</formula1>
      <formula2>1</formula2>
    </dataValidation>
    <dataValidation type="date" allowBlank="1" showInputMessage="1" showErrorMessage="1" prompt="Digite dd/mm/aaaa" sqref="AX376 BS376 AU376 AP353 AX82:AX92 AU453 AU458:AU473 AU195:AU203 BS366:BS367 AX353 AU353 AU153:AU157 AP651 AX651 AU651 AX371:AX372 AU567:AU582 AU347:AU351 AP458:AP473 AX347:AX351 AP347:AP351 BS371:BS372 AU371:AU372 AP371:AP372 BS357:BS363 AP82:AP92 AU82:AU92 BS82:BS92 AP153:AP157 AX153:AX157 BS153:BS157 AP195:AP203 AX195:AX203 BS195:BS203 BS453 AX453 AP453 AX458:AX473 BS458:BS473 AP740:AP746 AP567:AP582 AX567:AX582 BS567:BS582 AX740:AX746 BS740:BS746 AU740:AU746 BS347:BS351 AP376 AU356:AU363 AP356:AP363 AX356:AX363 AP366:AP369 AU366:AU369 BS369 AX366:AX369 AU374 BS374 AX374 AP374 AU311:AU345 AP311:AP345 BS311:BS345 AX311:AX345">
      <formula1>AH82</formula1>
      <formula2>TODAY()</formula2>
    </dataValidation>
    <dataValidation type="list" allowBlank="1" showInputMessage="1" showErrorMessage="1" sqref="F244 F204:F206 F51 F100 F71:F72 F583:F585">
      <formula1>ubicacion_origen</formula1>
    </dataValidation>
    <dataValidation type="textLength" allowBlank="1" showInputMessage="1" showErrorMessage="1" errorTitle="Entrada no válida" error="Escriba un texto  Maximo 500 Caracteres" promptTitle="Cualquier contenido Maximo 500 Caracteres" sqref="G355 I185:I187 G185:G187 G69 G109:G110 I116 G271:G272 G365 I355 G94 I556:I564 I365 I23:I24 I138:I139 G23:G24 I99 G77 G116 I109:I110 G526:G548 I279 G352 I352 I271:I272 I219:I238 I281:I297 G281:G297 I379 I395 G395 I406:I408 G161:G168 I426 G405:G408 I442:I446 I449:I452 I700:I739 G700:G739 G748:G805 G138:G139 I152 G436:G437 G152 I161:I168 G219:G238 G426 G442:G446 G449:G452 I303:I310 I748:I805 G454:G457 I375 I551:I554 G375 I526:I548 G551:G554 G556:G564 G303:G310 I454:I457 G622:G650 I622:I650 G501:G520 I501:I520">
      <formula1>0</formula1>
      <formula2>500</formula2>
    </dataValidation>
    <dataValidation type="whole" allowBlank="1" showInputMessage="1" showErrorMessage="1" errorTitle="Entrada no válida" error="Por favor escriba un número entero" promptTitle="Escriba un número entero en esta casilla" sqref="H69 H23:H24 H138:H139 H526:H548 H109:H110 H355 H551:H554 H271:H272 H94 H556:H564 H185:H187 H279 H365 H77 H116 H303:H310 H449:H452 H622:H650 H152 H352 H161:H168 H219:H238 H281:H297 H395 H405:H408 H426 H700:H739 H436:H437 H748:H805 H442:H446 H454:H457 H375 H501:H520">
      <formula1>-999</formula1>
      <formula2>999</formula2>
    </dataValidation>
    <dataValidation type="decimal" allowBlank="1" showInputMessage="1" showErrorMessage="1" errorTitle="Entrada no válida" error="Por favor escriba un número" promptTitle="Escriba un número en esta casilla" sqref="L69 L23:L24 M138:M139 L365 L526:L548 L109:L110 L355 L551:L554 L279 L454:L457 L271 L94 L556:L564 L185:L187 L77 M116 L303:L310 L449:L452 L622:L650 L152 M352 L161:L168 L219:L238 L281:L297 M395 L405:L408 M426 L700:L739 L436:L437 L748:L805 L442:L446 L375 L501:L520">
      <formula1>-999999</formula1>
      <formula2>999999</formula2>
    </dataValidation>
    <dataValidation type="textLength" allowBlank="1" showInputMessage="1" showErrorMessage="1" errorTitle="Entrada no válida" error="Escriba un texto  Maximo 20 Caracteres" promptTitle="Cualquier contenido Maximo 20 Caracteres" sqref="C69 C109:C110 C138:C139 C77 C23:C24 C355 C551:C554 C271:C272 C94 C556:C564 C185:C187 C526:C548 C365 C116 C303:C310 C449:C452 C622:C650 C152 C352 C161:C168 C219:C238 C281:C297 C395 C405:C408 C426 C700:C739 C436:C437 C748:C805 C442:C446 C454:C457 C375 C501:C520">
      <formula1>0</formula1>
      <formula2>20</formula2>
    </dataValidation>
    <dataValidation type="textLength" allowBlank="1" showInputMessage="1" showErrorMessage="1" errorTitle="Entrada no válida" error="Escriba un texto  Maximo 100 Caracteres" promptTitle="Cualquier contenido Maximo 100 Caracteres" sqref="K271:K272 K69 K23:K24 M185:N185 K116 N23:O24 K352 K186:K187 K556:K564 N271 K94 N94 N355:O355 N186:O187 N68:N69 N365:O365 K365 N66 N109:N110 F23:F24 N352:O352 K77 N272:O272 O109 N138:O139 M279:O279 N77 F279 F526:F548 K109:K110 N116:O116 F219:F238 N281:O297 F281:F297 K281:K297 K395 K405:K408 O406:O408 N395 N426:O426 K436:K437 N436:O437 K442:K446 N449:O452 N71:N72 K303:K310 F748:F805 N700:O739 F700:F739 K700:K739 O525 N748:O805 K138:K139 N152:O152 N161:O168 K748:K805 K152 F161:F168 K161:K168 K219:K238 N219:O238 N405:N408 K426 N442:O446 K449:K452 F501:F504 K454:K457 N375:O375 K551:K554 K526:K548 N526:O548 N551:O554 F551:F554 N556:O564 F556:F564 N303:O310 N454:O457 N501:O504 F622:F650 N622:O650 K622:K650 F507:F520 K501:K520 N507:O520">
      <formula1>0</formula1>
      <formula2>100</formula2>
    </dataValidation>
    <dataValidation type="textLength" allowBlank="1" showInputMessage="1" showErrorMessage="1" errorTitle="Entrada no válida" error="Escriba un texto  Maximo 200 Caracteres" promptTitle="Cualquier contenido Maximo 200 Caracteres" sqref="M365 M274 M186:M187 M69 K279 M355 M556:M564 M526:M548 M94 M77 K185 M551:M554 M23:M24 M109:M110 M303:M310 M449:M452 M622:M650 M152 M161:M168 M219:M238 M281:M297 M405:M408 M700:M739 M436:M437 M748:M805 M442:M446 M454:M457 M271:M272 M375 M501:M520">
      <formula1>0</formula1>
      <formula2>200</formula2>
    </dataValidation>
    <dataValidation type="decimal" allowBlank="1" showInputMessage="1" showErrorMessage="1" prompt="Digite ##" sqref="BE188 BE78 BE38">
      <formula1>AQ38</formula1>
      <formula2>1</formula2>
    </dataValidation>
    <dataValidation type="custom" allowBlank="1" showInputMessage="1" showErrorMessage="1" prompt="Dato_x000a_Calculado !!!_x000a_NO escriba" sqref="BP7 BI10:BI13 BI354 BP566:BP805 AG565 BI370 BP10:BP564">
      <formula1>"="</formula1>
    </dataValidation>
    <dataValidation type="custom" operator="greaterThanOrEqual" allowBlank="1" showInputMessage="1" showErrorMessage="1" prompt="Dato Calculado !!!_x000a_NO escriba" sqref="S7 S807:S910 S663:S805 S10:S651">
      <formula1>"="</formula1>
    </dataValidation>
    <dataValidation type="whole" operator="greaterThanOrEqual" allowBlank="1" showInputMessage="1" showErrorMessage="1" sqref="H7 H95:H96 H262 H75:H76 H130:H134 H93 H239 H415 H301:H302 H52:H54 H256 H136:H137 H418 H66 H28:H32 H60:H61 H586 H63:H64 H420:H425 H111:H115 H251:H254 H393:H394 H79 H68 H49:H50 H438 H270 H260 H26 H43 H169:H174 H15:H21 H190:H193 H207 H280 H381:H386 H565 H523:H525 H70">
      <formula1>0</formula1>
    </dataValidation>
    <dataValidation type="date" operator="lessThanOrEqual" allowBlank="1" showInputMessage="1" showErrorMessage="1" sqref="B7 B75:B76 B130:B134 B26 B262 B12:B13 B169:B174 B52:B54 B420:B425 B239 B60:B66 B28:B32 B15:B21 B136:B137 B111:B115 B418 B393:B394 B251:B254 B370 B95:B96 B68 B49:B50 B415 B260 B270 B438 B256 B354 B301:B302 B78:B79 B38:B44 B93 B101 B190:B193 B207 B280 B378 B381:B386 B565 B523:B525 B586 B70">
      <formula1>TODAY()</formula1>
    </dataValidation>
    <dataValidation type="date" allowBlank="1" showInputMessage="1" showErrorMessage="1" prompt="Digite dd/mm/aaaa" sqref="Q7 Q373 Q615 Q354:Q355 Q204:Q207 Q652:Q657 Q549:Q550 S659:S662 Q375 Q364:Q365 Q352 Q169:Q194 Q298:Q302 Q93:Q151 Q239:Q280 S806 S652:S657 Q659:Q686 Q521:Q525 Q10:Q81 Q500 Q555 R587 Q583:Q587 Q595 Q565:Q566 Q210 Q486:Q487 Q806:Q824 Q370 Q377:Q448">
      <formula1>P7</formula1>
      <formula2>P7+365</formula2>
    </dataValidation>
    <dataValidation type="date" allowBlank="1" showInputMessage="1" showErrorMessage="1" prompt="Digite dd/mm/aaaa_x000a_Debe ser entre la fecha de avance y hoy." sqref="BQ7 BQ14:BQ157 BQ169:BQ207 BQ651 BQ239:BQ280 BQ521:BQ525 BQ813:BQ1717 BQ566:BQ586 BQ740:BQ746 BQ347:BQ353 AH565 BQ355:BQ369 BQ298:BQ345 BQ371:BQ473">
      <formula1>XEK7</formula1>
      <formula2>TODAY()</formula2>
    </dataValidation>
    <dataValidation type="date" allowBlank="1" showInputMessage="1" showErrorMessage="1" prompt="Digite dd/mm/aaaa" sqref="X7 X174:X207 X239:X273 X275:X280 X686 AA244 X667 AE260 AE254 X298:X306 X665 X10:X11 X670:X673 X684 AE244 AE262 AE338 AE256 X357:X362 X14:X132 X313:X326 X355 X371:X375 AE109 AE116 X134:X135 X138:X140 X142:X149 X151 X153:X158 X160 X169:X172 AE176 X214 X492:X493 X382:X397 AE393 X399:X414 X416:X419 X423:X442 AE428 X444 X813:X1717 X459:X465 X467 X469 X605:X606 X608:X609 X612 X617:X618 X495:X496 X740:X746 X498 X521:X525 X566:X586 X594 X598:X599 X477 X446:X456 X483 AE477 X473:X474 AE316 X364 X366:X367 X369 X329 X308:X311 X338:X339 X343:X352 X489:X490 X377:X380 X501 X515">
      <formula1>T7</formula1>
      <formula2>TODAY()</formula2>
    </dataValidation>
    <dataValidation type="list" allowBlank="1" showInputMessage="1" showErrorMessage="1" sqref="F6:F7 F25 F549:F550 F364:F365 F52:F53 F654 F239:F243 F806:F824 F274:F278 F657:F686 F298:F311 F586:F618 F207:F216 F747 F15:F22 F355 F352 F346 F33:F50 F565:F566 F27 F245:F272 F555 F652 F73:F81 F169:F194 F93:F99 F375 F101:F152 F158:F160 F522 F474:F500 F55:F70 F377:F458">
      <formula1>proceso</formula1>
    </dataValidation>
    <dataValidation type="custom" allowBlank="1" showInputMessage="1" showErrorMessage="1" prompt="Dato Calculado !!!_x000a_NO escriba." sqref="W7 AD7 AK7 BF7 AR7 AY7 BJ7 AA565 AA804:AA812 AY813:AY1717 BJ813:BJ1717 BF813:BF1717 AR813:AR1717 AD566:AD1717 AK566:AK1717 AR566:AR805 BJ566:BJ805 BF566:BF805 AY566:AY805 W10:W1717 BJ10:BJ564 AR10:AR564 AY10:AY564 BF10:BF564 AD10:AD564 AK10:AK564">
      <formula1>""</formula1>
    </dataValidation>
    <dataValidation allowBlank="1" showInputMessage="1" showErrorMessage="1" prompt="Dato Calculado !!!_x000a_NO digite información" sqref="BP6"/>
    <dataValidation type="custom" allowBlank="1" showInputMessage="1" showErrorMessage="1" prompt="Dato Calculado !!!_x000a_NO digite información" sqref="BF6 W6 AD6 AK6 AR6 AY6 BJ6 AT371:AT372 BB343 BR376 BB153:BB157 BR353 AT82:AT92 AT453 BB325 AT347:AT351 BR458:BR473 BR366:BR368 AT353 AT651 BR651 AT366:AT369 BB567:BB582 BB195:BB203 BB458:BB473 BR371:BR372 BR357:BR363 BR82:BR92 BB82:BB92 BR153:BR157 AT153:AT157 BR195:BR203 AT195:AT203 BR453 BB453 AT458:AT473 BR740:BR746 BR567:BR582 AT567:AT582 AT740:AT746 BB740:BB746 BR347:BR351 AT376 AT356:AT363 BR374 AT374 BR311:BR345 AT311:AT345">
      <formula1>""</formula1>
    </dataValidation>
    <dataValidation type="textLength" operator="greaterThanOrEqual" allowBlank="1" showInputMessage="1" showErrorMessage="1" prompt="Dato Calculado !!!_x000a_NO escriba" sqref="S6 Q311 Q453 Q458">
      <formula1>2000</formula1>
    </dataValidation>
    <dataValidation type="whole" allowBlank="1" showInputMessage="1" showErrorMessage="1" prompt="Digite un valor solo SI existe prorroga" sqref="R6:R7 R588:R615 R453 R663:R824 R10:R151 R311:R448 R619:R652 R153:R302 R458:R499 R501:R586">
      <formula1>0</formula1>
      <formula2>3650</formula2>
    </dataValidation>
    <dataValidation type="date" allowBlank="1" showInputMessage="1" showErrorMessage="1" prompt="Digite dd/mm/aaaa" sqref="P6:P7 P373 P352 P474:P489 P375 P239:P280 P609 P354:P355 P500 P169:P194 P652:P686 P204:P216 P549:P550 P364:P365 P555 P10:P81 P93:P151 P158:P159 P806:P824 P346 P747 P588:P604 P583:P586 P521:P525 P565:P566 P615 P298:P302 P370 P377:P448">
      <formula1>B6</formula1>
      <formula2>B6+365</formula2>
    </dataValidation>
    <dataValidation type="date" allowBlank="1" showInputMessage="1" showErrorMessage="1" prompt="Digite dd/mm/aaaa" sqref="T6:T7 T12 T651 T665 T684 T239:T273 T10 T670:T673 T686 T275:T280 AA338 T313:T314 T667 T14:T135 T298:T306 T292 T174:T207 T316:T326 T462:T474 AA89:AA90 AA109 AA111:AA112 AA116 T140 T142 T144:T149 T151 T153:T159 AA158 T169:T170 T172 AA176 AA206 T214:T215 AA214 T338:T353 AA393 AA403 T416:T419 T422:T423 T427:T428 AA428 T430:T434 AE431 T436:T451 T813:T824 T458:T460 T598:T599 T768 T740:T746 T504 T758 T521:T525 T566:T586 AA567:AA568 AA584 T593:T595 AA594 T453:T456 AH477 AA474 T483 AA316 T355:T369 T334:T336 T308:T311 T328:T332 T371:T414">
      <formula1>P6</formula1>
      <formula2>S6</formula2>
    </dataValidation>
    <dataValidation allowBlank="1" showInputMessage="1" showErrorMessage="1" prompt="Debe ser diligenciado por el Auditor_x000a_Incluya los nombres de los auditores que hacen el seguimiento" sqref="AN6:AN7 AG6:AG7 Z6:Z7 BI6:BI7 AU6:AU7 BB6:BB7 BS6:BS7 Z10:Z11 BL10:BL13 BS304 BI364:BI365 AU364:AU365 BS352:BS353 BI305 BE325 AN364:AN365 AW353 BL354 AN369:AN370 BI373 AN373 BS373 AU373 Z651 AU352 BI352 AN352 BI355 AN354:AN355 AU354:AU355 BB367 AW371:AW372 BS651 AW651 AG651 BS45:BS59 BS93:BS100 BB93:BB151 AU93:AU151 BI93:BI151 AW567:AW582 BB181:BB194 AN93:AN151 AW195:AW203 AW82:AW92 Z160 Z450:Z451 Z495:Z496 AU298:AU302 Z670:Z673 Z684 Z665 Z667 BE343 Z239:Z280 BS14:BS37 AU10:AU40 BE82:BE92 Z813:Z1717 Z500:Z501 AN583:AN586 BE567:BE582 BS80:BS81 BI298:BI302 BB298:BB302 Z298:Z302 AN298:AN302 BS298:BS302 BB344:BB352 Z686 Z559 BS355:BS356 Z616:Z618 AU521:AU525 AN473 BS239:BS280 AU377:AU448 BS364:BS365 AG295:AG296 AG239:AG280 Z214 AU239:AU280 AN239:AN280 BB239:BB280 BI239:BI280 BS375 BS102:BS151 AG153:AG157 AW153:AW157 BE153:BE157 AG169:AG207 BB169:BB179 BS169:BS194 AN169:AN194 BI169:BI194 AU169:AU194 BG174:BG179 BE195:BE203 AN204:AN207 AU204:AU207 BI204:BI207 BB204:BB207 BS204:BS207 Z169:Z207 AJ206 BI377:BI448 BB371:BB448 BS379:BS448 AG434:AG448 Z382:Z448 Y447 Z453 AG453 AW453 BE453 BE458:BE473 AN457 AW458:AW473 Z605:Z606 AN467 AN469 AN465 Z608:Z609 Z612:Z614 Z740:Z746 BE740:BE746 AG740:AG746 AW740:AW746 Z498 AN521:AN525 BI521:BI525 AG521:AG525 BS521:BS525 BB521:BB525 Z521:Z525 AJ565 AN566 BI566 AG566:AG586 BS566 BB566 AU566 BI583:BI586 BB583:BB586 AU583:AU586 BS583:BS586 Z565:Z586 Z594 Z598:Z599 AG457:AG473 Z486 Z455:Z477 Z483 AG477 AW347:AW351 AU43:AU81 BS368 AW356:AW363 BB355:BB365 AW366:AW369 AU370 BL370 AG298:AG302 AW374 AW376 BI375 AN375 AU375 Z13:Z158 BS66:BS77 BI14:BI81 AG10:AG151 AN10:AN81 BB10:BB81 BB310:BB320 BB326:BB338 AW311:AW345 AN338 Z489:Z493 AU813:AU1717 BI813:BI1717 BB813:BB1717 BS813:BS1717 AN813:AN1717 AG813:AG1717 AG489 Z311:Z380 AG311:AG432 AN377:AN448 BS377 Z515"/>
    <dataValidation allowBlank="1" showInputMessage="1" showErrorMessage="1" prompt="Debe ser diligenciado por el Auditor_x000a_Realice el análisis del seguimiento" sqref="BA6:BA7 AM6:AM7 AF6:AF7 Y6:Y7 AT6:AT7 BR6:BR7 BH6:BH7 Y10 BK10:BK13 Y52:Y53 AF67 AT11 BR304 BR364:BR365 BA364:BA365 BH305 BD325 AM364:AM365 AT364:AT365 BR373 BK354 AM369:AM370 BA373 AT373 BH373 AM373 AF651 BR352 BA352 BH352 AT352 AM352 BA354:BA355 BH355 AM354:AM355 AT354:AT355 Y371:Y372 Y651 AI565 BA93:BA151 Y101:Y157 BH189:BH194 BA181:BA194 BD195:BD203 BR93:BR151 BH79:BH81 BA298:BA302 AI206 AT93:AT151 BH93:BH151 AM93:AM151 AF153:AF157 AF277:AF280 AM457 Y448 BA73:BA81 AM467 AF457:AF473 AB578 AM298:AM302 Y298:Y302 BR298:BR302 AF298:AF302 BH298:BH302 Y686 AF239:AF248 AT239:AT248 Y169:Y207 BR355:BR356 Y670:Y673 Y684 Y665 Y667 BD343 Y565:Y586 BH14:BH37 AF10:AF65 BA10:BA67 AT583:AT586 AM521:AM525 AM473 AF295:AF296 Y239:Y269 BA239:BA280 Y316:Y326 BR369 BH364:BH365 AT377:AT415 Y271:Y272 AF250:AF275 Y274:Y278 AT250:AT280 BH239:BH280 AM239:AM280 BR239:BR280 Y33:Y50 BR375 BD82:BD92 Y25 Y27 Y15:Y22 Y73:Y99 AF127:AF151 BD153:BD157 AM169:AM194 AT169:AT188 BH169:BH187 AF169:AF188 BA169:BA179 BR169:BR194 AT190:AT194 AF190:AF207 AT204:AT207 BA204:BA207 BH204:BH207 BR204:BR207 AM204:AM207 BR377:BR448 AM377:AM409 BH377:BH448 AW401 AF410:AF415 AM412:AM448 Y382:Y414 AF417:AF423 Y416 AT417:AT448 AF425:AF427 AF429:AF430 AF432 AF434:AF447 Y418:Y446 BD453 Y453 AF453 AM813:AM1717 BD458:BD473 Y465:Y473 AM465 BD740:BD746 AM469 Y522 BR521:BR525 BH521:BH525 AT521:AT525 BA521:BA525 AF521:AF525 BD567:BD582 AM566 BR566 BH566 AT566 BA566 AF566:AF586 BH583:BH586 BA583:BA586 AM583:AM586 BR583:BR586 Y740:Y746 AF740:AF746 AM10:AM81 AT298:AT302 Y355:Y369 AT370 BK370 BA370 Y311:Y314 Y455:Y463 BA375 BH375 AM375 AT375 Y55:Y70 BA69:BA70 BH39:BH77 AF69:AF125 BR14:BR81 AT13:AT81 AF311:AF315 Y333 AF317:AF328 Y329 AF330:AF332 AF334:AF338 Y338:Y339 Y343:Y353 BA813:BA1717 AT813:AT1717 BH813:BH1717 BR813:BR1717 AF813:AF1717 Y813:Y1717 Y374:Y380 AF340:AF408 BA377:BA448 Y515"/>
    <dataValidation type="date" allowBlank="1" showInputMessage="1" showErrorMessage="1" prompt="Digite dd/mm/aaaa" sqref="X6 AA357 AA364 AA275">
      <formula1>#REF!</formula1>
      <formula2>TODAY()</formula2>
    </dataValidation>
    <dataValidation type="list" allowBlank="1" showInputMessage="1" showErrorMessage="1" prompt="Debe ser diligenciada por el Responsable o Coordinador de la acción_x000a_Digite ------&gt; SI_x000a_Si avance = 100% y Si eliminaron la causa del hallazgo" sqref="BL6:BL7 BE12:BE13 BL555 BE10 BM71:BM72 BM51 BL239:BL272 BL25 BL522 BL166:BL218 BL549:BL550 BL566:BL621 BM100 BL274:BL279 BL371:BL372 BL651:BL747 BL55:BL160 BL15:BL22 AC565 BL27 BL33:BL53 BL756:BL803 BL813:BL1717 BL355:BL369 BL281:BL353 BL374:BL520">
      <formula1>valida</formula1>
    </dataValidation>
    <dataValidation type="list" operator="equal" allowBlank="1" showInputMessage="1" showErrorMessage="1" prompt="Debe ser diligenciada por el Responsable o Coordinador de la Acción_x000a_Digite ----&gt; SI_x000a_si avance = 100% _x000a_y cumplio la acción dentro de terminos" sqref="BK6:BK7 BD12:BD13 BD10 BK555 BK522 BK239:BK272 BK166:BK218 BK25 BK549:BK550 BK566:BK621 BK274:BK279 BK371:BK372 BK651:BK747 BK813:BK1717 BK15:BK22 AB565 BK27 BK33:BK53 BK756:BK803 BK55:BK160 BK355:BK369 BK281:BK353 BK374:BK520">
      <formula1>valida</formula1>
    </dataValidation>
    <dataValidation allowBlank="1" showInputMessage="1" showErrorMessage="1" prompt="Debe ser diligenciado por el Responsable o Coordinador de la acción" sqref="U6:U7 AB6:AB7 AI6:AI7 BD6:BD7 AP6:AP7 AW6:AW7 AB277:AB280 AT10 AT189 Y11 AT12 AP373 Y51 Y13:Y14 Y54 AF68 BH78 BH188 U151 BD305 AT249 AW364:AW365 AP364:AP365 AQ356:AQ363 BO353 Y354 AI373 Y373 AW373 BD367 U153:U159 AP93:AP151 AB177:AB183 AB185:AB207 BD189:BD194 AI457 BD323 BD341 BD93:BD151 AB651 AQ195:AQ203 U276:U278 AW189:AW194 AI352 AQ353 AW352 AP352 K355 AP354:AP355 AI354:AI355 AW354:AW355 AQ371:AQ372 AQ651 BO651 U651 AB298:AB302 BD79:BD81 AW93:AW151 AI93:AI130 BO376 AQ347:AQ351 U298:U302 AI277:AI280 AW10:AW37 AF448 AI10:AI66 AB10:AB65 AB214 BD14:BD37 AP298:AP302 U671 U673 AB594 AW298:AW302 BD298:BD302 BD344:BD352 U684 AP239:AP248 AB740:AB746 BO347:BO351 AQ567:AQ582 BD521:BD525 BO567:BO582 Y71:Y72 AI477 AP250:AP280 BO371:BO372 AW377:AW384 AI364:AI365 U292 U239:U271 Y273 AI239:AI275 AB239:AB275 U273:U274 AW239:AW280 BD239:BD280 BH38 Y23:Y24 Y26 AP10:AP40 Y28:Y32 AW39:AW67 AB90:AB135 AW79:AW81 AQ82:AQ92 BO82:BO92 AW375 Y100 AI132:AI136 U90:U135 AI138:AI151 AB140:AB145 U140 U142 AB147:AB151 U144:U149 AB153:AB158 AQ153:AQ157 BO153:BO157 AB169:AB175 BD169:BD187 AP169:AP188 AW169:AW187 AI169:AI194 U169:U172 AP190:AP194 BO195:BO203 AW204:AW207 AP204:AP207 BD204:BD207 AI204:AI205 U174:U207 AI207 U214:U215 Y280 U280 AP377:AP383 AP385:AP415 AW387:AW400 AW402:AW448 AI411:AI426 AP417:AP448 AT416 U422:U423 AB423 AB429:AB430 AB427 U427:U428 AI430:AI448 AB432:AB434 U430:U434 AB436:AB448 U436:U448 AQ453 BO453 U453 AB453 AI813:AI1717 AQ458:AQ473 BO458:BO473 AB456 U458:U469 AI467 AI469 AB504 AI465 U504 U758 Y521 AI521:AI525 U521:U525 AP521:AP525 AW521:AW525 AB521:AB525 Y523:Y525 BD566 AI566 AP566 AW566 AB566:AB577 AI583:AI586 AB579:AB586 AW583:AW586 AP583:AP586 BD583:BD586 U565:U586 U593:U595 U768 BO740:BO746 AQ740:AQ746 U740:U746 AB458:AB474 U10:U88 AI298:AI302 BD354:BD365 BO356:BO363 BO366:BO369 AQ366:AQ369 AW370 Y370 AP370 AI370 U471:U474 BO374 AQ374 AQ376 K375 AP375 AI375 AW69:AW77 AB67:AB88 AI68:AI81 BD39:BD77 AP42:AP81 U311:U314 BD310:BD320 BD326:BD338 U316:U336 AQ311:AQ345 AB311:AB345 BO311:BO345 BD813:BD1717 AW813:AW1717 AP813:AP1717 AB813:AB1717 U813:U824 U455:U456 BD370:BD448 U338:U419 AB347:AB420 AI377:AI409"/>
    <dataValidation type="textLength" operator="greaterThan" allowBlank="1" showDropDown="1" showInputMessage="1" showErrorMessage="1" prompt="Registre información si avance = 100%_x000a_y es una Auditoria Externa" sqref="BO6:BO7 BH10:BH12 BO304 BO521:BO525 BO355 BO352 BO373 BO14:BO81 BO583:BO586 BO566 BO93:BO151 BO169:BO194 BO239:BO280 BO204:BO207 BO375 BO813:BO1717 BO364:BO365 AF565 BO298:BO302 BO377:BO448">
      <formula1>IF($A6="Auditoria Externa",10,9999)</formula1>
    </dataValidation>
    <dataValidation type="list" allowBlank="1" showInputMessage="1" showErrorMessage="1" prompt="Digite ------&gt; SI_x000a_Si avance = 100% y Si eliminaron la causa del hallazgo" sqref="BN6:BN7 BG10 BG12:BG13 BN651 BN347:BN353 BN274:BN279 BN239:BN272 BN740:BN746 BN566:BN586 BN25 BN522 BN813:BN1717 BN371:BN372 BN169:BN207 BN55:BN157 BN15:BN22 BN27 BN33:BN53 AE565 BN355:BN369 BN298:BN345 BN374:BN473">
      <formula1>valida</formula1>
    </dataValidation>
    <dataValidation type="list" operator="equal" allowBlank="1" showInputMessage="1" showErrorMessage="1" prompt="Digite ----&gt; SI_x000a_si avance = 100% _x000a_y cumplio la acción dentro de terminos" sqref="BM6:BM7 BM239:BM272 BM25 BM52:BM53 BM740:BM746 BM274:BM279 BM651 BM347:BM353 BM566:BM586 BM522 BM55:BM70 BM371:BM372 BM169:BM207 BM101:BM157 BM15:BM22 BM813:BM1717 BM27 BM33:BM50 BM73:BM99 AD565 BM355:BM369 BM298:BM345 BM374:BM473">
      <formula1>valida</formula1>
    </dataValidation>
    <dataValidation type="date" allowBlank="1" showInputMessage="1" showErrorMessage="1" prompt="Digite dd/mm/aaaa_x000a_Debe ser entre la fecha de avance y hoy." sqref="BQ6">
      <formula1>T6</formula1>
      <formula2>TODAY()</formula2>
    </dataValidation>
    <dataValidation type="list" allowBlank="1" showInputMessage="1" showErrorMessage="1" sqref="N6:O7 N311:O311 N25 O322 O184:O185 N247 N652:O652 O94 O367 O247:O248 O618 N239:O246 N169:O183 N93:O93 N194:O194 N55:O65 N396:O404 N15:O22 N555:O555 N249:O270 N458:O458 O273:O274 N274 N100:O104 N78:O81 O68:O69 O271 N106:O108 N192:N193 O71:O72 N158:O160 N364:O364 N188:O191 N111:O115 N67:O67 N76 N184 N549:O550 N583:O616 N522:O522 N140:O151 N202:O202 O395 N135 N438:N441 N346:O346 O66 O343 N95:O98 O110 O76:O77 N117:O134 O193 O14 N323:O323 N70:O70 N298:N300 N275:O278 O348 N654 N27 N73:O75 N447:O448 N657:N658 O653:O658 N136:O137 N419 O405 N381:O394 N409:O418 N453:O453 N806:O824 O581 N301:O302 N33:O53 N659:O686 O198 N204:O216 O745 N474:O500 N420:O425 N427:O435 N565:O566 O438:O439 O740 N747:O747 O331:O333 N377:O378">
      <formula1>dependencia</formula1>
    </dataValidation>
    <dataValidation type="list" allowBlank="1" showInputMessage="1" showErrorMessage="1" sqref="A6:A7 A10 A274:A279 A12:A13 A522 A25 A526:A812 A281:A372 A33:A53 A15:A22 A27 A55:A272 A374:A520">
      <formula1>origen</formula1>
    </dataValidation>
    <dataValidation type="list" allowBlank="1" showInputMessage="1" showErrorMessage="1" sqref="J6:J7 J15:J22 J381:J485 J25 J700:J824 J100:J102 J526:J604 J281:J353 J27 J249:J272 J189:J247 J694:J695 J55:J98 J33:J53 J613:J686 J106:J187 J522 J374:J378 J371:J372 J487:J489 J274:J279 J355:J369 J498:J520">
      <formula1>tipo_accion</formula1>
    </dataValidation>
    <dataValidation type="decimal" allowBlank="1" showInputMessage="1" showErrorMessage="1" prompt="Digite un número" sqref="V6:V7 V671 V239:V271 V174:V197 AC353 V455:V456 AC189 AC12 AC244 V12 V14:V91 V93:V135 V651 V313:V314 V10 V684 AC183 AC253 AC249 AC651 V673 V316:V326 V276:V280 V273:V274 V292 AC371:AC372 AC374:AC376 AC82:AC92 AC111:AC112 V140 V142 V144:V149 AC146 AC150:AC151 V151 V153:V159 AC153:AC158 V169:V172 AC170 AC176 AC195:AC203 V199:V207 AC206 V214:V215 AC214 V338:V353 AC416 V416:V419 V422:V423 V427:V428 V430:V432 AC435:AC436 V436:V448 AC439 AC441 V452:V453 AC453 V813:V824 V458:V460 AC459:AC460 AC471:AC474 AC462:AC465 AJ472 AC467 AC469 V504 V498 V740:V746 V758 V500 V521:V525 V566:V586 AC567:AC582 AC584 V593:V594 AC594 V613:V614 V616:V618 V768 AC740:AC746 AC504 AC347:AC351 V298:V302 AC355:AC363 V355:V369 AC366:AC369 V462:V474 V311 V334:V336 V328:V332 AC311:AC345 V371:V414">
      <formula1>0</formula1>
      <formula2>1</formula2>
    </dataValidation>
    <dataValidation type="date" allowBlank="1" showInputMessage="1" showErrorMessage="1" prompt="Digite dd/mm/aaaa" sqref="AA6:AA7 AE6:AE7 AH6:AH7 AL6:AL7 AO6:AO7 AS6:AS7 AV6:AV7 AZ6:AZ7 BC6:BC7 BG6:BG7 T11 T327 AA10:AA11 T13 X13 X353:X354 X330:X337 T307 X307 T354 AA177:AA205 AE184:AE207 AE182 AL651 BC651 X651 AA651 BG651 AS651 AV651 AZ651 AO651 AE651 AH651 BG180:BG207 AA91:AA108 AE177:AE180 AA239:AA243 AE239:AE243 T173 T171 X152 X173 AL169:AL207 X468 X466 AA585:AA586 AH521:AH525 X559 AE245:AE253 AZ181:AZ207 X470:X472 AE295:AE296 AA207 AL566:AL586 AE566:AE586 AE257:AE259 AE255 AE261 AL275:AL280 AL239:AL269 AE276:AE280 T274 X274 AZ239:AZ280 BG239:BG280 AS239:AS280 BC239:BC280 AV239:AV280 AO239:AO280 AH239:AH280 AE263:AE274 AA245:AA280 AE110:AE115 AA110 AA113:AA115 AE117:AE157 AA117:AA135 AH132:AH136 X133 T152 X136:X137 AH138:AH157 AA140:AA157 X141 X150 BC169:BC207 AO169:AO207 AV169:AV207 AZ169:AZ179 AE169:AE175 AA169:AA175 BG169:BG173 AS169:AS207 AH169:AH207 AA394:AA402 AE394:AE427 X398 AA404:AA420 X415 T415 X420:X422 AA423 AE429:AE430 AA427 AA429:AA430 AA462:AA473 T457 X457:X458 AH740:AH746 AV521:AV525 BG521:BG525 AS521:AS525 AZ521:AZ525 BC521:BC525 AO521:AO525 AA521:AA525 AL521:AL525 AE521:AE525 T565 X565 AA569:AA583 AH566:AH586 AV566:AV586 BG566:BG586 AS566:AS586 AZ566:AZ586 BC566:BC586 AO566:AO586 AA566 AA740:AA746 AE740:AE746 AS740:AS746 AV740:AV746 AZ740:AZ746 BC740:BC746 AL740:AL746 AO740:AO746 BG740:BG746 AA339:AA345 AE358:AE363 AL347:AL368 X368 T370 X370 AA13:AA88 AV10:AV157 BG14:BG157 AH10:AH130 AE10:AE108 BC10:BC157 AS10:AS157 AZ10:AZ157 AL10:AL157 AO10:AO157 X312 T312 T333 AE298:AE315 AA298:AA315 BC813:BC1717 AO298:AO345 X340:X342 AS298:AS345 AZ298:AZ345 AE317:AE337 AV298:AV345 AA317:AA337 X327:X328 AE339:AE356 AH298:AH345 AL298:AL345 BG813:BG1717 AV813:AV1717 AO813:AO1717 AH813:AH1717 AL813:AL1717 AA813:AA1717 AZ813:AZ1717 AS813:AS1717 AE813:AE1717 AH430:AH473 AA432:AA460 AE432:AE473 AL370:AL473 AS347:AS473 AV347:AV473 AO347:AO473 AZ347:AZ473 BC298:BC473 BG298:BG473 AA347:AA392 AH347:AH426 AE365:AE392">
      <formula1>M6</formula1>
      <formula2>TODAY()</formula2>
    </dataValidation>
    <dataValidation type="decimal" allowBlank="1" showInputMessage="1" showErrorMessage="1" prompt="Digite dd/mm/aaaa" sqref="AC6 AC69 AC94 AC813:AC1717">
      <formula1>V6</formula1>
      <formula2>1</formula2>
    </dataValidation>
    <dataValidation type="decimal" allowBlank="1" showInputMessage="1" showErrorMessage="1" prompt="Digite ##" sqref="BE7 AJ6:AJ7 AX7 AQ7 AC7 AX189:AX194 V11 BE93:BE151 AC10:AC11 V13 BE79:BE81 AQ364:AQ365 BE305 AC250:AC252 V354 AC354 AQ373 BE367 AJ373 AX373 AC373 AC190:AC194 AC239:AC243 AC566 BE323 BE310:BE320 BE341 AQ354:AQ355 AC184:AC188 BE354:BE365 AC352 AJ352 AQ352 AX352 AX354:AX355 AJ354:AJ355 AC277:AC280 AJ277:AJ280 AC93 AX93:AX151 AQ93:AQ151 AJ93:AJ130 AC95:AC110 AC177:AC182 BE189:BE194 AC147:AC149 V173 AX79:AX81 AC364:AC365 AC13:AC68 AC207 AC583 AX364:AX365 AJ364:AJ365 BE14:BE37 AJ207 AX10:AX37 AC245:AC248 AC470 BE344:BE352 AJ521:AJ525 AJ377:AJ426 AQ239:AQ280 AX298:AX302 AJ239:AJ275 AC254:AC275 BE239:BE280 AX239:AX280 AJ375 AC113:AC135 AJ132:AJ136 AJ138:AJ151 AC140:AC145 AJ169:AJ194 AQ169:AQ194 BE169:BE187 AX169:AX187 AC169 AC171:AC175 AC204:AC205 AX204:AX207 AJ204:AJ205 BE204:BE207 AQ205:AQ207 AC377:AC415 AX377:AX448 AJ370 AC417:AC420 V415 AC423 AC429:AC430 AC427 AJ430:AJ448 AC432:AC434 V433:V434 AC442:AC448 AC440 AC437:AC438 AJ457 AC458 AJ469 AJ465 AJ467 AC466 AC468 AQ521:AQ525 BE521:BE525 AX521:AX525 AC521:AC525 V565 AJ566 AQ566 BE566 AX566 AJ583:AJ586 AC585:AC586 AX583:AX586 BE583:BE586 AQ583:AQ586 AC70:AC81 V370 AC370 AQ370 AX370 BE813:BE1717 AQ375 AX375 BE39:BE77 AJ10:AJ81 AX39:AX77 AQ10:AQ81 BE298:BE302 AC298:AC302 AQ298:AQ302 AJ298:AJ302 BE326:BE338 AJ316 AQ813:AQ1717 AX813:AX1717 AJ813:AJ1717 BE370:BE448 AQ377:AQ448">
      <formula1>O6</formula1>
      <formula2>1</formula2>
    </dataValidation>
    <dataValidation type="decimal" allowBlank="1" showInputMessage="1" showErrorMessage="1" prompt="Digite ### " sqref="AQ6 AX6 BE6">
      <formula1>AJ6</formula1>
      <formula2>1</formula2>
    </dataValidation>
    <dataValidation type="textLength" operator="greaterThan" allowBlank="1" showDropDown="1" showInputMessage="1" showErrorMessage="1" prompt="Registre información si avance = 100%_x000a_y es una Auditoria Externa" sqref="BH13 BH354 BH370">
      <formula1>IF(#REF!="Auditoria Externa",10,9999)</formula1>
    </dataValidation>
    <dataValidation type="date" allowBlank="1" showInputMessage="1" showErrorMessage="1" prompt="Digite dd/mm/aaaa" sqref="AA12">
      <formula1>P12</formula1>
      <formula2>AU12</formula2>
    </dataValidation>
    <dataValidation type="date" allowBlank="1" showInputMessage="1" showErrorMessage="1" prompt="Digite dd/mm/aaaa" sqref="AE180">
      <formula1>AS180</formula1>
      <formula2>TODAY()</formula2>
    </dataValidation>
    <dataValidation type="date" allowBlank="1" showInputMessage="1" showErrorMessage="1" prompt="Digite dd/mm/aaaa" sqref="AA357 AA364 AA275">
      <formula1>P275</formula1>
      <formula2>S275</formula2>
    </dataValidation>
    <dataValidation type="date" allowBlank="1" showInputMessage="1" showErrorMessage="1" prompt="Digite dd/mm/aaaa" sqref="AH270:AH274">
      <formula1>P270</formula1>
      <formula2>S270</formula2>
    </dataValidation>
    <dataValidation type="custom" allowBlank="1" showInputMessage="1" showErrorMessage="1" prompt="Dato calculado !!!_x000a_No escriba" sqref="BP813:BP1717">
      <formula1>"="</formula1>
    </dataValidation>
  </dataValidations>
  <printOptions horizontalCentered="1"/>
  <pageMargins left="0.23622047244094491" right="0.31496062992125984" top="0.9055118110236221" bottom="0.27559055118110237" header="0" footer="0"/>
  <pageSetup paperSize="9" scale="50" orientation="landscape" r:id="rId2"/>
  <headerFooter alignWithMargins="0">
    <oddHeader xml:space="preserve">&amp;C&amp;"Arial,Negrita"INSTRUMENTO ACCIONES DE MEJORA PROCESO DIRECCIONAMIENTO DE LOS SERVICIOS SOCIALES  </oddHeader>
  </headerFooter>
  <colBreaks count="1" manualBreakCount="1">
    <brk id="22" max="1048575" man="1"/>
  </colBreaks>
  <drawing r:id="rId3"/>
  <extLst>
    <ext xmlns:x14="http://schemas.microsoft.com/office/spreadsheetml/2009/9/main" uri="{CCE6A557-97BC-4b89-ADB6-D9C93CAAB3DF}">
      <x14:dataValidations xmlns:xm="http://schemas.microsoft.com/office/excel/2006/main" xWindow="514" yWindow="576" count="1">
        <x14:dataValidation type="list" allowBlank="1" showInputMessage="1" showErrorMessage="1">
          <x14:formula1>
            <xm:f>bd!B3:B15</xm:f>
          </x14:formula1>
          <xm:sqref>A813:A937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I77"/>
  <sheetViews>
    <sheetView zoomScaleNormal="100" workbookViewId="0">
      <selection activeCell="B15" sqref="B15"/>
    </sheetView>
  </sheetViews>
  <sheetFormatPr baseColWidth="10" defaultColWidth="10" defaultRowHeight="12.75" x14ac:dyDescent="0.2"/>
  <cols>
    <col min="1" max="1" width="4.28515625" style="8" customWidth="1"/>
    <col min="2" max="3" width="32.85546875" style="8" customWidth="1"/>
    <col min="4" max="4" width="61.140625" style="8" customWidth="1"/>
    <col min="5" max="5" width="32.28515625" style="8" customWidth="1"/>
    <col min="6" max="6" width="16.7109375" style="8" customWidth="1"/>
    <col min="7" max="7" width="14.140625" style="8" customWidth="1"/>
    <col min="8" max="10" width="10" style="8"/>
    <col min="11" max="11" width="32.42578125" style="8" customWidth="1"/>
    <col min="12" max="16384" width="10" style="8"/>
  </cols>
  <sheetData>
    <row r="2" spans="1:9" ht="25.5" x14ac:dyDescent="0.2">
      <c r="A2" s="67" t="s">
        <v>167</v>
      </c>
      <c r="B2" s="67" t="s">
        <v>168</v>
      </c>
      <c r="C2" s="67" t="s">
        <v>306</v>
      </c>
      <c r="D2" s="67" t="s">
        <v>169</v>
      </c>
      <c r="E2" s="67" t="s">
        <v>170</v>
      </c>
      <c r="F2" s="67" t="s">
        <v>171</v>
      </c>
      <c r="G2" s="67" t="s">
        <v>172</v>
      </c>
      <c r="H2" s="67" t="s">
        <v>232</v>
      </c>
    </row>
    <row r="3" spans="1:9" ht="14.1" customHeight="1" x14ac:dyDescent="0.2">
      <c r="A3" s="747">
        <v>1</v>
      </c>
      <c r="B3" s="748" t="s">
        <v>173</v>
      </c>
      <c r="C3" s="748" t="s">
        <v>307</v>
      </c>
      <c r="D3" s="748" t="s">
        <v>95</v>
      </c>
      <c r="E3" s="748" t="s">
        <v>174</v>
      </c>
      <c r="F3" s="748" t="s">
        <v>32</v>
      </c>
      <c r="G3" s="748" t="s">
        <v>175</v>
      </c>
      <c r="H3" s="748" t="s">
        <v>233</v>
      </c>
      <c r="I3" s="749"/>
    </row>
    <row r="4" spans="1:9" ht="14.1" customHeight="1" x14ac:dyDescent="0.2">
      <c r="A4" s="747">
        <v>2</v>
      </c>
      <c r="B4" s="748" t="s">
        <v>176</v>
      </c>
      <c r="C4" s="748" t="s">
        <v>308</v>
      </c>
      <c r="D4" s="748" t="s">
        <v>93</v>
      </c>
      <c r="E4" s="748" t="s">
        <v>89</v>
      </c>
      <c r="F4" s="748" t="s">
        <v>24</v>
      </c>
      <c r="G4" s="748" t="s">
        <v>177</v>
      </c>
      <c r="H4" s="748" t="s">
        <v>29</v>
      </c>
      <c r="I4" s="749"/>
    </row>
    <row r="5" spans="1:9" ht="14.1" customHeight="1" x14ac:dyDescent="0.2">
      <c r="A5" s="747">
        <v>3</v>
      </c>
      <c r="B5" s="748" t="s">
        <v>51</v>
      </c>
      <c r="C5" s="748" t="s">
        <v>309</v>
      </c>
      <c r="D5" s="748" t="s">
        <v>99</v>
      </c>
      <c r="E5" s="748" t="s">
        <v>165</v>
      </c>
      <c r="F5" s="748" t="s">
        <v>46</v>
      </c>
      <c r="G5" s="748" t="s">
        <v>164</v>
      </c>
      <c r="H5" s="749"/>
      <c r="I5" s="749"/>
    </row>
    <row r="6" spans="1:9" ht="14.1" customHeight="1" x14ac:dyDescent="0.2">
      <c r="A6" s="747">
        <v>4</v>
      </c>
      <c r="B6" s="748" t="s">
        <v>18</v>
      </c>
      <c r="C6" s="748" t="s">
        <v>310</v>
      </c>
      <c r="D6" s="748" t="s">
        <v>178</v>
      </c>
      <c r="E6" s="748" t="s">
        <v>58</v>
      </c>
      <c r="F6" s="748"/>
      <c r="G6" s="748" t="s">
        <v>179</v>
      </c>
      <c r="H6" s="749"/>
      <c r="I6" s="749"/>
    </row>
    <row r="7" spans="1:9" ht="14.1" customHeight="1" x14ac:dyDescent="0.2">
      <c r="A7" s="747">
        <v>5</v>
      </c>
      <c r="B7" s="748" t="s">
        <v>30</v>
      </c>
      <c r="C7" s="748" t="s">
        <v>311</v>
      </c>
      <c r="D7" s="748" t="s">
        <v>180</v>
      </c>
      <c r="E7" s="748" t="s">
        <v>181</v>
      </c>
      <c r="F7" s="748"/>
      <c r="G7" s="748"/>
      <c r="H7" s="749"/>
      <c r="I7" s="749"/>
    </row>
    <row r="8" spans="1:9" ht="14.1" customHeight="1" x14ac:dyDescent="0.2">
      <c r="A8" s="747">
        <v>6</v>
      </c>
      <c r="B8" s="748" t="s">
        <v>182</v>
      </c>
      <c r="C8" s="748" t="s">
        <v>312</v>
      </c>
      <c r="D8" s="748" t="s">
        <v>31</v>
      </c>
      <c r="E8" s="748" t="s">
        <v>94</v>
      </c>
      <c r="F8" s="748"/>
      <c r="G8" s="748"/>
      <c r="H8" s="749"/>
      <c r="I8" s="749"/>
    </row>
    <row r="9" spans="1:9" ht="14.1" customHeight="1" x14ac:dyDescent="0.2">
      <c r="A9" s="747">
        <v>7</v>
      </c>
      <c r="B9" s="748" t="s">
        <v>183</v>
      </c>
      <c r="C9" s="748" t="s">
        <v>321</v>
      </c>
      <c r="D9" s="748" t="s">
        <v>184</v>
      </c>
      <c r="E9" s="748" t="s">
        <v>36</v>
      </c>
      <c r="F9" s="748"/>
      <c r="G9" s="748"/>
      <c r="H9" s="749"/>
      <c r="I9" s="749"/>
    </row>
    <row r="10" spans="1:9" ht="14.1" customHeight="1" x14ac:dyDescent="0.2">
      <c r="A10" s="747">
        <v>8</v>
      </c>
      <c r="B10" s="748" t="s">
        <v>185</v>
      </c>
      <c r="C10" s="748" t="s">
        <v>313</v>
      </c>
      <c r="D10" s="748" t="s">
        <v>141</v>
      </c>
      <c r="E10" s="748" t="s">
        <v>62</v>
      </c>
      <c r="F10" s="748"/>
      <c r="G10" s="748"/>
      <c r="H10" s="749"/>
      <c r="I10" s="749"/>
    </row>
    <row r="11" spans="1:9" ht="14.1" customHeight="1" x14ac:dyDescent="0.2">
      <c r="A11" s="747">
        <v>9</v>
      </c>
      <c r="B11" s="748" t="s">
        <v>186</v>
      </c>
      <c r="C11" s="748" t="s">
        <v>322</v>
      </c>
      <c r="D11" s="748" t="s">
        <v>87</v>
      </c>
      <c r="E11" s="748" t="s">
        <v>114</v>
      </c>
      <c r="F11" s="748"/>
      <c r="G11" s="748"/>
      <c r="H11" s="749"/>
      <c r="I11" s="749"/>
    </row>
    <row r="12" spans="1:9" ht="14.1" customHeight="1" x14ac:dyDescent="0.2">
      <c r="A12" s="747">
        <v>10</v>
      </c>
      <c r="B12" s="748" t="s">
        <v>43</v>
      </c>
      <c r="C12" s="748" t="s">
        <v>323</v>
      </c>
      <c r="D12" s="748" t="s">
        <v>90</v>
      </c>
      <c r="E12" s="748" t="s">
        <v>113</v>
      </c>
      <c r="F12" s="748"/>
      <c r="G12" s="748"/>
      <c r="H12" s="749"/>
      <c r="I12" s="749"/>
    </row>
    <row r="13" spans="1:9" ht="14.1" customHeight="1" x14ac:dyDescent="0.2">
      <c r="A13" s="747">
        <v>11</v>
      </c>
      <c r="B13" s="748" t="s">
        <v>118</v>
      </c>
      <c r="C13" s="748" t="s">
        <v>314</v>
      </c>
      <c r="D13" s="748" t="s">
        <v>100</v>
      </c>
      <c r="E13" s="748" t="s">
        <v>101</v>
      </c>
      <c r="F13" s="748"/>
      <c r="G13" s="748"/>
      <c r="H13" s="749"/>
      <c r="I13" s="749"/>
    </row>
    <row r="14" spans="1:9" ht="14.1" customHeight="1" x14ac:dyDescent="0.2">
      <c r="A14" s="747">
        <v>12</v>
      </c>
      <c r="B14" s="750" t="s">
        <v>263</v>
      </c>
      <c r="C14" s="748" t="s">
        <v>315</v>
      </c>
      <c r="D14" s="748" t="s">
        <v>166</v>
      </c>
      <c r="E14" s="748" t="s">
        <v>66</v>
      </c>
      <c r="F14" s="748"/>
      <c r="G14" s="748"/>
      <c r="H14" s="749"/>
      <c r="I14" s="749"/>
    </row>
    <row r="15" spans="1:9" ht="14.1" customHeight="1" x14ac:dyDescent="0.2">
      <c r="A15" s="747">
        <v>13</v>
      </c>
      <c r="B15" s="748" t="s">
        <v>4684</v>
      </c>
      <c r="C15" s="748" t="s">
        <v>324</v>
      </c>
      <c r="D15" s="748" t="s">
        <v>67</v>
      </c>
      <c r="E15" s="748" t="s">
        <v>83</v>
      </c>
      <c r="F15" s="748"/>
      <c r="G15" s="748"/>
      <c r="H15" s="749"/>
      <c r="I15" s="749"/>
    </row>
    <row r="16" spans="1:9" ht="14.1" customHeight="1" x14ac:dyDescent="0.2">
      <c r="A16" s="747">
        <v>14</v>
      </c>
      <c r="B16" s="751"/>
      <c r="C16" s="752" t="s">
        <v>316</v>
      </c>
      <c r="D16" s="748" t="s">
        <v>187</v>
      </c>
      <c r="E16" s="748" t="s">
        <v>28</v>
      </c>
      <c r="F16" s="748"/>
      <c r="G16" s="748"/>
      <c r="H16" s="749"/>
      <c r="I16" s="749"/>
    </row>
    <row r="17" spans="1:9" ht="14.1" customHeight="1" x14ac:dyDescent="0.2">
      <c r="A17" s="747">
        <v>15</v>
      </c>
      <c r="B17" s="751"/>
      <c r="C17" s="752" t="s">
        <v>223</v>
      </c>
      <c r="D17" s="748" t="s">
        <v>188</v>
      </c>
      <c r="E17" s="753" t="s">
        <v>39</v>
      </c>
      <c r="F17" s="748"/>
      <c r="G17" s="748"/>
      <c r="H17" s="749"/>
      <c r="I17" s="749"/>
    </row>
    <row r="18" spans="1:9" ht="14.1" customHeight="1" x14ac:dyDescent="0.2">
      <c r="A18" s="747">
        <v>16</v>
      </c>
      <c r="B18" s="751"/>
      <c r="C18" s="752" t="s">
        <v>317</v>
      </c>
      <c r="D18" s="748" t="s">
        <v>189</v>
      </c>
      <c r="E18" s="748" t="s">
        <v>33</v>
      </c>
      <c r="F18" s="748"/>
      <c r="G18" s="748"/>
      <c r="H18" s="749"/>
      <c r="I18" s="749"/>
    </row>
    <row r="19" spans="1:9" ht="14.1" customHeight="1" x14ac:dyDescent="0.2">
      <c r="A19" s="747">
        <v>17</v>
      </c>
      <c r="B19" s="748"/>
      <c r="C19" s="754" t="s">
        <v>318</v>
      </c>
      <c r="D19" s="748" t="s">
        <v>190</v>
      </c>
      <c r="E19" s="748" t="s">
        <v>72</v>
      </c>
      <c r="F19" s="748"/>
      <c r="G19" s="748"/>
      <c r="H19" s="749"/>
      <c r="I19" s="749"/>
    </row>
    <row r="20" spans="1:9" ht="14.1" customHeight="1" x14ac:dyDescent="0.2">
      <c r="A20" s="747">
        <v>18</v>
      </c>
      <c r="B20" s="748"/>
      <c r="C20" s="754" t="s">
        <v>319</v>
      </c>
      <c r="D20" s="748" t="s">
        <v>107</v>
      </c>
      <c r="E20" s="748" t="s">
        <v>61</v>
      </c>
      <c r="F20" s="748"/>
      <c r="G20" s="748"/>
      <c r="H20" s="749"/>
      <c r="I20" s="749"/>
    </row>
    <row r="21" spans="1:9" ht="14.1" customHeight="1" x14ac:dyDescent="0.2">
      <c r="A21" s="747">
        <v>19</v>
      </c>
      <c r="B21" s="748"/>
      <c r="C21" s="754" t="s">
        <v>320</v>
      </c>
      <c r="D21" s="748" t="s">
        <v>191</v>
      </c>
      <c r="E21" s="748" t="s">
        <v>41</v>
      </c>
      <c r="F21" s="748"/>
      <c r="G21" s="748"/>
      <c r="H21" s="749"/>
      <c r="I21" s="749"/>
    </row>
    <row r="22" spans="1:9" ht="14.1" customHeight="1" x14ac:dyDescent="0.2">
      <c r="A22" s="747">
        <v>20</v>
      </c>
      <c r="B22" s="748"/>
      <c r="C22" s="754" t="s">
        <v>325</v>
      </c>
      <c r="D22" s="748" t="s">
        <v>192</v>
      </c>
      <c r="E22" s="748" t="s">
        <v>76</v>
      </c>
      <c r="F22" s="748"/>
      <c r="G22" s="748"/>
      <c r="H22" s="749"/>
      <c r="I22" s="749"/>
    </row>
    <row r="23" spans="1:9" ht="14.1" customHeight="1" x14ac:dyDescent="0.2">
      <c r="A23" s="747">
        <v>21</v>
      </c>
      <c r="B23" s="748"/>
      <c r="C23" s="754"/>
      <c r="D23" s="748" t="s">
        <v>193</v>
      </c>
      <c r="E23" s="748" t="s">
        <v>194</v>
      </c>
      <c r="F23" s="748"/>
      <c r="G23" s="748"/>
      <c r="H23" s="749"/>
      <c r="I23" s="749"/>
    </row>
    <row r="24" spans="1:9" ht="14.1" customHeight="1" x14ac:dyDescent="0.2">
      <c r="A24" s="747">
        <v>22</v>
      </c>
      <c r="B24" s="748"/>
      <c r="C24" s="754"/>
      <c r="D24" s="748" t="s">
        <v>195</v>
      </c>
      <c r="E24" s="748" t="s">
        <v>98</v>
      </c>
      <c r="F24" s="748"/>
      <c r="G24" s="748"/>
      <c r="H24" s="749"/>
      <c r="I24" s="749"/>
    </row>
    <row r="25" spans="1:9" ht="14.1" customHeight="1" x14ac:dyDescent="0.2">
      <c r="A25" s="747">
        <v>23</v>
      </c>
      <c r="B25" s="748"/>
      <c r="C25" s="754"/>
      <c r="D25" s="748" t="s">
        <v>196</v>
      </c>
      <c r="E25" s="748" t="s">
        <v>197</v>
      </c>
      <c r="F25" s="748"/>
      <c r="G25" s="748"/>
      <c r="H25" s="749"/>
      <c r="I25" s="749"/>
    </row>
    <row r="26" spans="1:9" ht="14.1" customHeight="1" x14ac:dyDescent="0.2">
      <c r="A26" s="747">
        <v>24</v>
      </c>
      <c r="B26" s="748"/>
      <c r="C26" s="754"/>
      <c r="D26" s="748" t="s">
        <v>63</v>
      </c>
      <c r="E26" s="748" t="s">
        <v>102</v>
      </c>
      <c r="F26" s="748"/>
      <c r="G26" s="748"/>
      <c r="H26" s="749"/>
      <c r="I26" s="749"/>
    </row>
    <row r="27" spans="1:9" ht="14.1" customHeight="1" x14ac:dyDescent="0.2">
      <c r="A27" s="747">
        <v>25</v>
      </c>
      <c r="B27" s="748"/>
      <c r="C27" s="754"/>
      <c r="D27" s="748" t="s">
        <v>198</v>
      </c>
      <c r="E27" s="748" t="s">
        <v>38</v>
      </c>
      <c r="F27" s="748"/>
      <c r="G27" s="748"/>
      <c r="H27" s="749"/>
      <c r="I27" s="749"/>
    </row>
    <row r="28" spans="1:9" ht="14.1" customHeight="1" x14ac:dyDescent="0.2">
      <c r="A28" s="747">
        <v>26</v>
      </c>
      <c r="B28" s="748"/>
      <c r="C28" s="754"/>
      <c r="D28" s="748" t="s">
        <v>199</v>
      </c>
      <c r="E28" s="748" t="s">
        <v>200</v>
      </c>
      <c r="F28" s="748"/>
      <c r="G28" s="748"/>
      <c r="H28" s="749"/>
      <c r="I28" s="749"/>
    </row>
    <row r="29" spans="1:9" ht="14.1" customHeight="1" x14ac:dyDescent="0.2">
      <c r="A29" s="747">
        <v>27</v>
      </c>
      <c r="B29" s="748"/>
      <c r="C29" s="754"/>
      <c r="D29" s="748" t="s">
        <v>201</v>
      </c>
      <c r="E29" s="748" t="s">
        <v>64</v>
      </c>
      <c r="F29" s="748"/>
      <c r="G29" s="748"/>
      <c r="H29" s="749"/>
      <c r="I29" s="749"/>
    </row>
    <row r="30" spans="1:9" ht="14.1" customHeight="1" x14ac:dyDescent="0.2">
      <c r="A30" s="747">
        <v>28</v>
      </c>
      <c r="B30" s="748"/>
      <c r="C30" s="754"/>
      <c r="D30" s="748" t="s">
        <v>174</v>
      </c>
      <c r="E30" s="748" t="s">
        <v>202</v>
      </c>
      <c r="F30" s="748"/>
      <c r="G30" s="748"/>
      <c r="H30" s="749"/>
      <c r="I30" s="749"/>
    </row>
    <row r="31" spans="1:9" ht="14.1" customHeight="1" x14ac:dyDescent="0.2">
      <c r="A31" s="747">
        <v>29</v>
      </c>
      <c r="B31" s="748"/>
      <c r="C31" s="754"/>
      <c r="D31" s="748" t="s">
        <v>89</v>
      </c>
      <c r="E31" s="748" t="s">
        <v>203</v>
      </c>
      <c r="F31" s="748"/>
      <c r="G31" s="748"/>
      <c r="H31" s="749"/>
      <c r="I31" s="749"/>
    </row>
    <row r="32" spans="1:9" ht="14.1" customHeight="1" x14ac:dyDescent="0.2">
      <c r="A32" s="747">
        <v>30</v>
      </c>
      <c r="B32" s="748"/>
      <c r="C32" s="754"/>
      <c r="D32" s="748" t="s">
        <v>165</v>
      </c>
      <c r="E32" s="748" t="s">
        <v>204</v>
      </c>
      <c r="F32" s="748"/>
      <c r="G32" s="748"/>
      <c r="H32" s="749"/>
      <c r="I32" s="749"/>
    </row>
    <row r="33" spans="1:9" ht="14.1" customHeight="1" x14ac:dyDescent="0.2">
      <c r="A33" s="747">
        <v>31</v>
      </c>
      <c r="B33" s="748"/>
      <c r="C33" s="754"/>
      <c r="D33" s="748" t="s">
        <v>58</v>
      </c>
      <c r="E33" s="748" t="s">
        <v>205</v>
      </c>
      <c r="F33" s="748"/>
      <c r="G33" s="748"/>
      <c r="H33" s="749"/>
      <c r="I33" s="749"/>
    </row>
    <row r="34" spans="1:9" ht="14.1" customHeight="1" x14ac:dyDescent="0.2">
      <c r="A34" s="747">
        <v>32</v>
      </c>
      <c r="B34" s="748"/>
      <c r="C34" s="754"/>
      <c r="D34" s="748" t="s">
        <v>181</v>
      </c>
      <c r="E34" s="748" t="s">
        <v>206</v>
      </c>
      <c r="F34" s="748"/>
      <c r="G34" s="748"/>
      <c r="H34" s="749"/>
      <c r="I34" s="749"/>
    </row>
    <row r="35" spans="1:9" ht="14.1" customHeight="1" x14ac:dyDescent="0.2">
      <c r="A35" s="747">
        <v>33</v>
      </c>
      <c r="B35" s="748"/>
      <c r="C35" s="754"/>
      <c r="D35" s="748" t="s">
        <v>94</v>
      </c>
      <c r="E35" s="748" t="s">
        <v>207</v>
      </c>
      <c r="F35" s="748"/>
      <c r="G35" s="748"/>
      <c r="H35" s="749"/>
      <c r="I35" s="749"/>
    </row>
    <row r="36" spans="1:9" ht="14.1" customHeight="1" x14ac:dyDescent="0.2">
      <c r="A36" s="747">
        <v>34</v>
      </c>
      <c r="B36" s="748"/>
      <c r="C36" s="754"/>
      <c r="D36" s="748" t="s">
        <v>36</v>
      </c>
      <c r="E36" s="748" t="s">
        <v>208</v>
      </c>
      <c r="F36" s="748"/>
      <c r="G36" s="748"/>
      <c r="H36" s="749"/>
      <c r="I36" s="749"/>
    </row>
    <row r="37" spans="1:9" ht="14.1" customHeight="1" x14ac:dyDescent="0.2">
      <c r="A37" s="747">
        <v>35</v>
      </c>
      <c r="B37" s="748"/>
      <c r="C37" s="754"/>
      <c r="D37" s="748" t="s">
        <v>62</v>
      </c>
      <c r="E37" s="748" t="s">
        <v>155</v>
      </c>
      <c r="F37" s="748"/>
      <c r="G37" s="748"/>
      <c r="H37" s="749"/>
      <c r="I37" s="749"/>
    </row>
    <row r="38" spans="1:9" ht="14.1" customHeight="1" x14ac:dyDescent="0.2">
      <c r="A38" s="747">
        <v>36</v>
      </c>
      <c r="B38" s="748"/>
      <c r="C38" s="754"/>
      <c r="D38" s="748" t="s">
        <v>114</v>
      </c>
      <c r="E38" s="748" t="s">
        <v>209</v>
      </c>
      <c r="F38" s="748"/>
      <c r="G38" s="748"/>
      <c r="H38" s="749"/>
      <c r="I38" s="749"/>
    </row>
    <row r="39" spans="1:9" ht="14.1" customHeight="1" x14ac:dyDescent="0.2">
      <c r="A39" s="747">
        <v>37</v>
      </c>
      <c r="B39" s="748"/>
      <c r="C39" s="754"/>
      <c r="D39" s="748" t="s">
        <v>113</v>
      </c>
      <c r="E39" s="748" t="s">
        <v>210</v>
      </c>
      <c r="F39" s="748"/>
      <c r="G39" s="748"/>
      <c r="H39" s="749"/>
      <c r="I39" s="749"/>
    </row>
    <row r="40" spans="1:9" ht="14.1" customHeight="1" x14ac:dyDescent="0.2">
      <c r="A40" s="747">
        <v>38</v>
      </c>
      <c r="B40" s="748"/>
      <c r="C40" s="754"/>
      <c r="D40" s="748" t="s">
        <v>101</v>
      </c>
      <c r="E40" s="748" t="s">
        <v>211</v>
      </c>
      <c r="F40" s="748"/>
      <c r="G40" s="748"/>
      <c r="H40" s="749"/>
      <c r="I40" s="749"/>
    </row>
    <row r="41" spans="1:9" ht="14.1" customHeight="1" x14ac:dyDescent="0.2">
      <c r="A41" s="747">
        <v>39</v>
      </c>
      <c r="B41" s="748"/>
      <c r="C41" s="754"/>
      <c r="D41" s="748" t="s">
        <v>66</v>
      </c>
      <c r="E41" s="748" t="s">
        <v>212</v>
      </c>
      <c r="F41" s="748"/>
      <c r="G41" s="748"/>
      <c r="H41" s="749"/>
      <c r="I41" s="749"/>
    </row>
    <row r="42" spans="1:9" ht="14.1" customHeight="1" x14ac:dyDescent="0.2">
      <c r="A42" s="747">
        <v>40</v>
      </c>
      <c r="B42" s="748"/>
      <c r="C42" s="754"/>
      <c r="D42" s="748" t="s">
        <v>83</v>
      </c>
      <c r="E42" s="748" t="s">
        <v>213</v>
      </c>
      <c r="F42" s="748"/>
      <c r="G42" s="748"/>
      <c r="H42" s="749"/>
      <c r="I42" s="749"/>
    </row>
    <row r="43" spans="1:9" ht="14.1" customHeight="1" x14ac:dyDescent="0.2">
      <c r="A43" s="747">
        <v>41</v>
      </c>
      <c r="B43" s="748"/>
      <c r="C43" s="754"/>
      <c r="D43" s="748" t="s">
        <v>28</v>
      </c>
      <c r="E43" s="748" t="s">
        <v>214</v>
      </c>
      <c r="F43" s="748"/>
      <c r="G43" s="748"/>
      <c r="H43" s="749"/>
      <c r="I43" s="749"/>
    </row>
    <row r="44" spans="1:9" ht="14.1" customHeight="1" x14ac:dyDescent="0.2">
      <c r="A44" s="747">
        <v>42</v>
      </c>
      <c r="B44" s="748"/>
      <c r="C44" s="754"/>
      <c r="D44" s="748" t="s">
        <v>39</v>
      </c>
      <c r="E44" s="748" t="s">
        <v>215</v>
      </c>
      <c r="F44" s="748"/>
      <c r="G44" s="748"/>
      <c r="H44" s="749"/>
      <c r="I44" s="749"/>
    </row>
    <row r="45" spans="1:9" ht="14.1" customHeight="1" x14ac:dyDescent="0.2">
      <c r="A45" s="747">
        <v>43</v>
      </c>
      <c r="B45" s="748"/>
      <c r="C45" s="754"/>
      <c r="D45" s="748" t="s">
        <v>33</v>
      </c>
      <c r="E45" s="748" t="s">
        <v>216</v>
      </c>
      <c r="F45" s="748"/>
      <c r="G45" s="748"/>
      <c r="H45" s="749"/>
      <c r="I45" s="749"/>
    </row>
    <row r="46" spans="1:9" ht="14.1" customHeight="1" x14ac:dyDescent="0.2">
      <c r="A46" s="747">
        <v>44</v>
      </c>
      <c r="B46" s="748"/>
      <c r="C46" s="754"/>
      <c r="D46" s="748" t="s">
        <v>72</v>
      </c>
      <c r="E46" s="749"/>
      <c r="F46" s="748"/>
      <c r="G46" s="748"/>
      <c r="H46" s="749"/>
      <c r="I46" s="749"/>
    </row>
    <row r="47" spans="1:9" ht="14.1" customHeight="1" x14ac:dyDescent="0.2">
      <c r="A47" s="747">
        <v>45</v>
      </c>
      <c r="B47" s="748"/>
      <c r="C47" s="754"/>
      <c r="D47" s="748" t="s">
        <v>61</v>
      </c>
      <c r="E47" s="749"/>
      <c r="F47" s="748"/>
      <c r="G47" s="748"/>
      <c r="H47" s="749"/>
      <c r="I47" s="749"/>
    </row>
    <row r="48" spans="1:9" ht="14.1" customHeight="1" x14ac:dyDescent="0.2">
      <c r="A48" s="747">
        <v>46</v>
      </c>
      <c r="B48" s="748"/>
      <c r="C48" s="754"/>
      <c r="D48" s="748" t="s">
        <v>41</v>
      </c>
      <c r="E48" s="748"/>
      <c r="F48" s="748"/>
      <c r="G48" s="748"/>
      <c r="H48" s="749"/>
      <c r="I48" s="749"/>
    </row>
    <row r="49" spans="1:9" ht="14.1" customHeight="1" x14ac:dyDescent="0.2">
      <c r="A49" s="747">
        <v>47</v>
      </c>
      <c r="B49" s="748"/>
      <c r="C49" s="754"/>
      <c r="D49" s="748" t="s">
        <v>76</v>
      </c>
      <c r="E49" s="748"/>
      <c r="F49" s="748"/>
      <c r="G49" s="748"/>
      <c r="H49" s="749"/>
      <c r="I49" s="749"/>
    </row>
    <row r="50" spans="1:9" ht="14.1" customHeight="1" x14ac:dyDescent="0.2">
      <c r="A50" s="747">
        <v>48</v>
      </c>
      <c r="B50" s="748"/>
      <c r="C50" s="754"/>
      <c r="D50" s="748" t="s">
        <v>194</v>
      </c>
      <c r="E50" s="748"/>
      <c r="F50" s="748"/>
      <c r="G50" s="748"/>
      <c r="H50" s="749"/>
      <c r="I50" s="749"/>
    </row>
    <row r="51" spans="1:9" ht="14.1" customHeight="1" x14ac:dyDescent="0.2">
      <c r="A51" s="747">
        <v>49</v>
      </c>
      <c r="B51" s="748"/>
      <c r="C51" s="754"/>
      <c r="D51" s="748" t="s">
        <v>98</v>
      </c>
      <c r="E51" s="748"/>
      <c r="F51" s="748"/>
      <c r="G51" s="748"/>
      <c r="H51" s="749"/>
      <c r="I51" s="749"/>
    </row>
    <row r="52" spans="1:9" ht="14.1" customHeight="1" x14ac:dyDescent="0.2">
      <c r="A52" s="747">
        <v>50</v>
      </c>
      <c r="B52" s="748"/>
      <c r="C52" s="754"/>
      <c r="D52" s="748" t="s">
        <v>197</v>
      </c>
      <c r="E52" s="748"/>
      <c r="F52" s="748"/>
      <c r="G52" s="748"/>
      <c r="H52" s="749"/>
      <c r="I52" s="749"/>
    </row>
    <row r="53" spans="1:9" ht="14.1" customHeight="1" x14ac:dyDescent="0.2">
      <c r="A53" s="747">
        <v>51</v>
      </c>
      <c r="B53" s="748"/>
      <c r="C53" s="754"/>
      <c r="D53" s="748" t="s">
        <v>102</v>
      </c>
      <c r="E53" s="748"/>
      <c r="F53" s="748"/>
      <c r="G53" s="748"/>
      <c r="H53" s="749"/>
      <c r="I53" s="749"/>
    </row>
    <row r="54" spans="1:9" ht="14.1" customHeight="1" x14ac:dyDescent="0.2">
      <c r="A54" s="747">
        <v>52</v>
      </c>
      <c r="B54" s="748"/>
      <c r="C54" s="754"/>
      <c r="D54" s="748" t="s">
        <v>38</v>
      </c>
      <c r="E54" s="748"/>
      <c r="F54" s="748"/>
      <c r="G54" s="748"/>
      <c r="H54" s="749"/>
      <c r="I54" s="749"/>
    </row>
    <row r="55" spans="1:9" ht="14.1" customHeight="1" x14ac:dyDescent="0.2">
      <c r="A55" s="747">
        <v>53</v>
      </c>
      <c r="B55" s="748"/>
      <c r="C55" s="754"/>
      <c r="D55" s="748" t="s">
        <v>200</v>
      </c>
      <c r="E55" s="748"/>
      <c r="F55" s="748"/>
      <c r="G55" s="748"/>
      <c r="H55" s="749"/>
      <c r="I55" s="749"/>
    </row>
    <row r="56" spans="1:9" ht="14.1" customHeight="1" x14ac:dyDescent="0.2">
      <c r="A56" s="747">
        <v>54</v>
      </c>
      <c r="B56" s="748"/>
      <c r="C56" s="754"/>
      <c r="D56" s="748" t="s">
        <v>64</v>
      </c>
      <c r="E56" s="748"/>
      <c r="F56" s="748"/>
      <c r="G56" s="748"/>
      <c r="H56" s="749"/>
      <c r="I56" s="749"/>
    </row>
    <row r="57" spans="1:9" ht="14.1" customHeight="1" x14ac:dyDescent="0.2">
      <c r="A57" s="747">
        <v>55</v>
      </c>
      <c r="B57" s="748"/>
      <c r="C57" s="754"/>
      <c r="D57" s="748" t="s">
        <v>202</v>
      </c>
      <c r="E57" s="748"/>
      <c r="F57" s="748"/>
      <c r="G57" s="748"/>
      <c r="H57" s="749"/>
      <c r="I57" s="749"/>
    </row>
    <row r="58" spans="1:9" ht="14.1" customHeight="1" x14ac:dyDescent="0.2">
      <c r="A58" s="747">
        <v>56</v>
      </c>
      <c r="B58" s="748"/>
      <c r="C58" s="754"/>
      <c r="D58" s="748" t="s">
        <v>203</v>
      </c>
      <c r="E58" s="748"/>
      <c r="F58" s="748"/>
      <c r="G58" s="748"/>
      <c r="H58" s="749"/>
      <c r="I58" s="749"/>
    </row>
    <row r="59" spans="1:9" ht="14.1" customHeight="1" x14ac:dyDescent="0.2">
      <c r="A59" s="747">
        <v>57</v>
      </c>
      <c r="B59" s="748"/>
      <c r="C59" s="754"/>
      <c r="D59" s="748" t="s">
        <v>204</v>
      </c>
      <c r="E59" s="748"/>
      <c r="F59" s="748"/>
      <c r="G59" s="748"/>
      <c r="H59" s="749"/>
      <c r="I59" s="749"/>
    </row>
    <row r="60" spans="1:9" ht="14.1" customHeight="1" x14ac:dyDescent="0.2">
      <c r="A60" s="747">
        <v>58</v>
      </c>
      <c r="B60" s="748"/>
      <c r="C60" s="754"/>
      <c r="D60" s="748" t="s">
        <v>205</v>
      </c>
      <c r="E60" s="748"/>
      <c r="F60" s="748"/>
      <c r="G60" s="748"/>
      <c r="H60" s="749"/>
      <c r="I60" s="749"/>
    </row>
    <row r="61" spans="1:9" ht="14.1" customHeight="1" x14ac:dyDescent="0.2">
      <c r="A61" s="747">
        <v>59</v>
      </c>
      <c r="B61" s="748"/>
      <c r="C61" s="754"/>
      <c r="D61" s="748" t="s">
        <v>206</v>
      </c>
      <c r="E61" s="748"/>
      <c r="F61" s="748"/>
      <c r="G61" s="748"/>
      <c r="H61" s="749"/>
      <c r="I61" s="749"/>
    </row>
    <row r="62" spans="1:9" ht="14.1" customHeight="1" x14ac:dyDescent="0.2">
      <c r="A62" s="747">
        <v>60</v>
      </c>
      <c r="B62" s="748"/>
      <c r="C62" s="754"/>
      <c r="D62" s="748" t="s">
        <v>207</v>
      </c>
      <c r="E62" s="748"/>
      <c r="F62" s="748"/>
      <c r="G62" s="748"/>
      <c r="H62" s="749"/>
      <c r="I62" s="749"/>
    </row>
    <row r="63" spans="1:9" ht="14.1" customHeight="1" x14ac:dyDescent="0.2">
      <c r="A63" s="747">
        <v>61</v>
      </c>
      <c r="B63" s="748"/>
      <c r="C63" s="754"/>
      <c r="D63" s="748" t="s">
        <v>208</v>
      </c>
      <c r="E63" s="755"/>
      <c r="F63" s="748"/>
      <c r="G63" s="748"/>
      <c r="H63" s="749"/>
      <c r="I63" s="749"/>
    </row>
    <row r="64" spans="1:9" ht="14.1" customHeight="1" x14ac:dyDescent="0.2">
      <c r="A64" s="747">
        <v>62</v>
      </c>
      <c r="B64" s="748"/>
      <c r="C64" s="754"/>
      <c r="D64" s="748" t="s">
        <v>155</v>
      </c>
      <c r="E64" s="755"/>
      <c r="F64" s="748"/>
      <c r="G64" s="748"/>
      <c r="H64" s="749"/>
      <c r="I64" s="749"/>
    </row>
    <row r="65" spans="1:9" ht="14.1" customHeight="1" x14ac:dyDescent="0.2">
      <c r="A65" s="747">
        <v>63</v>
      </c>
      <c r="B65" s="748"/>
      <c r="C65" s="754"/>
      <c r="D65" s="748" t="s">
        <v>209</v>
      </c>
      <c r="E65" s="755"/>
      <c r="F65" s="748"/>
      <c r="G65" s="748"/>
      <c r="H65" s="749"/>
      <c r="I65" s="749"/>
    </row>
    <row r="66" spans="1:9" ht="14.1" customHeight="1" x14ac:dyDescent="0.2">
      <c r="A66" s="747">
        <v>64</v>
      </c>
      <c r="B66" s="748"/>
      <c r="C66" s="754"/>
      <c r="D66" s="748" t="s">
        <v>210</v>
      </c>
      <c r="E66" s="755"/>
      <c r="F66" s="748"/>
      <c r="G66" s="748"/>
      <c r="H66" s="749"/>
      <c r="I66" s="749"/>
    </row>
    <row r="67" spans="1:9" ht="14.1" customHeight="1" x14ac:dyDescent="0.2">
      <c r="A67" s="747">
        <v>65</v>
      </c>
      <c r="B67" s="748"/>
      <c r="C67" s="754"/>
      <c r="D67" s="748" t="s">
        <v>211</v>
      </c>
      <c r="E67" s="755"/>
      <c r="F67" s="748"/>
      <c r="G67" s="748"/>
      <c r="H67" s="749"/>
      <c r="I67" s="749"/>
    </row>
    <row r="68" spans="1:9" ht="14.1" customHeight="1" x14ac:dyDescent="0.2">
      <c r="A68" s="747">
        <v>66</v>
      </c>
      <c r="B68" s="748"/>
      <c r="C68" s="754"/>
      <c r="D68" s="748" t="s">
        <v>212</v>
      </c>
      <c r="E68" s="755"/>
      <c r="F68" s="748"/>
      <c r="G68" s="748"/>
      <c r="H68" s="749"/>
      <c r="I68" s="749"/>
    </row>
    <row r="69" spans="1:9" ht="14.1" customHeight="1" x14ac:dyDescent="0.2">
      <c r="A69" s="747">
        <v>67</v>
      </c>
      <c r="B69" s="748"/>
      <c r="C69" s="754"/>
      <c r="D69" s="748" t="s">
        <v>213</v>
      </c>
      <c r="E69" s="755"/>
      <c r="F69" s="748"/>
      <c r="G69" s="748"/>
      <c r="H69" s="749"/>
      <c r="I69" s="749"/>
    </row>
    <row r="70" spans="1:9" ht="14.1" customHeight="1" x14ac:dyDescent="0.2">
      <c r="A70" s="747">
        <v>68</v>
      </c>
      <c r="B70" s="748"/>
      <c r="C70" s="754"/>
      <c r="D70" s="748" t="s">
        <v>214</v>
      </c>
      <c r="E70" s="755"/>
      <c r="F70" s="748"/>
      <c r="G70" s="748"/>
      <c r="H70" s="749"/>
      <c r="I70" s="749"/>
    </row>
    <row r="71" spans="1:9" ht="14.1" customHeight="1" x14ac:dyDescent="0.2">
      <c r="A71" s="747">
        <v>69</v>
      </c>
      <c r="B71" s="748"/>
      <c r="C71" s="754"/>
      <c r="D71" s="748" t="s">
        <v>215</v>
      </c>
      <c r="E71" s="755"/>
      <c r="F71" s="748"/>
      <c r="G71" s="748"/>
      <c r="H71" s="749"/>
      <c r="I71" s="749"/>
    </row>
    <row r="72" spans="1:9" ht="14.1" customHeight="1" x14ac:dyDescent="0.2">
      <c r="A72" s="747">
        <v>70</v>
      </c>
      <c r="B72" s="748"/>
      <c r="C72" s="754"/>
      <c r="D72" s="748" t="s">
        <v>216</v>
      </c>
      <c r="E72" s="755"/>
      <c r="F72" s="748"/>
      <c r="G72" s="748"/>
      <c r="H72" s="749"/>
      <c r="I72" s="749"/>
    </row>
    <row r="73" spans="1:9" ht="14.1" customHeight="1" x14ac:dyDescent="0.2">
      <c r="A73" s="68">
        <v>71</v>
      </c>
      <c r="B73" s="69"/>
      <c r="C73" s="70"/>
      <c r="D73" s="69"/>
      <c r="E73" s="72"/>
      <c r="F73" s="69"/>
      <c r="G73" s="69"/>
      <c r="H73" s="71"/>
    </row>
    <row r="74" spans="1:9" ht="14.1" customHeight="1" x14ac:dyDescent="0.2">
      <c r="A74" s="68">
        <v>72</v>
      </c>
      <c r="B74" s="69"/>
      <c r="C74" s="70"/>
      <c r="D74" s="69"/>
      <c r="E74" s="72"/>
      <c r="F74" s="69"/>
      <c r="G74" s="69"/>
      <c r="H74" s="71"/>
    </row>
    <row r="75" spans="1:9" ht="14.1" customHeight="1" x14ac:dyDescent="0.2">
      <c r="A75" s="68">
        <v>73</v>
      </c>
      <c r="B75" s="69"/>
      <c r="C75" s="70"/>
      <c r="D75" s="69"/>
      <c r="E75" s="72"/>
      <c r="F75" s="69"/>
      <c r="G75" s="69"/>
      <c r="H75" s="71"/>
    </row>
    <row r="76" spans="1:9" ht="14.1" customHeight="1" x14ac:dyDescent="0.2">
      <c r="A76" s="68">
        <v>74</v>
      </c>
      <c r="B76" s="69"/>
      <c r="C76" s="70"/>
      <c r="D76" s="69"/>
      <c r="E76" s="72"/>
      <c r="F76" s="69"/>
      <c r="G76" s="69"/>
      <c r="H76" s="71"/>
    </row>
    <row r="77" spans="1:9" ht="14.1" customHeight="1" x14ac:dyDescent="0.2"/>
  </sheetData>
  <customSheetViews>
    <customSheetView guid="{0A229139-5AFE-4830-A194-6A378C480A31}" state="hidden">
      <selection activeCell="G10" sqref="G10"/>
      <pageMargins left="0.7" right="0.7" top="0.75" bottom="0.75" header="0.3" footer="0.3"/>
      <pageSetup orientation="portrait" horizontalDpi="4294967294" verticalDpi="4294967294" r:id="rId1"/>
    </customSheetView>
  </customSheetViews>
  <pageMargins left="0.7" right="0.7" top="0.75" bottom="0.75" header="0.3" footer="0.3"/>
  <pageSetup orientation="portrait" horizontalDpi="4294967294" verticalDpi="429496729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9</vt:i4>
      </vt:variant>
    </vt:vector>
  </HeadingPairs>
  <TitlesOfParts>
    <vt:vector size="11" baseType="lpstr">
      <vt:lpstr>INSTRUMENTO</vt:lpstr>
      <vt:lpstr>bd</vt:lpstr>
      <vt:lpstr>INSTRUMENTO!Área_de_impresión</vt:lpstr>
      <vt:lpstr>dependencia</vt:lpstr>
      <vt:lpstr>estado</vt:lpstr>
      <vt:lpstr>origen</vt:lpstr>
      <vt:lpstr>proceso</vt:lpstr>
      <vt:lpstr>tipo_accion</vt:lpstr>
      <vt:lpstr>INSTRUMENTO!Títulos_a_imprimir</vt:lpstr>
      <vt:lpstr>ubicacion_origen</vt:lpstr>
      <vt:lpstr>valida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Guillermo Patiño Muñoz</dc:creator>
  <cp:lastModifiedBy>Windows User</cp:lastModifiedBy>
  <cp:lastPrinted>2021-02-26T21:47:39Z</cp:lastPrinted>
  <dcterms:created xsi:type="dcterms:W3CDTF">2019-03-08T19:35:24Z</dcterms:created>
  <dcterms:modified xsi:type="dcterms:W3CDTF">2021-05-10T14:20:10Z</dcterms:modified>
</cp:coreProperties>
</file>