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renasv\OneDrive - sdis.gov.co\Contrato 310 de 2019\Obligación 07. Indicadores\13. Febrero\Publicar\"/>
    </mc:Choice>
  </mc:AlternateContent>
  <bookViews>
    <workbookView xWindow="0" yWindow="0" windowWidth="24000" windowHeight="9135"/>
  </bookViews>
  <sheets>
    <sheet name="INDICADORES DE GESTIÓN" sheetId="1" r:id="rId1"/>
    <sheet name="Listas desplegables" sheetId="2" state="hidden" r:id="rId2"/>
  </sheets>
  <externalReferences>
    <externalReference r:id="rId3"/>
    <externalReference r:id="rId4"/>
    <externalReference r:id="rId5"/>
    <externalReference r:id="rId6"/>
    <externalReference r:id="rId7"/>
  </externalReferences>
  <definedNames>
    <definedName name="_xlnm._FilterDatabase" localSheetId="0" hidden="1">'INDICADORES DE GESTIÓN'!$B$12:$BP$13</definedName>
    <definedName name="Años">'Listas desplegables'!$B$2:$B$6</definedName>
    <definedName name="Direccion">'Listas desplegables'!#REF!</definedName>
    <definedName name="Discapacidad">'[1]Listas desplegables'!$D$52:$D$56</definedName>
    <definedName name="EJE">#REF!,#REF!,#REF!,#REF!,#REF!,#REF!,#REF!,#REF!,#REF!,#REF!,#REF!,#REF!,#REF!</definedName>
    <definedName name="Eje_Pilar">'Listas desplegables'!#REF!</definedName>
    <definedName name="ejecut">#REF!,#REF!,#REF!,#REF!,#REF!,#REF!,#REF!,#REF!,#REF!,#REF!,#REF!,#REF!,#REF!</definedName>
    <definedName name="EstadoUNDOPE">'Listas desplegables'!#REF!</definedName>
    <definedName name="Étnico">'[1]Listas desplegables'!$F$52:$F$56</definedName>
    <definedName name="GerenteProy">'Listas desplegables'!#REF!</definedName>
    <definedName name="localidad">[2]Hoja6!$A$192:$A$212</definedName>
    <definedName name="Localidades">'Listas desplegables'!#REF!</definedName>
    <definedName name="medida">[2]Hoja6!$A$132:$A$135</definedName>
    <definedName name="Meses">'Listas desplegables'!$A$2:$A$13</definedName>
    <definedName name="metas">[3]Hoja1!$M$2:$M$19</definedName>
    <definedName name="ObjEstratégico">'Listas desplegables'!#REF!</definedName>
    <definedName name="Objetivosestratégicos">[4]Hoja1!$C$1:$C$5</definedName>
    <definedName name="ObjGeneral">'Listas desplegables'!#REF!</definedName>
    <definedName name="periodicidad">'Listas desplegables'!#REF!</definedName>
    <definedName name="Periodicidadindicador">[4]Hoja1!$D$1:$D$4</definedName>
    <definedName name="Procesos">'Listas desplegables'!#REF!</definedName>
    <definedName name="Prog_PPD">'Listas desplegables'!#REF!</definedName>
    <definedName name="Proy_Estrat" localSheetId="1">'INDICADORES DE GESTIÓN'!$B$7:$B$12</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desplegables'!#REF!</definedName>
    <definedName name="PROYECTOS">[3]Hoja1!$A:$A</definedName>
    <definedName name="ServicioUNDOPE">'Listas desplegables'!#REF!</definedName>
    <definedName name="Subdireccion">'Listas desplegables'!#REF!</definedName>
    <definedName name="Subsistema">'Listas desplegables'!#REF!</definedName>
    <definedName name="Tenencia">'Listas desplegables'!#REF!</definedName>
    <definedName name="Tipo">[4]Hoja1!$B$1:$B$3</definedName>
    <definedName name="Tipo_Meta">'Listas desplegables'!#REF!</definedName>
    <definedName name="TipoInd">'Listas desplegables'!#REF!</definedName>
    <definedName name="TipoMeta">'Listas desplegables'!#REF!</definedName>
    <definedName name="TipoOperación">'Listas desplegables'!#REF!</definedName>
    <definedName name="UO">'[1]Listas desplegables'!$H$35:$H$69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X13" i="1" l="1"/>
  <c r="BT13" i="1" l="1"/>
  <c r="BS13" i="1"/>
  <c r="BO13" i="1"/>
  <c r="BU13" i="1" l="1"/>
  <c r="BC13" i="1" l="1"/>
  <c r="BW13" i="1" l="1"/>
  <c r="BV13" i="1"/>
  <c r="AQ13" i="1" l="1"/>
  <c r="AE13" i="1" l="1"/>
  <c r="BP12" i="1" l="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l="1"/>
  <c r="AE12" i="1"/>
  <c r="AD12" i="1"/>
  <c r="AC12" i="1"/>
  <c r="AB12" i="1"/>
  <c r="AA12" i="1"/>
  <c r="Z12" i="1"/>
  <c r="Y12" i="1"/>
  <c r="X12" i="1"/>
  <c r="W12" i="1"/>
  <c r="V12" i="1"/>
  <c r="U12" i="1"/>
</calcChain>
</file>

<file path=xl/sharedStrings.xml><?xml version="1.0" encoding="utf-8"?>
<sst xmlns="http://schemas.openxmlformats.org/spreadsheetml/2006/main" count="156" uniqueCount="132">
  <si>
    <t>PROCESO GESTIÓN DEL SISTEMA INTEGRADO - SIG
FORMATO FORMULACIÓN Y SEGUIMIENTO DE INDICADORES DE GESTIÓN</t>
  </si>
  <si>
    <t xml:space="preserve">Código: FOR-GS-001 </t>
  </si>
  <si>
    <t>Versión: 0</t>
  </si>
  <si>
    <t>Fecha: Memo INT 2019018215 - 22/03/2019</t>
  </si>
  <si>
    <t>Página: 1 de 1</t>
  </si>
  <si>
    <t>PERIODO DEL SEGUIMIENTO:</t>
  </si>
  <si>
    <t>De</t>
  </si>
  <si>
    <t>Enero</t>
  </si>
  <si>
    <t>A</t>
  </si>
  <si>
    <t>Junio</t>
  </si>
  <si>
    <t>FORMULACIÓN DEL INDICADOR</t>
  </si>
  <si>
    <t>SEGUIMIENTO DEL INDICADOR</t>
  </si>
  <si>
    <t>CUADRO DE CONTROL 1: Seguimiento Indicadores según lo programado hasta el corte del informe</t>
  </si>
  <si>
    <t>CUADRO DE CONTROL 2: Seguimiento indicadores según meta anual programado</t>
  </si>
  <si>
    <t>Ubicación Estratégica</t>
  </si>
  <si>
    <t>Identificación general</t>
  </si>
  <si>
    <t>Características indicador</t>
  </si>
  <si>
    <t>Horizonte</t>
  </si>
  <si>
    <t>Febrero</t>
  </si>
  <si>
    <t>Marzo</t>
  </si>
  <si>
    <t>Abril</t>
  </si>
  <si>
    <t>Mayo</t>
  </si>
  <si>
    <t>Julio</t>
  </si>
  <si>
    <t>Agosto</t>
  </si>
  <si>
    <t>Septiembre</t>
  </si>
  <si>
    <t>Octubre</t>
  </si>
  <si>
    <t>Noviembre</t>
  </si>
  <si>
    <t>Diciembre</t>
  </si>
  <si>
    <t>Proceso institucional</t>
  </si>
  <si>
    <t>Proyecto de inversión</t>
  </si>
  <si>
    <t>Objetivo Estratégico al que aporta el Indicador</t>
  </si>
  <si>
    <t>Código del indicador</t>
  </si>
  <si>
    <t>Fecha de oficialización del indicador</t>
  </si>
  <si>
    <t>Nombre del indicador</t>
  </si>
  <si>
    <t>Objetivo del indicador</t>
  </si>
  <si>
    <t>Factor crítico de éxito</t>
  </si>
  <si>
    <t>Tipo de indicador</t>
  </si>
  <si>
    <t>Fórmula de cálculo</t>
  </si>
  <si>
    <t>Fuente de datos</t>
  </si>
  <si>
    <t>Descripción del método de cálculo</t>
  </si>
  <si>
    <t>Unidad de medida del indicador</t>
  </si>
  <si>
    <t>Periodicidad del indicador</t>
  </si>
  <si>
    <t>Evidencia</t>
  </si>
  <si>
    <t>Línea base</t>
  </si>
  <si>
    <t>Unidad de medida de la línea base</t>
  </si>
  <si>
    <t>Meta anual del indicador</t>
  </si>
  <si>
    <t>Tipo de meta</t>
  </si>
  <si>
    <t>Análisis Anual</t>
  </si>
  <si>
    <t>Resultado del indicador acumulado</t>
  </si>
  <si>
    <t>Programado indicador acumulado</t>
  </si>
  <si>
    <t>% de avance acumulado</t>
  </si>
  <si>
    <t>Resultado del indicador Vigencia</t>
  </si>
  <si>
    <t>Meta anual del indicador Vigencia</t>
  </si>
  <si>
    <t>% de avance Vigencia</t>
  </si>
  <si>
    <t>Auditoría y control</t>
  </si>
  <si>
    <t>No Aplica</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</si>
  <si>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</si>
  <si>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AC-001</t>
  </si>
  <si>
    <t>Circular N° 010 del 28/03/2019</t>
  </si>
  <si>
    <t>Cumplimiento del Plan Anual de Auditoría</t>
  </si>
  <si>
    <t xml:space="preserve">
Controlar el cumplimiento del plan anual de auditorias, con el fin de asegurar la ejecución de los roles asignados a  la oficina de control interno.</t>
  </si>
  <si>
    <t>Ejecución de las actividades aprobadas por el Comité de Coordinación del Sistema de Control Interno</t>
  </si>
  <si>
    <t>Eficacia</t>
  </si>
  <si>
    <t>(No. de actividades ejecutadas en el trimestre / No. de actividades programadas para el trimestre) *100</t>
  </si>
  <si>
    <t>Plan Anual de Auditorias</t>
  </si>
  <si>
    <t>1. Identificar el número de actividades finalizadas en el trimestre objeto de medición, de acuerdo con lo establecido en el plan anual de auditorias de la vigencia
2.  Identificar el número de actividades programadas para finalizar en el trimestre objeto de medición, de acuerdo con lo establecido en el plan anual de auditorias de la vigencia.
3. Comparar las actividades ejecutadas con las programadas para el trimestre objeto de medición, de acuerdo con lo establecido en el plan anual de auditorias de la vigencia.</t>
  </si>
  <si>
    <t>Porcentaje</t>
  </si>
  <si>
    <t>Trimestral</t>
  </si>
  <si>
    <t>No aplica</t>
  </si>
  <si>
    <t>Constante</t>
  </si>
  <si>
    <t>Se logró un cumplimiento del 100%  (65/65)   en la ejecución de las actividades en el Plan Anual de Auditoría programadas para finalizar en el primer trimestre del año así:
LIDERAZGO ESTRATÉGICO. Acompañamiento y asesoría a través de la participación en los diferentes comités o solicitudes de dependencias o procesos. Fortalecimiento de competencias personal de la OCI  en temas propios del ejercicio del control interno.
ENFOQUE HACIA LA PREVENCIÓN: SU PROPÓSITO ES BRINDAR UN NIVEL DE ASESORÍA PROACTIVO Y ESTRATÉGICO. Mesas de autocontrol - Café de Autocontrol como herramienta de enfoque hacia la prevención. Asistencia a Audiencias contractuales.
EVALUACIÓN DE LA GESTIÓN DEL RIESGO. Evaluación de la gestión del riesgo en la Entidad. Acompañamiento metodológico en la identificación de riesgos a solicitud de los procesos y de manera adicional en las auditorías.
EVALUACIÓN Y SEGUIMIENTO. Seguimiento Plan de Mejoramiento Auditorías Externas.
Seguimiento y consolidación del Plan de Mejoramiento Auditorías Internas.
Seguimiento Plan anticorrupción y de atención al ciudadano en la SDIS.
Seguimiento al SIPROJ (Sistema de Información de Procesos Judiciales).  
Informe Anual del Sistema de Control Interno Contable. 
Seguimiento a los recursos de cooperación internacional. 
Depuración Instrumento Plan Mejoramiento y cargue acciones aplicativo (Administración funcional desde el Usuario de Control Interno).
Seguimiento al Plan Anual de Auditoría.
Autodiagnóstico cumplimiento y avance Política de Gobierno Digital-Alta Consejería Distrital para las TIC-Circular 56 de 2018 y 65 de 2019.
Seguimiento Plan de Mejoramiento Auditorías Externas.
Seguimiento a las medidas de austeridad en el gasto público.
Reporte FURAG (Formulario Único Reporte de Avance de la Gestión)  y adecuación del  Modelo Integrado de Planeación y Gestión MIPG.
Informe de seguimiento a las respuestas de  Quejas, Sugerencias y Reclamos.
Informe pormenorizado del estado del control interno de la SDIS.
Seguimiento a cumplimiento de las disposiciones de Derechos de Autor sobre Software  y hardware. 
Seguimiento al Cumplimiento de la Ley 1712de 2014.
Seguimiento Plan de Mejoramiento Archivístico.
RELACIÓN CON ENTES EXTERNOS. Seguimiento reporte información contractual. Rendición Cuenta anual Contraloría – SIVICOF.
Rendición Cuenta mensual  Contraloría – SIVICOF. Rendición Cuenta mensual  DASC – Contratación. Rendiciones Cuenta Planes de Mejoramiento por Auditorías realizadas – SIVICOF. Atención de la  Contraloría de Bogotá-Auditoria Regularidad. Sistema de Rendición Electrónica de la Cuenta e Informes – "SIRECI"
ASISTENCIA A COMITÉS. Comité de sostenibilidad contable. Comité de Coordinación del sistema de Control Interno. Comité Operativo SIG.</t>
  </si>
  <si>
    <t>MESES</t>
  </si>
  <si>
    <t>AÑOS</t>
  </si>
  <si>
    <t>PROCESOS</t>
  </si>
  <si>
    <t>PROYECTOS</t>
  </si>
  <si>
    <t>OBJETIVOS ESTRATÉGICOS</t>
  </si>
  <si>
    <t>Atención a la ciudadanía</t>
  </si>
  <si>
    <t>1086 - Una ciudad para las familias</t>
  </si>
  <si>
    <t>1.  Formular e implementar políticas poblacionales mediante un enfoque diferencial y de forma articulada, con el fin de aportar al goce efectivo de los derechos de las poblaciones en el territorio. </t>
  </si>
  <si>
    <t>Mensual</t>
  </si>
  <si>
    <t>Creciente</t>
  </si>
  <si>
    <t>1091 - Integración eficiente y transparente para todos</t>
  </si>
  <si>
    <t>2. Diseñar e implementar modelos de atención integral de calidad con un enfoque territorial e intergeneracional, para el desarrollo de capacidades que faciliten la inclusión social y  mejoren  la calidad de vida de la población en mayor condición de vulnerabilidad.  </t>
  </si>
  <si>
    <t>Eficiencia</t>
  </si>
  <si>
    <t>Bimestral</t>
  </si>
  <si>
    <t>Comunicación estratégica</t>
  </si>
  <si>
    <t>1092 - Viviendo el territorio</t>
  </si>
  <si>
    <t>3. Diseñar e implementar estrategias de prevención de forma coordinada con otros sectores, que permitan reducir los factores sociales generadores de violencia y la vulneración de derechos, promoviendo una cultura de convivencia y reconciliación.</t>
  </si>
  <si>
    <t>Efectividad</t>
  </si>
  <si>
    <t>Decreciente</t>
  </si>
  <si>
    <t>Diseño e innovación de servicios sociales</t>
  </si>
  <si>
    <t xml:space="preserve">1093 - Prevención y atención integral de la paternidad y la maternidad temprana </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</si>
  <si>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</si>
  <si>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Semestral</t>
  </si>
  <si>
    <t>Suma</t>
  </si>
  <si>
    <t>Formulación y articulación de políticas sociales</t>
  </si>
  <si>
    <t>1096 - Desarrollo integral desde la gestación hasta la adolescencia</t>
  </si>
  <si>
    <t>Anual</t>
  </si>
  <si>
    <t xml:space="preserve">Gestión ambiental y documental </t>
  </si>
  <si>
    <t>1098 - Bogotá te nutre</t>
  </si>
  <si>
    <t>Gestión contractual</t>
  </si>
  <si>
    <t>1099 - Envejecimiento digno, activo y feliz</t>
  </si>
  <si>
    <t>Gestión de infraestructura física</t>
  </si>
  <si>
    <t>1101 - Distrito diverso</t>
  </si>
  <si>
    <t>Gestión de soporte y mantenimiento tecnológico</t>
  </si>
  <si>
    <t>1103 - Espacios de integración social</t>
  </si>
  <si>
    <t>Gestión de talento humano</t>
  </si>
  <si>
    <t>1108 - Prevención y atención integral del fenómeno de habitabilidad en calle</t>
  </si>
  <si>
    <t>Gestión del conocimiento</t>
  </si>
  <si>
    <t>1113 - Por una ciudad incluyente y sin barreras</t>
  </si>
  <si>
    <t>Gestión del sistema integrado</t>
  </si>
  <si>
    <t>1116 - Distrito joven</t>
  </si>
  <si>
    <t>Gestión financiera</t>
  </si>
  <si>
    <t>1118 - Gestión Institucional y fortalecimiento del talento humano</t>
  </si>
  <si>
    <t>Gestión jurídica</t>
  </si>
  <si>
    <t>1168 - Integración digital y de conocimiento para la inclusión social</t>
  </si>
  <si>
    <t>Gestión logística</t>
  </si>
  <si>
    <t>Inspección, vigilancia y control</t>
  </si>
  <si>
    <t>Planeación estratégica</t>
  </si>
  <si>
    <t>Prestación de servicios sociales  para la inclusión social</t>
  </si>
  <si>
    <t>Tecnologías de la información</t>
  </si>
  <si>
    <t>1. Plan anual de Auditorias.
2. Informes de Auditoria.
3. Informes de Seguimiento.
4. Actas de Comité Institucional de Coordinación de Control Interno.
5. Actas internas de reunión.</t>
  </si>
  <si>
    <t>Para el mes de julio de 2019 la Oficina ejecutó 22 actividades establecidas en el Plan Anual de Auditoria, así:
Para el Rol de  Liderazgo Estratégico:
1. Se realizó el Comité Institucional de Coordinación de Control Interno  el día 12 de julio de 2019 
2.  Fortalecimiento de competencias personal de la OCI : se realizó la capacitación relacionada con  el  taller redacción y ortografía y el curso de retroalimentación evaluación informes Control Interno Contable, vigencia 2018. Nivel Distrital. 
Rol Enfoque Hacia la Prevención:
3. Acompañamiento y asesoría técnica para la formulación de Planes de Mejoramiento: 
*Se brindó asesoría  técnica para la formulación y ajuste del Plan de Mejora, auditoria a la liquidación de la nómina.
*El día 29 de julio de 2019 se realizó una jornada de sensibilización relacionada con el diligenciamiento del instrumento de plan de mejoramiento. 
4. Mesas de autocontrol:
* Se realizó Café de Autocontrol el día 15 de julio de 2019 con el proyecto 1113, tema acciones vencidas.
*Se realizó  Mesa de autocontrol el día 30 de julio de 2019 con Servicio Integral de Atención a la Ciudadanía.
5. Asistencia a Audiencias contractuales (9).
Para el mes de julio el Equipo  se asistieron a 9 audiencias contra cuales
Rol Evaluación y Seguimiento:  
6.Seguimiento Plan de Mejoramiento Auditorías Externas
7. Seguimiento Plan anticorrupción (componente riesgos)
8. Seguimiento al cumplimiento del Procedimiento: Mantenimiento Infraestructura
9. Seguimiento a los recursos de cooperación internacional
10. Informe de seguimiento y recomendaciones orientadas al cumplimiento de las metas del Plan de Desarrollo.
11. Seguimiento al Cumplimiento de la Ley 1712 - Decreto 103- Transparencia y acceso a la Información.
12. Seguimiento al Plan de Mejoramiento Informe Pre-auditoria Icontec
13. Seguimiento al manejo de Cajas Menores en la Entidad.
14. Depuración Instrumento Plan Mejoramiento.
15. Informe seguimiento visita Archivo General de la Nación
16. informe Gestión Judicial.
Rol Relación con Entes Externos de Control:
17. Rendición Cuenta mensual  Contraloría - SIVICOF- Consolidación
18. Rendición Cuenta Planes de Mejoramiento por Auditorias realizadas – SIVICOF
19. Sistema de Rendición Electrónica de la Cuenta e Informes – "SIRECI“
20. ATENCION ENTES DE CONTROL: Contraloría de Bogotá-Auditoria Regularidad
21. "ATENCION ENTES DE CONTROL-Contraloría de Bogotá "Evaluación metas 3 y 6 del Proyecto 1098 ""Bogotá te nutre"" "
22. "ATENCION ENTES DE CONTROL-Evaluación metas 2, 3 y 4 del Proyecto 1108 ""Prevención y atención integral del fenómeno de habitabilidad en calle"" 28"</t>
  </si>
  <si>
    <t>Para el mes de  septiembre de 2019 la Oficina ejecutó 17 actividades establecidas en el Plan Anual de Auditoria, así:
Rol Liderazgo Estratégico: 
1. Acompañamiento y asesoría a través de la participación en los diferentes comités o solicitudes de dependencias o procesos:  La Oficina de Control Interno participó en el Comité de Conciliación los días 9 y 24 de septiembre de 2019
2. Fortalecimiento de competencias personal de la OCI: Para el mes de Septiembre en la reunión de equipo se presentó al equipo de la OCI la temática relacionada con la formulación  de los programas anuales de auditoria.
Rol Enfoque Hacia la Prevención:
3. Acompañamiento y asesoría técnica para la formulación de Planes de Mejoramiento: El 11 de septiembre de 2019  se realizó la asesoría metodológica para la identificación de causas para la construcción del Plan de Mejoramiento para la auditoria de Validación de criterios de focalización, priorización, ingreso, egreso y restricciones de los servicios sociales.
4. Mesas de autocontrol - Café de Autocontrol como herramienta de enfoque hacia la prevención: 
- Se realizó café de Autocontrol el 2 -9-2019 con la DNA y la Dirección territorial, Tema Seguimiento a los planes de saneamiento básico a los Comedores SDIS.
-  Se realizó café de Autocontrol el 19 -9-2019 con la Subdirección para la Vejez, Tema aclaración  hallazgos de la Auditoría de criterios de los Servicios sociales con el Subdirector.
- Se realizó café de autocontrol con la Oficina de asuntos Disciplinarios, el 23-9-2019 para coordinar con esta Dependencia la rendición del segundo informe de la Directiva 003 de 2013, vigencia 2019. 
- Se realizó Café de autocontrol con la OAJ y la Dirección Territorial, el 26-9-2019 Tema a tratar acción 10.3.5 vencida, de la Auditoría de Gestión Jurídica 2018.
5. Asistencia a Audiencias contractuales: Para el mes de septiembre el Equipo asistió a 7  audiencias contra cuales
Rol Evaluación y Seguimiento:
6. Se realizó  la entrega  y envió del informe final Ley 1474 de 2011 . Art. 76. Oficina de quejas, sugerencia y reclamos a los involucrados en el tema.  
7.Se realizó el seguimiento Plan de Mejoramiento Auditorías Externas.
8. Se realizó el seguimiento Plan anticorrupción y de atención al ciudadano en la SDIS, publicado en la página Web. 
9.Se realizó el revisión Informe primer semestre de 2019-Gestión Judicial. Artículo 30 de la Resolución No.
104 de 2018 emanada de la Secretaría Jurídica Distrital.
10. Se atendió solicitud de prórroga para la ejecución de acciones de mejora suscritas. Así mismo, se revisó el estado de avance y vencimiento de acciones de mejora, se emitieron alertas de vencimientos y/o solicitudes de información de la ejecución de planes de mejoramiento - Seguimiento Plan de Mejoramiento Archivístico.
11. Se realizó, seguimiento y verificación a la ejecución de plan de mejoramiento del proceso Gestión Documental. En tal sentido, se realizó la retroalimentación al proceso y se consolidó la información para remitir al AGN, atendiendo los compromisos asignados a la OCI según acta de visita del ente rector. Informe seguimiento visita Archivo General de la Nación ( días 15)
12. Se realizó el seguimiento a la entrega del informe Ley de Cuotas
Rol Relación con Entes Externos de Control:
13. Rendición Cuenta mensual  Contraloría - SIVICOF- Consolidación
14. "ATENCION ENTES DE CONTROL-Contraloría de Bogotá" Evaluación metas 3 y 6 del Proyecto 1098 ""Bogotá te nutre"" 
15. "ATENCION ENTES DE CONTROL-Evaluación metas 2, 3 y 4 del Proyecto 1108 ""Prevención y atención integral del fenómeno . de habitabilidad en calle 28" 
16. ATENCION ENTES DE CONTROL -Contraloría de Bogotá Evaluación a la gestión fiscal y seguimiento a la contratación suscrita con recursos de vigencias futuras" 
17. ATENCION ENTES DE CONTROL-Contraloría de Bogotá Evaluación metas 5 y 6 del Proyecto 1168 "Integración digital y de conocimiento para la inclusión social"</t>
  </si>
  <si>
    <t>Para el mes de  octubre de 2019 la Oficina ejecutó 17 actividades establecidas en el Plan Anual de Auditoria, así:
Rol Liderazgo Estratégico:  1-Acompañamiento y asesoría a través de la participación en los diferentes comités o solicitudes de dependencias o procesos:  La Oficina de Control Interno participó en el Comité de Conciliación
2-Se realizó en la Secretaría Técnica del Comité Institucional del Sistema de Control Interno, el día 18 de octubre de 2019.
3-Se realizó un ejercicio de sensibilización donde se presentaron las fases para la realización de una auditoría al Equipo de la Oficina de Control Interno. 
Rol Enfoque Hacia la Prevención: 4-En el marco de la Auditoría de Comisarias se revisó y analizó la matriz del plan de mejoramiento, en dicha revisión se socializaron las observaciones y recomendaciones metodológicas.  Se participó de una reunión el 28/10/2019 convocada por los clientes de la auditoría con el fin de asesorar metodológicamente el plan de mejoramiento a las partes interesadas. 
5-Se desarrolló la estrategia para la actividad relacionada con la implementación, desarrollo y ejecución de la estrategia - concurso SEA UNA ESTRELLA DEL CONTROL"
6-Se realizó un café de autocontrol con la Subdirección de 
Familia el día 21 de octubre de 2019, con el propósito de revisar la acción 10.3.10.3. En el marco de la Auditoría de Comisarias, se realizó un café de autocontrol el 11/10/2019 con los clientes de la auditoría para socializar las observaciones   matriz del plan de mejoramiento, en dicha reunión se realizó la asesoría metodológica. Se realizó Café de autocontrol el 4 de Octubre de 2019, con los responsables de Suministrar información concerniente a la Directiva 003 de 2013. Se realizó una mesa de autocontrol con la Subdirección para la Familia el día 21 de octubre de 2019. Se realizó café de autocontrol el 04 de octubre de 2019 con la Subdirección para la juventud, con el fin de hacer seguimiento a las acciones internas del plan de mejoramiento.  Se realizaron dos (2) cafés de autocontrol con la Oficina de Asuntos Disciplinarios, los días 15 y 31 de octubre de 2019, con el fin de seguimiento a las acciones internas del Plan de Mejoramiento. 
7-Se asistieron a 10 audiencias contractuales 
Evaluación y Seguimiento: 8-Se elaboró informe preliminar de Auditoria a la Gestión Contractual, previa revisión con el Jefe de la Oficina se procedió a suscribir el mismo y enviarlo a los auditados para en caso de ser necesario presentes las observaciones que consideren sustentadas en evidencias.
9-Se culminó con la aplicación de listas de verificación para la auditoría  al Sistema de Gestión de Seguridad de la Información SDIS, se realiza el análisis y la tabulación de los soportes propios de la auditoria y se proyecta el informe preliminar para la revisión con el Jefe de la OCI. 
10-Se realizó el cierre de la auditoria, presentación y publicación del informe final. Se encuentra en etapa de formulación del plan de mejoramiento.
11-El 31 de octubre de 2019 fue remitido el informe preliminar de seguimiento a las medidas de austeridad en el gasto público, por medio de correo electrónico a las dependencias responsables del reporte de la información. 
12-Se estructuró la metodología para la construcción del informe Pormenorizado de Control Interno, para tal fin se definió con el equipo designado para tal fin la matriz de requisitos, así mismo se diseñó las matrices para cada uno de los procesos responsables de realizar el reporte. Se realizó la presentación metodológica a los gestores de los procesos para la construcción del informe Pormenorizado del Sistema de Control Interno, dicha reunión se llevó a cabo el 28/10/2019.
13-Seguimiento Plan de Mejoramiento Auditorías Externas
14-Se realizó seguimiento a la consolidación y entrega oportuna del informe de los convenios de cooperación Internacional, correspondientes al III trimestre de 2019.
15-Se realizó seguimiento  al Decreto 215 de 2017. Artículo 3°. - Informe de seguimiento y recomendaciones orientadas al cumplimiento de las metas del Plan de Desarrollo
Rol Relación con Entes Externos de Control: 16-Rendición Cuenta mensual  Contraloría - SIVICOF- Consolidación 17-Atención Entes de Control  -Contraloría de Bogotá Evaluación a la gestión fiscal y seguimiento a la contratación suscrita con recursos de vigencias futuras" 18--Atención Entes de Control -Contraloría de Bogotá Evaluación metas 5 y 6 del Proyecto 1168 "Integración digital y de conocimiento para la inclusión social"</t>
  </si>
  <si>
    <t>Para el mes de  noviembre de 2019 la Oficina ejecutó 20 actividades establecidas en el Plan Anual de Auditoria, así:
Rol Liderazgo Estratégico:  1.Acompañamiento y asesoría a través de la participación en los diferentes comités o solicitudes de dependencias o procesos:  La Oficina de Control Interno participó en el Comité de Conciliación los días 5 y 19 de noviembre. 
2.Se presentó el tema relacionado con el diligenciamiento del formato de Diligenciamiento del plan de mejoramiento. 
Rol Enfoque Hacia la Prevención: 3. Se desarrolló la estrategia para la actividad relacionada con la implementación, desarrollo y ejecución de la estrategia - concurso SEA UNA ESTRELLA DEL CONTROL"
4. Se  realizaron los siguientes cafés de autocontrol: Subdirección para la infancia el 01/11/2019  Subdirección para la adultez el 15/11/2019. 
El 22/11/2019 se realizó una mesa de autocontrol con la Dirección Territorial, Sub infancia, juventud, adultez y vejez, sobre el seguimiento por dependencia que realiza la OCI. 
Se realizó sesión "Café de Autocontrol", según requerimiento de la Subdirección Administrativa y Financiera, con el fin de analizar y adoptar medidas preventivas para evitar el incumplimiento de plan de mejoramiento de Gestión Documental. 26/11/2019.  
5. Se asistieron en total a 8 audiencias contractuales.
Evaluación y Seguimiento: 6- Se realizó la auditoría al Sistema de Seguridad de la Información- Seguridad Informática.
7- Se realizó la socialización al equipo auditor de la evaluación realizada por parte de los auditados de la auditoría al sistema de gestión de la seguridad y salud en el trabajo y PSSV.
8-Se realizó solicitud de información y la verificación de las PQRSD extemporáneas a la Oficina de Asuntos Disciplinarios.
9-Seguimiento Plan de Mejoramiento Auditorías Externas.
10-Mediante comunicación interna RAD I2019046922 del 07/11/2019 se remitió al despacho de la Secretaria, el informe final de austeridad del gasto público, del III trimestre 2019. 
11. Se realizó la publicación del ultimo informe Pormenorizado del sistema de Control Interno (12/11/2019) 12-En el marco del informe de la Directiva 003 de 2013, se realizó la consolidación y envío oportuno del segundo informe 2019 de la Directiva, a la Dirección Distrital de Asuntos Disciplinarios, radicado RAD:S2019125488 en la Dirección Distrital de Asuntos Disciplinarios. 13-Se realizó el Informe ejecutivo de seguimiento y recomendaciones orientadas al cumplimiento de las metas del Plan de Desarrollo a cargo de la entidad en cumplimiento al Decreto Distrital 215 de 2017 artículo 3. 14- Se dio respuesta a las consultas y solicitudes de asesoría y/o acompañamiento técnico, recibidas a través de distintos canales de comunicación: correo electrónico, telefónico y personal. 15-Se realizó la administración funcional a nivel de la entidad del aplicativo de registro y control de acciones de mejora. Se adelantaron las gestiones necesarias para mantener actualizado el instrumento de acciones de mejora. 16- Se realizó tercer seguimiento, verificación evidencias y envío de reporte de la ejecución de plan de mejoramiento del proceso Gestión Documental para dar repuesta a recomendaciones del Archivo General de la Nación en julio de 2019. 17-Durante el mes de noviembre desde la OCI se realizó la coordinación para que desde las áreas responsables se atendieran las solicitudes y requerimientos de información  
Rol Relación con Entes Externos de Control: 17.Se realizó la rendición de cuentas mensual contraloría SIVICOF. 18- Durante el mes de noviembre desde la OCI se realizó la coordinación para que desde las áreas responsables se atendieran las solicitudes y requerimientos de información. 19- Durante el mes de noviembre desde la OCI se realizó la coordinación para que desde las áreas responsables se atendieran las solicitudes y requerimientos de información. 20. Se procesó y validó la información relacionada con las modificaciones al plan de mejoramiento de las acciones, observadas en la Auditoría de Desempeño 2018 - PAD 2018 CÓDIGO 82, para su envió a la Contraloría de Bogotá.</t>
  </si>
  <si>
    <t>En el mes de abril se realizaron las siguientes actividades:
LIDERAZGO ESTRATÉGICO. Acompañamiento y asesoría a través de la participación en los diferentes comités o solicitudes de dependencias o procesos. Fortalecimiento de competencias personal de la OCI en temas propios del ejercicio del control interno.
ENFOQUE HACIA LA PREVENCIÓN. Mesas de autocontrol - Café de Autocontrol como herramienta de enfoque hacia la prevención.
Asistencia a Audiencias contractuales.
EVALUACIÓN DE LA GESTIÓN DEL RIESGO. Evaluación de la gestión del riesgo en desarrollo de las auditorías internas (Nomina, disciplinarios) Acompañamiento metodológico en la identificación de riesgos a solicitud de los procesos y de manera adicional en las auditorías.(disciplinarios)
EVALUACIÓN Y SEGUIMIENTO
Se finalizó la auditoria Gestión de Asuntos Disciplinarios.
Se avanzó en la ejecución de la Auditoria Liquidación de nómina-Gestión de recursos de incapacidades.
Se adelantó la planeación de las auditorias Validación de criterios de focalización, priorización, ingreso, egreso y restricciones de los servicios sociales, así como la de Comisarías de Familia
Verificar el envío de las PQRSD extemporáneas a la Oficina de Asuntos Disciplinarios
Seguimiento Plan de Mejoramiento Auditorías Externas
Consolidar los seguimientos Plan de Mejoramiento Auditorías Internas y mantenerlo actualizado en el Instrumento.
Seguimiento a las medidas de austeridad en el gasto público en el Ministerio de Hacienda y Crédito Público.
Seguimiento al cumplimiento del Procedimiento “Mantenimiento Infraestructura
Seguimiento a directrices para prevenir conductas irregulares relacionadas con incumplimiento de manuales de funciones y de procedimientos y pérdida de elementos y documentos públicos.
Seguimiento a los recursos de cooperación internacional.
Informe de seguimiento y recomendaciones orientadas al cumplimiento de las metas del Plan de Desarrollo - Decreto 215 de 2017
Seguimiento Plan de Mejoramiento Archivístico / Directiva 001 de 02/03/2018 de la Secretaría General de la Alcaldía Mayor.
Seguimiento al Plan de Mejoramiento Informe Pre auditoria Icontec.
Se realizó el reporte de Medición de transparencia- Veeduría -Transparencia por Colombia - Índice de Transparencia Distrital.
Depuración Instrumento Plan Mejoramiento y Cargue acciones aplicativo
RELACIÓN CON ENTES EXTERNOS, Rendición Cuenta mensual Contraloría – SIVICOF. Rendición Cuenta mensual  DASC – Contratación.31
ATENCION ENTES DE CONTROL: Contraloría de Bogotá-Auditoria Regularidad
Seguimiento reporte información contractual. Rendición Cuenta anual Contraloría – SIVICOF. Rendición Cuenta mensual Contraloría – SIVICOF. Rendición Cuenta mensual DASC – Contratación. Rendiciones Cuenta Planes de Mejoramiento por Auditorías realizadas – SIVICOF. Atención de la Contraloría de Bogotá-Auditoria Regularidad. Sistema de Rendición Electrónica de la Cuenta e Informes – "SIRECI"
ASISTENCIA A COMITÉS. Comité de sostenibilidad contable. Comité de Coordinación del sistema de Control Interno. Comité Operativo SIG.</t>
  </si>
  <si>
    <t>En el mes de mayo se realizaron las siguientes actividades:
LIDERAZGO ESTRATÉGICO. Fortalecimiento de competencias personal de la OCI 
ENFOQUE HACIA LA PREVENCIÓN: su propósito es brindar un nivel de asesoría proactivo y estratégico. Mesas de autocontrol - Café de Autocontrol como herramienta de enfoque hacia la prevención.
Asistencia a Audiencias contractuales.
EVALUACIÓN DE LA GESTIÓN DEL RIESGO. Acompañamiento metodológico en la identificación de riesgos a solicitud de los procesos y de manera adicional en las auditorías.
EVALUACIÓN Y SEGUIMIENTO
Auditorías internas
 Liquidación de nómina-Gestión de recursos de incapacidades (En curso).
 Validación de criterios de focalización, priorización, ingreso, egreso y restricciones de los servicios sociales (En curso).
 Comisarías de Familia (En curso).
Seguimiento Plan de Mejoramiento Auditorías Externas
Consolidar los seguimientos Plan de Mejoramiento Auditorías Internas y mantenerlo actualizado en el Instrumento.
Seguimiento Plan anticorrupción y de atención al ciudadano en la SDIS.
Seguimiento al cumplimiento del Procedimiento “Mantenimiento Infraestructura” Código: PCD-BS-MI-616, versión 0, adoptado con Circular 9 del 30 de marzo de 2016 o al documento que lo remplace, y su sujeción normativa, para contribuir al cumplimiento de la misión institucional- Ocupancia por pisos en nivel Central- Aforo. En curso.
Seguimiento a directrices para prevenir conductas irregulares relacionadas con incumplimiento de manuales de funciones y de procedimientos y pérdida de elementos y documentos públicos.
Seguimiento al Plan de Mejoramiento Informe Pre auditoria Icontec.
Depuración Instrumento Plan Mejoramiento y Cargue acciones aplicativo.
Realizar apoyo técnico del seguimiento al plan anual de auditoría.
RELACIÓN CON ENTES EXTERNOS. Rendición Cuenta mensual  Contraloría - SIVICOF- Consolidación. Rendición Cuenta Planes de Mejoramiento por Auditorías realizadas - SIVICOF- (Se programa según fechas de Auditoria).
ATENCION ENTES DE CONTROL: Contraloría de Bogotá-Auditoria Regularidad</t>
  </si>
  <si>
    <t>Se logró un cumplimiento del 100%  (42/42)   en la ejecución de las actividades en el Plan Anual de Auditoría programadas para finalizar en el segundo trimestre del año así:
LIDERAZGO ESTRATÉGICO. Acompañamiento y asesoría a través de la participación en los diferentes comités o solicitudes de dependencias o procesos. Fortalecimiento de competencias personal de la OCI.
ENFOQUE HACIA LA PREVENCIÓN:
 Acompañamiento y asesoría técnica para la formulación de Planes de Mejoramiento.
 Mesas de autocontrol - Café de Autocontrol como herramienta de enfoque hacia la prevención.
 Asistencia a Audiencias contractuales.
 Generar controles de advertencia en la medida que se identifiquen los riesgos, según la actividad OCI.
EVALUACIÓN DE LA GESTIÓN DEL RIESGO.  Acompañamiento metodológico en la identificación de riesgos a solicitud de los procesos y de manera adicional en las auditorías.  Evaluación de la gestión del riesgo en la Entidad.
EVALUACIÓN Y SEGUIMIENTO
Auditorías internas, se finalizaron las auditorias: Gestión de Asuntos Disciplinarios. Liquidación de nómina-Gestión de recursos de incapacidades.
Auditorias en curso: Validación de criterios de focalización, priorización, ingreso, egreso y restricciones de los servicios sociales. Comisarías de Familia
Seguimientos
 Verificar el envío de las PQRSD extemporáneas a la Oficina de Asuntos Disciplinarios.
 Seguimiento a las medidas de austeridad en el gasto público en el Ministerio de Hacienda y Crédito Público.
 Seguimiento Plan anticorrupción y de atención al Ciudadano.
 Seguimiento al cumplimiento del Procedimiento “Mantenimiento Infraestructura”
 Seguimiento a directrices para prevenir conductas irregulares relacionadas con incumplimiento de manuales de funciones y de procedimientos y pérdida de elementos y documentos públicos (Directiva No. 003 de 2013).
 Seguimiento a los recursos de cooperación internacional.
 Informe de seguimiento y recomendaciones orientadas al cumplimiento de las metas del Plan de Desarrollo - Decreto 215 de 2017.
 Seguimiento Plan de Mejoramiento Archivístico.
 Seguimiento al Plan de Mejoramiento Informe Pre auditoria Icontec.
 Seguimiento Medición- Veeduría -Transparencia por Colombia - Índice de Transparencia Distrital
 Depuración Instrumento Plan Mejoramiento.
RELACIÓN CON ENTES DE CONTROL. Rendición Cuenta mensual Contraloría - SIVICOF- Consolidación.
ATENCION ENTES DE CONTROL. Contraloría de Bogotá" Evaluación metas 3 y 6 del Proyecto 1098 "Bogotá te nutre". Evaluación metas 2, 3 y 4 del Proyecto 1108 "Prevención y atención integral del fenómeno de habitabilidad en calle"</t>
  </si>
  <si>
    <r>
      <t xml:space="preserve">Para el mes de agosto de 2019 la Oficina ejecutó 17 actividades establecidas en el Plan Anual de Auditoria, así:
</t>
    </r>
    <r>
      <rPr>
        <b/>
        <u/>
        <sz val="9"/>
        <color indexed="8"/>
        <rFont val="Arial"/>
        <family val="2"/>
      </rPr>
      <t xml:space="preserve">Rol Liderazgo Estratégico: </t>
    </r>
    <r>
      <rPr>
        <sz val="9"/>
        <color indexed="8"/>
        <rFont val="Arial"/>
        <family val="2"/>
      </rPr>
      <t xml:space="preserve">
1. Acompañamiento y asesoría a través de la participación en los diferentes comités* o solicitudes de dependencias o procesos:  La Oficina de Control Interno participó en el Comité de Conciliación los días 12 y 27 de agosto de 2019
2. Fortalecimiento de competencias personal de la OCI: En la reunión mensual de Equipo, para el mes de agosto se inicio con las capsulas informativas en donde se presentó el tema relacionado con los roles de las Oficina de Control Interno.
</t>
    </r>
    <r>
      <rPr>
        <b/>
        <u/>
        <sz val="9"/>
        <color indexed="8"/>
        <rFont val="Arial"/>
        <family val="2"/>
      </rPr>
      <t>Rol Enfoque Hacia la Prevención:</t>
    </r>
    <r>
      <rPr>
        <sz val="9"/>
        <color indexed="8"/>
        <rFont val="Arial"/>
        <family val="2"/>
      </rPr>
      <t xml:space="preserve">
3. Acompañamiento y asesoría técnica para la formulación de Planes de Mejoramiento: *El 26 de agosto de 2019  se realizó la asesoría metodológica para la identificación de causas para la construcción del Plan de Mejoramiento para la auditoria de Comisaria de Familia y Se acompañó, desde el punto de vista técnico, la formulación de plan de mejoramiento del proceso Gestión Documental para dar repuesta a recomendaciones del Archivo General de la Nación, de conformidad con la visita realizada por el organismo a la SDIS.
4. Mesas de autocontrol - Café de Autocontrol como herramienta de enfoque hacia la prevención: Se realizó la mesa de  autocontrol para la auditorias a Gestión Contractual 
5. Asistencia a Audiencias contractuales: Para el mes de agosto el Equipo  se asistieron a 3 audiencias contra cuales
6. Generar controles de advertencia en la medida que se identifiquen los riesgos, según la actividad OCI: Para el mes de agosto no realizaron controles de advertencia, sin embargo se realizó seguimiento a los controles que se reportaron en meses anteriores .
</t>
    </r>
    <r>
      <rPr>
        <b/>
        <u/>
        <sz val="9"/>
        <color indexed="8"/>
        <rFont val="Arial"/>
        <family val="2"/>
      </rPr>
      <t xml:space="preserve">Rol Evaluación de la Gestión de Riesgos: </t>
    </r>
    <r>
      <rPr>
        <sz val="9"/>
        <color indexed="8"/>
        <rFont val="Arial"/>
        <family val="2"/>
      </rPr>
      <t xml:space="preserve">
7. Evaluación de la gestión del riesgo en la Entidad: En desarrollo del PAA, para el mes de agosto, se llevo a cabo el análisis y formulación del Informe parcial a la gestión de riesgos institucional, teniendo como unidades de evaluación, lo correspondiente la evaluación estratégica y táctica del Lineamiento (política) de administración de riesgos (LIN-GS-001).
Como resultado de lo anterior, se desarrollo el instructivo de Informes de seguimiento de la Oficina de Control Interno. 
</t>
    </r>
    <r>
      <rPr>
        <b/>
        <u/>
        <sz val="9"/>
        <color indexed="8"/>
        <rFont val="Arial"/>
        <family val="2"/>
      </rPr>
      <t>Rol Evaluación y Seguimiento:</t>
    </r>
    <r>
      <rPr>
        <sz val="9"/>
        <color indexed="8"/>
        <rFont val="Arial"/>
        <family val="2"/>
      </rPr>
      <t xml:space="preserve">
8. Validación de criterios de focalización, priorización, ingreso, egreso y restricciones de los servicios sociales: Se programó la primera reunión de cierre de auditoría, acorde con lo establecido en el plan de auditoría de la misma, se realizó la entrega formal del informe preliminar, se recibieron las observaciones al informe preliminar por parte de DADE y D. Territorial, se realizó el análisis del y sustento a las observaciones y se envió respuesta formal, se procede con la elaboración y ajuste del informe final.
9. Comisarías de Familia: "Se realizó el cierre de la auditoría el día 20/08/2019, el día 21/08/2019 se realizó la remisión del informe Final y se anexaron los soportes que establece el procedimiento. El 26/08/2019 se realizó la asesoría metodológica para la identificación de causas para la construcción del Plan de Mejoramiento."
10.Verificar el envío de las PQRSD extemporáneas a la Oficina de Asuntos Disciplinarios.
11. Seguimiento Plan de Mejoramiento Auditorías Externas.
12. Seguimiento a las medidas de austeridad en el gasto público en el Ministerio de Hacienda y Crédito Público: "El equipo de seguimiento realizó la verificación y análisis de la información remitida por las dependencias responsables. 
El informe final se remitió a través de la comunicación interna I2019036559 del 23 de agosto de 2019. "
13. Seguimiento a Comité de Conciliación: Con el fin de dar cumplimiento al plan anual de Auditoría vigencia 2019,  se realizó el  "Informe de seguimiento al cumplimiento del artículo 3º del Decreto 1167 de 2016 y funciones del Comité de Conciliación de la SDIS"  y fue publicado en la  página WEB de la SDIS en el link http://www.integracionsocial.gov.co/index.php/gestion/informes/informes-de-auditorias-internas, en la sección correspondiente a "Informes de seguimiento de Ley"
14.Seguimiento al Plan de Mejoramiento Informe Pre auditoria Icontec.
15.Depuración Instrumento Plan Mejoramiento
</t>
    </r>
    <r>
      <rPr>
        <b/>
        <u/>
        <sz val="9"/>
        <color indexed="8"/>
        <rFont val="Arial"/>
        <family val="2"/>
      </rPr>
      <t>Rol Relación con Entes Externos de Control:</t>
    </r>
    <r>
      <rPr>
        <sz val="9"/>
        <color indexed="8"/>
        <rFont val="Arial"/>
        <family val="2"/>
      </rPr>
      <t xml:space="preserve">       16. Rendición Cuenta mensual  Contraloría - SIVICOF- Consolidación         17. Atención Entes de Control</t>
    </r>
  </si>
  <si>
    <t>Para el mes de  diciembre de 2019 la Oficina ejecutó 18  actividades establecidas en el Plan Anual de Auditoria, así:
Rol Liderazgo Estratégico: 1.Acompañamiento y asesoría a través de la participación en los diferentes comités o solicitudes de dependencias o procesos:  La Oficina de Control Interno participó en el Comité de Conciliación los días 3 y 17 de diciembre 2019. 
2. Se realizó el Comité Institucional del Sistema de Control Interno, el día 13 de diciembre de 2019, donde se presentó un balance preliminar de ejecución al plan anual de auditoría.
Rol Enfoque Hacia la Prevención: 3. Se prestó acompañamiento y asesoría en   la formulación de  planes de mejoramiento de las Auditorías de Desempeño Códigos 61 y 62 PAD 2019 de Contraloría de Bogotá D.C. 4. Se realizó el concurso sea un estrella del control y la culminación fue el día 13 de diciembre de 2019, en donde se premiaron los tres mejores resultados del concurso.
5. Se realizó mesa de trabajo, así: *Se realizó  *Se realizó la mesa de trabajo para el seguimiento de acciones de mejora y verificación de evidencias de ejecución en la Oficina Asesora Jurídica. *Se realizó mesa de trabajo con la Subdirección de Gestión y Desarrollo de Talento Humano 26 y 27 de diciembre de 2019. *Se realizó seguimiento a acciones internas con la subdirección para la infancia el  17 y 23 de diciembre 2019. * Se realizó seguimiento a acciones internas con la Subdirección para la vejez el 11  de diciembre 2019.  *Se realizó seguimiento a acciones internas con la Subdirección para la adultez el 12 de diciembre de 2019. 6, La Oficina de Control Interno, asistió a 8 audiencias en los diferentes tipos de contratación. 7. Se realizó mesa de trabajo con la Subdirección de Gestión y Desarrollo de Talento Humano 26 y 27 de diciembre de 2019.
Evaluación de la gestión del Riesgo: 8. Se realizó la solicitud de la información a los procesos para la consolidación y proyección del informe el cual se presentará  en el mes de enero.
Evaluación y Seguimiento: 9. Se remitió el informe final del seguimiento al cumplimiento al Artículo 3 del Decreto 371 de 2010 al partes interesadas, así mismo, se publico exitosamente en la página WEB de la SDIS. 10, Seguimiento Plan de Mejoramiento Auditorías Externas
11. Se remitió a través de correo electrónico la solicitud a las dependencias en donde se requirió la información relacionada la evaluación por dependencias. 12.Se atendió y registró solicitud de prórroga para la ejecución del plan de mejoramiento de Gestión Documental. Igualmente, se inició proceso de verificación de evidencias de avance reportadas por la Subdirección Administrativa y Financiera el 30/12/2019 13. Se remitió el informe final de  Seguimiento al plan de adecuación anual MIPG a las partes interesadas y se publicó en la página Web de la entidad. 14. Se realizó cuarto seguimiento y verificación a la ejecución de plan de mejoramiento del proceso Gestión Documental en cumplimiento de recomendaciones del Archivo General de la Nación. En tal sentido, se realizó la retroalimentación al proceso y se consolidó la información para remitir al AGN, atendiendo los compromisos asignados a la OCI.
Rol Relación con Entes Externos de Control: 15,Durante el presente periodo la Contraloría de Bogotá D.C. radico el Informe Preliminar, la SDIS presentó la correspondiente respuesta, la cual fue coordinada desde la OCI, se radicó ante el ente de control la respuesta. Se recibió el Informe final y se coordinó con las áreas responsables para que se formulara el plan de mejoramiento correspondiente, el cual fue trasmitido por SIVICOF, dentro de los términos establecidos por el ente de control. 16,Durante el presente periodo la Contraloría de Bogotá D.C. radico el Informe Preliminar, la SDIS presentó la correspondiente respuesta, la cual fue coordinada desde la OCI, se radicó ante el ente de control la respuesta. Se recibió el Informe final y se coordinó con las áreas responsables para que se formulara el plan de mejoramiento correspondiente, el cual fue trasmitido por SIVICOF, dentro de los términos establecidos por el ente de control. 17, Se realizó la rendición de cuentas mensual contraloría SIVICOF. 18, Se procesó y validó la información relacionada con el plan de mejoramiento de las acciones, observadas en la Auditoría de evaluación metas 5 y 6 del proyecto "Integración digital y de conocimiento para la inclusión social" - PAD 2019 CÓDIGO 62, para su envió a la Contraloría de Bogotá.</t>
  </si>
  <si>
    <t xml:space="preserve">Se cumple con el 100% de las actividades programadas en el plan anual de auditoría para la vigencia 2019. 
El seguimiento al plan anual de auditorías  fue presentado en las sesiones del Comité Institucional de Coordinación del Sistema de Control Interno realizadas durante la vigencia 2019. 
Se supero en un 11% el cumplimiento de la meta dado que se incluyeron actividades adicionales establecidas por los cambios normativos y requerimientos de la Alta Dirección.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</si>
</sst>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3"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b/>
      <sz val="12"/>
      <name val="Arial"/>
      <family val="2"/>
    </font>
    <font>
      <b/>
      <sz val="12"/>
      <color theme="0"/>
      <name val="Arial"/>
      <family val="2"/>
    </font>
    <font>
      <b/>
      <sz val="11"/>
      <name val="Arial"/>
      <family val="2"/>
    </font>
    <font>
      <b/>
      <sz val="11"/>
      <color theme="0"/>
      <name val="Arial"/>
      <family val="2"/>
    </font>
    <font>
      <sz val="12"/>
      <color theme="0"/>
      <name val="Arial"/>
      <family val="2"/>
    </font>
    <font>
      <sz val="10"/>
      <color theme="0"/>
      <name val="Arial"/>
      <family val="2"/>
    </font>
    <font>
      <sz val="10"/>
      <name val="Arial"/>
      <family val="2"/>
    </font>
    <font>
      <sz val="9"/>
      <color theme="1"/>
      <name val="Arial"/>
      <family val="2"/>
    </font>
    <font>
      <sz val="12"/>
      <name val="Arial"/>
      <family val="2"/>
    </font>
    <font>
      <sz val="11"/>
      <color theme="1"/>
      <name val="Arial"/>
      <family val="2"/>
    </font>
    <font>
      <b/>
      <sz val="11"/>
      <color theme="1"/>
      <name val="Arial"/>
      <family val="2"/>
    </font>
    <font>
      <i/>
      <sz val="9"/>
      <color rgb="FFFF0000"/>
      <name val="Arial"/>
      <family val="2"/>
    </font>
    <font>
      <i/>
      <sz val="9"/>
      <color indexed="8"/>
      <name val="Arial"/>
      <family val="2"/>
    </font>
    <font>
      <b/>
      <sz val="14"/>
      <name val="Arial"/>
      <family val="2"/>
    </font>
    <font>
      <sz val="9"/>
      <name val="Arial"/>
      <family val="2"/>
    </font>
    <font>
      <sz val="9"/>
      <color indexed="8"/>
      <name val="Arial"/>
      <family val="2"/>
    </font>
    <font>
      <sz val="9"/>
      <color rgb="FFFF0000"/>
      <name val="Arial"/>
      <family val="2"/>
    </font>
    <font>
      <b/>
      <u/>
      <sz val="9"/>
      <color indexed="8"/>
      <name val="Arial"/>
      <family val="2"/>
    </font>
    <font>
      <i/>
      <sz val="9"/>
      <name val="Arial"/>
      <family val="2"/>
    </font>
  </fonts>
  <fills count="14">
    <fill>
      <patternFill patternType="none"/>
    </fill>
    <fill>
      <patternFill patternType="gray125"/>
    </fill>
    <fill>
      <patternFill patternType="solid">
        <fgColor theme="0"/>
        <bgColor indexed="64"/>
      </patternFill>
    </fill>
    <fill>
      <patternFill patternType="solid">
        <fgColor theme="8" tint="-0.499984740745262"/>
        <bgColor indexed="44"/>
      </patternFill>
    </fill>
    <fill>
      <patternFill patternType="solid">
        <fgColor theme="1" tint="0.499984740745262"/>
        <bgColor indexed="44"/>
      </patternFill>
    </fill>
    <fill>
      <patternFill patternType="solid">
        <fgColor theme="8"/>
        <bgColor indexed="64"/>
      </patternFill>
    </fill>
    <fill>
      <patternFill patternType="solid">
        <fgColor theme="8" tint="-0.249977111117893"/>
        <bgColor indexed="64"/>
      </patternFill>
    </fill>
    <fill>
      <patternFill patternType="solid">
        <fgColor theme="8" tint="0.39997558519241921"/>
        <bgColor indexed="44"/>
      </patternFill>
    </fill>
    <fill>
      <patternFill patternType="solid">
        <fgColor theme="8" tint="0.59999389629810485"/>
        <bgColor indexed="44"/>
      </patternFill>
    </fill>
    <fill>
      <patternFill patternType="solid">
        <fgColor theme="8" tint="0.79998168889431442"/>
        <bgColor indexed="44"/>
      </patternFill>
    </fill>
    <fill>
      <patternFill patternType="solid">
        <fgColor theme="2" tint="-0.249977111117893"/>
        <bgColor indexed="4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8" tint="0.79998168889431442"/>
        <bgColor indexed="64"/>
      </patternFill>
    </fill>
  </fills>
  <borders count="24">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95">
    <xf numFmtId="0" fontId="0" fillId="0" borderId="0" xfId="0"/>
    <xf numFmtId="0" fontId="3" fillId="2" borderId="0" xfId="0" applyFont="1" applyFill="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9" fillId="6" borderId="6" xfId="0" applyFont="1" applyFill="1" applyBorder="1" applyAlignment="1" applyProtection="1">
      <alignment horizontal="center" vertical="center" wrapText="1"/>
      <protection hidden="1"/>
    </xf>
    <xf numFmtId="0" fontId="10" fillId="7" borderId="6" xfId="0" applyFont="1" applyFill="1" applyBorder="1" applyAlignment="1" applyProtection="1">
      <alignment horizontal="center" vertical="center" wrapText="1"/>
      <protection hidden="1"/>
    </xf>
    <xf numFmtId="0" fontId="10" fillId="8" borderId="6" xfId="0" applyFont="1" applyFill="1" applyBorder="1" applyAlignment="1" applyProtection="1">
      <alignment horizontal="center" vertical="center" wrapText="1"/>
      <protection hidden="1"/>
    </xf>
    <xf numFmtId="0" fontId="10" fillId="9" borderId="6" xfId="0" applyFont="1" applyFill="1" applyBorder="1" applyAlignment="1" applyProtection="1">
      <alignment horizontal="center" vertical="center" wrapText="1"/>
      <protection hidden="1"/>
    </xf>
    <xf numFmtId="0" fontId="9" fillId="10" borderId="6" xfId="0" applyFont="1" applyFill="1" applyBorder="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7" borderId="11"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9" fontId="11" fillId="2" borderId="0" xfId="2" applyFont="1" applyFill="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11" fillId="2" borderId="0" xfId="0" applyFont="1" applyFill="1" applyAlignment="1" applyProtection="1">
      <alignment vertical="center"/>
      <protection hidden="1"/>
    </xf>
    <xf numFmtId="0" fontId="11" fillId="2" borderId="0" xfId="0" applyFont="1" applyFill="1" applyAlignment="1" applyProtection="1">
      <alignment horizontal="left" vertical="center"/>
      <protection hidden="1"/>
    </xf>
    <xf numFmtId="0" fontId="3" fillId="2" borderId="6" xfId="0" applyFont="1" applyFill="1" applyBorder="1" applyAlignment="1" applyProtection="1">
      <alignment horizontal="center" vertical="center"/>
      <protection hidden="1"/>
    </xf>
    <xf numFmtId="0" fontId="12" fillId="2" borderId="0" xfId="0" applyFont="1" applyFill="1"/>
    <xf numFmtId="0" fontId="13" fillId="0" borderId="0" xfId="0" applyFont="1" applyAlignment="1">
      <alignment horizontal="left" vertical="center"/>
    </xf>
    <xf numFmtId="0" fontId="13" fillId="0" borderId="0" xfId="0" applyFont="1" applyAlignment="1">
      <alignment vertical="center"/>
    </xf>
    <xf numFmtId="0" fontId="0" fillId="0" borderId="0" xfId="0" applyFont="1" applyAlignment="1">
      <alignment vertical="center"/>
    </xf>
    <xf numFmtId="0" fontId="13" fillId="0" borderId="0" xfId="0" applyFont="1"/>
    <xf numFmtId="0" fontId="14" fillId="0" borderId="0" xfId="0" applyFont="1" applyAlignment="1">
      <alignment horizontal="center" vertical="center"/>
    </xf>
    <xf numFmtId="0" fontId="14" fillId="12" borderId="0" xfId="0" applyFont="1" applyFill="1" applyAlignment="1">
      <alignment horizontal="center" vertical="center"/>
    </xf>
    <xf numFmtId="0" fontId="14" fillId="12" borderId="0" xfId="0" applyFont="1" applyFill="1" applyAlignment="1">
      <alignment horizontal="center" vertical="center" wrapText="1"/>
    </xf>
    <xf numFmtId="0" fontId="14" fillId="13" borderId="0" xfId="0" applyFont="1" applyFill="1" applyAlignment="1">
      <alignment horizontal="center" vertical="center"/>
    </xf>
    <xf numFmtId="0" fontId="14" fillId="13" borderId="0" xfId="0" applyFont="1" applyFill="1" applyAlignment="1">
      <alignment horizontal="center" vertical="center" wrapText="1"/>
    </xf>
    <xf numFmtId="0" fontId="13" fillId="0" borderId="0" xfId="0" applyFont="1" applyAlignment="1">
      <alignment vertical="center" wrapText="1"/>
    </xf>
    <xf numFmtId="9" fontId="15" fillId="2" borderId="6" xfId="2" applyFont="1" applyFill="1" applyBorder="1" applyAlignment="1" applyProtection="1">
      <alignment horizontal="center" vertical="center" wrapText="1"/>
      <protection hidden="1"/>
    </xf>
    <xf numFmtId="43" fontId="16" fillId="11" borderId="6" xfId="1" applyFont="1" applyFill="1" applyBorder="1" applyAlignment="1" applyProtection="1">
      <alignment horizontal="center" vertical="center" wrapText="1"/>
      <protection locked="0" hidden="1"/>
    </xf>
    <xf numFmtId="164" fontId="16" fillId="11" borderId="6" xfId="1" applyNumberFormat="1" applyFont="1" applyFill="1" applyBorder="1" applyAlignment="1" applyProtection="1">
      <alignment horizontal="center" vertical="center" wrapText="1"/>
      <protection locked="0" hidden="1"/>
    </xf>
    <xf numFmtId="0" fontId="18" fillId="2" borderId="6" xfId="0" applyFont="1" applyFill="1" applyBorder="1" applyAlignment="1" applyProtection="1">
      <alignment horizontal="center" vertical="center" wrapText="1"/>
      <protection hidden="1"/>
    </xf>
    <xf numFmtId="0" fontId="18" fillId="2" borderId="6" xfId="0" applyNumberFormat="1" applyFont="1" applyFill="1" applyBorder="1" applyAlignment="1" applyProtection="1">
      <alignment horizontal="center" vertical="center"/>
      <protection hidden="1"/>
    </xf>
    <xf numFmtId="0" fontId="18" fillId="2" borderId="6" xfId="0" applyFont="1" applyFill="1" applyBorder="1" applyAlignment="1" applyProtection="1">
      <alignment horizontal="center" vertical="center"/>
      <protection hidden="1"/>
    </xf>
    <xf numFmtId="9" fontId="18" fillId="2" borderId="6" xfId="2" applyFont="1" applyFill="1" applyBorder="1" applyAlignment="1" applyProtection="1">
      <alignment horizontal="center" vertical="center" wrapText="1"/>
      <protection hidden="1"/>
    </xf>
    <xf numFmtId="0" fontId="3" fillId="0" borderId="0" xfId="0" applyFont="1" applyFill="1" applyAlignment="1" applyProtection="1">
      <alignment horizontal="center" vertical="center" wrapText="1"/>
      <protection hidden="1"/>
    </xf>
    <xf numFmtId="0" fontId="18" fillId="2" borderId="6" xfId="0" applyFont="1" applyFill="1" applyBorder="1" applyAlignment="1" applyProtection="1">
      <alignment horizontal="left" vertical="center" wrapText="1"/>
      <protection hidden="1"/>
    </xf>
    <xf numFmtId="0" fontId="11" fillId="2" borderId="6" xfId="0" applyFont="1" applyFill="1" applyBorder="1" applyAlignment="1" applyProtection="1">
      <alignment horizontal="center" vertical="center" wrapText="1"/>
      <protection hidden="1"/>
    </xf>
    <xf numFmtId="14" fontId="18" fillId="2" borderId="6" xfId="0" applyNumberFormat="1" applyFont="1" applyFill="1" applyBorder="1" applyAlignment="1" applyProtection="1">
      <alignment horizontal="center" vertical="center" wrapText="1"/>
      <protection hidden="1"/>
    </xf>
    <xf numFmtId="9" fontId="11" fillId="2" borderId="0" xfId="2" applyFont="1" applyFill="1" applyAlignment="1" applyProtection="1">
      <alignment horizontal="center" vertical="center" wrapText="1"/>
      <protection hidden="1"/>
    </xf>
    <xf numFmtId="43" fontId="19" fillId="11" borderId="6" xfId="1" applyFont="1" applyFill="1" applyBorder="1" applyAlignment="1" applyProtection="1">
      <alignment horizontal="left" vertical="center" wrapText="1"/>
      <protection locked="0" hidden="1"/>
    </xf>
    <xf numFmtId="9" fontId="20" fillId="2" borderId="6" xfId="2" applyFont="1" applyFill="1" applyBorder="1" applyAlignment="1" applyProtection="1">
      <alignment horizontal="left" vertical="center" wrapText="1"/>
      <protection hidden="1"/>
    </xf>
    <xf numFmtId="49" fontId="19" fillId="11" borderId="6" xfId="1" applyNumberFormat="1" applyFont="1" applyFill="1" applyBorder="1" applyAlignment="1" applyProtection="1">
      <alignment horizontal="left" vertical="center" wrapText="1"/>
      <protection locked="0" hidden="1"/>
    </xf>
    <xf numFmtId="0" fontId="19" fillId="11" borderId="6" xfId="1" applyNumberFormat="1" applyFont="1" applyFill="1" applyBorder="1" applyAlignment="1" applyProtection="1">
      <alignment horizontal="left" vertical="center" wrapText="1"/>
      <protection locked="0" hidden="1"/>
    </xf>
    <xf numFmtId="164" fontId="19" fillId="11" borderId="6" xfId="1" applyNumberFormat="1" applyFont="1" applyFill="1" applyBorder="1" applyAlignment="1" applyProtection="1">
      <alignment horizontal="left" vertical="center" wrapText="1"/>
      <protection locked="0" hidden="1"/>
    </xf>
    <xf numFmtId="9" fontId="11" fillId="2" borderId="11" xfId="2" applyFont="1" applyFill="1" applyBorder="1" applyAlignment="1" applyProtection="1">
      <alignment horizontal="center" vertical="center" wrapText="1"/>
      <protection hidden="1"/>
    </xf>
    <xf numFmtId="9" fontId="11" fillId="2" borderId="11" xfId="0" applyNumberFormat="1" applyFont="1" applyFill="1" applyBorder="1" applyAlignment="1" applyProtection="1">
      <alignment horizontal="center" vertical="center" wrapText="1"/>
      <protection hidden="1"/>
    </xf>
    <xf numFmtId="9" fontId="18" fillId="2" borderId="11" xfId="1" applyNumberFormat="1" applyFont="1" applyFill="1" applyBorder="1" applyAlignment="1" applyProtection="1">
      <alignment horizontal="center" vertical="center" wrapText="1"/>
      <protection hidden="1"/>
    </xf>
    <xf numFmtId="0" fontId="19" fillId="11" borderId="6" xfId="1" applyNumberFormat="1" applyFont="1" applyFill="1" applyBorder="1" applyAlignment="1" applyProtection="1">
      <alignment horizontal="left" vertical="top" wrapText="1"/>
      <protection locked="0" hidden="1"/>
    </xf>
    <xf numFmtId="164" fontId="19" fillId="11" borderId="6" xfId="1" applyNumberFormat="1" applyFont="1" applyFill="1" applyBorder="1" applyAlignment="1" applyProtection="1">
      <alignment horizontal="center" vertical="center" wrapText="1"/>
      <protection locked="0" hidden="1"/>
    </xf>
    <xf numFmtId="0" fontId="19" fillId="11" borderId="6" xfId="1" applyNumberFormat="1" applyFont="1" applyFill="1" applyBorder="1" applyAlignment="1" applyProtection="1">
      <alignment horizontal="justify" vertical="center" wrapText="1"/>
      <protection locked="0" hidden="1"/>
    </xf>
    <xf numFmtId="1" fontId="11" fillId="2" borderId="11" xfId="0" applyNumberFormat="1" applyFont="1" applyFill="1" applyBorder="1" applyAlignment="1" applyProtection="1">
      <alignment horizontal="center" vertical="center" wrapText="1"/>
      <protection hidden="1"/>
    </xf>
    <xf numFmtId="1" fontId="18" fillId="11" borderId="6" xfId="1" applyNumberFormat="1" applyFont="1" applyFill="1" applyBorder="1" applyAlignment="1" applyProtection="1">
      <alignment horizontal="center" vertical="center" wrapText="1"/>
      <protection locked="0" hidden="1"/>
    </xf>
    <xf numFmtId="1" fontId="19" fillId="11" borderId="6" xfId="1" applyNumberFormat="1" applyFont="1" applyFill="1" applyBorder="1" applyAlignment="1" applyProtection="1">
      <alignment horizontal="center" vertical="center" wrapText="1"/>
      <protection locked="0" hidden="1"/>
    </xf>
    <xf numFmtId="9" fontId="22" fillId="2" borderId="6" xfId="2" applyFont="1" applyFill="1" applyBorder="1" applyAlignment="1" applyProtection="1">
      <alignment horizontal="center" vertical="center" wrapText="1"/>
      <protection hidden="1"/>
    </xf>
    <xf numFmtId="0" fontId="7" fillId="5" borderId="15" xfId="0" applyFont="1" applyFill="1" applyBorder="1" applyAlignment="1" applyProtection="1">
      <alignment horizontal="center" vertical="center" wrapText="1"/>
      <protection hidden="1"/>
    </xf>
    <xf numFmtId="0" fontId="7" fillId="5" borderId="16" xfId="0" applyFont="1" applyFill="1" applyBorder="1" applyAlignment="1" applyProtection="1">
      <alignment horizontal="center" vertical="center" wrapText="1"/>
      <protection hidden="1"/>
    </xf>
    <xf numFmtId="0" fontId="7" fillId="5" borderId="17" xfId="0" applyFont="1" applyFill="1" applyBorder="1" applyAlignment="1" applyProtection="1">
      <alignment horizontal="center" vertical="center" wrapText="1"/>
      <protection hidden="1"/>
    </xf>
    <xf numFmtId="0" fontId="7" fillId="5" borderId="18"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5" borderId="13" xfId="0" applyFont="1" applyFill="1" applyBorder="1" applyAlignment="1" applyProtection="1">
      <alignment horizontal="center" vertical="center" wrapText="1"/>
      <protection hidden="1"/>
    </xf>
    <xf numFmtId="0" fontId="7" fillId="5" borderId="11" xfId="0" applyFont="1" applyFill="1" applyBorder="1" applyAlignment="1" applyProtection="1">
      <alignment horizontal="center" vertical="center" wrapText="1"/>
      <protection hidden="1"/>
    </xf>
    <xf numFmtId="0" fontId="12" fillId="2" borderId="21" xfId="3" applyFont="1" applyFill="1" applyBorder="1" applyAlignment="1">
      <alignment horizontal="left" vertical="center" wrapText="1"/>
    </xf>
    <xf numFmtId="0" fontId="12" fillId="2" borderId="22" xfId="3" applyFont="1" applyFill="1" applyBorder="1" applyAlignment="1">
      <alignment horizontal="left" vertical="center" wrapText="1"/>
    </xf>
    <xf numFmtId="0" fontId="12" fillId="2" borderId="23" xfId="3" applyFont="1" applyFill="1" applyBorder="1" applyAlignment="1">
      <alignment horizontal="left" vertical="center" wrapText="1"/>
    </xf>
    <xf numFmtId="0" fontId="6" fillId="4" borderId="1" xfId="0" applyFont="1" applyFill="1" applyBorder="1" applyAlignment="1" applyProtection="1">
      <alignment horizontal="center" vertical="center" wrapText="1"/>
      <protection hidden="1"/>
    </xf>
    <xf numFmtId="0" fontId="6" fillId="4" borderId="3" xfId="0" applyFont="1" applyFill="1" applyBorder="1" applyAlignment="1" applyProtection="1">
      <alignment horizontal="center" vertical="center" wrapText="1"/>
      <protection hidden="1"/>
    </xf>
    <xf numFmtId="0" fontId="17" fillId="2" borderId="11" xfId="0" applyFont="1" applyFill="1" applyBorder="1" applyAlignment="1">
      <alignment horizontal="center" vertical="center" wrapText="1"/>
    </xf>
    <xf numFmtId="0" fontId="5" fillId="10" borderId="1" xfId="0" applyFont="1" applyFill="1" applyBorder="1" applyAlignment="1" applyProtection="1">
      <alignment horizontal="center" vertical="center" wrapText="1"/>
      <protection hidden="1"/>
    </xf>
    <xf numFmtId="0" fontId="5" fillId="10" borderId="3" xfId="0" applyFont="1" applyFill="1" applyBorder="1" applyAlignment="1" applyProtection="1">
      <alignment horizontal="center" vertical="center" wrapText="1"/>
      <protection hidden="1"/>
    </xf>
    <xf numFmtId="0" fontId="5" fillId="10" borderId="2" xfId="0" applyFont="1" applyFill="1" applyBorder="1" applyAlignment="1" applyProtection="1">
      <alignment horizontal="center" vertical="center" wrapText="1"/>
      <protection hidden="1"/>
    </xf>
    <xf numFmtId="0" fontId="4" fillId="7" borderId="3" xfId="0" applyFont="1" applyFill="1" applyBorder="1" applyAlignment="1" applyProtection="1">
      <alignment horizontal="center" vertical="center" wrapText="1"/>
      <protection hidden="1"/>
    </xf>
    <xf numFmtId="0" fontId="4" fillId="8" borderId="3" xfId="0" applyFont="1" applyFill="1" applyBorder="1" applyAlignment="1" applyProtection="1">
      <alignment horizontal="center" vertical="center" wrapText="1"/>
      <protection hidden="1"/>
    </xf>
    <xf numFmtId="0" fontId="4" fillId="9" borderId="3" xfId="0" applyFont="1" applyFill="1" applyBorder="1" applyAlignment="1" applyProtection="1">
      <alignment horizontal="center" vertical="center" wrapText="1"/>
      <protection hidden="1"/>
    </xf>
    <xf numFmtId="0" fontId="12" fillId="2" borderId="15" xfId="0" applyFont="1" applyFill="1" applyBorder="1" applyAlignment="1">
      <alignment horizontal="center"/>
    </xf>
    <xf numFmtId="0" fontId="12" fillId="2" borderId="17" xfId="0" applyFont="1" applyFill="1" applyBorder="1" applyAlignment="1">
      <alignment horizontal="center"/>
    </xf>
    <xf numFmtId="0" fontId="12" fillId="2" borderId="19" xfId="0" applyFont="1" applyFill="1" applyBorder="1" applyAlignment="1">
      <alignment horizontal="center"/>
    </xf>
    <xf numFmtId="0" fontId="12" fillId="2" borderId="20" xfId="0" applyFont="1" applyFill="1" applyBorder="1" applyAlignment="1">
      <alignment horizontal="center"/>
    </xf>
    <xf numFmtId="0" fontId="12" fillId="2" borderId="18" xfId="0" applyFont="1" applyFill="1" applyBorder="1" applyAlignment="1">
      <alignment horizontal="center"/>
    </xf>
    <xf numFmtId="0" fontId="12" fillId="2" borderId="13" xfId="0" applyFont="1" applyFill="1" applyBorder="1" applyAlignment="1">
      <alignment horizontal="center"/>
    </xf>
    <xf numFmtId="0" fontId="4" fillId="2" borderId="4" xfId="0" applyFont="1" applyFill="1" applyBorder="1" applyAlignment="1" applyProtection="1">
      <alignment horizontal="left" vertical="center"/>
      <protection hidden="1"/>
    </xf>
    <xf numFmtId="0" fontId="4" fillId="2" borderId="5" xfId="0" applyFont="1" applyFill="1" applyBorder="1" applyAlignment="1" applyProtection="1">
      <alignment horizontal="left" vertical="center"/>
      <protection hidden="1"/>
    </xf>
    <xf numFmtId="0" fontId="4" fillId="2" borderId="7" xfId="0" applyFont="1" applyFill="1" applyBorder="1" applyAlignment="1" applyProtection="1">
      <alignment horizontal="left" vertical="center"/>
      <protection hidden="1"/>
    </xf>
    <xf numFmtId="0" fontId="4" fillId="2" borderId="8" xfId="0" applyFont="1" applyFill="1" applyBorder="1" applyAlignment="1" applyProtection="1">
      <alignment horizontal="left"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vertical="center"/>
      <protection hidden="1"/>
    </xf>
    <xf numFmtId="0" fontId="3" fillId="2" borderId="14" xfId="0" applyFont="1" applyFill="1" applyBorder="1" applyAlignment="1" applyProtection="1">
      <alignment horizontal="center" vertical="center"/>
      <protection hidden="1"/>
    </xf>
    <xf numFmtId="0" fontId="5" fillId="6" borderId="1" xfId="0" applyFont="1" applyFill="1" applyBorder="1" applyAlignment="1" applyProtection="1">
      <alignment horizontal="center" vertical="center" wrapText="1"/>
      <protection hidden="1"/>
    </xf>
    <xf numFmtId="0" fontId="5" fillId="6" borderId="3" xfId="0" applyFont="1" applyFill="1" applyBorder="1" applyAlignment="1" applyProtection="1">
      <alignment horizontal="center" vertical="center" wrapText="1"/>
      <protection hidden="1"/>
    </xf>
    <xf numFmtId="0" fontId="5" fillId="3" borderId="7" xfId="0" applyFont="1" applyFill="1" applyBorder="1" applyAlignment="1" applyProtection="1">
      <alignment horizontal="center" vertical="center" wrapText="1"/>
      <protection hidden="1"/>
    </xf>
    <xf numFmtId="0" fontId="5" fillId="3" borderId="10" xfId="0" applyFont="1" applyFill="1" applyBorder="1" applyAlignment="1" applyProtection="1">
      <alignment horizontal="center" vertical="center" wrapText="1"/>
      <protection hidden="1"/>
    </xf>
  </cellXfs>
  <cellStyles count="4">
    <cellStyle name="Millares" xfId="1" builtinId="3"/>
    <cellStyle name="Normal" xfId="0" builtinId="0"/>
    <cellStyle name="Normal 18" xfId="3"/>
    <cellStyle name="Porcentaje" xfId="2" builtinId="5"/>
  </cellStyles>
  <dxfs count="32">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9" name="Picture 1" descr="escudo-alc">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286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103241</xdr:colOff>
      <xdr:row>1</xdr:row>
      <xdr:rowOff>336737</xdr:rowOff>
    </xdr:from>
    <xdr:to>
      <xdr:col>2</xdr:col>
      <xdr:colOff>972882</xdr:colOff>
      <xdr:row>4</xdr:row>
      <xdr:rowOff>127001</xdr:rowOff>
    </xdr:to>
    <xdr:pic>
      <xdr:nvPicPr>
        <xdr:cNvPr id="10" name="Imagen 9" descr="escudo-alc">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0241" y="389654"/>
          <a:ext cx="1980891" cy="1028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disgovco-my.sharepoint.com/Users/vviracacha/Downloads/SPI%20-%20Indicadores%20de%20gesti&#243;n%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arenasv/OneDrive%20-%20sdis.gov.co/Contrato%20310%20de%202019/Obligaci&#243;n%2007.%20Indicadores/2.%20Marzo/2019_03_21_ind_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GESTION"/>
      <sheetName val="Listas desplegable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14"/>
  <sheetViews>
    <sheetView showGridLines="0" tabSelected="1" topLeftCell="A10" zoomScale="90" zoomScaleNormal="90" workbookViewId="0">
      <selection activeCell="BS13" sqref="BS13"/>
    </sheetView>
  </sheetViews>
  <sheetFormatPr baseColWidth="10" defaultColWidth="0" defaultRowHeight="0" customHeight="1" zeroHeight="1" x14ac:dyDescent="0.25"/>
  <cols>
    <col min="1" max="1" width="1.85546875" style="15" customWidth="1"/>
    <col min="2" max="2" width="16.7109375" style="16" customWidth="1"/>
    <col min="3" max="3" width="16.5703125" style="16" customWidth="1"/>
    <col min="4" max="4" width="22.7109375" style="16" customWidth="1"/>
    <col min="5" max="5" width="11.5703125" style="16" customWidth="1"/>
    <col min="6" max="6" width="13.42578125" style="12" customWidth="1"/>
    <col min="7" max="7" width="17.28515625" style="12" customWidth="1"/>
    <col min="8" max="8" width="20.140625" style="16" customWidth="1"/>
    <col min="9" max="9" width="17.42578125" style="16" customWidth="1"/>
    <col min="10" max="10" width="11.85546875" style="16" customWidth="1"/>
    <col min="11" max="11" width="16" style="16" customWidth="1"/>
    <col min="12" max="12" width="12.5703125" style="12" customWidth="1"/>
    <col min="13" max="13" width="27.28515625" style="12" customWidth="1"/>
    <col min="14" max="17" width="12.5703125" style="12" customWidth="1"/>
    <col min="18" max="18" width="12.5703125" style="16" customWidth="1"/>
    <col min="19" max="20" width="12.5703125" style="12" customWidth="1"/>
    <col min="21" max="23" width="12" style="12" customWidth="1"/>
    <col min="24" max="24" width="12" style="11" customWidth="1"/>
    <col min="25" max="28" width="12" style="12" customWidth="1"/>
    <col min="29" max="30" width="11.7109375" style="12" customWidth="1"/>
    <col min="31" max="31" width="19.140625" style="12" customWidth="1"/>
    <col min="32" max="32" width="109" style="12" customWidth="1"/>
    <col min="33" max="35" width="12" style="12" customWidth="1"/>
    <col min="36" max="36" width="114" style="11" customWidth="1"/>
    <col min="37" max="39" width="12" style="12" customWidth="1"/>
    <col min="40" max="40" width="100.7109375" style="12" customWidth="1"/>
    <col min="41" max="41" width="11.85546875" style="12" customWidth="1"/>
    <col min="42" max="43" width="11.7109375" style="12" customWidth="1"/>
    <col min="44" max="44" width="118" style="12" customWidth="1"/>
    <col min="45" max="47" width="11.7109375" style="12" customWidth="1"/>
    <col min="48" max="48" width="99.85546875" style="12" customWidth="1"/>
    <col min="49" max="51" width="11.7109375" style="12" customWidth="1"/>
    <col min="52" max="52" width="152.7109375" style="12" customWidth="1"/>
    <col min="53" max="55" width="11.7109375" style="12" customWidth="1"/>
    <col min="56" max="56" width="150.85546875" style="12" customWidth="1"/>
    <col min="57" max="59" width="11.7109375" style="12" customWidth="1"/>
    <col min="60" max="60" width="127.140625" style="12" customWidth="1"/>
    <col min="61" max="63" width="11.7109375" style="12" customWidth="1"/>
    <col min="64" max="64" width="127.28515625" style="12" customWidth="1"/>
    <col min="65" max="67" width="11.7109375" style="12" customWidth="1"/>
    <col min="68" max="68" width="113.85546875" style="12" customWidth="1"/>
    <col min="69" max="69" width="44.28515625" style="12" customWidth="1"/>
    <col min="70" max="70" width="10.7109375" style="12" customWidth="1"/>
    <col min="71" max="76" width="18.140625" style="12" customWidth="1"/>
    <col min="77" max="77" width="10.7109375" style="12" customWidth="1"/>
    <col min="78" max="124" width="0" style="15" hidden="1" customWidth="1"/>
    <col min="125" max="16384" width="11.42578125" style="15" hidden="1"/>
  </cols>
  <sheetData>
    <row r="1" spans="2:76" s="14" customFormat="1" ht="4.5" customHeight="1" x14ac:dyDescent="0.25">
      <c r="B1" s="13"/>
      <c r="C1" s="13"/>
    </row>
    <row r="2" spans="2:76" s="18" customFormat="1" ht="32.25" customHeight="1" x14ac:dyDescent="0.2">
      <c r="B2" s="75"/>
      <c r="C2" s="76"/>
      <c r="D2" s="68" t="s">
        <v>0</v>
      </c>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3" t="s">
        <v>1</v>
      </c>
      <c r="BP2" s="64"/>
      <c r="BQ2" s="65"/>
      <c r="BR2" s="1"/>
    </row>
    <row r="3" spans="2:76" s="18" customFormat="1" ht="32.25" customHeight="1" x14ac:dyDescent="0.2">
      <c r="B3" s="77"/>
      <c r="C3" s="7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3" t="s">
        <v>2</v>
      </c>
      <c r="BP3" s="64"/>
      <c r="BQ3" s="65"/>
      <c r="BR3" s="1"/>
    </row>
    <row r="4" spans="2:76" s="18" customFormat="1" ht="32.25" customHeight="1" x14ac:dyDescent="0.2">
      <c r="B4" s="77"/>
      <c r="C4" s="7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3" t="s">
        <v>3</v>
      </c>
      <c r="BP4" s="64"/>
      <c r="BQ4" s="65"/>
      <c r="BR4" s="1"/>
    </row>
    <row r="5" spans="2:76" s="18" customFormat="1" ht="32.25" customHeight="1" x14ac:dyDescent="0.2">
      <c r="B5" s="79"/>
      <c r="C5" s="80"/>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3" t="s">
        <v>4</v>
      </c>
      <c r="BP5" s="64"/>
      <c r="BQ5" s="65"/>
      <c r="BR5" s="1"/>
    </row>
    <row r="6" spans="2:76" s="14" customFormat="1" ht="7.5" customHeight="1" x14ac:dyDescent="0.25">
      <c r="B6" s="13"/>
      <c r="C6" s="13"/>
      <c r="BQ6" s="1"/>
      <c r="BR6" s="1"/>
    </row>
    <row r="7" spans="2:76" s="14" customFormat="1" ht="15" customHeight="1" x14ac:dyDescent="0.25">
      <c r="B7" s="81" t="s">
        <v>5</v>
      </c>
      <c r="C7" s="82"/>
      <c r="D7" s="17" t="s">
        <v>6</v>
      </c>
      <c r="E7" s="85" t="s">
        <v>7</v>
      </c>
      <c r="F7" s="86"/>
      <c r="G7" s="89">
        <v>2019</v>
      </c>
    </row>
    <row r="8" spans="2:76" s="14" customFormat="1" ht="15" customHeight="1" x14ac:dyDescent="0.25">
      <c r="B8" s="83"/>
      <c r="C8" s="84"/>
      <c r="D8" s="17" t="s">
        <v>8</v>
      </c>
      <c r="E8" s="87" t="s">
        <v>27</v>
      </c>
      <c r="F8" s="88"/>
      <c r="G8" s="90"/>
    </row>
    <row r="9" spans="2:76" s="36" customFormat="1" ht="7.5" customHeight="1" x14ac:dyDescent="0.25"/>
    <row r="10" spans="2:76" s="1" customFormat="1" ht="22.5" customHeight="1" x14ac:dyDescent="0.25">
      <c r="B10" s="93" t="s">
        <v>10</v>
      </c>
      <c r="C10" s="94"/>
      <c r="D10" s="94"/>
      <c r="E10" s="94"/>
      <c r="F10" s="94"/>
      <c r="G10" s="94"/>
      <c r="H10" s="94"/>
      <c r="I10" s="94"/>
      <c r="J10" s="94"/>
      <c r="K10" s="94"/>
      <c r="L10" s="94"/>
      <c r="M10" s="94"/>
      <c r="N10" s="94"/>
      <c r="O10" s="94"/>
      <c r="P10" s="94"/>
      <c r="Q10" s="94"/>
      <c r="R10" s="94"/>
      <c r="S10" s="94"/>
      <c r="T10" s="94"/>
      <c r="U10" s="66" t="s">
        <v>11</v>
      </c>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2"/>
      <c r="BS10" s="56" t="s">
        <v>12</v>
      </c>
      <c r="BT10" s="57"/>
      <c r="BU10" s="58"/>
      <c r="BV10" s="62" t="s">
        <v>13</v>
      </c>
      <c r="BW10" s="62"/>
      <c r="BX10" s="62"/>
    </row>
    <row r="11" spans="2:76" s="2" customFormat="1" ht="19.5" customHeight="1" x14ac:dyDescent="0.25">
      <c r="B11" s="91" t="s">
        <v>14</v>
      </c>
      <c r="C11" s="92"/>
      <c r="D11" s="92"/>
      <c r="E11" s="72" t="s">
        <v>15</v>
      </c>
      <c r="F11" s="72"/>
      <c r="G11" s="72"/>
      <c r="H11" s="72"/>
      <c r="I11" s="72"/>
      <c r="J11" s="73" t="s">
        <v>16</v>
      </c>
      <c r="K11" s="73"/>
      <c r="L11" s="73"/>
      <c r="M11" s="73"/>
      <c r="N11" s="73"/>
      <c r="O11" s="73"/>
      <c r="P11" s="73"/>
      <c r="Q11" s="74" t="s">
        <v>17</v>
      </c>
      <c r="R11" s="74"/>
      <c r="S11" s="74"/>
      <c r="T11" s="74"/>
      <c r="U11" s="69" t="s">
        <v>7</v>
      </c>
      <c r="V11" s="70"/>
      <c r="W11" s="70"/>
      <c r="X11" s="71"/>
      <c r="Y11" s="69" t="s">
        <v>18</v>
      </c>
      <c r="Z11" s="70"/>
      <c r="AA11" s="70"/>
      <c r="AB11" s="71"/>
      <c r="AC11" s="69" t="s">
        <v>19</v>
      </c>
      <c r="AD11" s="70"/>
      <c r="AE11" s="70"/>
      <c r="AF11" s="71"/>
      <c r="AG11" s="69" t="s">
        <v>20</v>
      </c>
      <c r="AH11" s="70"/>
      <c r="AI11" s="70"/>
      <c r="AJ11" s="71"/>
      <c r="AK11" s="69" t="s">
        <v>21</v>
      </c>
      <c r="AL11" s="70"/>
      <c r="AM11" s="70"/>
      <c r="AN11" s="71"/>
      <c r="AO11" s="69" t="s">
        <v>9</v>
      </c>
      <c r="AP11" s="70"/>
      <c r="AQ11" s="70"/>
      <c r="AR11" s="71"/>
      <c r="AS11" s="69" t="s">
        <v>22</v>
      </c>
      <c r="AT11" s="70"/>
      <c r="AU11" s="70"/>
      <c r="AV11" s="71"/>
      <c r="AW11" s="69" t="s">
        <v>23</v>
      </c>
      <c r="AX11" s="70"/>
      <c r="AY11" s="70"/>
      <c r="AZ11" s="71"/>
      <c r="BA11" s="69" t="s">
        <v>24</v>
      </c>
      <c r="BB11" s="70"/>
      <c r="BC11" s="70"/>
      <c r="BD11" s="71"/>
      <c r="BE11" s="69" t="s">
        <v>25</v>
      </c>
      <c r="BF11" s="70"/>
      <c r="BG11" s="70"/>
      <c r="BH11" s="71"/>
      <c r="BI11" s="69" t="s">
        <v>26</v>
      </c>
      <c r="BJ11" s="70"/>
      <c r="BK11" s="70"/>
      <c r="BL11" s="71"/>
      <c r="BM11" s="69" t="s">
        <v>27</v>
      </c>
      <c r="BN11" s="70"/>
      <c r="BO11" s="70"/>
      <c r="BP11" s="71"/>
      <c r="BS11" s="59"/>
      <c r="BT11" s="60"/>
      <c r="BU11" s="61"/>
      <c r="BV11" s="62"/>
      <c r="BW11" s="62"/>
      <c r="BX11" s="62"/>
    </row>
    <row r="12" spans="2:76" s="8" customFormat="1" ht="48.75" customHeight="1" x14ac:dyDescent="0.25">
      <c r="B12" s="3" t="s">
        <v>28</v>
      </c>
      <c r="C12" s="3" t="s">
        <v>29</v>
      </c>
      <c r="D12" s="3" t="s">
        <v>30</v>
      </c>
      <c r="E12" s="4" t="s">
        <v>31</v>
      </c>
      <c r="F12" s="10" t="s">
        <v>32</v>
      </c>
      <c r="G12" s="4" t="s">
        <v>33</v>
      </c>
      <c r="H12" s="4" t="s">
        <v>34</v>
      </c>
      <c r="I12" s="4" t="s">
        <v>35</v>
      </c>
      <c r="J12" s="5" t="s">
        <v>36</v>
      </c>
      <c r="K12" s="5" t="s">
        <v>37</v>
      </c>
      <c r="L12" s="5" t="s">
        <v>38</v>
      </c>
      <c r="M12" s="5" t="s">
        <v>39</v>
      </c>
      <c r="N12" s="5" t="s">
        <v>40</v>
      </c>
      <c r="O12" s="5" t="s">
        <v>41</v>
      </c>
      <c r="P12" s="5" t="s">
        <v>42</v>
      </c>
      <c r="Q12" s="6" t="s">
        <v>43</v>
      </c>
      <c r="R12" s="6" t="s">
        <v>44</v>
      </c>
      <c r="S12" s="6" t="s">
        <v>45</v>
      </c>
      <c r="T12" s="6" t="s">
        <v>46</v>
      </c>
      <c r="U12" s="7" t="str">
        <f>U11&amp;" Ejecutado"</f>
        <v>Enero Ejecutado</v>
      </c>
      <c r="V12" s="7" t="str">
        <f>U11&amp;" Programado"</f>
        <v>Enero Programado</v>
      </c>
      <c r="W12" s="7" t="str">
        <f>U11&amp;" Resultado"</f>
        <v>Enero Resultado</v>
      </c>
      <c r="X12" s="7" t="str">
        <f>U11&amp;" Análisis mensual"</f>
        <v>Enero Análisis mensual</v>
      </c>
      <c r="Y12" s="7" t="str">
        <f>Y11&amp;" Ejecutado"</f>
        <v>Febrero Ejecutado</v>
      </c>
      <c r="Z12" s="7" t="str">
        <f>Y11&amp;" Programado"</f>
        <v>Febrero Programado</v>
      </c>
      <c r="AA12" s="7" t="str">
        <f>Y11&amp;" Resultado"</f>
        <v>Febrero Resultado</v>
      </c>
      <c r="AB12" s="7" t="str">
        <f>Y11&amp;" Análisis mensual"</f>
        <v>Febrero Análisis mensual</v>
      </c>
      <c r="AC12" s="7" t="str">
        <f>AC11&amp;" Ejecutado"</f>
        <v>Marzo Ejecutado</v>
      </c>
      <c r="AD12" s="7" t="str">
        <f>AC11&amp;" Programado"</f>
        <v>Marzo Programado</v>
      </c>
      <c r="AE12" s="7" t="str">
        <f>AC11&amp;" Resultado"</f>
        <v>Marzo Resultado</v>
      </c>
      <c r="AF12" s="7" t="str">
        <f>AC11&amp;" Análisis mensual"</f>
        <v>Marzo Análisis mensual</v>
      </c>
      <c r="AG12" s="7" t="str">
        <f>AG11&amp;" Ejecutado"</f>
        <v>Abril Ejecutado</v>
      </c>
      <c r="AH12" s="7" t="str">
        <f>AG11&amp;" Programado"</f>
        <v>Abril Programado</v>
      </c>
      <c r="AI12" s="7" t="str">
        <f>AG11&amp;" Resultado"</f>
        <v>Abril Resultado</v>
      </c>
      <c r="AJ12" s="7" t="str">
        <f>AG11&amp;" Análisis mensual"</f>
        <v>Abril Análisis mensual</v>
      </c>
      <c r="AK12" s="7" t="str">
        <f>AK11&amp;" Ejecutado"</f>
        <v>Mayo Ejecutado</v>
      </c>
      <c r="AL12" s="7" t="str">
        <f>AK11&amp;" Programado"</f>
        <v>Mayo Programado</v>
      </c>
      <c r="AM12" s="7" t="str">
        <f>AK11&amp;" Resultado"</f>
        <v>Mayo Resultado</v>
      </c>
      <c r="AN12" s="7" t="str">
        <f>AK11&amp;" Análisis mensual"</f>
        <v>Mayo Análisis mensual</v>
      </c>
      <c r="AO12" s="7" t="str">
        <f>AO11&amp;" Ejecutado"</f>
        <v>Junio Ejecutado</v>
      </c>
      <c r="AP12" s="7" t="str">
        <f>AO11&amp;" Programado"</f>
        <v>Junio Programado</v>
      </c>
      <c r="AQ12" s="7" t="str">
        <f>AO11&amp;" Resultado"</f>
        <v>Junio Resultado</v>
      </c>
      <c r="AR12" s="7" t="str">
        <f>AO11&amp;" Análisis mensual"</f>
        <v>Junio Análisis mensual</v>
      </c>
      <c r="AS12" s="7" t="str">
        <f>AS11&amp;" Ejecutado"</f>
        <v>Julio Ejecutado</v>
      </c>
      <c r="AT12" s="7" t="str">
        <f>AS11&amp;" Programado"</f>
        <v>Julio Programado</v>
      </c>
      <c r="AU12" s="7" t="str">
        <f>AS11&amp;" Resultado"</f>
        <v>Julio Resultado</v>
      </c>
      <c r="AV12" s="7" t="str">
        <f>AS11&amp;" Análisis mensual"</f>
        <v>Julio Análisis mensual</v>
      </c>
      <c r="AW12" s="7" t="str">
        <f>AW11&amp;" Ejecutado"</f>
        <v>Agosto Ejecutado</v>
      </c>
      <c r="AX12" s="7" t="str">
        <f>AW11&amp;" Programado"</f>
        <v>Agosto Programado</v>
      </c>
      <c r="AY12" s="7" t="str">
        <f>AW11&amp;" Resultado"</f>
        <v>Agosto Resultado</v>
      </c>
      <c r="AZ12" s="7" t="str">
        <f>AW11&amp;" Análisis mensual"</f>
        <v>Agosto Análisis mensual</v>
      </c>
      <c r="BA12" s="7" t="str">
        <f>BA11&amp;" Ejecutado"</f>
        <v>Septiembre Ejecutado</v>
      </c>
      <c r="BB12" s="7" t="str">
        <f>BA11&amp;" Programado"</f>
        <v>Septiembre Programado</v>
      </c>
      <c r="BC12" s="7" t="str">
        <f>BA11&amp;" Resultado"</f>
        <v>Septiembre Resultado</v>
      </c>
      <c r="BD12" s="7" t="str">
        <f>BA11&amp;" Análisis mensual"</f>
        <v>Septiembre Análisis mensual</v>
      </c>
      <c r="BE12" s="7" t="str">
        <f>BE11&amp;" Ejecutado"</f>
        <v>Octubre Ejecutado</v>
      </c>
      <c r="BF12" s="7" t="str">
        <f>BE11&amp;" Programado"</f>
        <v>Octubre Programado</v>
      </c>
      <c r="BG12" s="7" t="str">
        <f>BE11&amp;" Resultado"</f>
        <v>Octubre Resultado</v>
      </c>
      <c r="BH12" s="7" t="str">
        <f>BE11&amp;" Análisis mensual"</f>
        <v>Octubre Análisis mensual</v>
      </c>
      <c r="BI12" s="7" t="str">
        <f>BI11&amp;" Ejecutado"</f>
        <v>Noviembre Ejecutado</v>
      </c>
      <c r="BJ12" s="7" t="str">
        <f>BI11&amp;" Programado"</f>
        <v>Noviembre Programado</v>
      </c>
      <c r="BK12" s="7" t="str">
        <f>BI11&amp;" Resultado"</f>
        <v>Noviembre Resultado</v>
      </c>
      <c r="BL12" s="7" t="str">
        <f>BI11&amp;" Análisis mensual"</f>
        <v>Noviembre Análisis mensual</v>
      </c>
      <c r="BM12" s="7" t="str">
        <f>BM11&amp;" Ejecutado"</f>
        <v>Diciembre Ejecutado</v>
      </c>
      <c r="BN12" s="7" t="str">
        <f>BM11&amp;" Programado"</f>
        <v>Diciembre Programado</v>
      </c>
      <c r="BO12" s="7" t="str">
        <f>BM11&amp;" Resultado"</f>
        <v>Diciembre Resultado</v>
      </c>
      <c r="BP12" s="7" t="str">
        <f>BM11&amp;" Análisis mensual"</f>
        <v>Diciembre Análisis mensual</v>
      </c>
      <c r="BQ12" s="7" t="s">
        <v>47</v>
      </c>
      <c r="BS12" s="9" t="s">
        <v>48</v>
      </c>
      <c r="BT12" s="9" t="s">
        <v>49</v>
      </c>
      <c r="BU12" s="9" t="s">
        <v>50</v>
      </c>
      <c r="BV12" s="9" t="s">
        <v>51</v>
      </c>
      <c r="BW12" s="9" t="s">
        <v>52</v>
      </c>
      <c r="BX12" s="9" t="s">
        <v>53</v>
      </c>
    </row>
    <row r="13" spans="2:76" s="12" customFormat="1" ht="409.5" customHeight="1" x14ac:dyDescent="0.25">
      <c r="B13" s="32" t="s">
        <v>54</v>
      </c>
      <c r="C13" s="32" t="s">
        <v>55</v>
      </c>
      <c r="D13" s="37" t="s">
        <v>56</v>
      </c>
      <c r="E13" s="33" t="s">
        <v>57</v>
      </c>
      <c r="F13" s="39" t="s">
        <v>58</v>
      </c>
      <c r="G13" s="37" t="s">
        <v>59</v>
      </c>
      <c r="H13" s="37" t="s">
        <v>60</v>
      </c>
      <c r="I13" s="37" t="s">
        <v>61</v>
      </c>
      <c r="J13" s="34" t="s">
        <v>62</v>
      </c>
      <c r="K13" s="37" t="s">
        <v>63</v>
      </c>
      <c r="L13" s="37" t="s">
        <v>64</v>
      </c>
      <c r="M13" s="37" t="s">
        <v>65</v>
      </c>
      <c r="N13" s="38" t="s">
        <v>66</v>
      </c>
      <c r="O13" s="34" t="s">
        <v>67</v>
      </c>
      <c r="P13" s="37" t="s">
        <v>121</v>
      </c>
      <c r="Q13" s="35" t="s">
        <v>68</v>
      </c>
      <c r="R13" s="32" t="s">
        <v>68</v>
      </c>
      <c r="S13" s="35">
        <v>0.9</v>
      </c>
      <c r="T13" s="32" t="s">
        <v>69</v>
      </c>
      <c r="U13" s="30"/>
      <c r="V13" s="30"/>
      <c r="W13" s="29"/>
      <c r="X13" s="31"/>
      <c r="Y13" s="30"/>
      <c r="Z13" s="30"/>
      <c r="AA13" s="29"/>
      <c r="AB13" s="31"/>
      <c r="AC13" s="54">
        <v>65</v>
      </c>
      <c r="AD13" s="54">
        <v>65</v>
      </c>
      <c r="AE13" s="35">
        <f>+AC13/AD13</f>
        <v>1</v>
      </c>
      <c r="AF13" s="43" t="s">
        <v>70</v>
      </c>
      <c r="AG13" s="41"/>
      <c r="AH13" s="41"/>
      <c r="AI13" s="42"/>
      <c r="AJ13" s="43" t="s">
        <v>126</v>
      </c>
      <c r="AK13" s="41"/>
      <c r="AL13" s="41"/>
      <c r="AM13" s="42"/>
      <c r="AN13" s="44" t="s">
        <v>127</v>
      </c>
      <c r="AO13" s="54">
        <v>42</v>
      </c>
      <c r="AP13" s="54">
        <v>42</v>
      </c>
      <c r="AQ13" s="35">
        <f>AO13/AP13</f>
        <v>1</v>
      </c>
      <c r="AR13" s="44" t="s">
        <v>128</v>
      </c>
      <c r="AS13" s="45"/>
      <c r="AT13" s="45"/>
      <c r="AU13" s="35"/>
      <c r="AV13" s="49" t="s">
        <v>122</v>
      </c>
      <c r="AW13" s="50"/>
      <c r="AX13" s="50"/>
      <c r="AY13" s="35"/>
      <c r="AZ13" s="49" t="s">
        <v>129</v>
      </c>
      <c r="BA13" s="53">
        <v>56</v>
      </c>
      <c r="BB13" s="53">
        <v>56</v>
      </c>
      <c r="BC13" s="35">
        <f>BA13/BB13</f>
        <v>1</v>
      </c>
      <c r="BD13" s="51" t="s">
        <v>123</v>
      </c>
      <c r="BE13" s="30"/>
      <c r="BF13" s="30"/>
      <c r="BG13" s="29"/>
      <c r="BH13" s="51" t="s">
        <v>124</v>
      </c>
      <c r="BI13" s="30"/>
      <c r="BJ13" s="30"/>
      <c r="BK13" s="29"/>
      <c r="BL13" s="51" t="s">
        <v>125</v>
      </c>
      <c r="BM13" s="31">
        <v>55</v>
      </c>
      <c r="BN13" s="31">
        <v>55</v>
      </c>
      <c r="BO13" s="55">
        <f>BN13/BM13</f>
        <v>1</v>
      </c>
      <c r="BP13" s="51" t="s">
        <v>130</v>
      </c>
      <c r="BQ13" s="44" t="s">
        <v>131</v>
      </c>
      <c r="BS13" s="52">
        <f>+AC13+AO13+BA13+BM13</f>
        <v>218</v>
      </c>
      <c r="BT13" s="52">
        <f>+AD13+AP13+BB13+BN13</f>
        <v>218</v>
      </c>
      <c r="BU13" s="46">
        <f>+BS13/BT13</f>
        <v>1</v>
      </c>
      <c r="BV13" s="47">
        <f>+BU13</f>
        <v>1</v>
      </c>
      <c r="BW13" s="48">
        <f>+S13</f>
        <v>0.9</v>
      </c>
      <c r="BX13" s="46">
        <f>+BV13/BW13</f>
        <v>1.1111111111111112</v>
      </c>
    </row>
    <row r="14" spans="2:76" ht="15" customHeight="1" x14ac:dyDescent="0.25">
      <c r="E14" s="12"/>
      <c r="G14" s="16"/>
      <c r="Q14" s="16"/>
      <c r="R14" s="12"/>
      <c r="W14" s="11"/>
      <c r="X14" s="12"/>
      <c r="AA14" s="11"/>
      <c r="AE14" s="40"/>
      <c r="AI14" s="11"/>
      <c r="AJ14" s="12"/>
      <c r="AM14" s="11"/>
      <c r="AQ14" s="11"/>
      <c r="AU14" s="11"/>
      <c r="AY14" s="11"/>
      <c r="BC14" s="11"/>
      <c r="BG14" s="11"/>
      <c r="BK14" s="11"/>
      <c r="BO14" s="11"/>
    </row>
  </sheetData>
  <sheetProtection sort="0" autoFilter="0" pivotTables="0"/>
  <autoFilter ref="B12:BX13"/>
  <dataConsolidate/>
  <mergeCells count="30">
    <mergeCell ref="B2:C5"/>
    <mergeCell ref="Y11:AB11"/>
    <mergeCell ref="AC11:AF11"/>
    <mergeCell ref="B7:C8"/>
    <mergeCell ref="E7:F7"/>
    <mergeCell ref="E8:F8"/>
    <mergeCell ref="G7:G8"/>
    <mergeCell ref="B11:D11"/>
    <mergeCell ref="B10:T10"/>
    <mergeCell ref="AG11:AJ11"/>
    <mergeCell ref="E11:I11"/>
    <mergeCell ref="J11:P11"/>
    <mergeCell ref="Q11:T11"/>
    <mergeCell ref="U11:X11"/>
    <mergeCell ref="BS10:BU11"/>
    <mergeCell ref="BV10:BX11"/>
    <mergeCell ref="BO2:BQ2"/>
    <mergeCell ref="BO3:BQ3"/>
    <mergeCell ref="BO4:BQ4"/>
    <mergeCell ref="BO5:BQ5"/>
    <mergeCell ref="U10:BP10"/>
    <mergeCell ref="D2:BN5"/>
    <mergeCell ref="AS11:AV11"/>
    <mergeCell ref="AW11:AZ11"/>
    <mergeCell ref="BA11:BD11"/>
    <mergeCell ref="BE11:BH11"/>
    <mergeCell ref="BI11:BL11"/>
    <mergeCell ref="BM11:BP11"/>
    <mergeCell ref="AO11:AR11"/>
    <mergeCell ref="AK11:AN11"/>
  </mergeCells>
  <conditionalFormatting sqref="AF13 U13:V13 AB13:AD13 X13:Z13">
    <cfRule type="containsBlanks" dxfId="31" priority="139">
      <formula>LEN(TRIM(U13))=0</formula>
    </cfRule>
    <cfRule type="cellIs" dxfId="30" priority="140" operator="notEqual">
      <formula>""""""</formula>
    </cfRule>
  </conditionalFormatting>
  <conditionalFormatting sqref="AR13 AG13:AH13 AN13 AJ13:AL13">
    <cfRule type="containsBlanks" dxfId="29" priority="131">
      <formula>LEN(TRIM(AG13))=0</formula>
    </cfRule>
    <cfRule type="cellIs" dxfId="28" priority="132" operator="notEqual">
      <formula>""""""</formula>
    </cfRule>
  </conditionalFormatting>
  <conditionalFormatting sqref="BE13:BF13">
    <cfRule type="containsBlanks" dxfId="27" priority="91">
      <formula>LEN(TRIM(BE13))=0</formula>
    </cfRule>
    <cfRule type="cellIs" dxfId="26" priority="92" operator="notEqual">
      <formula>""""""</formula>
    </cfRule>
  </conditionalFormatting>
  <conditionalFormatting sqref="BA13:BB13">
    <cfRule type="containsBlanks" dxfId="25" priority="99">
      <formula>LEN(TRIM(BA13))=0</formula>
    </cfRule>
    <cfRule type="cellIs" dxfId="24" priority="100" operator="notEqual">
      <formula>""""""</formula>
    </cfRule>
  </conditionalFormatting>
  <conditionalFormatting sqref="BI13:BJ13">
    <cfRule type="containsBlanks" dxfId="23" priority="83">
      <formula>LEN(TRIM(BI13))=0</formula>
    </cfRule>
    <cfRule type="cellIs" dxfId="22" priority="84" operator="notEqual">
      <formula>""""""</formula>
    </cfRule>
  </conditionalFormatting>
  <conditionalFormatting sqref="BM13:BN13">
    <cfRule type="containsBlanks" dxfId="21" priority="75">
      <formula>LEN(TRIM(BM13))=0</formula>
    </cfRule>
    <cfRule type="cellIs" dxfId="20" priority="76" operator="notEqual">
      <formula>""""""</formula>
    </cfRule>
  </conditionalFormatting>
  <conditionalFormatting sqref="AV13">
    <cfRule type="containsBlanks" dxfId="19" priority="19">
      <formula>LEN(TRIM(AV13))=0</formula>
    </cfRule>
    <cfRule type="cellIs" dxfId="18" priority="20" operator="notEqual">
      <formula>""""""</formula>
    </cfRule>
  </conditionalFormatting>
  <conditionalFormatting sqref="AS13:AT13">
    <cfRule type="containsBlanks" dxfId="17" priority="17">
      <formula>LEN(TRIM(AS13))=0</formula>
    </cfRule>
    <cfRule type="cellIs" dxfId="16" priority="18" operator="notEqual">
      <formula>""""""</formula>
    </cfRule>
  </conditionalFormatting>
  <conditionalFormatting sqref="AZ13">
    <cfRule type="containsBlanks" dxfId="15" priority="15">
      <formula>LEN(TRIM(AZ13))=0</formula>
    </cfRule>
    <cfRule type="cellIs" dxfId="14" priority="16" operator="notEqual">
      <formula>""""""</formula>
    </cfRule>
  </conditionalFormatting>
  <conditionalFormatting sqref="AW13:AX13">
    <cfRule type="containsBlanks" dxfId="13" priority="13">
      <formula>LEN(TRIM(AW13))=0</formula>
    </cfRule>
    <cfRule type="cellIs" dxfId="12" priority="14" operator="notEqual">
      <formula>""""""</formula>
    </cfRule>
  </conditionalFormatting>
  <conditionalFormatting sqref="BD13">
    <cfRule type="containsBlanks" dxfId="11" priority="11">
      <formula>LEN(TRIM(BD13))=0</formula>
    </cfRule>
    <cfRule type="cellIs" dxfId="10" priority="12" operator="notEqual">
      <formula>""""""</formula>
    </cfRule>
  </conditionalFormatting>
  <conditionalFormatting sqref="AO13:AP13">
    <cfRule type="containsBlanks" dxfId="9" priority="9">
      <formula>LEN(TRIM(AO13))=0</formula>
    </cfRule>
    <cfRule type="cellIs" dxfId="8" priority="10" operator="notEqual">
      <formula>""""""</formula>
    </cfRule>
  </conditionalFormatting>
  <conditionalFormatting sqref="BH13">
    <cfRule type="containsBlanks" dxfId="7" priority="7">
      <formula>LEN(TRIM(BH13))=0</formula>
    </cfRule>
    <cfRule type="cellIs" dxfId="6" priority="8" operator="notEqual">
      <formula>""""""</formula>
    </cfRule>
  </conditionalFormatting>
  <conditionalFormatting sqref="BL13">
    <cfRule type="containsBlanks" dxfId="5" priority="5">
      <formula>LEN(TRIM(BL13))=0</formula>
    </cfRule>
    <cfRule type="cellIs" dxfId="4" priority="6" operator="notEqual">
      <formula>""""""</formula>
    </cfRule>
  </conditionalFormatting>
  <conditionalFormatting sqref="BP13">
    <cfRule type="containsBlanks" dxfId="3" priority="3">
      <formula>LEN(TRIM(BP13))=0</formula>
    </cfRule>
    <cfRule type="cellIs" dxfId="2" priority="4" operator="notEqual">
      <formula>""""""</formula>
    </cfRule>
  </conditionalFormatting>
  <conditionalFormatting sqref="BQ13">
    <cfRule type="containsBlanks" dxfId="1" priority="1">
      <formula>LEN(TRIM(BQ13))=0</formula>
    </cfRule>
    <cfRule type="cellIs" dxfId="0" priority="2" operator="notEqual">
      <formula>""""""</formula>
    </cfRule>
  </conditionalFormatting>
  <dataValidations xWindow="200" yWindow="371" count="34">
    <dataValidation type="list" allowBlank="1" showInputMessage="1" showErrorMessage="1" sqref="S14:T14 T15:T1048576">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BQ12"/>
    <dataValidation allowBlank="1" showInputMessage="1" showErrorMessage="1" prompt="Indicar el proceso institucional al cuál está asociado el indicador de gestión._x000a__x000a_De la lista despegable  seleccione el proceso." sqref="B12"/>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dataValidation allowBlank="1" showInputMessage="1" showErrorMessage="1" prompt="Se refiere al código consecutivo que es asignado por la Subdirección de Diseño, Evaluación y Sistematización – Equipo del Sistema Integrado de Gestión." sqref="E12"/>
    <dataValidation allowBlank="1" showInputMessage="1" showErrorMessage="1" prompt="Hace referencia a la fecha de expedición de la circular mediante la cual se solicita la creación o actualización del indicador de gestión." sqref="F12"/>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dataValidation allowBlank="1" showInputMessage="1" showErrorMessage="1" prompt="Describe al fin para el cual se formuló el indicador." sqref="H12"/>
    <dataValidation allowBlank="1" showInputMessage="1" showErrorMessage="1" prompt="Corresponde al aspecto clave de cuyo resultado depende el logro de la meta propuesta para el indicador." sqref="I12"/>
    <dataValidation allowBlank="1" showInputMessage="1" showErrorMessage="1" prompt="Corresponde a la ecuación matemática que relaciona las variables del indicador (numerador/denominador)." sqref="K12"/>
    <dataValidation allowBlank="1" showInputMessage="1" showErrorMessage="1" prompt="Hace referencia a la clasificación del indicador._x000a__x000a_De la lista desplegable seleccione una de las siguientes opciones: eficacia, eficiencia o efectividad." sqref="J12"/>
    <dataValidation allowBlank="1" showInputMessage="1" showErrorMessage="1" prompt="Frecuencia en la cual se debe calcular y registrar los resultados del indicador. _x000a__x000a_De la lista desplegable seleccione la frecuencia del indicador; mensual, bimestral, trimestral, semestral o anual." sqref="O12"/>
    <dataValidation allowBlank="1" showInputMessage="1" showErrorMessage="1" prompt="Se estandariza en porcentaje (%)." sqref="N12"/>
    <dataValidation allowBlank="1" showInputMessage="1" showErrorMessage="1" prompt="Corresponde a la información a partir de la cual se obtienen los datos para el cálculo del indicador." sqref="L12"/>
    <dataValidation allowBlank="1" showInputMessage="1" showErrorMessage="1" prompt="Es el elemento que soporta la medición del indicador, estos pueden ser; documento, base de datos, entre otros. " sqref="P12"/>
    <dataValidation allowBlank="1" showInputMessage="1" showErrorMessage="1" prompt="Resultado que se tiene sobre este indicador de mediciones realizadas con anterioridad._x000a__x000a_En los casos en los que no se cuente con línea base se debe registrar “No aplica”." sqref="Q12"/>
    <dataValidation allowBlank="1" showInputMessage="1" showErrorMessage="1" prompt="Debe coincidir con la unidad de medida del indicador para poder ser comparables." sqref="R12"/>
    <dataValidation allowBlank="1" showInputMessage="1" showErrorMessage="1" prompt="Es el resultado del indicador que se pretende alcanzar en el año, se debe tener como referencia la unidad de medida formulada para el indicador." sqref="S12"/>
    <dataValidation allowBlank="1" showInputMessage="1" showErrorMessage="1" prompt="Seleccionar el tipo de meta del indicador._x000a_*Suma: en cada periodo difiere el valor._x000a_* Constante: en cada periodo siempre es el mismo valor._x000a_* Ascendente: en cada periodo incrementa su valor._x000a_* Descendente: en cada período disminuye su valor." sqref="T12"/>
    <dataValidation allowBlank="1" showInputMessage="1" showErrorMessage="1" prompt="Corresponde a los resultados obtenidos en el periodo de medición." sqref="U12 AC12 Y12 AG12 AO12 AK12 AS12 AW12 BA12 BE12 BI12 BM12"/>
    <dataValidation allowBlank="1" showInputMessage="1" showErrorMessage="1" prompt="Corresponde a los resultados planificados para el periodo de medición. Todos los indicadores de gestión deben incluir programación." sqref="AD12 Z12 V12 AP12 AL12 AH12 AT12 AX12 BB12 BF12 BJ12 BN12"/>
    <dataValidation allowBlank="1" showInputMessage="1" showErrorMessage="1" prompt="Corresponde a la operación matemática de la fórmula del indicador y que reflejará el resultado del indicador para el periodo de medición." sqref="AE12 AA12 W12 AQ12 AM12 AI12 AU12 AY12 BC12 BG12 BK12 BO12"/>
    <dataValidation allowBlank="1" showInputMessage="1" showErrorMessage="1" prompt="Corresponde a los logros obtenidos durante el periodo de medición así como la identificación de las situaciones que conllevaron al incumplimiento de las metas propuestas." sqref="X12 AB12 AF12 AJ12 AN12 AR12 AV12 AZ12 BD12 BH12 BL12 BP12"/>
    <dataValidation type="list" allowBlank="1" showInputMessage="1" showErrorMessage="1" sqref="E7:E8">
      <formula1>Meses</formula1>
    </dataValidation>
    <dataValidation type="list" allowBlank="1" showInputMessage="1" showErrorMessage="1" sqref="O14 M15:N1048576">
      <formula1>periodicidad</formula1>
    </dataValidation>
    <dataValidation type="list" allowBlank="1" showInputMessage="1" showErrorMessage="1" sqref="C14 D15:D1048576">
      <formula1>ProyectoInv</formula1>
    </dataValidation>
    <dataValidation type="list" allowBlank="1" showInputMessage="1" showErrorMessage="1" sqref="D14 E15:E1048576">
      <formula1>ObjEstratégico</formula1>
    </dataValidation>
    <dataValidation type="list" allowBlank="1" showInputMessage="1" showErrorMessage="1" sqref="G7:G8">
      <formula1>Años</formula1>
    </dataValidation>
    <dataValidation allowBlank="1" showInputMessage="1" showErrorMessage="1" prompt="Formúlese según las características y programación del indicador." sqref="BS10 BV10:BX11"/>
    <dataValidation type="list" allowBlank="1" showInputMessage="1" showErrorMessage="1" sqref="C15:C1048576">
      <formula1>Subsistema</formula1>
    </dataValidation>
    <dataValidation type="list" allowBlank="1" showInputMessage="1" showErrorMessage="1" sqref="O15:O1048576">
      <formula1>TipoInd</formula1>
    </dataValidation>
    <dataValidation type="list" allowBlank="1" showInputMessage="1" showErrorMessage="1" sqref="B14:B1048576">
      <formula1>Procesos</formula1>
    </dataValidation>
    <dataValidation allowBlank="1" showInputMessage="1" showErrorMessage="1" prompt="Indicar los pasos que se deben realizar para obtener las variables que conforman el indicador y calcular su resultado." sqref="M12"/>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xWindow="200" yWindow="371" count="3">
        <x14:dataValidation type="list" allowBlank="1" showInputMessage="1" showErrorMessage="1">
          <x14:formula1>
            <xm:f>'Listas desplegables'!$C$2:$C$20</xm:f>
          </x14:formula1>
          <xm:sqref>B13</xm:sqref>
        </x14:dataValidation>
        <x14:dataValidation type="list" allowBlank="1" showInputMessage="1" showErrorMessage="1" errorTitle="Error" error="Seleccione un valor de la lista desplegable">
          <x14:formula1>
            <xm:f>'[5]Listas desplegables'!#REF!</xm:f>
          </x14:formula1>
          <xm:sqref>T13</xm:sqref>
        </x14:dataValidation>
        <x14:dataValidation type="list" allowBlank="1" showInputMessage="1" showErrorMessage="1">
          <x14:formula1>
            <xm:f>'[5]Listas desplegables'!#REF!</xm:f>
          </x14:formula1>
          <xm:sqref>O13 C13:D13 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21"/>
  <sheetViews>
    <sheetView zoomScale="80" zoomScaleNormal="80" workbookViewId="0"/>
  </sheetViews>
  <sheetFormatPr baseColWidth="10" defaultColWidth="11.42578125" defaultRowHeight="14.25" x14ac:dyDescent="0.2"/>
  <cols>
    <col min="1" max="1" width="10.5703125" style="22" customWidth="1"/>
    <col min="2" max="2" width="7.140625" style="22" bestFit="1" customWidth="1"/>
    <col min="3" max="3" width="47.28515625" style="22" customWidth="1"/>
    <col min="4" max="4" width="60.28515625" style="22" customWidth="1"/>
    <col min="5" max="5" width="86.7109375" style="22" customWidth="1"/>
    <col min="6" max="6" width="11.7109375" style="22" customWidth="1"/>
    <col min="7" max="7" width="15.42578125" style="22" customWidth="1"/>
    <col min="8" max="8" width="15.140625" style="22" customWidth="1"/>
    <col min="9" max="16384" width="11.42578125" style="22"/>
  </cols>
  <sheetData>
    <row r="1" spans="1:8" s="23" customFormat="1" ht="53.25" customHeight="1" x14ac:dyDescent="0.25">
      <c r="A1" s="24" t="s">
        <v>71</v>
      </c>
      <c r="B1" s="26" t="s">
        <v>72</v>
      </c>
      <c r="C1" s="24" t="s">
        <v>73</v>
      </c>
      <c r="D1" s="27" t="s">
        <v>74</v>
      </c>
      <c r="E1" s="24" t="s">
        <v>75</v>
      </c>
      <c r="F1" s="27" t="s">
        <v>36</v>
      </c>
      <c r="G1" s="25" t="s">
        <v>41</v>
      </c>
      <c r="H1" s="27" t="s">
        <v>46</v>
      </c>
    </row>
    <row r="2" spans="1:8" s="20" customFormat="1" ht="47.25" customHeight="1" x14ac:dyDescent="0.25">
      <c r="A2" s="19" t="s">
        <v>7</v>
      </c>
      <c r="B2" s="19">
        <v>2016</v>
      </c>
      <c r="C2" s="20" t="s">
        <v>76</v>
      </c>
      <c r="D2" s="28" t="s">
        <v>77</v>
      </c>
      <c r="E2" s="28" t="s">
        <v>78</v>
      </c>
      <c r="F2" s="20" t="s">
        <v>62</v>
      </c>
      <c r="G2" s="28" t="s">
        <v>79</v>
      </c>
      <c r="H2" s="28" t="s">
        <v>80</v>
      </c>
    </row>
    <row r="3" spans="1:8" s="20" customFormat="1" ht="62.25" customHeight="1" x14ac:dyDescent="0.25">
      <c r="A3" s="19" t="s">
        <v>18</v>
      </c>
      <c r="B3" s="19">
        <v>2017</v>
      </c>
      <c r="C3" s="20" t="s">
        <v>54</v>
      </c>
      <c r="D3" s="28" t="s">
        <v>81</v>
      </c>
      <c r="E3" s="28" t="s">
        <v>82</v>
      </c>
      <c r="F3" s="20" t="s">
        <v>83</v>
      </c>
      <c r="G3" s="20" t="s">
        <v>84</v>
      </c>
      <c r="H3" s="28" t="s">
        <v>69</v>
      </c>
    </row>
    <row r="4" spans="1:8" s="20" customFormat="1" ht="51" customHeight="1" x14ac:dyDescent="0.25">
      <c r="A4" s="19" t="s">
        <v>19</v>
      </c>
      <c r="B4" s="19">
        <v>2018</v>
      </c>
      <c r="C4" s="20" t="s">
        <v>85</v>
      </c>
      <c r="D4" s="28" t="s">
        <v>86</v>
      </c>
      <c r="E4" s="28" t="s">
        <v>87</v>
      </c>
      <c r="F4" s="20" t="s">
        <v>88</v>
      </c>
      <c r="G4" s="28" t="s">
        <v>67</v>
      </c>
      <c r="H4" s="28" t="s">
        <v>89</v>
      </c>
    </row>
    <row r="5" spans="1:8" s="20" customFormat="1" ht="63.75" customHeight="1" x14ac:dyDescent="0.25">
      <c r="A5" s="19" t="s">
        <v>20</v>
      </c>
      <c r="B5" s="19">
        <v>2019</v>
      </c>
      <c r="C5" s="20" t="s">
        <v>90</v>
      </c>
      <c r="D5" s="28" t="s">
        <v>91</v>
      </c>
      <c r="E5" s="28" t="s">
        <v>92</v>
      </c>
      <c r="G5" s="28" t="s">
        <v>93</v>
      </c>
      <c r="H5" s="28" t="s">
        <v>94</v>
      </c>
    </row>
    <row r="6" spans="1:8" s="20" customFormat="1" ht="76.5" customHeight="1" x14ac:dyDescent="0.25">
      <c r="A6" s="19" t="s">
        <v>21</v>
      </c>
      <c r="B6" s="19">
        <v>2020</v>
      </c>
      <c r="C6" s="20" t="s">
        <v>95</v>
      </c>
      <c r="D6" s="28" t="s">
        <v>96</v>
      </c>
      <c r="E6" s="28" t="s">
        <v>56</v>
      </c>
      <c r="G6" s="28" t="s">
        <v>97</v>
      </c>
      <c r="H6" s="21"/>
    </row>
    <row r="7" spans="1:8" s="20" customFormat="1" ht="18" customHeight="1" x14ac:dyDescent="0.25">
      <c r="A7" s="19" t="s">
        <v>9</v>
      </c>
      <c r="C7" s="20" t="s">
        <v>98</v>
      </c>
      <c r="D7" s="28" t="s">
        <v>99</v>
      </c>
      <c r="G7" s="21"/>
    </row>
    <row r="8" spans="1:8" s="20" customFormat="1" ht="18" customHeight="1" x14ac:dyDescent="0.25">
      <c r="A8" s="19" t="s">
        <v>22</v>
      </c>
      <c r="C8" s="20" t="s">
        <v>100</v>
      </c>
      <c r="D8" s="28" t="s">
        <v>101</v>
      </c>
      <c r="G8" s="21"/>
    </row>
    <row r="9" spans="1:8" s="20" customFormat="1" ht="18" customHeight="1" x14ac:dyDescent="0.25">
      <c r="A9" s="19" t="s">
        <v>23</v>
      </c>
      <c r="C9" s="20" t="s">
        <v>102</v>
      </c>
      <c r="D9" s="28" t="s">
        <v>103</v>
      </c>
      <c r="G9" s="21"/>
    </row>
    <row r="10" spans="1:8" s="20" customFormat="1" ht="18" customHeight="1" x14ac:dyDescent="0.25">
      <c r="A10" s="19" t="s">
        <v>24</v>
      </c>
      <c r="C10" s="20" t="s">
        <v>104</v>
      </c>
      <c r="D10" s="28" t="s">
        <v>105</v>
      </c>
      <c r="G10" s="21"/>
    </row>
    <row r="11" spans="1:8" s="20" customFormat="1" ht="36.75" customHeight="1" x14ac:dyDescent="0.25">
      <c r="A11" s="19" t="s">
        <v>25</v>
      </c>
      <c r="C11" s="20" t="s">
        <v>106</v>
      </c>
      <c r="D11" s="28" t="s">
        <v>107</v>
      </c>
    </row>
    <row r="12" spans="1:8" s="20" customFormat="1" ht="18" customHeight="1" x14ac:dyDescent="0.25">
      <c r="A12" s="19" t="s">
        <v>26</v>
      </c>
      <c r="C12" s="20" t="s">
        <v>108</v>
      </c>
      <c r="D12" s="28" t="s">
        <v>109</v>
      </c>
    </row>
    <row r="13" spans="1:8" s="20" customFormat="1" ht="18" customHeight="1" x14ac:dyDescent="0.25">
      <c r="A13" s="19" t="s">
        <v>27</v>
      </c>
      <c r="C13" s="20" t="s">
        <v>110</v>
      </c>
      <c r="D13" s="28" t="s">
        <v>111</v>
      </c>
    </row>
    <row r="14" spans="1:8" s="20" customFormat="1" ht="30.75" customHeight="1" x14ac:dyDescent="0.25">
      <c r="A14" s="19"/>
      <c r="C14" s="20" t="s">
        <v>112</v>
      </c>
      <c r="D14" s="28" t="s">
        <v>113</v>
      </c>
    </row>
    <row r="15" spans="1:8" s="20" customFormat="1" ht="32.25" customHeight="1" x14ac:dyDescent="0.25">
      <c r="A15" s="19"/>
      <c r="C15" s="20" t="s">
        <v>114</v>
      </c>
      <c r="D15" s="28" t="s">
        <v>115</v>
      </c>
    </row>
    <row r="16" spans="1:8" s="20" customFormat="1" ht="18" customHeight="1" x14ac:dyDescent="0.25">
      <c r="A16" s="19"/>
      <c r="C16" s="20" t="s">
        <v>116</v>
      </c>
      <c r="D16" s="20" t="s">
        <v>55</v>
      </c>
    </row>
    <row r="17" spans="1:3" s="20" customFormat="1" ht="18" customHeight="1" x14ac:dyDescent="0.25">
      <c r="A17" s="19"/>
      <c r="C17" s="20" t="s">
        <v>117</v>
      </c>
    </row>
    <row r="18" spans="1:3" s="20" customFormat="1" ht="18" customHeight="1" x14ac:dyDescent="0.25">
      <c r="A18" s="19"/>
      <c r="C18" s="20" t="s">
        <v>118</v>
      </c>
    </row>
    <row r="19" spans="1:3" s="20" customFormat="1" ht="18" customHeight="1" x14ac:dyDescent="0.25">
      <c r="A19" s="19"/>
      <c r="C19" s="20" t="s">
        <v>119</v>
      </c>
    </row>
    <row r="20" spans="1:3" s="20" customFormat="1" ht="18" customHeight="1" x14ac:dyDescent="0.25">
      <c r="C20" s="20" t="s">
        <v>120</v>
      </c>
    </row>
    <row r="21" spans="1:3" s="20" customFormat="1" ht="18" customHeight="1" x14ac:dyDescent="0.25"/>
  </sheetData>
  <sortState ref="H2:H5">
    <sortCondition ref="H2:H5"/>
  </sortState>
  <pageMargins left="0.7" right="0.7" top="0.75" bottom="0.75" header="0.3" footer="0.3"/>
  <pageSetup orientation="portrait" horizontalDpi="4294967293"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2E45575AD94644085A1B5F9F0DFCB8C" ma:contentTypeVersion="10" ma:contentTypeDescription="Crear nuevo documento." ma:contentTypeScope="" ma:versionID="d27468c9dfdbd4847d2359eb0e161a7b">
  <xsd:schema xmlns:xsd="http://www.w3.org/2001/XMLSchema" xmlns:xs="http://www.w3.org/2001/XMLSchema" xmlns:p="http://schemas.microsoft.com/office/2006/metadata/properties" xmlns:ns2="5c9c95be-1f31-46f2-a786-fb332161d145" xmlns:ns3="38ef67d2-6151-4d5a-b01d-9e1fa2428a9e" targetNamespace="http://schemas.microsoft.com/office/2006/metadata/properties" ma:root="true" ma:fieldsID="2bf54ee41c7092598dc49661273f2a2c" ns2:_="" ns3:_="">
    <xsd:import namespace="5c9c95be-1f31-46f2-a786-fb332161d145"/>
    <xsd:import namespace="38ef67d2-6151-4d5a-b01d-9e1fa2428a9e"/>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DateTaken"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9c95be-1f31-46f2-a786-fb332161d14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ef67d2-6151-4d5a-b01d-9e1fa2428a9e"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EEEC3A-D323-4E11-AA80-920C6BDF5667}">
  <ds:schemaRefs>
    <ds:schemaRef ds:uri="http://schemas.microsoft.com/sharepoint/v3/contenttype/forms"/>
  </ds:schemaRefs>
</ds:datastoreItem>
</file>

<file path=customXml/itemProps2.xml><?xml version="1.0" encoding="utf-8"?>
<ds:datastoreItem xmlns:ds="http://schemas.openxmlformats.org/officeDocument/2006/customXml" ds:itemID="{7DB51F71-BD95-4261-A419-CBF7A5D64F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9c95be-1f31-46f2-a786-fb332161d145"/>
    <ds:schemaRef ds:uri="38ef67d2-6151-4d5a-b01d-9e1fa2428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106DB7-EC11-4F39-85C1-386457C92011}">
  <ds:schemaRefs>
    <ds:schemaRef ds:uri="http://purl.org/dc/elements/1.1/"/>
    <ds:schemaRef ds:uri="5c9c95be-1f31-46f2-a786-fb332161d145"/>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38ef67d2-6151-4d5a-b01d-9e1fa2428a9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INDICADORES DE GESTIÓN</vt:lpstr>
      <vt:lpstr>Listas desplegables</vt:lpstr>
      <vt:lpstr>Años</vt:lpstr>
      <vt:lpstr>Meses</vt:lpstr>
      <vt:lpstr>'Listas desplegables'!Proy_Estrat</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Yohn Mauricio Guerrero Hernandez</dc:creator>
  <cp:keywords/>
  <dc:description/>
  <cp:lastModifiedBy>Sofy Lorena Arenas Vera</cp:lastModifiedBy>
  <cp:revision/>
  <dcterms:created xsi:type="dcterms:W3CDTF">2018-02-23T18:02:25Z</dcterms:created>
  <dcterms:modified xsi:type="dcterms:W3CDTF">2020-01-29T16:06:35Z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0x01010082E45575AD94644085A1B5F9F0DFCB8C</vt:lpwstr>
  </property>
</Properties>
</file>