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https://sdisgovco-my.sharepoint.com/personal/sarenasv_sdis_gov_co/Documents/2021 contrato 894/8. Octubre/1. Indicadores/Septiembre/Publicar/"/>
    </mc:Choice>
  </mc:AlternateContent>
  <xr:revisionPtr revIDLastSave="0" documentId="11_A89E681FB870BCC891D8F2A581AA14525F24A5F3" xr6:coauthVersionLast="47" xr6:coauthVersionMax="47" xr10:uidLastSave="{00000000-0000-0000-0000-000000000000}"/>
  <bookViews>
    <workbookView xWindow="-120" yWindow="-120" windowWidth="20730" windowHeight="11160" xr2:uid="{00000000-000D-0000-FFFF-FFFF00000000}"/>
  </bookViews>
  <sheets>
    <sheet name="INDICADORES GESTION" sheetId="1" r:id="rId1"/>
    <sheet name="Listas desplegables" sheetId="2" state="hidden" r:id="rId2"/>
  </sheets>
  <externalReferences>
    <externalReference r:id="rId3"/>
    <externalReference r:id="rId4"/>
    <externalReference r:id="rId5"/>
    <externalReference r:id="rId6"/>
    <externalReference r:id="rId7"/>
  </externalReferences>
  <definedNames>
    <definedName name="_xlnm._FilterDatabase" localSheetId="0" hidden="1">'INDICADORES GESTION'!$B$12:$CB$14</definedName>
    <definedName name="Años">'Listas desplegables'!$B$2:$B$4</definedName>
    <definedName name="_xlnm.Print_Area" localSheetId="0">'INDICADORES GESTION'!$A$1:$CJ$15</definedName>
    <definedName name="Direccion">'Listas desplegables'!#REF!</definedName>
    <definedName name="Discapacidad">'[1]Listas desplegables'!$D$52:$D$56</definedName>
    <definedName name="EJE">#REF!,#REF!,#REF!,#REF!,#REF!,#REF!,#REF!,#REF!,#REF!,#REF!,#REF!,#REF!,#REF!</definedName>
    <definedName name="Eje_Pilar">'Listas desplegables'!#REF!</definedName>
    <definedName name="ejecut">#REF!,#REF!,#REF!,#REF!,#REF!,#REF!,#REF!,#REF!,#REF!,#REF!,#REF!,#REF!,#REF!</definedName>
    <definedName name="EstadoUNDOPE">'Listas desplegables'!#REF!</definedName>
    <definedName name="Étnico">'[1]Listas desplegables'!$F$52:$F$56</definedName>
    <definedName name="GerenteProy">'Listas desplegables'!#REF!</definedName>
    <definedName name="localidad">[2]Hoja6!$A$192:$A$212</definedName>
    <definedName name="Localidades">'Listas desplegables'!#REF!</definedName>
    <definedName name="medida">[2]Hoja6!$A$132:$A$135</definedName>
    <definedName name="Meses">'Listas desplegables'!$A$2:$A$13</definedName>
    <definedName name="metas">[3]Hoja1!$M$2:$M$19</definedName>
    <definedName name="ObjEstratégico">'Listas desplegables'!#REF!</definedName>
    <definedName name="Objetivosestratégicos">[4]Hoja1!$C$1:$C$5</definedName>
    <definedName name="ObjGeneral">'Listas desplegables'!#REF!</definedName>
    <definedName name="periodicidad">'Listas desplegables'!#REF!</definedName>
    <definedName name="Periodicidadindicador">[4]Hoja1!$D$1:$D$4</definedName>
    <definedName name="Procesos">'Listas desplegables'!#REF!</definedName>
    <definedName name="Prog_PPD">'Listas desplegables'!#REF!</definedName>
    <definedName name="Proy_Estrat" localSheetId="1">'INDICADORES GESTION'!$B$7:$B$12</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'Listas desplegables'!#REF!</definedName>
    <definedName name="PROYECTOS">[3]Hoja1!$A:$A</definedName>
    <definedName name="ServicioUNDOPE">'Listas desplegables'!#REF!</definedName>
    <definedName name="Subdireccion">'Listas desplegables'!#REF!</definedName>
    <definedName name="Subsistema">'Listas desplegables'!#REF!</definedName>
    <definedName name="Tenencia">'Listas desplegables'!#REF!</definedName>
    <definedName name="Tipo">[4]Hoja1!$B$1:$B$3</definedName>
    <definedName name="Tipo_Meta">'Listas desplegables'!#REF!</definedName>
    <definedName name="TipoInd">'Listas desplegables'!#REF!</definedName>
    <definedName name="TipoMeta">'Listas desplegables'!#REF!</definedName>
    <definedName name="TipoOperación">'Listas desplegables'!#REF!</definedName>
    <definedName name="UO">'[1]Listas desplegables'!$H$35:$H$69</definedName>
  </definedName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G13" i="1" l="1"/>
  <c r="CF13" i="1"/>
  <c r="CE13" i="1"/>
  <c r="CB12" i="1"/>
  <c r="BW12" i="1"/>
  <c r="BR12" i="1"/>
  <c r="BM12" i="1"/>
  <c r="BH12" i="1"/>
  <c r="BC12" i="1"/>
  <c r="AX12" i="1"/>
  <c r="AS12" i="1"/>
  <c r="AN12" i="1"/>
  <c r="AI12" i="1"/>
  <c r="AD12" i="1"/>
  <c r="CA12" i="1"/>
  <c r="BV12" i="1"/>
  <c r="BQ12" i="1"/>
  <c r="BL12" i="1"/>
  <c r="BG12" i="1"/>
  <c r="BB12" i="1"/>
  <c r="AW12" i="1"/>
  <c r="AR12" i="1"/>
  <c r="AM12" i="1"/>
  <c r="AH12" i="1"/>
  <c r="Y12" i="1"/>
  <c r="AC12" i="1"/>
  <c r="X12" i="1"/>
  <c r="CI13" i="1"/>
  <c r="BZ12" i="1"/>
  <c r="BU12" i="1"/>
  <c r="BP12" i="1"/>
  <c r="BK12" i="1"/>
  <c r="BF12" i="1"/>
  <c r="BA12" i="1"/>
  <c r="AV12" i="1"/>
  <c r="AQ12" i="1"/>
  <c r="AL12" i="1"/>
  <c r="AG12" i="1"/>
  <c r="AB12" i="1"/>
  <c r="W12" i="1"/>
  <c r="BX12" i="1"/>
  <c r="BS12" i="1"/>
  <c r="BN12" i="1"/>
  <c r="BI12" i="1"/>
  <c r="BD12" i="1"/>
  <c r="AY12" i="1"/>
  <c r="AT12" i="1"/>
  <c r="AO12" i="1"/>
  <c r="AJ12" i="1"/>
  <c r="AE12" i="1"/>
  <c r="Z12" i="1"/>
  <c r="U12" i="1"/>
  <c r="BY12" i="1"/>
  <c r="BT12" i="1"/>
  <c r="BO12" i="1"/>
  <c r="BJ12" i="1"/>
  <c r="BE12" i="1"/>
  <c r="AZ12" i="1"/>
  <c r="AU12" i="1"/>
  <c r="AP12" i="1"/>
  <c r="AK12" i="1"/>
  <c r="AF12" i="1"/>
  <c r="AA12" i="1"/>
  <c r="V12" i="1"/>
  <c r="CG13" i="1"/>
  <c r="CH13" i="1"/>
  <c r="CJ13" i="1"/>
</calcChain>
</file>

<file path=xl/sharedStrings.xml><?xml version="1.0" encoding="utf-8"?>
<sst xmlns="http://schemas.openxmlformats.org/spreadsheetml/2006/main" count="167" uniqueCount="143">
  <si>
    <t>No Aplica</t>
  </si>
  <si>
    <t>PERIODO DEL SEGUIMIENTO:</t>
  </si>
  <si>
    <t>De</t>
  </si>
  <si>
    <t>A</t>
  </si>
  <si>
    <t>Marzo</t>
  </si>
  <si>
    <t>FORMULACIÓN DEL INDICADOR</t>
  </si>
  <si>
    <t>SEGUIMIENTO DEL INDICADOR</t>
  </si>
  <si>
    <t>Identificación general</t>
  </si>
  <si>
    <t>Características indicador</t>
  </si>
  <si>
    <t>Horizonte</t>
  </si>
  <si>
    <t>Enero</t>
  </si>
  <si>
    <t>Febrero</t>
  </si>
  <si>
    <t>Abril</t>
  </si>
  <si>
    <t>Mayo</t>
  </si>
  <si>
    <t>Junio</t>
  </si>
  <si>
    <t>Julio</t>
  </si>
  <si>
    <t>Agosto</t>
  </si>
  <si>
    <t>Septiembre</t>
  </si>
  <si>
    <t>Octubre</t>
  </si>
  <si>
    <t>Noviembre</t>
  </si>
  <si>
    <t>Diciembre</t>
  </si>
  <si>
    <t>Proceso institucional</t>
  </si>
  <si>
    <t>Proyecto de inversión</t>
  </si>
  <si>
    <t>Código del indicador</t>
  </si>
  <si>
    <t>Fecha de oficialización del indicador</t>
  </si>
  <si>
    <t>Nombre del indicador</t>
  </si>
  <si>
    <t>Objetivo del indicador</t>
  </si>
  <si>
    <t>Factor crítico de éxito</t>
  </si>
  <si>
    <t>Fórmula de cálculo</t>
  </si>
  <si>
    <t>Tipo de indicador</t>
  </si>
  <si>
    <t>Periodicidad del indicador</t>
  </si>
  <si>
    <t>Unidad de medida del indicador</t>
  </si>
  <si>
    <t>Fuente de datos</t>
  </si>
  <si>
    <t>Evidencia</t>
  </si>
  <si>
    <t>Línea base</t>
  </si>
  <si>
    <t>Unidad de medida de la línea base</t>
  </si>
  <si>
    <t>Meta anual del indicador</t>
  </si>
  <si>
    <t>Tipo de meta</t>
  </si>
  <si>
    <t>Resultado del indicador acumulado</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</si>
  <si>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</si>
  <si>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Eficiencia</t>
  </si>
  <si>
    <t>Trimestral</t>
  </si>
  <si>
    <t>Efectividad</t>
  </si>
  <si>
    <t>Constante</t>
  </si>
  <si>
    <t>Eficacia</t>
  </si>
  <si>
    <t>Semestral</t>
  </si>
  <si>
    <t>Suma</t>
  </si>
  <si>
    <t>AÑOS</t>
  </si>
  <si>
    <t>PROYECTOS</t>
  </si>
  <si>
    <t>1.  Formular e implementar políticas poblacionales mediante un enfoque diferencial y de forma articulada, con el fin de aportar al goce efectivo de los derechos de las poblaciones en el territorio. </t>
  </si>
  <si>
    <t>Mensual</t>
  </si>
  <si>
    <t>2. Diseñar e implementar modelos de atención integral de calidad con un enfoque territorial e intergeneracional, para el desarrollo de capacidades que faciliten la inclusión social y  mejoren  la calidad de vida de la población en mayor condición de vulnerabilidad.  </t>
  </si>
  <si>
    <t>3. Diseñar e implementar estrategias de prevención de forma coordinada con otros sectores, que permitan reducir los factores sociales generadores de violencia y la vulneración de derechos, promoviendo una cultura de convivencia y reconciliación.</t>
  </si>
  <si>
    <t>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t>
  </si>
  <si>
    <t>Anual</t>
  </si>
  <si>
    <t>Gestión jurídica</t>
  </si>
  <si>
    <t>Gestión del conocimiento</t>
  </si>
  <si>
    <t>MESES</t>
  </si>
  <si>
    <t>Página: 1 de 1</t>
  </si>
  <si>
    <t>PROCESOS</t>
  </si>
  <si>
    <t>Atención a la ciudadanía</t>
  </si>
  <si>
    <t>Auditoría y control</t>
  </si>
  <si>
    <t>Comunicación estratégica</t>
  </si>
  <si>
    <t>Diseño e innovación de servicios sociales</t>
  </si>
  <si>
    <t>Formulación y articulación de políticas sociales</t>
  </si>
  <si>
    <t>Gestión contractual</t>
  </si>
  <si>
    <t>Gestión de infraestructura física</t>
  </si>
  <si>
    <t>Gestión de soporte y mantenimiento tecnológico</t>
  </si>
  <si>
    <t>Gestión de talento humano</t>
  </si>
  <si>
    <t>Gestión del sistema integrado</t>
  </si>
  <si>
    <t>Gestión financiera</t>
  </si>
  <si>
    <t>Gestión logística</t>
  </si>
  <si>
    <t>Inspección, vigilancia y control</t>
  </si>
  <si>
    <t>Planeación estratégica</t>
  </si>
  <si>
    <t>Tecnologías de la información</t>
  </si>
  <si>
    <t>OBJETIVOS ESTRATÉGICOS</t>
  </si>
  <si>
    <t>Bimestral</t>
  </si>
  <si>
    <t>Descripción del método de cálculo</t>
  </si>
  <si>
    <t>Creciente</t>
  </si>
  <si>
    <t>Decreciente</t>
  </si>
  <si>
    <t xml:space="preserve">Código: FOR-GS-001 </t>
  </si>
  <si>
    <t>PROCESO GESTIÓN DEL SISTEMA INTEGRADO - SIG
FORMATO FORMULACIÓN Y SEGUIMIENTO DE INDICADORES DE GESTIÓN</t>
  </si>
  <si>
    <t>7564 - Mejoramiento de la capacidad de respuesta institucional de las comisarías de familia en Bogotá</t>
  </si>
  <si>
    <t>7565 - Suministro de espacios adecuados, inclusivos y seguros para el desarrollo social integral</t>
  </si>
  <si>
    <t xml:space="preserve">7730 - Servicio de atención a la población proveniente de flujos migratorios mixtos en Bogotá </t>
  </si>
  <si>
    <t>7733 - Fortalecimiento institucional para una gestión pública efectiva y transparente en la ciudad de Bogotá</t>
  </si>
  <si>
    <t>7735 - Fortalecimiento de los procesos territoriales y la construcción de respuestas integradoras e innovadoras en los territorios de la Bogotá – Región</t>
  </si>
  <si>
    <t>7740 - Generación “Jóvenes con derechos” en Bogotá</t>
  </si>
  <si>
    <t>7741 - Fortalecimiento de la gestión de la información y el conocimiento con enfoque participativo y territorial</t>
  </si>
  <si>
    <t>7744 - Generación de oportunidades para el desarrollo integral de la niñez y la adolescencia de Bogotá</t>
  </si>
  <si>
    <t>7745 - Compromiso por una alimentación integral en Bogotá</t>
  </si>
  <si>
    <t>7748 - Fortalecimiento de la gestión institucional y desarrollo integral del talento humano en Bogotá</t>
  </si>
  <si>
    <t>7749 - Implementar una estrategia de territorios cuidadores en Bogotá</t>
  </si>
  <si>
    <t>7752 - Contribución a la protección de los derechos de las familias especialmente de sus integrantes afectados por la violencia intrafamiliar en la ciudad de Bogotá</t>
  </si>
  <si>
    <t>7753 - Prevención de la maternidad y la paternidad temprana en Bogotá</t>
  </si>
  <si>
    <t>7756 - Compromiso social por la diversidad en Bogotá</t>
  </si>
  <si>
    <t>7757 - Implementación de  estrategias y servicios integrales para el abordaje del fenómeno de habitabilidad en calle en Bogotá</t>
  </si>
  <si>
    <t>7768 - Implementación de una estrategia de acompañamiento  a  hogares  con mayor pobreza evidente y oculta  de Bogotá</t>
  </si>
  <si>
    <t>7770 - Compromiso con el envejecimiento activo y una Bogotá cuidadora e incluyente</t>
  </si>
  <si>
    <t>7771 - Fortalecimiento de las oportunidades de  inclusión de las personas con discapacidad y sus familias, cuidadores-as en Bogotá</t>
  </si>
  <si>
    <t xml:space="preserve">Gestión ambiental </t>
  </si>
  <si>
    <t xml:space="preserve">Gestión documental </t>
  </si>
  <si>
    <t>Prestación de servicios sociales para la inclusión social</t>
  </si>
  <si>
    <t>Versión: 1</t>
  </si>
  <si>
    <t>Análisis anual</t>
  </si>
  <si>
    <t>Resultado del indicador para la vigencia</t>
  </si>
  <si>
    <t>Meta anual del indicador para la vigencia</t>
  </si>
  <si>
    <t>Programado del indicador acumulado</t>
  </si>
  <si>
    <t>Porcentaje de avance acumulado</t>
  </si>
  <si>
    <t>Porcentaje de avance para la vigencia</t>
  </si>
  <si>
    <t>Ubicación estratégica</t>
  </si>
  <si>
    <t>Cuadro de control 1: Seguimiento indicadores según lo programado hasta el corte del informe</t>
  </si>
  <si>
    <t>Cuadro de control 2: Seguimiento indicadores según meta anual programado</t>
  </si>
  <si>
    <t>Objetivo estratégico al que aporta el Indicador</t>
  </si>
  <si>
    <t>Fecha: Memo  I2020026784 - 02/10/2020</t>
  </si>
  <si>
    <t>AC-001</t>
  </si>
  <si>
    <t>Cumplimiento del Plan Anual de Auditoría</t>
  </si>
  <si>
    <t>Controlar el cumplimiento del plan anual de auditorias, con el fin de asegurar la ejecución de los roles asignados a  la oficina de control interno.</t>
  </si>
  <si>
    <t>(No. de actividades ejecutadas en el trimestre / No. de actividades programadas para el trimestre) *100</t>
  </si>
  <si>
    <t>Plan Anual de Auditorias</t>
  </si>
  <si>
    <t>Porcentaje</t>
  </si>
  <si>
    <t>18/03/2021 No se generan observaciones o recomendaciones adicionales respecto al análisis presentado en el seguimiento al indicador de gestión.</t>
  </si>
  <si>
    <t>12/04/2021 No se generan observaciones o recomendaciones adicionales respecto al análisis presentado en el seguimiento al indicador de gestión.</t>
  </si>
  <si>
    <t>12/05/2021 No se generan observaciones o recomendaciones adicionales respecto al análisis presentado en el seguimiento al indicador de gestión.</t>
  </si>
  <si>
    <t>Se realizaron 54 actividades establecidas en el Plan Anual de Auditoría, cumpliendo al 100% lo programado para el mes de abril. 
De acuerdo con los roles de la Oficina de Control Interno las actividades ejecutadas fueron las siguientes: 
*Liderazgo Estratégico: 18 actividades 
*Enfoque hacia la prevención: 15 actividades 
*Evaluación y Seguimiento: 14 actividades 
*Relación con entes externos de control: 7 actividades.</t>
  </si>
  <si>
    <t>4. Adelantar un proceso de modernización y mejora del desempeño institucional, garantizando la transparencia, integridad y seguimiento y control, que incluya el rediseño de la estructura organizacional, la reestructuración del proceso de contratación y el desarrollo de una estrategia de retroalimentación y evaluación de la entidad en territorio.</t>
  </si>
  <si>
    <t>Ejecución de las actividades aprobadas por el Comité Institucional de Coordinación del Sistema de Control Interno</t>
  </si>
  <si>
    <t>1. Plan anual de Auditorias.
2. Informes de Auditoria.
3. Informes de Seguimiento.
4. Actas de Comité Institucional de Coordinación del Sistema de Control Interno
5. Actas internas de reunión.</t>
  </si>
  <si>
    <t xml:space="preserve">Porcentaje </t>
  </si>
  <si>
    <t>Circular N° 013 del 28/04/2021</t>
  </si>
  <si>
    <t>Se realizaron 71 actividades establecidas en el Plan Anual de Auditoría, cumpliendo al 100% lo programado para el mes de febrero. 
De acuerdo con los roles de la Oficina de Control Interno las actividades ejecutadas fueron las siguientes: 
*Liderazgo Estratégico: 12 actividades 
*Enfoque hacia la prevención: 10 actividades 
*Evaluación de la gestión del Riesgo: 5 actividades 
*Evaluación y Seguimiento: 32 actividades 
*Relación con entes externos de control: 12 actividades.</t>
  </si>
  <si>
    <t>Se realizaron 49 actividades establecidas en el Plan Anual de Auditoría, cumpliendo al 100% lo programado para el mes de marzo. 
De acuerdo con los roles de la Oficina de Control Interno las actividades ejecutadas fueron las siguientes: 
*Liderazgo Estratégico: 10 actividades 
*Enfoque hacia la prevención: 11 actividades 
*Evaluación de la gestión del Riesgo: 1 actividad 
*Evaluación y Seguimiento: 21 actividades 
*Relación con entes externos de control: 6 actividades.</t>
  </si>
  <si>
    <t>Se realizaron 51 actividades establecidas en el Plan Anual de Auditoría, cumpliendo al 100% lo programado para el mes de enero. 
De acuerdo con los roles de la Oficina de Control Interno las actividades ejecutadas fueron las siguientes: 
*Liderazgo Estratégico: 14 actividades 
*Enfoque hacia la prevención: 8 actividades 
*Evaluación de la gestión del Riesgo: 2 actividades 
*Evaluación y Seguimiento: 18 actividades 
*Relación con entes externos de control: 9 actividades.</t>
  </si>
  <si>
    <t>Se realizaron 68 actividades establecidas en el Plan Anual de Auditoría, cumpliendo al 100% lo programado para el mes de mayo. 
De acuerdo con los roles de la Oficina de Control Interno las actividades ejecutadas fueron las siguientes: 
*Liderazgo Estratégico:10 actividades 
*Enfoque hacia la prevención:15 actividades 
*Evaluación de la gestión del Riesgo: 3 actividades 
*Evaluación y Seguimiento: 33 actividades 
*Relación con entes externos de control: 7 actividades.</t>
  </si>
  <si>
    <t>Se realizaron 75 actividades establecidas en el Plan Anual de Auditoría, cumpliendo al 100% lo programado para el mes de junio. 
De acuerdo con los roles de la Oficina de Control Interno las actividades ejecutadas fueron las siguientes: 
*Liderazgo Estratégico:16 actividades 
*Enfoque hacia la prevención:25 actividades 
*Evaluación y Seguimiento: 22 actividades 
*Relación con entes externos de control: 12 actividades.</t>
  </si>
  <si>
    <t>12/07/2021 No se generan observaciones o recomendaciones adicionales respecto al análisis presentado en el seguimiento al indicador de gestión.</t>
  </si>
  <si>
    <r>
      <t xml:space="preserve">1. Identificar el número de actividades finalizadas en el trimestre objeto de medición, de acuerdo con lo establecido en el plan anual de auditorias de la vigencia
2.  Identificar el número de actividades programadas para finalizar en el trimestre objeto de medición, de acuerdo con lo establecido en el plan anual de auditorias de la vigencia.
3. Comparar las actividades ejecutadas con las programadas para el trimestre objeto de medición, de acuerdo con lo establecido en el plan anual de auditorias de la vigencia.
</t>
    </r>
    <r>
      <rPr>
        <sz val="9"/>
        <color rgb="FF7030A0"/>
        <rFont val="Arial"/>
        <family val="2"/>
      </rPr>
      <t xml:space="preserve">
</t>
    </r>
    <r>
      <rPr>
        <sz val="9"/>
        <rFont val="Arial"/>
        <family val="2"/>
      </rPr>
      <t>Nota: el resultado del indicar al final de la vigencia será acumulado, es decir se suma el cumplimiento de cada trimestre.</t>
    </r>
  </si>
  <si>
    <t>11/08/2021 No se generan observaciones o recomendaciones adicionales respecto al análisis presentado en el seguimiento al indicador de gestión.</t>
  </si>
  <si>
    <t>09/09/2021 No se generan observaciones o recomendaciones adicionales respecto al análisis presentado en el seguimiento al indicador de gestión.</t>
  </si>
  <si>
    <t>Se realizaron 100 actividades establecidas en el Plan Anual de Auditoría, cumpliendo al 100% lo programado para el mes de agosto. 
De acuerdo con los roles de la Oficina de Control Interno las actividades ejecutadas fueron las siguientes: 
*Liderazgo Estratégico: 10 actividades 
*Enfoque hacia la prevención: 28 actividades 
*Evaluación de la gestión del Riesgo: 4 actividades 
*Evaluación y Seguimiento: 51 actividades 
*Relación con entes externos de control: 7 actividades.</t>
  </si>
  <si>
    <t>Se realizaron 83 actividades establecidas en el Plan Anual de Auditoría, cumpliendo al 100% lo programado para el mes de julio. 
De acuerdo con los roles de la Oficina de Control Interno las actividades ejecutadas fueron las siguientes: 
*Liderazgo Estratégico: 15 actividades 
*Enfoque hacia la prevención:28 actividades 
*Evaluación y Seguimiento: 30 actividades 
*Relación con entes externos de control: 10 actividades.</t>
  </si>
  <si>
    <t>Se realizaron 88 actividades establecidas en el Plan Anual de Auditoría, cumpliendo al 100% lo programado para el mes de septiembre. 
De acuerdo con los roles de la Oficina de Control Interno las actividades ejecutadas fueron las siguientes: 
*Liderazgo Estratégico: 8 actividades 
*Enfoque hacia la prevención: 26 actividades 
*Evaluación de la gestión del Riesgo: 5 actividades 
*Evaluación y Seguimiento: 39 actividades 
*Relación con entes externos de control: 10 actividades.
Durante el III trimestre se realizaron 271 actividades establecidas en el Plan Anual de Auditoría, cumpliendo al 100% con lo programado (julio-septiembre). 
De acuerdo con los roles de la Oficina de Control Interno las actividades ejecutadas fueron las siguientes: 
*Liderazgo Estratégico: 33 actividades 
*Enfoque hacia la prevención: 82 actividades 
*Evaluación de la gestión del Riesgo: 9 actividades 
*Evaluación y Seguimiento: 120 actividades 
*Relación con entes externos de control: 27 actividades.</t>
  </si>
  <si>
    <t>07/10/2021 Debido a que el indicador maneja una periodicidad trimestral, se recomienda adicionar un análisis del trimestre, teniendo en cuenta el avance cuantitativo y evidencias reportadas.
No se generan observaciones o recomendaciones adicionales, respecto al análisis presentado en el seguimiento al indicador de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</si>
</sst>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6" x14ac:knownFonts="1">
    <font>
      <sz val="11"/>
      <color theme="1"/>
      <name val="Calibri"/>
      <family val="2"/>
      <scheme val="minor"/>
    </font>
    <font>
      <sz val="11"/>
      <color theme="1"/>
      <name val="Calibri"/>
      <family val="2"/>
      <scheme val="minor"/>
    </font>
    <font>
      <b/>
      <sz val="12"/>
      <color rgb="FF3CB1EC"/>
      <name val="Arial"/>
      <family val="2"/>
    </font>
    <font>
      <sz val="12"/>
      <color theme="1"/>
      <name val="Arial"/>
      <family val="2"/>
    </font>
    <font>
      <sz val="12"/>
      <color theme="0"/>
      <name val="Arial"/>
      <family val="2"/>
    </font>
    <font>
      <sz val="10"/>
      <color theme="0"/>
      <name val="Arial"/>
      <family val="2"/>
    </font>
    <font>
      <sz val="9"/>
      <color theme="1"/>
      <name val="Arial"/>
      <family val="2"/>
    </font>
    <font>
      <sz val="12"/>
      <name val="Arial"/>
      <family val="2"/>
    </font>
    <font>
      <sz val="11"/>
      <color theme="1"/>
      <name val="Arial"/>
      <family val="2"/>
    </font>
    <font>
      <b/>
      <sz val="11"/>
      <color theme="1"/>
      <name val="Arial"/>
      <family val="2"/>
    </font>
    <font>
      <i/>
      <sz val="9"/>
      <color theme="1"/>
      <name val="Arial"/>
      <family val="2"/>
    </font>
    <font>
      <sz val="9"/>
      <name val="Arial"/>
      <family val="2"/>
    </font>
    <font>
      <sz val="10"/>
      <color theme="1"/>
      <name val="Arial"/>
      <family val="2"/>
    </font>
    <font>
      <b/>
      <i/>
      <sz val="9"/>
      <color theme="1"/>
      <name val="Arial"/>
      <family val="2"/>
    </font>
    <font>
      <sz val="9"/>
      <color rgb="FF000000"/>
      <name val="Arial"/>
      <family val="2"/>
    </font>
    <font>
      <sz val="9"/>
      <color rgb="FF7030A0"/>
      <name val="Arial"/>
      <family val="2"/>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s>
  <borders count="23">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107">
    <xf numFmtId="0" fontId="0" fillId="0" borderId="0" xfId="0"/>
    <xf numFmtId="0" fontId="3" fillId="2" borderId="0" xfId="0" applyFont="1" applyFill="1" applyAlignment="1" applyProtection="1">
      <alignment horizontal="center" vertical="center"/>
      <protection hidden="1"/>
    </xf>
    <xf numFmtId="0" fontId="4" fillId="2" borderId="0" xfId="0" applyFont="1" applyFill="1" applyAlignment="1" applyProtection="1">
      <alignment horizontal="center" vertical="center"/>
      <protection hidden="1"/>
    </xf>
    <xf numFmtId="0" fontId="5" fillId="2" borderId="0" xfId="0" applyFont="1" applyFill="1" applyAlignment="1" applyProtection="1">
      <alignment horizontal="center" vertical="center"/>
      <protection hidden="1"/>
    </xf>
    <xf numFmtId="9" fontId="6" fillId="2" borderId="0" xfId="2" applyFont="1" applyFill="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2"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6" fillId="2" borderId="0" xfId="0" applyFont="1" applyFill="1" applyAlignment="1" applyProtection="1">
      <alignment vertical="center"/>
      <protection hidden="1"/>
    </xf>
    <xf numFmtId="0" fontId="6" fillId="2" borderId="0" xfId="0" applyFont="1" applyFill="1" applyAlignment="1" applyProtection="1">
      <alignment horizontal="left" vertical="center"/>
      <protection hidden="1"/>
    </xf>
    <xf numFmtId="0" fontId="3" fillId="2" borderId="6" xfId="0" applyFont="1" applyFill="1" applyBorder="1" applyAlignment="1" applyProtection="1">
      <alignment horizontal="center" vertical="center"/>
      <protection hidden="1"/>
    </xf>
    <xf numFmtId="0" fontId="7" fillId="2" borderId="0" xfId="0" applyFont="1" applyFill="1"/>
    <xf numFmtId="0" fontId="8" fillId="0" borderId="0" xfId="0" applyFont="1" applyAlignment="1">
      <alignment horizontal="left" vertical="center"/>
    </xf>
    <xf numFmtId="0" fontId="8" fillId="0" borderId="0" xfId="0" applyFont="1" applyAlignment="1">
      <alignment vertical="center"/>
    </xf>
    <xf numFmtId="0" fontId="0" fillId="0" borderId="0" xfId="0" applyFont="1" applyAlignment="1">
      <alignment vertical="center"/>
    </xf>
    <xf numFmtId="0" fontId="8" fillId="0" borderId="0" xfId="0" applyFont="1"/>
    <xf numFmtId="0" fontId="9" fillId="0" borderId="0" xfId="0" applyFont="1" applyAlignment="1">
      <alignment horizontal="center" vertical="center"/>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0" fontId="9" fillId="4" borderId="0" xfId="0" applyFont="1" applyFill="1" applyAlignment="1">
      <alignment horizontal="center" vertical="center"/>
    </xf>
    <xf numFmtId="0" fontId="9" fillId="4" borderId="0" xfId="0" applyFont="1" applyFill="1" applyAlignment="1">
      <alignment horizontal="center" vertical="center" wrapText="1"/>
    </xf>
    <xf numFmtId="0" fontId="8" fillId="0" borderId="0" xfId="0" applyFont="1" applyAlignment="1">
      <alignment vertical="center" wrapText="1"/>
    </xf>
    <xf numFmtId="0" fontId="10" fillId="2" borderId="10" xfId="0" applyFont="1" applyFill="1" applyBorder="1" applyAlignment="1" applyProtection="1">
      <alignment horizontal="center" vertical="center" wrapText="1"/>
      <protection hidden="1"/>
    </xf>
    <xf numFmtId="0" fontId="11" fillId="2" borderId="6" xfId="0" applyFont="1" applyFill="1" applyBorder="1" applyAlignment="1" applyProtection="1">
      <alignment horizontal="center" vertical="center" wrapText="1"/>
      <protection hidden="1"/>
    </xf>
    <xf numFmtId="0" fontId="11" fillId="2" borderId="6" xfId="0" applyNumberFormat="1" applyFont="1" applyFill="1" applyBorder="1" applyAlignment="1" applyProtection="1">
      <alignment horizontal="center" vertical="center"/>
      <protection hidden="1"/>
    </xf>
    <xf numFmtId="0" fontId="11" fillId="2" borderId="6" xfId="0" applyFont="1" applyFill="1" applyBorder="1" applyAlignment="1" applyProtection="1">
      <alignment horizontal="center" vertical="center"/>
      <protection hidden="1"/>
    </xf>
    <xf numFmtId="9" fontId="11" fillId="2" borderId="6" xfId="2" applyFont="1" applyFill="1" applyBorder="1" applyAlignment="1" applyProtection="1">
      <alignment horizontal="center" vertical="center" wrapText="1"/>
      <protection hidden="1"/>
    </xf>
    <xf numFmtId="43" fontId="10" fillId="2" borderId="10" xfId="0" applyNumberFormat="1" applyFont="1" applyFill="1" applyBorder="1" applyAlignment="1" applyProtection="1">
      <alignment horizontal="center" vertical="center" wrapText="1"/>
      <protection hidden="1"/>
    </xf>
    <xf numFmtId="0" fontId="10" fillId="2" borderId="10" xfId="0" applyNumberFormat="1" applyFont="1" applyFill="1" applyBorder="1" applyAlignment="1" applyProtection="1">
      <alignment horizontal="center" vertical="center" wrapText="1"/>
      <protection hidden="1"/>
    </xf>
    <xf numFmtId="0" fontId="3" fillId="0" borderId="0" xfId="0" applyFont="1" applyFill="1" applyAlignment="1" applyProtection="1">
      <alignment horizontal="center" vertical="center" wrapText="1"/>
      <protection hidden="1"/>
    </xf>
    <xf numFmtId="0" fontId="11" fillId="2" borderId="6" xfId="0" applyFont="1" applyFill="1" applyBorder="1" applyAlignment="1" applyProtection="1">
      <alignment horizontal="left" vertical="center" wrapText="1"/>
      <protection hidden="1"/>
    </xf>
    <xf numFmtId="9" fontId="10" fillId="0" borderId="6" xfId="2" applyFont="1" applyFill="1" applyBorder="1" applyAlignment="1" applyProtection="1">
      <alignment horizontal="center" vertical="center" wrapText="1"/>
      <protection hidden="1"/>
    </xf>
    <xf numFmtId="3" fontId="10" fillId="0" borderId="6" xfId="2" applyNumberFormat="1" applyFont="1" applyFill="1" applyBorder="1" applyAlignment="1" applyProtection="1">
      <alignment horizontal="center" vertical="center" wrapText="1"/>
      <protection hidden="1"/>
    </xf>
    <xf numFmtId="9" fontId="10" fillId="2" borderId="10" xfId="1" applyNumberFormat="1" applyFont="1" applyFill="1" applyBorder="1" applyAlignment="1" applyProtection="1">
      <alignment horizontal="center" vertical="center" wrapText="1"/>
      <protection hidden="1"/>
    </xf>
    <xf numFmtId="9" fontId="10" fillId="0" borderId="6" xfId="2" applyFont="1" applyFill="1" applyBorder="1" applyAlignment="1" applyProtection="1">
      <alignment horizontal="left" vertical="center" wrapText="1"/>
      <protection hidden="1"/>
    </xf>
    <xf numFmtId="0" fontId="12" fillId="7" borderId="6"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center" vertical="center" wrapText="1"/>
      <protection hidden="1"/>
    </xf>
    <xf numFmtId="0" fontId="12" fillId="7" borderId="2" xfId="0" applyFont="1" applyFill="1" applyBorder="1" applyAlignment="1" applyProtection="1">
      <alignment horizontal="center" vertical="center" wrapText="1"/>
      <protection hidden="1"/>
    </xf>
    <xf numFmtId="3" fontId="10" fillId="0" borderId="2" xfId="2" applyNumberFormat="1" applyFont="1" applyFill="1" applyBorder="1" applyAlignment="1" applyProtection="1">
      <alignment horizontal="center" vertical="center" wrapText="1"/>
      <protection hidden="1"/>
    </xf>
    <xf numFmtId="0" fontId="12" fillId="7" borderId="1" xfId="0" applyFont="1" applyFill="1" applyBorder="1" applyAlignment="1" applyProtection="1">
      <alignment horizontal="center" vertical="center" wrapText="1"/>
      <protection hidden="1"/>
    </xf>
    <xf numFmtId="9" fontId="10" fillId="0" borderId="1" xfId="2" applyFont="1" applyFill="1" applyBorder="1" applyAlignment="1" applyProtection="1">
      <alignment horizontal="left" vertical="center" wrapText="1"/>
      <protection hidden="1"/>
    </xf>
    <xf numFmtId="9" fontId="13" fillId="0" borderId="2" xfId="2" applyFont="1" applyFill="1" applyBorder="1" applyAlignment="1" applyProtection="1">
      <alignment horizontal="left" vertical="center" wrapText="1"/>
      <protection hidden="1"/>
    </xf>
    <xf numFmtId="0" fontId="12" fillId="7" borderId="10" xfId="0" applyFont="1" applyFill="1" applyBorder="1" applyAlignment="1" applyProtection="1">
      <alignment horizontal="center" vertical="center" wrapText="1"/>
      <protection hidden="1"/>
    </xf>
    <xf numFmtId="0" fontId="12" fillId="5" borderId="6" xfId="0" applyFont="1" applyFill="1" applyBorder="1" applyAlignment="1" applyProtection="1">
      <alignment horizontal="center" vertical="center" wrapText="1"/>
      <protection hidden="1"/>
    </xf>
    <xf numFmtId="0" fontId="12" fillId="5" borderId="11" xfId="0" applyFont="1" applyFill="1" applyBorder="1" applyAlignment="1" applyProtection="1">
      <alignment horizontal="center" vertical="center" wrapText="1"/>
      <protection hidden="1"/>
    </xf>
    <xf numFmtId="9" fontId="10" fillId="0" borderId="1" xfId="2" applyFont="1" applyFill="1" applyBorder="1" applyAlignment="1" applyProtection="1">
      <alignment horizontal="center" vertical="center" wrapText="1"/>
      <protection hidden="1"/>
    </xf>
    <xf numFmtId="0" fontId="11" fillId="0" borderId="6" xfId="0" applyFont="1" applyFill="1" applyBorder="1" applyAlignment="1" applyProtection="1">
      <alignment horizontal="center" vertical="center" wrapText="1"/>
      <protection hidden="1"/>
    </xf>
    <xf numFmtId="9" fontId="11" fillId="0" borderId="6" xfId="2" applyFont="1" applyFill="1" applyBorder="1" applyAlignment="1" applyProtection="1">
      <alignment horizontal="center" vertical="center" wrapText="1"/>
      <protection hidden="1"/>
    </xf>
    <xf numFmtId="0" fontId="6" fillId="0" borderId="0" xfId="0" applyFont="1" applyFill="1" applyAlignment="1" applyProtection="1">
      <alignment horizontal="center" vertical="center"/>
      <protection hidden="1"/>
    </xf>
    <xf numFmtId="9" fontId="6" fillId="0" borderId="6" xfId="2" applyFont="1" applyFill="1" applyBorder="1" applyAlignment="1" applyProtection="1">
      <alignment horizontal="left" vertical="top" wrapText="1"/>
      <protection hidden="1"/>
    </xf>
    <xf numFmtId="3" fontId="6" fillId="0" borderId="6" xfId="2" applyNumberFormat="1" applyFont="1" applyFill="1" applyBorder="1" applyAlignment="1" applyProtection="1">
      <alignment horizontal="center" vertical="center" wrapText="1"/>
      <protection hidden="1"/>
    </xf>
    <xf numFmtId="9" fontId="6" fillId="0" borderId="6" xfId="2" applyFont="1" applyFill="1" applyBorder="1" applyAlignment="1" applyProtection="1">
      <alignment horizontal="center" vertical="center" wrapText="1"/>
      <protection hidden="1"/>
    </xf>
    <xf numFmtId="3" fontId="6" fillId="0" borderId="2" xfId="2" applyNumberFormat="1" applyFont="1" applyFill="1" applyBorder="1" applyAlignment="1" applyProtection="1">
      <alignment horizontal="center" vertical="center" wrapText="1"/>
      <protection hidden="1"/>
    </xf>
    <xf numFmtId="9" fontId="6" fillId="0" borderId="6" xfId="2" applyFont="1" applyFill="1" applyBorder="1" applyAlignment="1" applyProtection="1">
      <alignment horizontal="left" vertical="center" wrapText="1"/>
      <protection hidden="1"/>
    </xf>
    <xf numFmtId="9" fontId="6" fillId="0" borderId="10" xfId="1" applyNumberFormat="1" applyFont="1" applyFill="1" applyBorder="1" applyAlignment="1" applyProtection="1">
      <alignment horizontal="center" vertical="center" wrapText="1"/>
      <protection hidden="1"/>
    </xf>
    <xf numFmtId="9" fontId="6" fillId="0" borderId="2" xfId="2" applyFont="1" applyFill="1" applyBorder="1" applyAlignment="1" applyProtection="1">
      <alignment horizontal="left" vertical="center" wrapText="1"/>
      <protection hidden="1"/>
    </xf>
    <xf numFmtId="9" fontId="6" fillId="0" borderId="10" xfId="2" applyFont="1" applyFill="1" applyBorder="1" applyAlignment="1" applyProtection="1">
      <alignment horizontal="center" vertical="center" wrapText="1"/>
      <protection hidden="1"/>
    </xf>
    <xf numFmtId="9" fontId="11" fillId="0" borderId="6" xfId="2" applyFont="1" applyFill="1" applyBorder="1" applyAlignment="1" applyProtection="1">
      <alignment horizontal="left" vertical="center" wrapText="1"/>
      <protection hidden="1"/>
    </xf>
    <xf numFmtId="9" fontId="6" fillId="0" borderId="1" xfId="2" applyFont="1" applyFill="1" applyBorder="1" applyAlignment="1" applyProtection="1">
      <alignment horizontal="left" vertical="center" wrapText="1"/>
      <protection hidden="1"/>
    </xf>
    <xf numFmtId="3" fontId="6" fillId="0" borderId="6" xfId="2" applyNumberFormat="1" applyFont="1" applyFill="1" applyBorder="1" applyAlignment="1" applyProtection="1">
      <alignment horizontal="left" vertical="center" wrapText="1"/>
      <protection hidden="1"/>
    </xf>
    <xf numFmtId="3" fontId="6" fillId="0" borderId="10" xfId="0" applyNumberFormat="1" applyFont="1" applyFill="1" applyBorder="1" applyAlignment="1" applyProtection="1">
      <alignment horizontal="center" vertical="center" wrapText="1"/>
      <protection hidden="1"/>
    </xf>
    <xf numFmtId="14" fontId="11" fillId="0" borderId="6" xfId="0" applyNumberFormat="1" applyFont="1" applyFill="1" applyBorder="1" applyAlignment="1" applyProtection="1">
      <alignment horizontal="center" vertical="center" wrapText="1"/>
      <protection hidden="1"/>
    </xf>
    <xf numFmtId="9" fontId="11" fillId="0" borderId="1" xfId="2" applyFont="1" applyFill="1" applyBorder="1" applyAlignment="1" applyProtection="1">
      <alignment horizontal="left" vertical="center" wrapText="1"/>
      <protection hidden="1"/>
    </xf>
    <xf numFmtId="3" fontId="11" fillId="0" borderId="6" xfId="2" applyNumberFormat="1" applyFont="1" applyFill="1" applyBorder="1" applyAlignment="1" applyProtection="1">
      <alignment horizontal="center" vertical="center" wrapText="1"/>
      <protection hidden="1"/>
    </xf>
    <xf numFmtId="9" fontId="14" fillId="0" borderId="6" xfId="2" applyFont="1" applyFill="1" applyBorder="1" applyAlignment="1" applyProtection="1">
      <alignment horizontal="left" vertical="center" wrapText="1"/>
      <protection hidden="1"/>
    </xf>
    <xf numFmtId="0" fontId="11" fillId="0" borderId="6" xfId="0" applyFont="1" applyBorder="1" applyAlignment="1" applyProtection="1">
      <alignment horizontal="center" vertical="center"/>
      <protection hidden="1"/>
    </xf>
    <xf numFmtId="0" fontId="11" fillId="0" borderId="6" xfId="0" applyFont="1" applyBorder="1" applyAlignment="1" applyProtection="1">
      <alignment horizontal="center" vertical="center" wrapText="1"/>
      <protection hidden="1"/>
    </xf>
    <xf numFmtId="0" fontId="11" fillId="0" borderId="6" xfId="0" applyFont="1" applyBorder="1" applyAlignment="1" applyProtection="1">
      <alignment horizontal="left" vertical="center" wrapText="1"/>
      <protection hidden="1"/>
    </xf>
    <xf numFmtId="3" fontId="11" fillId="0" borderId="6" xfId="2" applyNumberFormat="1" applyFont="1" applyFill="1" applyBorder="1" applyAlignment="1" applyProtection="1">
      <alignment horizontal="left" vertical="center" wrapText="1"/>
      <protection hidden="1"/>
    </xf>
    <xf numFmtId="0" fontId="8" fillId="5" borderId="14" xfId="0" applyFont="1" applyFill="1" applyBorder="1" applyAlignment="1" applyProtection="1">
      <alignment horizontal="center" vertical="center" wrapText="1"/>
      <protection hidden="1"/>
    </xf>
    <xf numFmtId="0" fontId="8" fillId="5" borderId="15" xfId="0" applyFont="1" applyFill="1" applyBorder="1" applyAlignment="1" applyProtection="1">
      <alignment horizontal="center" vertical="center" wrapText="1"/>
      <protection hidden="1"/>
    </xf>
    <xf numFmtId="0" fontId="8" fillId="5" borderId="16" xfId="0" applyFont="1" applyFill="1" applyBorder="1" applyAlignment="1" applyProtection="1">
      <alignment horizontal="center" vertical="center" wrapText="1"/>
      <protection hidden="1"/>
    </xf>
    <xf numFmtId="0" fontId="8" fillId="5" borderId="17" xfId="0" applyFont="1" applyFill="1" applyBorder="1" applyAlignment="1" applyProtection="1">
      <alignment horizontal="center" vertical="center" wrapText="1"/>
      <protection hidden="1"/>
    </xf>
    <xf numFmtId="0" fontId="8" fillId="5" borderId="9" xfId="0" applyFont="1" applyFill="1" applyBorder="1" applyAlignment="1" applyProtection="1">
      <alignment horizontal="center" vertical="center" wrapText="1"/>
      <protection hidden="1"/>
    </xf>
    <xf numFmtId="0" fontId="8" fillId="5" borderId="12" xfId="0" applyFont="1" applyFill="1" applyBorder="1" applyAlignment="1" applyProtection="1">
      <alignment horizontal="center" vertical="center" wrapText="1"/>
      <protection hidden="1"/>
    </xf>
    <xf numFmtId="0" fontId="8" fillId="5" borderId="10" xfId="0" applyFont="1" applyFill="1" applyBorder="1" applyAlignment="1" applyProtection="1">
      <alignment horizontal="center" vertical="center" wrapText="1"/>
      <protection hidden="1"/>
    </xf>
    <xf numFmtId="0" fontId="11" fillId="2" borderId="20" xfId="3" applyFont="1" applyFill="1" applyBorder="1" applyAlignment="1">
      <alignment horizontal="left" vertical="center" wrapText="1"/>
    </xf>
    <xf numFmtId="0" fontId="11" fillId="2" borderId="21" xfId="3" applyFont="1" applyFill="1" applyBorder="1" applyAlignment="1">
      <alignment horizontal="left" vertical="center" wrapText="1"/>
    </xf>
    <xf numFmtId="0" fontId="11" fillId="2" borderId="22" xfId="3" applyFont="1" applyFill="1" applyBorder="1" applyAlignment="1">
      <alignment horizontal="left" vertical="center" wrapText="1"/>
    </xf>
    <xf numFmtId="0" fontId="8" fillId="6" borderId="1" xfId="0" applyFont="1" applyFill="1" applyBorder="1" applyAlignment="1" applyProtection="1">
      <alignment horizontal="center" vertical="center" wrapText="1"/>
      <protection hidden="1"/>
    </xf>
    <xf numFmtId="0" fontId="8" fillId="6" borderId="3" xfId="0" applyFont="1" applyFill="1" applyBorder="1" applyAlignment="1" applyProtection="1">
      <alignment horizontal="center" vertical="center" wrapText="1"/>
      <protection hidden="1"/>
    </xf>
    <xf numFmtId="0" fontId="8" fillId="6" borderId="2" xfId="0" applyFont="1" applyFill="1" applyBorder="1" applyAlignment="1" applyProtection="1">
      <alignment horizontal="center" vertical="center" wrapText="1"/>
      <protection hidden="1"/>
    </xf>
    <xf numFmtId="0" fontId="11" fillId="2" borderId="10" xfId="0" applyFont="1" applyFill="1" applyBorder="1" applyAlignment="1">
      <alignment horizontal="center" vertical="center" wrapText="1"/>
    </xf>
    <xf numFmtId="0" fontId="3" fillId="5" borderId="3" xfId="0" applyFont="1" applyFill="1" applyBorder="1" applyAlignment="1" applyProtection="1">
      <alignment horizontal="center" vertical="center" wrapText="1"/>
      <protection hidden="1"/>
    </xf>
    <xf numFmtId="0" fontId="3" fillId="5" borderId="1" xfId="0" applyFont="1" applyFill="1" applyBorder="1" applyAlignment="1" applyProtection="1">
      <alignment horizontal="center" vertical="center" wrapText="1"/>
      <protection hidden="1"/>
    </xf>
    <xf numFmtId="0" fontId="3" fillId="5" borderId="2" xfId="0" applyFont="1" applyFill="1" applyBorder="1" applyAlignment="1" applyProtection="1">
      <alignment horizontal="center" vertical="center" wrapText="1"/>
      <protection hidden="1"/>
    </xf>
    <xf numFmtId="0" fontId="3" fillId="6" borderId="6" xfId="0" applyFont="1" applyFill="1" applyBorder="1" applyAlignment="1" applyProtection="1">
      <alignment horizontal="center" vertical="center" wrapText="1"/>
      <protection hidden="1"/>
    </xf>
    <xf numFmtId="0" fontId="3" fillId="6" borderId="3" xfId="0" applyFont="1" applyFill="1" applyBorder="1" applyAlignment="1" applyProtection="1">
      <alignment horizontal="center" vertical="center" wrapText="1"/>
      <protection hidden="1"/>
    </xf>
    <xf numFmtId="0" fontId="7" fillId="2" borderId="14" xfId="0" applyFont="1" applyFill="1" applyBorder="1" applyAlignment="1">
      <alignment horizontal="center"/>
    </xf>
    <xf numFmtId="0" fontId="7" fillId="2" borderId="16" xfId="0" applyFont="1" applyFill="1" applyBorder="1" applyAlignment="1">
      <alignment horizontal="center"/>
    </xf>
    <xf numFmtId="0" fontId="7" fillId="2" borderId="18" xfId="0" applyFont="1" applyFill="1" applyBorder="1" applyAlignment="1">
      <alignment horizontal="center"/>
    </xf>
    <xf numFmtId="0" fontId="7" fillId="2" borderId="19" xfId="0" applyFont="1" applyFill="1" applyBorder="1" applyAlignment="1">
      <alignment horizontal="center"/>
    </xf>
    <xf numFmtId="0" fontId="7" fillId="2" borderId="17" xfId="0" applyFont="1" applyFill="1" applyBorder="1" applyAlignment="1">
      <alignment horizontal="center"/>
    </xf>
    <xf numFmtId="0" fontId="7" fillId="2" borderId="12" xfId="0" applyFont="1" applyFill="1" applyBorder="1" applyAlignment="1">
      <alignment horizontal="center"/>
    </xf>
    <xf numFmtId="0" fontId="7" fillId="2" borderId="4" xfId="0" applyFont="1" applyFill="1" applyBorder="1" applyAlignment="1" applyProtection="1">
      <alignment horizontal="left" vertical="center"/>
      <protection hidden="1"/>
    </xf>
    <xf numFmtId="0" fontId="7" fillId="2" borderId="5" xfId="0" applyFont="1" applyFill="1" applyBorder="1" applyAlignment="1" applyProtection="1">
      <alignment horizontal="left" vertical="center"/>
      <protection hidden="1"/>
    </xf>
    <xf numFmtId="0" fontId="7" fillId="2" borderId="7" xfId="0" applyFont="1" applyFill="1" applyBorder="1" applyAlignment="1" applyProtection="1">
      <alignment horizontal="left" vertical="center"/>
      <protection hidden="1"/>
    </xf>
    <xf numFmtId="0" fontId="7" fillId="2" borderId="8" xfId="0" applyFont="1" applyFill="1" applyBorder="1" applyAlignment="1" applyProtection="1">
      <alignment horizontal="left" vertical="center"/>
      <protection hidden="1"/>
    </xf>
    <xf numFmtId="0" fontId="3" fillId="0" borderId="1"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protection hidden="1"/>
    </xf>
    <xf numFmtId="0" fontId="3" fillId="0" borderId="1" xfId="0" applyFont="1" applyFill="1" applyBorder="1" applyAlignment="1" applyProtection="1">
      <alignment horizontal="center" vertical="center" wrapText="1"/>
      <protection hidden="1"/>
    </xf>
    <xf numFmtId="0" fontId="3" fillId="0" borderId="2" xfId="0" applyFont="1" applyFill="1" applyBorder="1" applyAlignment="1" applyProtection="1">
      <alignment horizontal="center" vertical="center" wrapText="1"/>
      <protection hidden="1"/>
    </xf>
    <xf numFmtId="0" fontId="3" fillId="0" borderId="11" xfId="0" applyFont="1" applyFill="1" applyBorder="1" applyAlignment="1" applyProtection="1">
      <alignment horizontal="center" vertical="center"/>
      <protection hidden="1"/>
    </xf>
    <xf numFmtId="0" fontId="3" fillId="0" borderId="13" xfId="0" applyFont="1" applyFill="1" applyBorder="1" applyAlignment="1" applyProtection="1">
      <alignment horizontal="center" vertical="center"/>
      <protection hidden="1"/>
    </xf>
    <xf numFmtId="0" fontId="3" fillId="8" borderId="1" xfId="0" applyFont="1" applyFill="1" applyBorder="1" applyAlignment="1" applyProtection="1">
      <alignment horizontal="center" vertical="center" wrapText="1"/>
      <protection hidden="1"/>
    </xf>
    <xf numFmtId="0" fontId="3" fillId="8" borderId="3" xfId="0" applyFont="1" applyFill="1" applyBorder="1" applyAlignment="1" applyProtection="1">
      <alignment horizontal="center" vertical="center" wrapText="1"/>
      <protection hidden="1"/>
    </xf>
    <xf numFmtId="0" fontId="3" fillId="8" borderId="2" xfId="0" applyFont="1" applyFill="1" applyBorder="1" applyAlignment="1" applyProtection="1">
      <alignment horizontal="center" vertical="center" wrapText="1"/>
      <protection hidden="1"/>
    </xf>
  </cellXfs>
  <cellStyles count="5">
    <cellStyle name="Millares" xfId="1" builtinId="3"/>
    <cellStyle name="Millares 2" xfId="4" xr:uid="{00000000-0005-0000-0000-000001000000}"/>
    <cellStyle name="Normal" xfId="0" builtinId="0"/>
    <cellStyle name="Normal 18" xfId="3" xr:uid="{00000000-0005-0000-0000-000003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9" name="Picture 1" descr="escudo-alc">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286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261992</xdr:colOff>
      <xdr:row>1</xdr:row>
      <xdr:rowOff>252069</xdr:rowOff>
    </xdr:from>
    <xdr:to>
      <xdr:col>2</xdr:col>
      <xdr:colOff>984250</xdr:colOff>
      <xdr:row>4</xdr:row>
      <xdr:rowOff>31750</xdr:rowOff>
    </xdr:to>
    <xdr:pic>
      <xdr:nvPicPr>
        <xdr:cNvPr id="10" name="Imagen 9" descr="escudo-alc">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8992" y="304986"/>
          <a:ext cx="1960508" cy="1017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Propuesta%20Formato%20SPI%20Versi&#243;n%20Ajustada%20ECP%2021-02-2018(3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de63/Users/Documents%20and%20Settings/abarrera/Mis%20documentos/DT%202014/753/Terri%20por%20cdc%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vviracacha/Desktop/SEGUIMIENTO%20A%20PROYECTOS%20SPI%20-%20OCT5%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vviracacha/Downloads/SPI%20-%20Indicadores%20de%20gesti&#243;n%20(2).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0210419_ajuste_indicador_auditoria_contr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F15"/>
  <sheetViews>
    <sheetView showGridLines="0" tabSelected="1" zoomScale="90" zoomScaleNormal="90" zoomScaleSheetLayoutView="90" workbookViewId="0">
      <selection activeCell="F13" sqref="F13"/>
    </sheetView>
  </sheetViews>
  <sheetFormatPr baseColWidth="10" defaultColWidth="0" defaultRowHeight="0" customHeight="1" zeroHeight="1" x14ac:dyDescent="0.25"/>
  <cols>
    <col min="1" max="1" width="1.7109375" style="8" customWidth="1"/>
    <col min="2" max="2" width="18.42578125" style="9" customWidth="1"/>
    <col min="3" max="3" width="19.140625" style="9" customWidth="1"/>
    <col min="4" max="4" width="22.7109375" style="9" customWidth="1"/>
    <col min="5" max="5" width="11.7109375" style="9" customWidth="1"/>
    <col min="6" max="6" width="15" style="5" customWidth="1"/>
    <col min="7" max="7" width="14.28515625" style="5" customWidth="1"/>
    <col min="8" max="8" width="20.140625" style="9" customWidth="1"/>
    <col min="9" max="9" width="19.7109375" style="9" customWidth="1"/>
    <col min="10" max="10" width="11.140625" style="9" customWidth="1"/>
    <col min="11" max="11" width="15.42578125" style="9" customWidth="1"/>
    <col min="12" max="12" width="13.7109375" style="5" customWidth="1"/>
    <col min="13" max="13" width="29.85546875" style="5" customWidth="1"/>
    <col min="14" max="14" width="13.7109375" style="5" customWidth="1"/>
    <col min="15" max="15" width="14.7109375" style="5" customWidth="1"/>
    <col min="16" max="16" width="17.7109375" style="5" customWidth="1"/>
    <col min="17" max="17" width="11.28515625" style="5" customWidth="1"/>
    <col min="18" max="18" width="17.7109375" style="9" customWidth="1"/>
    <col min="19" max="19" width="14.42578125" style="5" customWidth="1"/>
    <col min="20" max="20" width="12.7109375" style="5" customWidth="1"/>
    <col min="21" max="23" width="12" style="5" customWidth="1"/>
    <col min="24" max="24" width="37" style="5" customWidth="1"/>
    <col min="25" max="25" width="14.42578125" style="4" customWidth="1"/>
    <col min="26" max="28" width="12" style="5" customWidth="1"/>
    <col min="29" max="29" width="39" style="5" customWidth="1"/>
    <col min="30" max="30" width="17.5703125" style="5" customWidth="1"/>
    <col min="31" max="33" width="11.7109375" style="5" customWidth="1"/>
    <col min="34" max="34" width="50" style="5" customWidth="1"/>
    <col min="35" max="35" width="15.5703125" style="5" customWidth="1"/>
    <col min="36" max="38" width="12" style="5" customWidth="1"/>
    <col min="39" max="39" width="30.140625" style="5" customWidth="1"/>
    <col min="40" max="40" width="15.42578125" style="4" customWidth="1"/>
    <col min="41" max="43" width="12" style="5" customWidth="1"/>
    <col min="44" max="44" width="34.140625" style="5" customWidth="1"/>
    <col min="45" max="45" width="15.42578125" style="5" customWidth="1"/>
    <col min="46" max="48" width="11.7109375" style="5" customWidth="1"/>
    <col min="49" max="49" width="31.28515625" style="5" customWidth="1"/>
    <col min="50" max="50" width="16.7109375" style="5" customWidth="1"/>
    <col min="51" max="53" width="11.7109375" style="5" customWidth="1"/>
    <col min="54" max="54" width="37.7109375" style="5" customWidth="1"/>
    <col min="55" max="55" width="14.42578125" style="5" customWidth="1"/>
    <col min="56" max="58" width="11.7109375" style="5" customWidth="1"/>
    <col min="59" max="59" width="37.7109375" style="5" customWidth="1"/>
    <col min="60" max="60" width="15.7109375" style="5" customWidth="1"/>
    <col min="61" max="63" width="11.7109375" style="5" customWidth="1"/>
    <col min="64" max="64" width="60.28515625" style="5" customWidth="1"/>
    <col min="65" max="65" width="24.28515625" style="5" customWidth="1"/>
    <col min="66" max="68" width="11.7109375" style="5" customWidth="1"/>
    <col min="69" max="69" width="30.140625" style="5" customWidth="1"/>
    <col min="70" max="70" width="24.140625" style="5" customWidth="1"/>
    <col min="71" max="73" width="11.7109375" style="5" customWidth="1"/>
    <col min="74" max="74" width="30.7109375" style="5" customWidth="1"/>
    <col min="75" max="75" width="15.7109375" style="5" customWidth="1"/>
    <col min="76" max="78" width="11.7109375" style="5" customWidth="1"/>
    <col min="79" max="79" width="43.140625" style="5" customWidth="1"/>
    <col min="80" max="80" width="18.7109375" style="5" customWidth="1"/>
    <col min="81" max="81" width="31.7109375" style="5" customWidth="1"/>
    <col min="82" max="82" width="4.42578125" style="5" customWidth="1"/>
    <col min="83" max="88" width="15.42578125" style="5" customWidth="1"/>
    <col min="89" max="89" width="10.7109375" style="5" customWidth="1"/>
    <col min="90" max="136" width="0" style="8" hidden="1" customWidth="1"/>
    <col min="137" max="16384" width="11.42578125" style="8" hidden="1"/>
  </cols>
  <sheetData>
    <row r="1" spans="2:88" s="7" customFormat="1" ht="4.5" customHeight="1" x14ac:dyDescent="0.3">
      <c r="B1" s="6"/>
      <c r="C1" s="6"/>
    </row>
    <row r="2" spans="2:88" s="11" customFormat="1" ht="32.25" customHeight="1" x14ac:dyDescent="0.2">
      <c r="B2" s="88"/>
      <c r="C2" s="89"/>
      <c r="D2" s="82" t="s">
        <v>81</v>
      </c>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76" t="s">
        <v>80</v>
      </c>
      <c r="CA2" s="77"/>
      <c r="CB2" s="77"/>
      <c r="CC2" s="78"/>
      <c r="CD2" s="1"/>
    </row>
    <row r="3" spans="2:88" s="11" customFormat="1" ht="32.25" customHeight="1" x14ac:dyDescent="0.2">
      <c r="B3" s="90"/>
      <c r="C3" s="91"/>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76" t="s">
        <v>103</v>
      </c>
      <c r="CA3" s="77"/>
      <c r="CB3" s="77"/>
      <c r="CC3" s="78"/>
      <c r="CD3" s="1"/>
    </row>
    <row r="4" spans="2:88" s="11" customFormat="1" ht="32.25" customHeight="1" x14ac:dyDescent="0.2">
      <c r="B4" s="90"/>
      <c r="C4" s="91"/>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76" t="s">
        <v>114</v>
      </c>
      <c r="CA4" s="77"/>
      <c r="CB4" s="77"/>
      <c r="CC4" s="78"/>
      <c r="CD4" s="1"/>
    </row>
    <row r="5" spans="2:88" s="11" customFormat="1" ht="32.25" customHeight="1" x14ac:dyDescent="0.2">
      <c r="B5" s="92"/>
      <c r="C5" s="93"/>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76" t="s">
        <v>58</v>
      </c>
      <c r="CA5" s="77"/>
      <c r="CB5" s="77"/>
      <c r="CC5" s="78"/>
      <c r="CD5" s="1"/>
    </row>
    <row r="6" spans="2:88" s="7" customFormat="1" ht="7.5" customHeight="1" x14ac:dyDescent="0.3">
      <c r="B6" s="6"/>
      <c r="C6" s="6"/>
      <c r="CC6" s="1"/>
      <c r="CD6" s="1"/>
    </row>
    <row r="7" spans="2:88" s="7" customFormat="1" ht="15" customHeight="1" x14ac:dyDescent="0.25">
      <c r="B7" s="94" t="s">
        <v>1</v>
      </c>
      <c r="C7" s="95"/>
      <c r="D7" s="10" t="s">
        <v>2</v>
      </c>
      <c r="E7" s="98" t="s">
        <v>10</v>
      </c>
      <c r="F7" s="99"/>
      <c r="G7" s="102">
        <v>2021</v>
      </c>
    </row>
    <row r="8" spans="2:88" s="7" customFormat="1" ht="15" customHeight="1" x14ac:dyDescent="0.25">
      <c r="B8" s="96"/>
      <c r="C8" s="97"/>
      <c r="D8" s="10" t="s">
        <v>3</v>
      </c>
      <c r="E8" s="100" t="s">
        <v>17</v>
      </c>
      <c r="F8" s="101"/>
      <c r="G8" s="103"/>
    </row>
    <row r="9" spans="2:88" s="29" customFormat="1" ht="7.5" customHeight="1" x14ac:dyDescent="0.3"/>
    <row r="10" spans="2:88" s="1" customFormat="1" ht="22.5" customHeight="1" x14ac:dyDescent="0.25">
      <c r="B10" s="104" t="s">
        <v>5</v>
      </c>
      <c r="C10" s="105"/>
      <c r="D10" s="105"/>
      <c r="E10" s="105"/>
      <c r="F10" s="105"/>
      <c r="G10" s="105"/>
      <c r="H10" s="105"/>
      <c r="I10" s="105"/>
      <c r="J10" s="105"/>
      <c r="K10" s="105"/>
      <c r="L10" s="105"/>
      <c r="M10" s="105"/>
      <c r="N10" s="105"/>
      <c r="O10" s="105"/>
      <c r="P10" s="105"/>
      <c r="Q10" s="105"/>
      <c r="R10" s="105"/>
      <c r="S10" s="105"/>
      <c r="T10" s="106"/>
      <c r="U10" s="79" t="s">
        <v>6</v>
      </c>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1"/>
      <c r="CC10" s="2"/>
      <c r="CE10" s="69" t="s">
        <v>111</v>
      </c>
      <c r="CF10" s="70"/>
      <c r="CG10" s="71"/>
      <c r="CH10" s="75" t="s">
        <v>112</v>
      </c>
      <c r="CI10" s="75"/>
      <c r="CJ10" s="75"/>
    </row>
    <row r="11" spans="2:88" s="2" customFormat="1" ht="19.5" customHeight="1" x14ac:dyDescent="0.25">
      <c r="B11" s="86" t="s">
        <v>110</v>
      </c>
      <c r="C11" s="86"/>
      <c r="D11" s="86"/>
      <c r="E11" s="86" t="s">
        <v>7</v>
      </c>
      <c r="F11" s="86"/>
      <c r="G11" s="86"/>
      <c r="H11" s="86"/>
      <c r="I11" s="86"/>
      <c r="J11" s="86" t="s">
        <v>8</v>
      </c>
      <c r="K11" s="86"/>
      <c r="L11" s="86"/>
      <c r="M11" s="86"/>
      <c r="N11" s="86"/>
      <c r="O11" s="86"/>
      <c r="P11" s="86"/>
      <c r="Q11" s="87" t="s">
        <v>9</v>
      </c>
      <c r="R11" s="87"/>
      <c r="S11" s="87"/>
      <c r="T11" s="87"/>
      <c r="U11" s="84" t="s">
        <v>10</v>
      </c>
      <c r="V11" s="83"/>
      <c r="W11" s="83"/>
      <c r="X11" s="83"/>
      <c r="Y11" s="83"/>
      <c r="Z11" s="84" t="s">
        <v>11</v>
      </c>
      <c r="AA11" s="83"/>
      <c r="AB11" s="83"/>
      <c r="AC11" s="83"/>
      <c r="AD11" s="85"/>
      <c r="AE11" s="83" t="s">
        <v>4</v>
      </c>
      <c r="AF11" s="83"/>
      <c r="AG11" s="83"/>
      <c r="AH11" s="83"/>
      <c r="AI11" s="83"/>
      <c r="AJ11" s="84" t="s">
        <v>12</v>
      </c>
      <c r="AK11" s="83"/>
      <c r="AL11" s="83"/>
      <c r="AM11" s="83"/>
      <c r="AN11" s="85"/>
      <c r="AO11" s="83" t="s">
        <v>13</v>
      </c>
      <c r="AP11" s="83"/>
      <c r="AQ11" s="83"/>
      <c r="AR11" s="83"/>
      <c r="AS11" s="83"/>
      <c r="AT11" s="84" t="s">
        <v>14</v>
      </c>
      <c r="AU11" s="83"/>
      <c r="AV11" s="83"/>
      <c r="AW11" s="83"/>
      <c r="AX11" s="85"/>
      <c r="AY11" s="83" t="s">
        <v>15</v>
      </c>
      <c r="AZ11" s="83"/>
      <c r="BA11" s="83"/>
      <c r="BB11" s="83"/>
      <c r="BC11" s="83"/>
      <c r="BD11" s="84" t="s">
        <v>16</v>
      </c>
      <c r="BE11" s="83"/>
      <c r="BF11" s="83"/>
      <c r="BG11" s="83"/>
      <c r="BH11" s="85"/>
      <c r="BI11" s="83" t="s">
        <v>17</v>
      </c>
      <c r="BJ11" s="83"/>
      <c r="BK11" s="83"/>
      <c r="BL11" s="83"/>
      <c r="BM11" s="83"/>
      <c r="BN11" s="84" t="s">
        <v>18</v>
      </c>
      <c r="BO11" s="83"/>
      <c r="BP11" s="83"/>
      <c r="BQ11" s="83"/>
      <c r="BR11" s="85"/>
      <c r="BS11" s="83" t="s">
        <v>19</v>
      </c>
      <c r="BT11" s="83"/>
      <c r="BU11" s="83"/>
      <c r="BV11" s="83"/>
      <c r="BW11" s="85"/>
      <c r="BX11" s="84" t="s">
        <v>20</v>
      </c>
      <c r="BY11" s="83"/>
      <c r="BZ11" s="83"/>
      <c r="CA11" s="83"/>
      <c r="CB11" s="85"/>
      <c r="CE11" s="72"/>
      <c r="CF11" s="73"/>
      <c r="CG11" s="74"/>
      <c r="CH11" s="75"/>
      <c r="CI11" s="75"/>
      <c r="CJ11" s="75"/>
    </row>
    <row r="12" spans="2:88" s="3" customFormat="1" ht="48.75" customHeight="1" x14ac:dyDescent="0.25">
      <c r="B12" s="43" t="s">
        <v>21</v>
      </c>
      <c r="C12" s="43" t="s">
        <v>22</v>
      </c>
      <c r="D12" s="43" t="s">
        <v>113</v>
      </c>
      <c r="E12" s="43" t="s">
        <v>23</v>
      </c>
      <c r="F12" s="44" t="s">
        <v>24</v>
      </c>
      <c r="G12" s="43" t="s">
        <v>25</v>
      </c>
      <c r="H12" s="43" t="s">
        <v>26</v>
      </c>
      <c r="I12" s="43" t="s">
        <v>27</v>
      </c>
      <c r="J12" s="43" t="s">
        <v>29</v>
      </c>
      <c r="K12" s="43" t="s">
        <v>28</v>
      </c>
      <c r="L12" s="43" t="s">
        <v>32</v>
      </c>
      <c r="M12" s="43" t="s">
        <v>77</v>
      </c>
      <c r="N12" s="43" t="s">
        <v>31</v>
      </c>
      <c r="O12" s="43" t="s">
        <v>30</v>
      </c>
      <c r="P12" s="43" t="s">
        <v>33</v>
      </c>
      <c r="Q12" s="43" t="s">
        <v>34</v>
      </c>
      <c r="R12" s="43" t="s">
        <v>35</v>
      </c>
      <c r="S12" s="43" t="s">
        <v>36</v>
      </c>
      <c r="T12" s="43" t="s">
        <v>37</v>
      </c>
      <c r="U12" s="35" t="str">
        <f>U11&amp;" ejecutado"</f>
        <v>Enero ejecutado</v>
      </c>
      <c r="V12" s="35" t="str">
        <f>U11&amp;" programado"</f>
        <v>Enero programado</v>
      </c>
      <c r="W12" s="35" t="str">
        <f>U11&amp;" resultado"</f>
        <v>Enero resultado</v>
      </c>
      <c r="X12" s="39" t="str">
        <f>U11&amp;" análisis mensual"</f>
        <v>Enero análisis mensual</v>
      </c>
      <c r="Y12" s="39" t="str">
        <f>U11&amp;" observaciones al seguimiento"</f>
        <v>Enero observaciones al seguimiento</v>
      </c>
      <c r="Z12" s="35" t="str">
        <f>Z11&amp;" ejecutado"</f>
        <v>Febrero ejecutado</v>
      </c>
      <c r="AA12" s="35" t="str">
        <f>Z11&amp;" programado"</f>
        <v>Febrero programado</v>
      </c>
      <c r="AB12" s="35" t="str">
        <f>Z11&amp;" resultado"</f>
        <v>Febrero resultado</v>
      </c>
      <c r="AC12" s="39" t="str">
        <f>Z11&amp;" análisis mensual"</f>
        <v>Febrero análisis mensual</v>
      </c>
      <c r="AD12" s="39" t="str">
        <f>Z11&amp;" observaciones al seguimiento"</f>
        <v>Febrero observaciones al seguimiento</v>
      </c>
      <c r="AE12" s="39" t="str">
        <f>AE11&amp;" ejecutado"</f>
        <v>Marzo ejecutado</v>
      </c>
      <c r="AF12" s="35" t="str">
        <f>AE11&amp;" programado"</f>
        <v>Marzo programado</v>
      </c>
      <c r="AG12" s="35" t="str">
        <f>AE11&amp;" resultado"</f>
        <v>Marzo resultado</v>
      </c>
      <c r="AH12" s="39" t="str">
        <f>AE11&amp;" análisis mensual"</f>
        <v>Marzo análisis mensual</v>
      </c>
      <c r="AI12" s="39" t="str">
        <f>AE11&amp;" observaciones al seguimiento"</f>
        <v>Marzo observaciones al seguimiento</v>
      </c>
      <c r="AJ12" s="35" t="str">
        <f>AJ11&amp;" ejecutado"</f>
        <v>Abril ejecutado</v>
      </c>
      <c r="AK12" s="35" t="str">
        <f>AJ11&amp;" programado"</f>
        <v>Abril programado</v>
      </c>
      <c r="AL12" s="35" t="str">
        <f>AJ11&amp;" resultado"</f>
        <v>Abril resultado</v>
      </c>
      <c r="AM12" s="39" t="str">
        <f>AJ11&amp;" análisis mensual"</f>
        <v>Abril análisis mensual</v>
      </c>
      <c r="AN12" s="35" t="str">
        <f>AJ11&amp;" observaciones al seguimiento"</f>
        <v>Abril observaciones al seguimiento</v>
      </c>
      <c r="AO12" s="37" t="str">
        <f>AO11&amp;" ejecutado"</f>
        <v>Mayo ejecutado</v>
      </c>
      <c r="AP12" s="35" t="str">
        <f>AO11&amp;" programado"</f>
        <v>Mayo programado</v>
      </c>
      <c r="AQ12" s="35" t="str">
        <f>AO11&amp;" resultado"</f>
        <v>Mayo resultado</v>
      </c>
      <c r="AR12" s="39" t="str">
        <f>AO11&amp;" análisis mensual"</f>
        <v>Mayo análisis mensual</v>
      </c>
      <c r="AS12" s="39" t="str">
        <f>AO11&amp;" observaciones al seguimiento"</f>
        <v>Mayo observaciones al seguimiento</v>
      </c>
      <c r="AT12" s="35" t="str">
        <f>AT11&amp;" ejecutado"</f>
        <v>Junio ejecutado</v>
      </c>
      <c r="AU12" s="35" t="str">
        <f>AT11&amp;" programado"</f>
        <v>Junio programado</v>
      </c>
      <c r="AV12" s="35" t="str">
        <f>AT11&amp;" resultado"</f>
        <v>Junio resultado</v>
      </c>
      <c r="AW12" s="39" t="str">
        <f>AT11&amp;" análisis mensual"</f>
        <v>Junio análisis mensual</v>
      </c>
      <c r="AX12" s="35" t="str">
        <f>AT11&amp;" observaciones al seguimiento"</f>
        <v>Junio observaciones al seguimiento</v>
      </c>
      <c r="AY12" s="37" t="str">
        <f>AY11&amp;" ejecutado"</f>
        <v>Julio ejecutado</v>
      </c>
      <c r="AZ12" s="35" t="str">
        <f>AY11&amp;" programado"</f>
        <v>Julio programado</v>
      </c>
      <c r="BA12" s="35" t="str">
        <f>AY11&amp;" resultado"</f>
        <v>Julio resultado</v>
      </c>
      <c r="BB12" s="39" t="str">
        <f>AY11&amp;" análisis mensual"</f>
        <v>Julio análisis mensual</v>
      </c>
      <c r="BC12" s="39" t="str">
        <f>AY11&amp;" observaciones al seguimiento"</f>
        <v>Julio observaciones al seguimiento</v>
      </c>
      <c r="BD12" s="35" t="str">
        <f>BD11&amp;" ejecutado"</f>
        <v>Agosto ejecutado</v>
      </c>
      <c r="BE12" s="35" t="str">
        <f>BD11&amp;" programado"</f>
        <v>Agosto programado</v>
      </c>
      <c r="BF12" s="35" t="str">
        <f>BD11&amp;" resultado"</f>
        <v>Agosto resultado</v>
      </c>
      <c r="BG12" s="39" t="str">
        <f>BD11&amp;" análisis mensual"</f>
        <v>Agosto análisis mensual</v>
      </c>
      <c r="BH12" s="35" t="str">
        <f>BD11&amp;" observaciones al seguimiento"</f>
        <v>Agosto observaciones al seguimiento</v>
      </c>
      <c r="BI12" s="37" t="str">
        <f>BI11&amp;" ejecutado"</f>
        <v>Septiembre ejecutado</v>
      </c>
      <c r="BJ12" s="35" t="str">
        <f>BI11&amp;" programado"</f>
        <v>Septiembre programado</v>
      </c>
      <c r="BK12" s="35" t="str">
        <f>BI11&amp;" resultado"</f>
        <v>Septiembre resultado</v>
      </c>
      <c r="BL12" s="39" t="str">
        <f>BI11&amp;" análisis mensual"</f>
        <v>Septiembre análisis mensual</v>
      </c>
      <c r="BM12" s="39" t="str">
        <f>BI11&amp;" observaciones al seguimiento"</f>
        <v>Septiembre observaciones al seguimiento</v>
      </c>
      <c r="BN12" s="35" t="str">
        <f>BN11&amp;" ejecutado"</f>
        <v>Octubre ejecutado</v>
      </c>
      <c r="BO12" s="35" t="str">
        <f>BN11&amp;" programado"</f>
        <v>Octubre programado</v>
      </c>
      <c r="BP12" s="35" t="str">
        <f>BN11&amp;" resultado"</f>
        <v>Octubre resultado</v>
      </c>
      <c r="BQ12" s="39" t="str">
        <f>BN11&amp;" análisis mensual"</f>
        <v>Octubre análisis mensual</v>
      </c>
      <c r="BR12" s="35" t="str">
        <f>BN11&amp;" observaciones al seguimiento"</f>
        <v>Octubre observaciones al seguimiento</v>
      </c>
      <c r="BS12" s="37" t="str">
        <f>BS11&amp;" ejecutado"</f>
        <v>Noviembre ejecutado</v>
      </c>
      <c r="BT12" s="35" t="str">
        <f>BS11&amp;" programado"</f>
        <v>Noviembre programado</v>
      </c>
      <c r="BU12" s="35" t="str">
        <f>BS11&amp;" resultado"</f>
        <v>Noviembre resultado</v>
      </c>
      <c r="BV12" s="39" t="str">
        <f>BS11&amp;" análisis mensual"</f>
        <v>Noviembre análisis mensual</v>
      </c>
      <c r="BW12" s="39" t="str">
        <f>BS11&amp;" observaciones al seguimiento"</f>
        <v>Noviembre observaciones al seguimiento</v>
      </c>
      <c r="BX12" s="35" t="str">
        <f>BX11&amp;" ejecutado"</f>
        <v>Diciembre ejecutado</v>
      </c>
      <c r="BY12" s="35" t="str">
        <f>BX11&amp;" programado"</f>
        <v>Diciembre programado</v>
      </c>
      <c r="BZ12" s="35" t="str">
        <f>BX11&amp;" resultado"</f>
        <v>Diciembre resultado</v>
      </c>
      <c r="CA12" s="39" t="str">
        <f>BX11&amp;" análisis mensual"</f>
        <v>Diciembre análisis mensual</v>
      </c>
      <c r="CB12" s="35" t="str">
        <f>BX11&amp;" observaciones al seguimiento"</f>
        <v>Diciembre observaciones al seguimiento</v>
      </c>
      <c r="CC12" s="37" t="s">
        <v>104</v>
      </c>
      <c r="CE12" s="42" t="s">
        <v>38</v>
      </c>
      <c r="CF12" s="42" t="s">
        <v>107</v>
      </c>
      <c r="CG12" s="42" t="s">
        <v>108</v>
      </c>
      <c r="CH12" s="42" t="s">
        <v>105</v>
      </c>
      <c r="CI12" s="42" t="s">
        <v>106</v>
      </c>
      <c r="CJ12" s="42" t="s">
        <v>109</v>
      </c>
    </row>
    <row r="13" spans="2:88" s="48" customFormat="1" ht="286.14999999999998" customHeight="1" x14ac:dyDescent="0.25">
      <c r="B13" s="23" t="s">
        <v>61</v>
      </c>
      <c r="C13" s="23" t="s">
        <v>0</v>
      </c>
      <c r="D13" s="30" t="s">
        <v>125</v>
      </c>
      <c r="E13" s="65" t="s">
        <v>115</v>
      </c>
      <c r="F13" s="61" t="s">
        <v>129</v>
      </c>
      <c r="G13" s="66" t="s">
        <v>116</v>
      </c>
      <c r="H13" s="67" t="s">
        <v>117</v>
      </c>
      <c r="I13" s="67" t="s">
        <v>126</v>
      </c>
      <c r="J13" s="65" t="s">
        <v>40</v>
      </c>
      <c r="K13" s="67" t="s">
        <v>118</v>
      </c>
      <c r="L13" s="66" t="s">
        <v>119</v>
      </c>
      <c r="M13" s="67" t="s">
        <v>136</v>
      </c>
      <c r="N13" s="66" t="s">
        <v>120</v>
      </c>
      <c r="O13" s="65" t="s">
        <v>41</v>
      </c>
      <c r="P13" s="67" t="s">
        <v>127</v>
      </c>
      <c r="Q13" s="47">
        <v>1</v>
      </c>
      <c r="R13" s="46" t="s">
        <v>128</v>
      </c>
      <c r="S13" s="47">
        <v>1</v>
      </c>
      <c r="T13" s="46" t="s">
        <v>43</v>
      </c>
      <c r="U13" s="50"/>
      <c r="V13" s="50"/>
      <c r="W13" s="51"/>
      <c r="X13" s="57" t="s">
        <v>132</v>
      </c>
      <c r="Y13" s="62" t="s">
        <v>121</v>
      </c>
      <c r="Z13" s="63"/>
      <c r="AA13" s="63"/>
      <c r="AB13" s="47"/>
      <c r="AC13" s="57" t="s">
        <v>130</v>
      </c>
      <c r="AD13" s="58" t="s">
        <v>121</v>
      </c>
      <c r="AE13" s="50">
        <v>171</v>
      </c>
      <c r="AF13" s="50">
        <v>171</v>
      </c>
      <c r="AG13" s="51">
        <f t="shared" ref="AG13" si="0">+AE13/AF13</f>
        <v>1</v>
      </c>
      <c r="AH13" s="57" t="s">
        <v>131</v>
      </c>
      <c r="AI13" s="58" t="s">
        <v>122</v>
      </c>
      <c r="AJ13" s="50"/>
      <c r="AK13" s="50"/>
      <c r="AL13" s="51"/>
      <c r="AM13" s="64" t="s">
        <v>124</v>
      </c>
      <c r="AN13" s="59" t="s">
        <v>123</v>
      </c>
      <c r="AO13" s="52"/>
      <c r="AP13" s="50"/>
      <c r="AQ13" s="51"/>
      <c r="AR13" s="64" t="s">
        <v>133</v>
      </c>
      <c r="AS13" s="59" t="s">
        <v>123</v>
      </c>
      <c r="AT13" s="50">
        <v>197</v>
      </c>
      <c r="AU13" s="50">
        <v>197</v>
      </c>
      <c r="AV13" s="51">
        <v>1</v>
      </c>
      <c r="AW13" s="64" t="s">
        <v>134</v>
      </c>
      <c r="AX13" s="59" t="s">
        <v>135</v>
      </c>
      <c r="AY13" s="52"/>
      <c r="AZ13" s="50"/>
      <c r="BA13" s="51"/>
      <c r="BB13" s="64" t="s">
        <v>140</v>
      </c>
      <c r="BC13" s="59" t="s">
        <v>137</v>
      </c>
      <c r="BD13" s="50"/>
      <c r="BE13" s="50"/>
      <c r="BF13" s="51"/>
      <c r="BG13" s="64" t="s">
        <v>139</v>
      </c>
      <c r="BH13" s="59" t="s">
        <v>138</v>
      </c>
      <c r="BI13" s="52">
        <v>271</v>
      </c>
      <c r="BJ13" s="50">
        <v>271</v>
      </c>
      <c r="BK13" s="51">
        <v>1</v>
      </c>
      <c r="BL13" s="57" t="s">
        <v>141</v>
      </c>
      <c r="BM13" s="68" t="s">
        <v>142</v>
      </c>
      <c r="BN13" s="50"/>
      <c r="BO13" s="50"/>
      <c r="BP13" s="51"/>
      <c r="BQ13" s="49"/>
      <c r="BR13" s="57"/>
      <c r="BS13" s="52"/>
      <c r="BT13" s="50"/>
      <c r="BU13" s="51"/>
      <c r="BV13" s="53"/>
      <c r="BW13" s="53"/>
      <c r="BX13" s="50"/>
      <c r="BY13" s="50"/>
      <c r="BZ13" s="51"/>
      <c r="CA13" s="57"/>
      <c r="CB13" s="53"/>
      <c r="CC13" s="55"/>
      <c r="CE13" s="60">
        <f>+U13+Z13+AE13+AJ13+AO13+AT13+AY13+BD13+BI13+BN13+BS13+BX13</f>
        <v>639</v>
      </c>
      <c r="CF13" s="60">
        <f>+V13+AA13+AF13+AK13+AP13+AU13+AZ13+BE13+BJ13+BO13+BT13+BY13</f>
        <v>639</v>
      </c>
      <c r="CG13" s="54">
        <f>+CE13/CF13</f>
        <v>1</v>
      </c>
      <c r="CH13" s="54">
        <f>+CG13</f>
        <v>1</v>
      </c>
      <c r="CI13" s="54">
        <f>+S13</f>
        <v>1</v>
      </c>
      <c r="CJ13" s="56">
        <f>+CH13/CI13</f>
        <v>1</v>
      </c>
    </row>
    <row r="14" spans="2:88" s="5" customFormat="1" ht="20.25" customHeight="1" x14ac:dyDescent="0.25">
      <c r="B14" s="23"/>
      <c r="C14" s="23"/>
      <c r="D14" s="30"/>
      <c r="E14" s="24"/>
      <c r="F14" s="61"/>
      <c r="G14" s="30"/>
      <c r="H14" s="30"/>
      <c r="I14" s="30"/>
      <c r="J14" s="25"/>
      <c r="K14" s="30"/>
      <c r="L14" s="30"/>
      <c r="M14" s="30"/>
      <c r="N14" s="30"/>
      <c r="O14" s="25"/>
      <c r="P14" s="30"/>
      <c r="Q14" s="26"/>
      <c r="R14" s="23"/>
      <c r="S14" s="26"/>
      <c r="T14" s="36"/>
      <c r="U14" s="32"/>
      <c r="V14" s="32"/>
      <c r="W14" s="31"/>
      <c r="X14" s="45"/>
      <c r="Y14" s="40"/>
      <c r="Z14" s="32"/>
      <c r="AA14" s="32"/>
      <c r="AB14" s="31"/>
      <c r="AC14" s="31"/>
      <c r="AD14" s="34"/>
      <c r="AE14" s="38"/>
      <c r="AF14" s="32"/>
      <c r="AG14" s="31"/>
      <c r="AH14" s="45"/>
      <c r="AI14" s="40"/>
      <c r="AJ14" s="32"/>
      <c r="AK14" s="32"/>
      <c r="AL14" s="31"/>
      <c r="AM14" s="31"/>
      <c r="AN14" s="34"/>
      <c r="AO14" s="38"/>
      <c r="AP14" s="32"/>
      <c r="AQ14" s="31"/>
      <c r="AR14" s="45"/>
      <c r="AS14" s="40"/>
      <c r="AT14" s="32"/>
      <c r="AU14" s="32"/>
      <c r="AV14" s="31"/>
      <c r="AW14" s="31"/>
      <c r="AX14" s="34"/>
      <c r="AY14" s="38"/>
      <c r="AZ14" s="32"/>
      <c r="BA14" s="31"/>
      <c r="BB14" s="45"/>
      <c r="BC14" s="40"/>
      <c r="BD14" s="32"/>
      <c r="BE14" s="32"/>
      <c r="BF14" s="31"/>
      <c r="BG14" s="31"/>
      <c r="BH14" s="34"/>
      <c r="BI14" s="38"/>
      <c r="BJ14" s="32"/>
      <c r="BK14" s="31"/>
      <c r="BL14" s="45"/>
      <c r="BM14" s="40"/>
      <c r="BN14" s="32"/>
      <c r="BO14" s="32"/>
      <c r="BP14" s="31"/>
      <c r="BQ14" s="31"/>
      <c r="BR14" s="34"/>
      <c r="BS14" s="38"/>
      <c r="BT14" s="32"/>
      <c r="BU14" s="31"/>
      <c r="BV14" s="31"/>
      <c r="BW14" s="34"/>
      <c r="BX14" s="32"/>
      <c r="BY14" s="32"/>
      <c r="BZ14" s="31"/>
      <c r="CA14" s="31"/>
      <c r="CB14" s="34"/>
      <c r="CC14" s="41"/>
      <c r="CE14" s="27"/>
      <c r="CF14" s="27"/>
      <c r="CG14" s="28"/>
      <c r="CH14" s="22"/>
      <c r="CI14" s="33"/>
      <c r="CJ14" s="22"/>
    </row>
    <row r="15" spans="2:88" ht="15" customHeight="1" x14ac:dyDescent="0.25">
      <c r="E15" s="5"/>
      <c r="G15" s="9"/>
      <c r="Q15" s="9"/>
      <c r="R15" s="5"/>
      <c r="W15" s="4"/>
      <c r="X15" s="4"/>
      <c r="Y15" s="5"/>
      <c r="AB15" s="4"/>
      <c r="AC15" s="4"/>
      <c r="AG15" s="4"/>
      <c r="AH15" s="4"/>
      <c r="AL15" s="4"/>
      <c r="AM15" s="4"/>
      <c r="AN15" s="5"/>
      <c r="AQ15" s="4"/>
      <c r="AR15" s="4"/>
      <c r="AV15" s="4"/>
      <c r="AW15" s="4"/>
      <c r="BA15" s="4"/>
      <c r="BB15" s="4"/>
      <c r="BF15" s="4"/>
      <c r="BG15" s="4"/>
      <c r="BK15" s="4"/>
      <c r="BL15" s="4"/>
      <c r="BP15" s="4"/>
      <c r="BQ15" s="4"/>
      <c r="BU15" s="4"/>
      <c r="BV15" s="4"/>
      <c r="BZ15" s="4"/>
      <c r="CA15" s="4"/>
    </row>
  </sheetData>
  <sheetProtection formatCells="0" formatColumns="0" formatRows="0" sort="0" autoFilter="0" pivotTables="0"/>
  <dataConsolidate/>
  <mergeCells count="30">
    <mergeCell ref="B2:C5"/>
    <mergeCell ref="Z11:AD11"/>
    <mergeCell ref="AE11:AI11"/>
    <mergeCell ref="B7:C8"/>
    <mergeCell ref="E7:F7"/>
    <mergeCell ref="E8:F8"/>
    <mergeCell ref="G7:G8"/>
    <mergeCell ref="B11:D11"/>
    <mergeCell ref="B10:T10"/>
    <mergeCell ref="AJ11:AN11"/>
    <mergeCell ref="E11:I11"/>
    <mergeCell ref="J11:P11"/>
    <mergeCell ref="Q11:T11"/>
    <mergeCell ref="U11:Y11"/>
    <mergeCell ref="CE10:CG11"/>
    <mergeCell ref="CH10:CJ11"/>
    <mergeCell ref="BZ2:CC2"/>
    <mergeCell ref="BZ3:CC3"/>
    <mergeCell ref="BZ4:CC4"/>
    <mergeCell ref="BZ5:CC5"/>
    <mergeCell ref="U10:CB10"/>
    <mergeCell ref="D2:BY5"/>
    <mergeCell ref="AY11:BC11"/>
    <mergeCell ref="BD11:BH11"/>
    <mergeCell ref="BI11:BM11"/>
    <mergeCell ref="BN11:BR11"/>
    <mergeCell ref="BS11:BW11"/>
    <mergeCell ref="BX11:CB11"/>
    <mergeCell ref="AT11:AX11"/>
    <mergeCell ref="AO11:AS11"/>
  </mergeCells>
  <dataValidations xWindow="276" yWindow="546" count="40">
    <dataValidation type="list" allowBlank="1" showInputMessage="1" showErrorMessage="1" sqref="S15:T15 T16:T1048576" xr:uid="{00000000-0002-0000-0000-000000000000}">
      <formula1>TipoMeta</formula1>
    </dataValidation>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CC12" xr:uid="{00000000-0002-0000-0000-000001000000}"/>
    <dataValidation allowBlank="1" showInputMessage="1" showErrorMessage="1" prompt="Indicar el proceso institucional al cuál está asociado el indicador de gestión._x000a__x000a_De la lista despegable  seleccione el proceso." sqref="B12" xr:uid="{00000000-0002-0000-0000-000002000000}"/>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C12" xr:uid="{00000000-0002-0000-0000-000003000000}"/>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D12" xr:uid="{00000000-0002-0000-0000-000004000000}"/>
    <dataValidation allowBlank="1" showInputMessage="1" showErrorMessage="1" prompt="Se refiere al código consecutivo que es asignado por la Subdirección de Diseño, Evaluación y Sistematización – Equipo del Sistema Integrado de Gestión." sqref="E12" xr:uid="{00000000-0002-0000-0000-000005000000}"/>
    <dataValidation allowBlank="1" showInputMessage="1" showErrorMessage="1" prompt="Hace referencia a la fecha de expedición de la circular mediante la cual se solicita la creación o actualización del indicador de gestión." sqref="F12" xr:uid="{00000000-0002-0000-0000-000006000000}"/>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G12" xr:uid="{00000000-0002-0000-0000-000007000000}"/>
    <dataValidation allowBlank="1" showInputMessage="1" showErrorMessage="1" prompt="Describe al fin para el cual se formuló el indicador." sqref="H12" xr:uid="{00000000-0002-0000-0000-000008000000}"/>
    <dataValidation allowBlank="1" showInputMessage="1" showErrorMessage="1" prompt="Corresponde al aspecto clave de cuyo resultado depende el logro de la meta propuesta para el indicador." sqref="I12" xr:uid="{00000000-0002-0000-0000-000009000000}"/>
    <dataValidation allowBlank="1" showInputMessage="1" showErrorMessage="1" prompt="Corresponde a la ecuación matemática que relaciona las variables del indicador (numerador/denominador)." sqref="K12" xr:uid="{00000000-0002-0000-0000-00000A000000}"/>
    <dataValidation allowBlank="1" showInputMessage="1" showErrorMessage="1" prompt="Hace referencia a la clasificación del indicador._x000a__x000a_De la lista desplegable seleccione una de las siguientes opciones: eficacia, eficiencia o efectividad." sqref="J12" xr:uid="{00000000-0002-0000-0000-00000B000000}"/>
    <dataValidation allowBlank="1" showInputMessage="1" showErrorMessage="1" prompt="Frecuencia en la cual se debe calcular y registrar los resultados del indicador. _x000a__x000a_De la lista desplegable seleccione la frecuencia del indicador; mensual, bimestral, trimestral, semestral o anual." sqref="O12" xr:uid="{00000000-0002-0000-0000-00000C000000}"/>
    <dataValidation allowBlank="1" showInputMessage="1" showErrorMessage="1" prompt="Relacionar la medida en la cual se obtiene el resultado del indicador, la cual para el presente formato se estandariza en &quot;Porcentaje&quot;." sqref="N12" xr:uid="{00000000-0002-0000-0000-00000D000000}"/>
    <dataValidation allowBlank="1" showInputMessage="1" showErrorMessage="1" prompt="Corresponde a la información a partir de la cual se obtienen los datos para el cálculo del indicador." sqref="L12" xr:uid="{00000000-0002-0000-0000-00000E000000}"/>
    <dataValidation allowBlank="1" showInputMessage="1" showErrorMessage="1" prompt="Es el elemento que soporta la medición del indicador, estos pueden ser; documento, base de datos, entre otros. " sqref="P12" xr:uid="{00000000-0002-0000-0000-00000F000000}"/>
    <dataValidation allowBlank="1" showInputMessage="1" showErrorMessage="1" prompt="Resultado que se tiene de la primera medición realizada sobre este indicador, oficializado ante el Sistema de Gestión._x000a__x000a_En los casos en los que no se cuente con línea base se debe registrar “No aplica”." sqref="Q12" xr:uid="{00000000-0002-0000-0000-000010000000}"/>
    <dataValidation allowBlank="1" showInputMessage="1" showErrorMessage="1" prompt="Debe coincidir con la unidad de medida del indicador para poder ser comparables." sqref="R12" xr:uid="{00000000-0002-0000-0000-000011000000}"/>
    <dataValidation allowBlank="1" showInputMessage="1" showErrorMessage="1" prompt="Es el resultado del indicador que se pretende alcanzar en el año, se debe tener como referencia la unidad de medida formulada para el indicador." sqref="S12" xr:uid="{00000000-0002-0000-0000-000012000000}"/>
    <dataValidation allowBlank="1" showInputMessage="1" showErrorMessage="1" prompt="Seleccionar el tipo de meta:_x000a_*Suma: en cada periodo difiere el valor._x000a_* Constante: en cada periodo siempre es el mismo valor._x000a_* Creciente: en cada periodo incrementa su valor._x000a_* Decreciente: en cada período disminuye su valor." sqref="T12" xr:uid="{00000000-0002-0000-0000-000013000000}"/>
    <dataValidation allowBlank="1" showInputMessage="1" showErrorMessage="1" prompt="Corresponde a los resultados obtenidos en el periodo de medición." sqref="U12 AE12 Z12 AJ12 AT12 AO12 AY12 BD12 BI12 BN12 BS12 BX12" xr:uid="{00000000-0002-0000-0000-000014000000}"/>
    <dataValidation allowBlank="1" showInputMessage="1" showErrorMessage="1" prompt="Corresponde a los resultados planificados para el periodo de medición. Todos los indicadores de gestión deben incluir programación." sqref="AF12 AA12 V12 AU12 AP12 AK12 AZ12 BE12 BJ12 BO12 BT12 BY12" xr:uid="{00000000-0002-0000-0000-000015000000}"/>
    <dataValidation allowBlank="1" showInputMessage="1" showErrorMessage="1" prompt="Corresponde a la operación matemática de la fórmula del indicador y que reflejará el resultado del indicador para el periodo de medición." sqref="AB12 W12 BU12 AQ12 AL12 AG12 AV12 BA12 BF12 BK12 BP12 BZ12" xr:uid="{00000000-0002-0000-0000-000016000000}"/>
    <dataValidation allowBlank="1" showInputMessage="1" showErrorMessage="1" prompt="Corresponde a los logros obtenidos durante el periodo de medición así como la identificación de las situaciones que conllevaron al incumplimiento de las metas propuestas." sqref="BQ12 BV12 X12 AC12 AH12 AM12 AR12 AW12 BB12 BG12 BL12 CA12" xr:uid="{00000000-0002-0000-0000-000017000000}"/>
    <dataValidation type="list" allowBlank="1" showInputMessage="1" showErrorMessage="1" sqref="E7:E8" xr:uid="{00000000-0002-0000-0000-000018000000}">
      <formula1>Meses</formula1>
    </dataValidation>
    <dataValidation type="list" allowBlank="1" showInputMessage="1" showErrorMessage="1" sqref="O15 M16:N1048576" xr:uid="{00000000-0002-0000-0000-000019000000}">
      <formula1>periodicidad</formula1>
    </dataValidation>
    <dataValidation type="list" allowBlank="1" showInputMessage="1" showErrorMessage="1" sqref="C15 D16:D1048576" xr:uid="{00000000-0002-0000-0000-00001A000000}">
      <formula1>ProyectoInv</formula1>
    </dataValidation>
    <dataValidation type="list" allowBlank="1" showInputMessage="1" showErrorMessage="1" sqref="D15 E16:E1048576" xr:uid="{00000000-0002-0000-0000-00001B000000}">
      <formula1>ObjEstratégico</formula1>
    </dataValidation>
    <dataValidation allowBlank="1" showInputMessage="1" showErrorMessage="1" prompt="Formúlese según las características y programación del indicador." sqref="CE10 CH10:CJ11" xr:uid="{00000000-0002-0000-0000-00001C000000}"/>
    <dataValidation type="list" allowBlank="1" showInputMessage="1" showErrorMessage="1" sqref="C16:C1048576" xr:uid="{00000000-0002-0000-0000-00001D000000}">
      <formula1>Subsistema</formula1>
    </dataValidation>
    <dataValidation type="list" allowBlank="1" showInputMessage="1" showErrorMessage="1" sqref="O16:O1048576" xr:uid="{00000000-0002-0000-0000-00001E000000}">
      <formula1>TipoInd</formula1>
    </dataValidation>
    <dataValidation type="list" allowBlank="1" showInputMessage="1" showErrorMessage="1" sqref="B15:B1048576" xr:uid="{00000000-0002-0000-0000-00001F000000}">
      <formula1>Procesos</formula1>
    </dataValidation>
    <dataValidation allowBlank="1" showInputMessage="1" showErrorMessage="1" prompt="Enunciar los pasos que se deben realizar para obtener las variables que conforman el indicador y calcular su resultado. Así mismo, indicar como se obtiene el avance acumulado del indicador, si sumando cada reporte cuantitativo o tomando el último dato." sqref="M12" xr:uid="{00000000-0002-0000-0000-000020000000}"/>
    <dataValidation allowBlank="1" showInputMessage="1" showErrorMessage="1" prompt="Corresponde al avance ejecutado acumulado o al último reporte de ejecución del indicador, según corresponda y de acuerdo a su periodicidad." sqref="CE12" xr:uid="{00000000-0002-0000-0000-000021000000}"/>
    <dataValidation allowBlank="1" showInputMessage="1" showErrorMessage="1" prompt="Corresponde al avance programado acumulado o al último reporte de programación del indicador, según corresponda y de acuerdo a su periodicidad." sqref="CF12" xr:uid="{00000000-0002-0000-0000-000022000000}"/>
    <dataValidation allowBlank="1" showInputMessage="1" showErrorMessage="1" prompt="Es el producto de dividir el resultado del indicador acumulado (columna BS) entre lo programado del indicador acumulado (columna BT)._x000a_" sqref="CG12" xr:uid="{00000000-0002-0000-0000-000023000000}"/>
    <dataValidation allowBlank="1" showInputMessage="1" showErrorMessage="1" prompt="Corresponde al porcentaje de avance acumulado, es decir, es el mismo valor calculado en la columna anterior (BU)._x000a_" sqref="CH12" xr:uid="{00000000-0002-0000-0000-000024000000}"/>
    <dataValidation allowBlank="1" showInputMessage="1" showErrorMessage="1" prompt="Registrar la meta anual formulada para el indicador, es decir, el valor de la columna S." sqref="CI12" xr:uid="{00000000-0002-0000-0000-000025000000}"/>
    <dataValidation allowBlank="1" showInputMessage="1" showErrorMessage="1" prompt="Es el producto de dividir el resultado del indicador para la vigencia (columna BV) entre la meta anual del indicador para la vigencia (columna BW)." sqref="CJ12" xr:uid="{00000000-0002-0000-0000-000026000000}"/>
    <dataValidation allowBlank="1" showInputMessage="1" showErrorMessage="1" prompt="Registre las observaciones o recomendaciones de la revisión del seguimiento reportado por el proceso. Se diligencia por parte del equipo del Sistema de Gestión al recibir el reporte del seguimiento." sqref="Y12 AD12 AI12 AN12 AS12 AX12 BC12 BH12 BM12 BR12 BW12 CB12" xr:uid="{00000000-0002-0000-0000-000027000000}"/>
  </dataValidations>
  <printOptions horizontalCentered="1" verticalCentered="1"/>
  <pageMargins left="0" right="0" top="0" bottom="0" header="0.31496062992125984" footer="0.31496062992125984"/>
  <pageSetup scale="11" orientation="landscape" horizontalDpi="4294967295" verticalDpi="4294967295" r:id="rId1"/>
  <colBreaks count="1" manualBreakCount="1">
    <brk id="81" max="1048575" man="1"/>
  </colBreaks>
  <drawing r:id="rId2"/>
  <extLst>
    <ext xmlns:x14="http://schemas.microsoft.com/office/spreadsheetml/2009/9/main" uri="{CCE6A557-97BC-4b89-ADB6-D9C93CAAB3DF}">
      <x14:dataValidations xmlns:xm="http://schemas.microsoft.com/office/excel/2006/main" xWindow="276" yWindow="546" count="8">
        <x14:dataValidation type="list" allowBlank="1" showInputMessage="1" showErrorMessage="1" xr:uid="{00000000-0002-0000-0000-000028000000}">
          <x14:formula1>
            <xm:f>'Listas desplegables'!$B$2:$B$13</xm:f>
          </x14:formula1>
          <xm:sqref>G7:G8</xm:sqref>
        </x14:dataValidation>
        <x14:dataValidation type="list" allowBlank="1" showInputMessage="1" showErrorMessage="1" xr:uid="{00000000-0002-0000-0000-000029000000}">
          <x14:formula1>
            <xm:f>'Listas desplegables'!$E$2:$E$6</xm:f>
          </x14:formula1>
          <xm:sqref>D14</xm:sqref>
        </x14:dataValidation>
        <x14:dataValidation type="list" allowBlank="1" showInputMessage="1" showErrorMessage="1" xr:uid="{00000000-0002-0000-0000-00002A000000}">
          <x14:formula1>
            <xm:f>'Listas desplegables'!$F$2:$F$4</xm:f>
          </x14:formula1>
          <xm:sqref>J14</xm:sqref>
        </x14:dataValidation>
        <x14:dataValidation type="list" allowBlank="1" showInputMessage="1" showErrorMessage="1" xr:uid="{00000000-0002-0000-0000-00002B000000}">
          <x14:formula1>
            <xm:f>'Listas desplegables'!$G$2:$G$6</xm:f>
          </x14:formula1>
          <xm:sqref>O14</xm:sqref>
        </x14:dataValidation>
        <x14:dataValidation type="list" allowBlank="1" showInputMessage="1" showErrorMessage="1" errorTitle="Error" error="Seleccione un valor de la lista desplegable" xr:uid="{00000000-0002-0000-0000-00002C000000}">
          <x14:formula1>
            <xm:f>'Listas desplegables'!$H$2:$H$5</xm:f>
          </x14:formula1>
          <xm:sqref>T14</xm:sqref>
        </x14:dataValidation>
        <x14:dataValidation type="list" allowBlank="1" showInputMessage="1" showErrorMessage="1" xr:uid="{00000000-0002-0000-0000-00002D000000}">
          <x14:formula1>
            <xm:f>'Listas desplegables'!$C$2:$C$21</xm:f>
          </x14:formula1>
          <xm:sqref>B14</xm:sqref>
        </x14:dataValidation>
        <x14:dataValidation type="list" allowBlank="1" showInputMessage="1" showErrorMessage="1" xr:uid="{00000000-0002-0000-0000-00002E000000}">
          <x14:formula1>
            <xm:f>'Listas desplegables'!$D$2:$D$20</xm:f>
          </x14:formula1>
          <xm:sqref>C14</xm:sqref>
        </x14:dataValidation>
        <x14:dataValidation type="list" allowBlank="1" showInputMessage="1" showErrorMessage="1" xr:uid="{00000000-0002-0000-0000-00002F000000}">
          <x14:formula1>
            <xm:f>'[20210419_ajuste_indicador_auditoria_control.xlsx]Listas desplegables'!#REF!</xm:f>
          </x14:formula1>
          <xm:sqref>B13:D13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H76"/>
  <sheetViews>
    <sheetView topLeftCell="A3" zoomScale="80" zoomScaleNormal="80" workbookViewId="0">
      <selection activeCell="D2" sqref="D2:D20"/>
    </sheetView>
  </sheetViews>
  <sheetFormatPr baseColWidth="10" defaultColWidth="11.42578125" defaultRowHeight="14.25" x14ac:dyDescent="0.2"/>
  <cols>
    <col min="1" max="1" width="10.42578125" style="15" customWidth="1"/>
    <col min="2" max="2" width="7.140625" style="15" bestFit="1" customWidth="1"/>
    <col min="3" max="3" width="47.28515625" style="15" customWidth="1"/>
    <col min="4" max="4" width="60.28515625" style="15" customWidth="1"/>
    <col min="5" max="5" width="86.7109375" style="15" customWidth="1"/>
    <col min="6" max="6" width="11.7109375" style="15" customWidth="1"/>
    <col min="7" max="7" width="15.42578125" style="15" customWidth="1"/>
    <col min="8" max="8" width="15.140625" style="15" customWidth="1"/>
    <col min="9" max="16384" width="11.42578125" style="15"/>
  </cols>
  <sheetData>
    <row r="1" spans="1:8" s="16" customFormat="1" ht="53.25" customHeight="1" x14ac:dyDescent="0.25">
      <c r="A1" s="17" t="s">
        <v>57</v>
      </c>
      <c r="B1" s="19" t="s">
        <v>47</v>
      </c>
      <c r="C1" s="17" t="s">
        <v>59</v>
      </c>
      <c r="D1" s="20" t="s">
        <v>48</v>
      </c>
      <c r="E1" s="17" t="s">
        <v>75</v>
      </c>
      <c r="F1" s="20" t="s">
        <v>29</v>
      </c>
      <c r="G1" s="18" t="s">
        <v>30</v>
      </c>
      <c r="H1" s="20" t="s">
        <v>37</v>
      </c>
    </row>
    <row r="2" spans="1:8" s="13" customFormat="1" ht="47.25" customHeight="1" x14ac:dyDescent="0.25">
      <c r="A2" s="12" t="s">
        <v>10</v>
      </c>
      <c r="B2" s="12">
        <v>2019</v>
      </c>
      <c r="C2" s="13" t="s">
        <v>60</v>
      </c>
      <c r="D2" s="21" t="s">
        <v>82</v>
      </c>
      <c r="E2" s="21" t="s">
        <v>49</v>
      </c>
      <c r="F2" s="13" t="s">
        <v>44</v>
      </c>
      <c r="G2" s="21" t="s">
        <v>50</v>
      </c>
      <c r="H2" s="21" t="s">
        <v>78</v>
      </c>
    </row>
    <row r="3" spans="1:8" s="13" customFormat="1" ht="62.25" customHeight="1" x14ac:dyDescent="0.25">
      <c r="A3" s="12" t="s">
        <v>11</v>
      </c>
      <c r="B3" s="12">
        <v>2020</v>
      </c>
      <c r="C3" s="13" t="s">
        <v>61</v>
      </c>
      <c r="D3" s="21" t="s">
        <v>83</v>
      </c>
      <c r="E3" s="21" t="s">
        <v>51</v>
      </c>
      <c r="F3" s="13" t="s">
        <v>40</v>
      </c>
      <c r="G3" s="13" t="s">
        <v>76</v>
      </c>
      <c r="H3" s="21" t="s">
        <v>43</v>
      </c>
    </row>
    <row r="4" spans="1:8" s="13" customFormat="1" ht="51" customHeight="1" x14ac:dyDescent="0.25">
      <c r="A4" s="12" t="s">
        <v>4</v>
      </c>
      <c r="B4" s="12">
        <v>2021</v>
      </c>
      <c r="C4" s="13" t="s">
        <v>62</v>
      </c>
      <c r="D4" s="21" t="s">
        <v>84</v>
      </c>
      <c r="E4" s="21" t="s">
        <v>52</v>
      </c>
      <c r="F4" s="13" t="s">
        <v>42</v>
      </c>
      <c r="G4" s="21" t="s">
        <v>41</v>
      </c>
      <c r="H4" s="21" t="s">
        <v>79</v>
      </c>
    </row>
    <row r="5" spans="1:8" s="13" customFormat="1" ht="63.75" customHeight="1" x14ac:dyDescent="0.25">
      <c r="A5" s="12" t="s">
        <v>12</v>
      </c>
      <c r="B5" s="12">
        <v>2022</v>
      </c>
      <c r="C5" s="13" t="s">
        <v>63</v>
      </c>
      <c r="D5" s="21" t="s">
        <v>85</v>
      </c>
      <c r="E5" s="21" t="s">
        <v>53</v>
      </c>
      <c r="G5" s="21" t="s">
        <v>45</v>
      </c>
      <c r="H5" s="21" t="s">
        <v>46</v>
      </c>
    </row>
    <row r="6" spans="1:8" s="13" customFormat="1" ht="76.5" customHeight="1" x14ac:dyDescent="0.25">
      <c r="A6" s="12" t="s">
        <v>13</v>
      </c>
      <c r="B6" s="12">
        <v>2023</v>
      </c>
      <c r="C6" s="13" t="s">
        <v>64</v>
      </c>
      <c r="D6" s="21" t="s">
        <v>86</v>
      </c>
      <c r="E6" s="21" t="s">
        <v>39</v>
      </c>
      <c r="G6" s="21" t="s">
        <v>54</v>
      </c>
      <c r="H6" s="14"/>
    </row>
    <row r="7" spans="1:8" s="13" customFormat="1" ht="15" x14ac:dyDescent="0.25">
      <c r="A7" s="12" t="s">
        <v>14</v>
      </c>
      <c r="B7" s="12">
        <v>2024</v>
      </c>
      <c r="C7" s="13" t="s">
        <v>100</v>
      </c>
      <c r="D7" s="21" t="s">
        <v>87</v>
      </c>
      <c r="G7" s="14"/>
    </row>
    <row r="8" spans="1:8" s="13" customFormat="1" ht="28.5" x14ac:dyDescent="0.25">
      <c r="A8" s="12" t="s">
        <v>15</v>
      </c>
      <c r="B8" s="12">
        <v>2025</v>
      </c>
      <c r="C8" s="13" t="s">
        <v>65</v>
      </c>
      <c r="D8" s="21" t="s">
        <v>88</v>
      </c>
      <c r="G8" s="14"/>
    </row>
    <row r="9" spans="1:8" s="13" customFormat="1" ht="28.5" x14ac:dyDescent="0.25">
      <c r="A9" s="12" t="s">
        <v>16</v>
      </c>
      <c r="B9" s="12">
        <v>2026</v>
      </c>
      <c r="C9" s="13" t="s">
        <v>66</v>
      </c>
      <c r="D9" s="21" t="s">
        <v>89</v>
      </c>
      <c r="G9" s="14"/>
    </row>
    <row r="10" spans="1:8" s="13" customFormat="1" ht="15" x14ac:dyDescent="0.25">
      <c r="A10" s="12" t="s">
        <v>17</v>
      </c>
      <c r="B10" s="12">
        <v>2027</v>
      </c>
      <c r="C10" s="13" t="s">
        <v>67</v>
      </c>
      <c r="D10" s="21" t="s">
        <v>90</v>
      </c>
      <c r="G10" s="14"/>
    </row>
    <row r="11" spans="1:8" s="13" customFormat="1" ht="28.5" x14ac:dyDescent="0.25">
      <c r="A11" s="12" t="s">
        <v>18</v>
      </c>
      <c r="B11" s="12">
        <v>2028</v>
      </c>
      <c r="C11" s="13" t="s">
        <v>68</v>
      </c>
      <c r="D11" s="21" t="s">
        <v>91</v>
      </c>
    </row>
    <row r="12" spans="1:8" s="13" customFormat="1" ht="28.5" x14ac:dyDescent="0.25">
      <c r="A12" s="12" t="s">
        <v>19</v>
      </c>
      <c r="B12" s="12">
        <v>2029</v>
      </c>
      <c r="C12" s="13" t="s">
        <v>56</v>
      </c>
      <c r="D12" s="21" t="s">
        <v>92</v>
      </c>
    </row>
    <row r="13" spans="1:8" s="13" customFormat="1" ht="42.75" x14ac:dyDescent="0.25">
      <c r="A13" s="12" t="s">
        <v>20</v>
      </c>
      <c r="B13" s="12">
        <v>2030</v>
      </c>
      <c r="C13" s="13" t="s">
        <v>69</v>
      </c>
      <c r="D13" s="21" t="s">
        <v>93</v>
      </c>
    </row>
    <row r="14" spans="1:8" s="13" customFormat="1" ht="28.5" x14ac:dyDescent="0.25">
      <c r="A14" s="12"/>
      <c r="B14" s="12">
        <v>2031</v>
      </c>
      <c r="C14" s="13" t="s">
        <v>101</v>
      </c>
      <c r="D14" s="21" t="s">
        <v>94</v>
      </c>
    </row>
    <row r="15" spans="1:8" s="13" customFormat="1" x14ac:dyDescent="0.25">
      <c r="A15" s="12"/>
      <c r="B15" s="12">
        <v>2032</v>
      </c>
      <c r="C15" s="13" t="s">
        <v>70</v>
      </c>
      <c r="D15" s="21" t="s">
        <v>95</v>
      </c>
    </row>
    <row r="16" spans="1:8" s="13" customFormat="1" ht="42.75" x14ac:dyDescent="0.25">
      <c r="A16" s="12"/>
      <c r="B16" s="12">
        <v>2033</v>
      </c>
      <c r="C16" s="13" t="s">
        <v>55</v>
      </c>
      <c r="D16" s="21" t="s">
        <v>96</v>
      </c>
    </row>
    <row r="17" spans="1:4" s="13" customFormat="1" ht="28.5" x14ac:dyDescent="0.25">
      <c r="A17" s="12"/>
      <c r="B17" s="12">
        <v>2034</v>
      </c>
      <c r="C17" s="13" t="s">
        <v>71</v>
      </c>
      <c r="D17" s="21" t="s">
        <v>97</v>
      </c>
    </row>
    <row r="18" spans="1:4" s="13" customFormat="1" ht="28.5" x14ac:dyDescent="0.25">
      <c r="A18" s="12"/>
      <c r="B18" s="12">
        <v>2035</v>
      </c>
      <c r="C18" s="13" t="s">
        <v>72</v>
      </c>
      <c r="D18" s="21" t="s">
        <v>98</v>
      </c>
    </row>
    <row r="19" spans="1:4" s="13" customFormat="1" ht="42.75" x14ac:dyDescent="0.25">
      <c r="A19" s="12"/>
      <c r="C19" s="13" t="s">
        <v>73</v>
      </c>
      <c r="D19" s="21" t="s">
        <v>99</v>
      </c>
    </row>
    <row r="20" spans="1:4" s="13" customFormat="1" ht="18" customHeight="1" x14ac:dyDescent="0.25">
      <c r="C20" s="13" t="s">
        <v>102</v>
      </c>
      <c r="D20" s="13" t="s">
        <v>0</v>
      </c>
    </row>
    <row r="21" spans="1:4" s="13" customFormat="1" ht="18" customHeight="1" x14ac:dyDescent="0.25">
      <c r="C21" s="13" t="s">
        <v>74</v>
      </c>
      <c r="D21" s="21"/>
    </row>
    <row r="22" spans="1:4" x14ac:dyDescent="0.2">
      <c r="D22" s="21"/>
    </row>
    <row r="23" spans="1:4" x14ac:dyDescent="0.2">
      <c r="D23" s="21"/>
    </row>
    <row r="24" spans="1:4" x14ac:dyDescent="0.2">
      <c r="D24" s="21"/>
    </row>
    <row r="25" spans="1:4" x14ac:dyDescent="0.2">
      <c r="D25" s="21"/>
    </row>
    <row r="26" spans="1:4" x14ac:dyDescent="0.2">
      <c r="D26" s="21"/>
    </row>
    <row r="27" spans="1:4" x14ac:dyDescent="0.2">
      <c r="D27" s="21"/>
    </row>
    <row r="28" spans="1:4" x14ac:dyDescent="0.2">
      <c r="D28" s="21"/>
    </row>
    <row r="29" spans="1:4" x14ac:dyDescent="0.2">
      <c r="D29" s="21"/>
    </row>
    <row r="30" spans="1:4" x14ac:dyDescent="0.2">
      <c r="D30" s="21"/>
    </row>
    <row r="31" spans="1:4" x14ac:dyDescent="0.2">
      <c r="D31" s="21"/>
    </row>
    <row r="32" spans="1:4" x14ac:dyDescent="0.2">
      <c r="D32" s="21"/>
    </row>
    <row r="33" spans="4:4" x14ac:dyDescent="0.2">
      <c r="D33" s="21"/>
    </row>
    <row r="34" spans="4:4" x14ac:dyDescent="0.2">
      <c r="D34" s="21"/>
    </row>
    <row r="35" spans="4:4" x14ac:dyDescent="0.2">
      <c r="D35" s="21"/>
    </row>
    <row r="36" spans="4:4" x14ac:dyDescent="0.2">
      <c r="D36" s="21"/>
    </row>
    <row r="37" spans="4:4" x14ac:dyDescent="0.2">
      <c r="D37" s="21"/>
    </row>
    <row r="38" spans="4:4" x14ac:dyDescent="0.2">
      <c r="D38" s="21"/>
    </row>
    <row r="39" spans="4:4" x14ac:dyDescent="0.2">
      <c r="D39" s="21"/>
    </row>
    <row r="40" spans="4:4" x14ac:dyDescent="0.2">
      <c r="D40" s="21"/>
    </row>
    <row r="41" spans="4:4" x14ac:dyDescent="0.2">
      <c r="D41" s="21"/>
    </row>
    <row r="42" spans="4:4" x14ac:dyDescent="0.2">
      <c r="D42" s="21"/>
    </row>
    <row r="43" spans="4:4" x14ac:dyDescent="0.2">
      <c r="D43" s="21"/>
    </row>
    <row r="44" spans="4:4" x14ac:dyDescent="0.2">
      <c r="D44" s="21"/>
    </row>
    <row r="45" spans="4:4" x14ac:dyDescent="0.2">
      <c r="D45" s="21"/>
    </row>
    <row r="46" spans="4:4" x14ac:dyDescent="0.2">
      <c r="D46" s="21"/>
    </row>
    <row r="47" spans="4:4" x14ac:dyDescent="0.2">
      <c r="D47" s="21"/>
    </row>
    <row r="48" spans="4:4" x14ac:dyDescent="0.2">
      <c r="D48" s="21"/>
    </row>
    <row r="49" spans="4:4" x14ac:dyDescent="0.2">
      <c r="D49" s="21"/>
    </row>
    <row r="50" spans="4:4" x14ac:dyDescent="0.2">
      <c r="D50" s="21"/>
    </row>
    <row r="51" spans="4:4" x14ac:dyDescent="0.2">
      <c r="D51" s="21"/>
    </row>
    <row r="52" spans="4:4" x14ac:dyDescent="0.2">
      <c r="D52" s="21"/>
    </row>
    <row r="53" spans="4:4" x14ac:dyDescent="0.2">
      <c r="D53" s="21"/>
    </row>
    <row r="54" spans="4:4" x14ac:dyDescent="0.2">
      <c r="D54" s="21"/>
    </row>
    <row r="55" spans="4:4" x14ac:dyDescent="0.2">
      <c r="D55" s="21"/>
    </row>
    <row r="56" spans="4:4" x14ac:dyDescent="0.2">
      <c r="D56" s="21"/>
    </row>
    <row r="57" spans="4:4" x14ac:dyDescent="0.2">
      <c r="D57" s="21"/>
    </row>
    <row r="58" spans="4:4" x14ac:dyDescent="0.2">
      <c r="D58" s="21"/>
    </row>
    <row r="59" spans="4:4" x14ac:dyDescent="0.2">
      <c r="D59" s="21"/>
    </row>
    <row r="60" spans="4:4" x14ac:dyDescent="0.2">
      <c r="D60" s="21"/>
    </row>
    <row r="61" spans="4:4" x14ac:dyDescent="0.2">
      <c r="D61" s="21"/>
    </row>
    <row r="62" spans="4:4" x14ac:dyDescent="0.2">
      <c r="D62" s="21"/>
    </row>
    <row r="63" spans="4:4" x14ac:dyDescent="0.2">
      <c r="D63" s="21"/>
    </row>
    <row r="64" spans="4:4" x14ac:dyDescent="0.2">
      <c r="D64" s="21"/>
    </row>
    <row r="65" spans="4:4" x14ac:dyDescent="0.2">
      <c r="D65" s="21"/>
    </row>
    <row r="66" spans="4:4" x14ac:dyDescent="0.2">
      <c r="D66" s="21"/>
    </row>
    <row r="67" spans="4:4" x14ac:dyDescent="0.2">
      <c r="D67" s="21"/>
    </row>
    <row r="68" spans="4:4" x14ac:dyDescent="0.2">
      <c r="D68" s="21"/>
    </row>
    <row r="69" spans="4:4" x14ac:dyDescent="0.2">
      <c r="D69" s="21"/>
    </row>
    <row r="70" spans="4:4" x14ac:dyDescent="0.2">
      <c r="D70" s="21"/>
    </row>
    <row r="71" spans="4:4" x14ac:dyDescent="0.2">
      <c r="D71" s="21"/>
    </row>
    <row r="72" spans="4:4" x14ac:dyDescent="0.2">
      <c r="D72" s="21"/>
    </row>
    <row r="73" spans="4:4" x14ac:dyDescent="0.2">
      <c r="D73" s="21"/>
    </row>
    <row r="74" spans="4:4" x14ac:dyDescent="0.2">
      <c r="D74" s="21"/>
    </row>
    <row r="75" spans="4:4" x14ac:dyDescent="0.2">
      <c r="D75" s="21"/>
    </row>
    <row r="76" spans="4:4" x14ac:dyDescent="0.2">
      <c r="D76" s="21"/>
    </row>
  </sheetData>
  <sortState xmlns:xlrd2="http://schemas.microsoft.com/office/spreadsheetml/2017/richdata2" ref="C2:C21">
    <sortCondition ref="C2:C21"/>
  </sortState>
  <pageMargins left="0.7" right="0.7" top="0.75" bottom="0.75" header="0.3" footer="0.3"/>
  <pageSetup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INDICADORES GESTION</vt:lpstr>
      <vt:lpstr>Listas desplegables</vt:lpstr>
      <vt:lpstr>Años</vt:lpstr>
      <vt:lpstr>'INDICADORES GESTION'!Área_de_impresión</vt:lpstr>
      <vt:lpstr>Meses</vt:lpstr>
      <vt:lpstr>'Listas desplegables'!Proy_Estrat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Yohn Mauricio Guerrero Hernandez</dc:creator>
  <cp:lastModifiedBy>Sofy Lorena Arenas Vera</cp:lastModifiedBy>
  <cp:revision/>
  <cp:lastPrinted>2021-01-29T16:46:02Z</cp:lastPrinted>
  <dcterms:created xsi:type="dcterms:W3CDTF">2018-02-23T18:02:25Z</dcterms:created>
  <dcterms:modified xsi:type="dcterms:W3CDTF">2021-10-14T20:22:29Z</dcterms:modified>
</cp:coreProperties>
</file>