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d8e4e8bf4dc82b8b/INTEGRACION SOCIAL/INDICADORES/COMUNICACIÓN ESTRATÉGICA/2026/MARZO/"/>
    </mc:Choice>
  </mc:AlternateContent>
  <xr:revisionPtr revIDLastSave="79" documentId="8_{56DB6508-9BD4-46CF-B26D-0F2C9066D562}" xr6:coauthVersionLast="47" xr6:coauthVersionMax="47" xr10:uidLastSave="{6398013D-012B-4488-8AFE-CDEBDB36CFC9}"/>
  <bookViews>
    <workbookView xWindow="-120" yWindow="-120" windowWidth="29040" windowHeight="15720" xr2:uid="{00000000-000D-0000-FFFF-FFFF00000000}"/>
  </bookViews>
  <sheets>
    <sheet name="INDICADORES GESTION" sheetId="1" r:id="rId1"/>
    <sheet name="Gráfica" sheetId="3" state="hidden" r:id="rId2"/>
    <sheet name="Listas desplegables" sheetId="2" state="hidden" r:id="rId3"/>
  </sheets>
  <externalReferences>
    <externalReference r:id="rId4"/>
    <externalReference r:id="rId5"/>
    <externalReference r:id="rId6"/>
    <externalReference r:id="rId7"/>
  </externalReferences>
  <definedNames>
    <definedName name="_xlnm._FilterDatabase" localSheetId="0" hidden="1">'INDICADORES GESTION'!$B$12:$CA$13</definedName>
    <definedName name="Años">'Listas desplegables'!#REF!</definedName>
    <definedName name="Direccion">'Listas desplegables'!#REF!</definedName>
    <definedName name="Discapacidad">'[1]Listas desplegables'!$D$52:$D$56</definedName>
    <definedName name="EJE">#REF!,#REF!,#REF!,#REF!,#REF!,#REF!,#REF!,#REF!,#REF!,#REF!,#REF!,#REF!,#REF!</definedName>
    <definedName name="Eje_Pilar">'Listas desplegables'!#REF!</definedName>
    <definedName name="ejecut">#REF!,#REF!,#REF!,#REF!,#REF!,#REF!,#REF!,#REF!,#REF!,#REF!,#REF!,#REF!,#REF!</definedName>
    <definedName name="EstadoUNDOPE">'Listas desplegables'!#REF!</definedName>
    <definedName name="Étnico">'[1]Listas desplegables'!$F$52:$F$56</definedName>
    <definedName name="GerenteProy">'Listas desplegables'!#REF!</definedName>
    <definedName name="localidad">[2]Hoja6!$A$192:$A$212</definedName>
    <definedName name="Localidades">'Listas desplegables'!#REF!</definedName>
    <definedName name="medida">[2]Hoja6!$A$132:$A$135</definedName>
    <definedName name="Meses">'Listas desplegables'!$A$2:$A$13</definedName>
    <definedName name="metas">[3]Hoja1!$M$2:$M$19</definedName>
    <definedName name="ObjEstratégico">'Listas desplegables'!#REF!</definedName>
    <definedName name="Objetivosestratégicos">[4]Hoja1!$C$1:$C$5</definedName>
    <definedName name="ObjGeneral">'Listas desplegables'!#REF!</definedName>
    <definedName name="periodicidad">'Listas desplegables'!#REF!</definedName>
    <definedName name="Periodicidadindicador">[4]Hoja1!$D$1:$D$4</definedName>
    <definedName name="Procesos">'Listas desplegables'!#REF!</definedName>
    <definedName name="Prog_PPD">'Listas desplegables'!#REF!</definedName>
    <definedName name="Proy_Estrat" localSheetId="2">'INDICADORES GESTION'!$B$7:$B$12</definedName>
    <definedName name="PROY4022">#REF!</definedName>
    <definedName name="PROY4024">#REF!</definedName>
    <definedName name="proy4025">#REF!</definedName>
    <definedName name="PROY4027">#REF!</definedName>
    <definedName name="PROY4028">#REF!</definedName>
    <definedName name="PROY4029">#REF!</definedName>
    <definedName name="PROY4125">#REF!</definedName>
    <definedName name="PROY4280">#REF!</definedName>
    <definedName name="PROY4281">#REF!</definedName>
    <definedName name="ProyectoInv">'Listas desplegables'!#REF!</definedName>
    <definedName name="PROYECTOS">[3]Hoja1!$A:$A</definedName>
    <definedName name="ServicioUNDOPE">'Listas desplegables'!#REF!</definedName>
    <definedName name="Subdireccion">'Listas desplegables'!#REF!</definedName>
    <definedName name="Subsistema">'Listas desplegables'!#REF!</definedName>
    <definedName name="Tenencia">'Listas desplegables'!#REF!</definedName>
    <definedName name="Tipo">[4]Hoja1!$B$1:$B$3</definedName>
    <definedName name="Tipo_Meta">'Listas desplegables'!#REF!</definedName>
    <definedName name="TipoInd">'Listas desplegables'!#REF!</definedName>
    <definedName name="TipoMeta">'Listas desplegables'!#REF!</definedName>
    <definedName name="TipoOperación">'Listas desplegables'!#REF!</definedName>
    <definedName name="UO">'[1]Listas desplegables'!$H$35:$H$69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 l="1"/>
  <c r="F9" i="3"/>
  <c r="F8" i="3"/>
  <c r="CE13" i="1"/>
  <c r="CD13" i="1"/>
  <c r="AA13" i="1" l="1"/>
  <c r="V13" i="1"/>
  <c r="AF13" i="1"/>
  <c r="CH13" i="1" l="1"/>
  <c r="CB12" i="1"/>
  <c r="BV12" i="1"/>
  <c r="BQ12" i="1"/>
  <c r="BL12" i="1"/>
  <c r="BG12" i="1"/>
  <c r="BB12" i="1"/>
  <c r="AW12" i="1"/>
  <c r="AR12" i="1"/>
  <c r="AM12" i="1"/>
  <c r="AH12" i="1"/>
  <c r="AC12" i="1"/>
  <c r="X12" i="1"/>
  <c r="CF13" i="1" l="1"/>
  <c r="CG13" i="1" s="1"/>
  <c r="CI13" i="1" s="1"/>
  <c r="F14" i="3" s="1"/>
  <c r="BZ12" i="1"/>
  <c r="BU12" i="1"/>
  <c r="BP12" i="1"/>
  <c r="BK12" i="1"/>
  <c r="BF12" i="1"/>
  <c r="BA12" i="1"/>
  <c r="AV12" i="1"/>
  <c r="AQ12" i="1"/>
  <c r="AL12" i="1"/>
  <c r="AG12" i="1"/>
  <c r="AB12" i="1"/>
  <c r="W12" i="1"/>
  <c r="BY12" i="1" l="1"/>
  <c r="BT12" i="1"/>
  <c r="BO12" i="1"/>
  <c r="BJ12" i="1"/>
  <c r="BE12" i="1"/>
  <c r="AZ12" i="1"/>
  <c r="AU12" i="1"/>
  <c r="AP12" i="1"/>
  <c r="AK12" i="1"/>
  <c r="AF12" i="1"/>
  <c r="AA12" i="1"/>
  <c r="V12" i="1"/>
  <c r="BW12" i="1"/>
  <c r="BR12" i="1"/>
  <c r="BM12" i="1"/>
  <c r="BH12" i="1"/>
  <c r="BC12" i="1"/>
  <c r="AX12" i="1"/>
  <c r="AS12" i="1"/>
  <c r="AN12" i="1"/>
  <c r="AI12" i="1"/>
  <c r="AD12" i="1"/>
  <c r="Y12" i="1"/>
  <c r="T12" i="1"/>
  <c r="BX12" i="1"/>
  <c r="BS12" i="1"/>
  <c r="BN12" i="1"/>
  <c r="BI12" i="1"/>
  <c r="BD12" i="1"/>
  <c r="AY12" i="1"/>
  <c r="AT12" i="1"/>
  <c r="AO12" i="1"/>
  <c r="AJ12" i="1"/>
  <c r="AE12" i="1"/>
  <c r="Z12" i="1"/>
  <c r="U12" i="1"/>
</calcChain>
</file>

<file path=xl/sharedStrings.xml><?xml version="1.0" encoding="utf-8"?>
<sst xmlns="http://schemas.openxmlformats.org/spreadsheetml/2006/main" count="148" uniqueCount="119">
  <si>
    <t>PERIODO DEL SEGUIMIENTO:</t>
  </si>
  <si>
    <t>De</t>
  </si>
  <si>
    <t>A</t>
  </si>
  <si>
    <t>Marzo</t>
  </si>
  <si>
    <t>FORMULACIÓN DEL INDICADOR</t>
  </si>
  <si>
    <t>SEGUIMIENTO DEL INDICADOR</t>
  </si>
  <si>
    <t>Identificación general</t>
  </si>
  <si>
    <t>Características indicador</t>
  </si>
  <si>
    <t>Horizonte</t>
  </si>
  <si>
    <t>Enero</t>
  </si>
  <si>
    <t>Febrero</t>
  </si>
  <si>
    <t>Abril</t>
  </si>
  <si>
    <t>Mayo</t>
  </si>
  <si>
    <t>Junio</t>
  </si>
  <si>
    <t>Julio</t>
  </si>
  <si>
    <t>Agosto</t>
  </si>
  <si>
    <t>Septiembre</t>
  </si>
  <si>
    <t>Octubre</t>
  </si>
  <si>
    <t>Noviembre</t>
  </si>
  <si>
    <t>Diciembre</t>
  </si>
  <si>
    <t>Proceso institucional</t>
  </si>
  <si>
    <t>Código del indicador</t>
  </si>
  <si>
    <t>Fecha de oficialización del indicador</t>
  </si>
  <si>
    <t>Nombre del indicador</t>
  </si>
  <si>
    <t>Objetivo del indicador</t>
  </si>
  <si>
    <t>Factor crítico de éxito</t>
  </si>
  <si>
    <t>Fórmula de cálculo</t>
  </si>
  <si>
    <t>Tipo de indicador</t>
  </si>
  <si>
    <t>Periodicidad del indicador</t>
  </si>
  <si>
    <t>Unidad de medida del indicador</t>
  </si>
  <si>
    <t>Fuente de datos</t>
  </si>
  <si>
    <t>Evidencia</t>
  </si>
  <si>
    <t>Línea base</t>
  </si>
  <si>
    <t>Unidad de medida de la línea base</t>
  </si>
  <si>
    <t>Tipo de meta</t>
  </si>
  <si>
    <t>Resultado del indicador acumulado</t>
  </si>
  <si>
    <t>Eficiencia</t>
  </si>
  <si>
    <t>Trimestral</t>
  </si>
  <si>
    <t>Efectividad</t>
  </si>
  <si>
    <t>Constante</t>
  </si>
  <si>
    <t>Eficacia</t>
  </si>
  <si>
    <t>Semestral</t>
  </si>
  <si>
    <t>AÑOS</t>
  </si>
  <si>
    <t>Mensual</t>
  </si>
  <si>
    <t>Anual</t>
  </si>
  <si>
    <t>Gestión jurídica</t>
  </si>
  <si>
    <t>Gestión del conocimiento</t>
  </si>
  <si>
    <t>MESES</t>
  </si>
  <si>
    <t>Página: 1 de 1</t>
  </si>
  <si>
    <t>PROCESOS</t>
  </si>
  <si>
    <t>Atención a la ciudadanía</t>
  </si>
  <si>
    <t>Auditoría y control</t>
  </si>
  <si>
    <t>Comunicación estratégica</t>
  </si>
  <si>
    <t>Gestión contractual</t>
  </si>
  <si>
    <t>Gestión de infraestructura física</t>
  </si>
  <si>
    <t>Gestión de soporte y mantenimiento tecnológico</t>
  </si>
  <si>
    <t>Gestión de talento humano</t>
  </si>
  <si>
    <t>Gestión financiera</t>
  </si>
  <si>
    <t>Gestión logística</t>
  </si>
  <si>
    <t>Planeación estratégica</t>
  </si>
  <si>
    <t>Tecnologías de la información</t>
  </si>
  <si>
    <t>OBJETIVOS ESTRATÉGICOS</t>
  </si>
  <si>
    <t>Bimestral</t>
  </si>
  <si>
    <t>Descripción del método de cálculo</t>
  </si>
  <si>
    <t>Creciente</t>
  </si>
  <si>
    <t>Decreciente</t>
  </si>
  <si>
    <t xml:space="preserve">Gestión ambiental </t>
  </si>
  <si>
    <t xml:space="preserve">Gestión documental </t>
  </si>
  <si>
    <t>Análisis anual</t>
  </si>
  <si>
    <t>Resultado del indicador para la vigencia</t>
  </si>
  <si>
    <t>Meta anual del indicador para la vigencia</t>
  </si>
  <si>
    <t>Programado del indicador acumulado</t>
  </si>
  <si>
    <t>Porcentaje de avance acumulado</t>
  </si>
  <si>
    <t>Porcentaje de avance para la vigencia</t>
  </si>
  <si>
    <t>Ubicación estratégica</t>
  </si>
  <si>
    <t>Cuadro de control 1: Seguimiento indicadores según lo programado hasta el corte del informe</t>
  </si>
  <si>
    <t>Objetivo estratégico al que aporta el Indicador</t>
  </si>
  <si>
    <t>Sistema de gestión</t>
  </si>
  <si>
    <t>Tendencia anual del indicador</t>
  </si>
  <si>
    <t>PROCESO SISTEMA DE GESTIÓN
FORMATO FORMULACIÓN Y SEGUIMIENTO A INDICADORES DE GESTIÓN</t>
  </si>
  <si>
    <t>Meta del indicador</t>
  </si>
  <si>
    <t>Código: FOR-SG-010</t>
  </si>
  <si>
    <t>Cuadro de control 2: Seguimiento indicadores según meta anual programada</t>
  </si>
  <si>
    <t>Gráfica</t>
  </si>
  <si>
    <t xml:space="preserve">Prestación de servicios sociales </t>
  </si>
  <si>
    <t>Inspección y vigilancia</t>
  </si>
  <si>
    <t>Gestiòn de transferencias monetarias</t>
  </si>
  <si>
    <t>Versión: 3</t>
  </si>
  <si>
    <t>Fecha: Memo I2024019529 - 18/07/2024</t>
  </si>
  <si>
    <t>6. Potenciar la misionalidad del sector de integración social con el desarrollo de procesos transversales eficientes que garanticen servicios sociales innovadores, de calidad y con enfoque diferencial.</t>
  </si>
  <si>
    <t>5. Contribuir a que las niñas y niños de la primera infancia en Bogotá reciban atención integral y de calidad, mediante la ampliación de la cobertura, la articulación de esfuerzos y la optimización de la gestión y gobernanza, con el fin de garantizar su bienestar y desarrollo integral.</t>
  </si>
  <si>
    <t>4. Ofrecer procesos de inclusión social y productiva, que aseguren enfoques diferenciales y territoriales, para la garantía de acceso equitativo y estrategias inclusivas para personas con discapacidad, jóvenes, personas mayores, personas de los sectores LGBTI, y otras en riesgo de vulneración de derechos, a través del afianzamiento de alianzas intersectoriales y la complementariedad de los servicios.</t>
  </si>
  <si>
    <t>3. Fortalecer familias, proteger la niñez y construir entornos libres de violencia en el contexto familiar, mediante un modelo integral e innovador que promueva la prevención, y garantice servicios eficientes y adaptados a cada realidad.</t>
  </si>
  <si>
    <t>2.Contribuir a la reducción de la pobreza y la inseguridad alimentaria a través de transferencias monetarias y no monetarias con enfoque diferencial, y la priorización de personas pobres extremas, pobres, vulnerables, víctimas del conflicto interno armado, jóvenes, mujeres y personas mayores.</t>
  </si>
  <si>
    <t>1. Reducir las formas extremas de exclusión en Bogotá de personas, familias y hogares mediante estrategias que garanticen el acceso a servicios básicos y oportunidades socioeconómicas, mediante el fortalecimiento de la inclusión social y productiva.</t>
  </si>
  <si>
    <t>CE-005</t>
  </si>
  <si>
    <t>Cumplimiento del  Plan de Comunicaciones</t>
  </si>
  <si>
    <t>Porcentaje</t>
  </si>
  <si>
    <t>Meta</t>
  </si>
  <si>
    <t>Cumplimiento</t>
  </si>
  <si>
    <t>Vigencia</t>
  </si>
  <si>
    <r>
      <t>Es importante informar que el indicador </t>
    </r>
    <r>
      <rPr>
        <sz val="10"/>
        <color rgb="FF424242"/>
        <rFont val="Segoe UI"/>
        <family val="2"/>
      </rPr>
      <t>PC_02</t>
    </r>
    <r>
      <rPr>
        <sz val="10"/>
        <color rgb="FF424242"/>
        <rFont val="Segoe UI"/>
        <family val="2"/>
      </rPr>
      <t> se encuentra en proceso de recolección de datos para su posterior tabulación. El producto final de este indicador, con entrega semestral, será el informe de lectura y análisis de las encuestas aplicadas.</t>
    </r>
  </si>
  <si>
    <r>
      <t>Por otra parte, para el mes de octubre está prevista la ejecución de los indicadores </t>
    </r>
    <r>
      <rPr>
        <sz val="10"/>
        <color rgb="FF424242"/>
        <rFont val="Segoe UI"/>
        <family val="2"/>
      </rPr>
      <t>PC_12</t>
    </r>
    <r>
      <rPr>
        <sz val="10"/>
        <color rgb="FF424242"/>
        <rFont val="Segoe UI"/>
        <family val="2"/>
      </rPr>
      <t> y </t>
    </r>
    <r>
      <rPr>
        <sz val="10"/>
        <color rgb="FF424242"/>
        <rFont val="Segoe UI"/>
        <family val="2"/>
      </rPr>
      <t>PC_14</t>
    </r>
    <r>
      <rPr>
        <sz val="10"/>
        <color rgb="FF424242"/>
        <rFont val="Segoe UI"/>
        <family val="2"/>
      </rPr>
      <t>, los cuales se encuentran actualmente en fase de preparación de contenido, es decir, en estado de desarrollo. Una vez ejecutados, estos indicadores contribuirán al avance del porcentaje total de la meta propuesta.</t>
    </r>
  </si>
  <si>
    <r>
      <t>Se adjunta el formato de seguimiento </t>
    </r>
    <r>
      <rPr>
        <sz val="10"/>
        <color rgb="FF424242"/>
        <rFont val="Segoe UI"/>
        <family val="2"/>
      </rPr>
      <t>FOR-CE-001</t>
    </r>
    <r>
      <rPr>
        <sz val="10"/>
        <color rgb="FF424242"/>
        <rFont val="Segoe UI"/>
        <family val="2"/>
      </rPr>
      <t> como evidencia del cumplimiento.</t>
    </r>
  </si>
  <si>
    <t>(Número de Actividades ejecutadas / Número total de actividades programadas)*100</t>
  </si>
  <si>
    <t>Que los objetivos del plan de comunicaciones estén claramente definidos y comprendidos por todos los involucrados para dar cumplimiento a las fechas y plazos establecidos en el plan de comunicaciones para la ejecución de las actividades programadas.</t>
  </si>
  <si>
    <t xml:space="preserve">Cumplir con las actividades contempladas en el Plan de Comunicaciones.  </t>
  </si>
  <si>
    <t>Plan Estratégico de Comunicaciones (PLA-CE-001)</t>
  </si>
  <si>
    <t>Numerador: Total de actividades que se han completado con éxito según lo programado.
Denominador:  Total de actividades que se han programado en el Plan de Comunicaciones en el periodo. 
Nota: el cumplimiento de las actividades se ejecutará de la siguiente manera: 
I Trimestre: 12 actividades.
II Trimestre: 15 actividades.
III Trimestre:12 actividades.
IV Trimestre:15 actividades.</t>
  </si>
  <si>
    <t>Circular No. 014 del 27/03/2026</t>
  </si>
  <si>
    <t>Formato de  seguimiento indicadores del Plan estratégico de comunicaciones (FOR-CE-001).</t>
  </si>
  <si>
    <t>Durante el mes de enero de la vigencia 2026 se cumplió la totalidad de los indicadores establecidos en la programación del Plan Estratégico de Comunicaciones. Este resultado evidencia una ejecución del 100%, reflejando el cumplimiento integral de las metas operativas y de seguimiento definidas para el periodo.
Las evidencias, soportes y trazabilidad del proceso de seguimiento se encuentran consolidados en el formato FOR‑CE‑001, disponible en el repositorio institucional oficial:
 https://sdisgovco.sharepoint.com/:f:/s/sdis/oac/IgDD0ATSwbmuS7FXh0vb900-AVhqZHt4y9gI_pQyw67B1x8?e=hybFMN</t>
  </si>
  <si>
    <t>10/03/2026:
No se generan observaciones respecto al análisis y las evidencias reportados para el seguimiento del indicador.</t>
  </si>
  <si>
    <t>Durante el mes de febrero de la vigencia 2026 se cumplió con la totalidad de los  indicadores establecidos. Las 13 acciones ejecutadas y programadas para este periodo de las 15 contenidas en el Plan Estratégico de Comunicaciones , fueron desarrolladas conforme a lo previsto, alcanzando un nivel de avance equivalente al 100%.
Las evidencias, soportes y trazabilidad del proceso de seguimiento se encuentran consolidados en el formato FOR‑CE‑001, disponible en el repositorio institucional oficial:
 https://sdisgovco.sharepoint.com/:f:/s/sdis/oac/IgDD0ATSwbmuS7FXh0vb900-AVhqZHt4y9gI_pQyw67B1x8?e=hybFMN</t>
  </si>
  <si>
    <t>ATC-001</t>
  </si>
  <si>
    <t>Avance</t>
  </si>
  <si>
    <t>Mes</t>
  </si>
  <si>
    <t>09/04/2026:
No se generan observaciones respecto al análisis y las evidencias reportados para el seguimiento del indicador.</t>
  </si>
  <si>
    <t>Mediante la  verificación a la  ejecución de los  indicadores programados para el mes de marzo en el Plan Estratégico de Comunicaciones, se evidencia que las acciones previstas para el periodo a reportar fueron desarrolladas conforme a la planificación establecida, dando cumplimiento oportuno a los cronogramas y criterios definidos. En consecuencia,  se alcanzó un nivel de ejecución del 100% de las actividades programadas para el período evaluado.
Como soporte de lo anterior, se anexa el Formato Formulación y Seguimiento Acumulativo de Indicadores del Plan Estratégico de Comunicaciones (FOR-EC-001) para su consulta.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</si>
</sst>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1"/>
      <color theme="1"/>
      <name val="Calibri"/>
      <family val="2"/>
      <scheme val="minor"/>
    </font>
    <font>
      <b/>
      <sz val="12"/>
      <color rgb="FF3CB1EC"/>
      <name val="Arial"/>
      <family val="2"/>
    </font>
    <font>
      <sz val="12"/>
      <color theme="1"/>
      <name val="Arial"/>
      <family val="2"/>
    </font>
    <font>
      <sz val="12"/>
      <color theme="0"/>
      <name val="Arial"/>
      <family val="2"/>
    </font>
    <font>
      <sz val="10"/>
      <color theme="0"/>
      <name val="Arial"/>
      <family val="2"/>
    </font>
    <font>
      <sz val="9"/>
      <color theme="1"/>
      <name val="Arial"/>
      <family val="2"/>
    </font>
    <font>
      <sz val="12"/>
      <name val="Arial"/>
      <family val="2"/>
    </font>
    <font>
      <sz val="11"/>
      <color theme="1"/>
      <name val="Arial"/>
      <family val="2"/>
    </font>
    <font>
      <b/>
      <sz val="11"/>
      <color theme="1"/>
      <name val="Arial"/>
      <family val="2"/>
    </font>
    <font>
      <sz val="9"/>
      <name val="Arial"/>
      <family val="2"/>
    </font>
    <font>
      <sz val="10"/>
      <color theme="1"/>
      <name val="Arial"/>
      <family val="2"/>
    </font>
    <font>
      <sz val="10"/>
      <name val="Arial"/>
      <family val="2"/>
    </font>
    <font>
      <sz val="11"/>
      <name val="Arial"/>
      <family val="2"/>
    </font>
    <font>
      <sz val="10"/>
      <color rgb="FF424242"/>
      <name val="Segoe UI"/>
      <family val="2"/>
    </font>
    <font>
      <b/>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s>
  <borders count="22">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9" fontId="1" fillId="0" borderId="0" applyFont="0" applyFill="0" applyBorder="0" applyAlignment="0" applyProtection="0"/>
    <xf numFmtId="0" fontId="1" fillId="0" borderId="0"/>
    <xf numFmtId="43" fontId="12" fillId="0" borderId="0" applyFont="0" applyFill="0" applyBorder="0" applyAlignment="0" applyProtection="0"/>
  </cellStyleXfs>
  <cellXfs count="95">
    <xf numFmtId="0" fontId="0" fillId="0" borderId="0" xfId="0"/>
    <xf numFmtId="0" fontId="3"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9" fontId="6" fillId="2" borderId="0" xfId="1" applyFont="1" applyFill="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6" fillId="2" borderId="0" xfId="0" applyFont="1" applyFill="1" applyAlignment="1" applyProtection="1">
      <alignment horizontal="left" vertical="center"/>
      <protection hidden="1"/>
    </xf>
    <xf numFmtId="0" fontId="3" fillId="2" borderId="4" xfId="0" applyFont="1" applyFill="1" applyBorder="1" applyAlignment="1" applyProtection="1">
      <alignment horizontal="center" vertical="center"/>
      <protection hidden="1"/>
    </xf>
    <xf numFmtId="0" fontId="7" fillId="2" borderId="0" xfId="0" applyFont="1" applyFill="1"/>
    <xf numFmtId="0" fontId="8" fillId="0" borderId="0" xfId="0" applyFont="1" applyAlignment="1">
      <alignment horizontal="left" vertical="center"/>
    </xf>
    <xf numFmtId="0" fontId="8" fillId="0" borderId="0" xfId="0" applyFont="1" applyAlignment="1">
      <alignment vertical="center"/>
    </xf>
    <xf numFmtId="0" fontId="0" fillId="0" borderId="0" xfId="0" applyAlignment="1">
      <alignment vertical="center"/>
    </xf>
    <xf numFmtId="0" fontId="8" fillId="0" borderId="0" xfId="0" applyFont="1"/>
    <xf numFmtId="0" fontId="9" fillId="3" borderId="0" xfId="0" applyFont="1" applyFill="1" applyAlignment="1">
      <alignment horizontal="center" vertical="center" wrapText="1"/>
    </xf>
    <xf numFmtId="0" fontId="9" fillId="4" borderId="0" xfId="0" applyFont="1" applyFill="1" applyAlignment="1">
      <alignment horizontal="center" vertical="center" wrapText="1"/>
    </xf>
    <xf numFmtId="0" fontId="8" fillId="0" borderId="0" xfId="0" applyFont="1" applyAlignment="1">
      <alignment vertical="center" wrapText="1"/>
    </xf>
    <xf numFmtId="0" fontId="10" fillId="2" borderId="4" xfId="0" applyFont="1" applyFill="1" applyBorder="1" applyAlignment="1" applyProtection="1">
      <alignment horizontal="center" vertical="center" wrapText="1"/>
      <protection hidden="1"/>
    </xf>
    <xf numFmtId="0" fontId="10" fillId="2" borderId="4" xfId="0" applyFont="1" applyFill="1" applyBorder="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11" fillId="7" borderId="4" xfId="0" applyFont="1" applyFill="1" applyBorder="1" applyAlignment="1" applyProtection="1">
      <alignment horizontal="center" vertical="center" wrapText="1"/>
      <protection hidden="1"/>
    </xf>
    <xf numFmtId="0" fontId="11" fillId="7" borderId="1" xfId="0" applyFont="1" applyFill="1" applyBorder="1" applyAlignment="1" applyProtection="1">
      <alignment horizontal="center" vertical="center" wrapText="1"/>
      <protection hidden="1"/>
    </xf>
    <xf numFmtId="0" fontId="11" fillId="7" borderId="6" xfId="0" applyFont="1" applyFill="1" applyBorder="1" applyAlignment="1" applyProtection="1">
      <alignment horizontal="center" vertical="center" wrapText="1"/>
      <protection hidden="1"/>
    </xf>
    <xf numFmtId="0" fontId="11" fillId="5" borderId="4" xfId="0" applyFont="1" applyFill="1" applyBorder="1" applyAlignment="1" applyProtection="1">
      <alignment horizontal="center" vertical="center" wrapText="1"/>
      <protection hidden="1"/>
    </xf>
    <xf numFmtId="0" fontId="11" fillId="5" borderId="7" xfId="0" applyFont="1" applyFill="1" applyBorder="1" applyAlignment="1" applyProtection="1">
      <alignment horizontal="center" vertical="center" wrapText="1"/>
      <protection hidden="1"/>
    </xf>
    <xf numFmtId="0" fontId="12" fillId="7" borderId="4" xfId="0" applyFont="1" applyFill="1" applyBorder="1" applyAlignment="1" applyProtection="1">
      <alignment horizontal="center" vertical="center" wrapText="1"/>
      <protection hidden="1"/>
    </xf>
    <xf numFmtId="0" fontId="13" fillId="0" borderId="0" xfId="0" applyFont="1" applyAlignment="1">
      <alignment vertical="center"/>
    </xf>
    <xf numFmtId="3" fontId="6" fillId="0" borderId="4" xfId="1" applyNumberFormat="1" applyFont="1" applyFill="1" applyBorder="1" applyAlignment="1" applyProtection="1">
      <alignment horizontal="center" vertical="center" wrapText="1"/>
      <protection hidden="1"/>
    </xf>
    <xf numFmtId="9" fontId="6" fillId="0" borderId="4" xfId="1" applyFont="1" applyFill="1" applyBorder="1" applyAlignment="1" applyProtection="1">
      <alignment horizontal="center" vertical="center" wrapText="1"/>
      <protection hidden="1"/>
    </xf>
    <xf numFmtId="1" fontId="6" fillId="2" borderId="6" xfId="0" applyNumberFormat="1" applyFont="1" applyFill="1" applyBorder="1" applyAlignment="1" applyProtection="1">
      <alignment horizontal="center" vertical="center" wrapText="1"/>
      <protection hidden="1"/>
    </xf>
    <xf numFmtId="9" fontId="6" fillId="2" borderId="6" xfId="1" applyFont="1" applyFill="1" applyBorder="1" applyAlignment="1" applyProtection="1">
      <alignment horizontal="center" vertical="center" wrapText="1"/>
      <protection hidden="1"/>
    </xf>
    <xf numFmtId="0" fontId="8" fillId="9" borderId="0" xfId="0" applyFont="1" applyFill="1" applyAlignment="1">
      <alignment vertical="center" wrapText="1"/>
    </xf>
    <xf numFmtId="0" fontId="9" fillId="0" borderId="0" xfId="0" applyFont="1" applyAlignment="1">
      <alignment horizontal="center" vertical="center" wrapText="1"/>
    </xf>
    <xf numFmtId="0" fontId="10" fillId="0" borderId="4" xfId="0" applyFont="1" applyBorder="1" applyAlignment="1" applyProtection="1">
      <alignment horizontal="center" vertical="center"/>
      <protection hidden="1"/>
    </xf>
    <xf numFmtId="14" fontId="10" fillId="0" borderId="4" xfId="0" applyNumberFormat="1"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0" borderId="4" xfId="0" applyFont="1" applyBorder="1" applyAlignment="1" applyProtection="1">
      <alignment horizontal="justify" vertical="center" wrapText="1"/>
      <protection hidden="1"/>
    </xf>
    <xf numFmtId="9" fontId="10" fillId="0" borderId="1" xfId="1" applyFont="1" applyFill="1" applyBorder="1" applyAlignment="1" applyProtection="1">
      <alignment horizontal="justify" vertical="center" wrapText="1"/>
      <protection hidden="1"/>
    </xf>
    <xf numFmtId="9" fontId="6" fillId="0" borderId="1" xfId="1" applyFont="1" applyFill="1" applyBorder="1" applyAlignment="1" applyProtection="1">
      <alignment horizontal="justify" vertical="center" wrapText="1"/>
      <protection hidden="1"/>
    </xf>
    <xf numFmtId="9" fontId="6" fillId="0" borderId="4" xfId="1" applyFont="1" applyFill="1" applyBorder="1" applyAlignment="1" applyProtection="1">
      <alignment horizontal="justify" vertical="center" wrapText="1"/>
      <protection hidden="1"/>
    </xf>
    <xf numFmtId="0" fontId="14" fillId="0" borderId="0" xfId="0" applyFont="1" applyAlignment="1">
      <alignment vertical="center" wrapText="1"/>
    </xf>
    <xf numFmtId="9" fontId="6" fillId="0" borderId="2" xfId="1" applyFont="1" applyFill="1" applyBorder="1" applyAlignment="1" applyProtection="1">
      <alignment horizontal="justify" vertical="center" wrapText="1"/>
      <protection hidden="1"/>
    </xf>
    <xf numFmtId="0" fontId="10" fillId="2" borderId="4" xfId="0" applyFont="1" applyFill="1" applyBorder="1" applyAlignment="1" applyProtection="1">
      <alignment horizontal="justify" vertical="center" wrapText="1"/>
      <protection hidden="1"/>
    </xf>
    <xf numFmtId="0" fontId="6" fillId="0" borderId="4" xfId="0" applyFont="1" applyBorder="1" applyAlignment="1" applyProtection="1">
      <alignment horizontal="justify" vertical="center" wrapText="1"/>
      <protection hidden="1"/>
    </xf>
    <xf numFmtId="9" fontId="10" fillId="0" borderId="21" xfId="0" applyNumberFormat="1" applyFont="1" applyBorder="1" applyAlignment="1">
      <alignment horizontal="center" vertical="center" wrapText="1"/>
    </xf>
    <xf numFmtId="9" fontId="10" fillId="0" borderId="1" xfId="1"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5" fillId="10" borderId="6" xfId="0" applyFont="1" applyFill="1" applyBorder="1" applyAlignment="1">
      <alignment horizontal="center"/>
    </xf>
    <xf numFmtId="9" fontId="0" fillId="0" borderId="6" xfId="0" applyNumberFormat="1" applyBorder="1" applyAlignment="1">
      <alignment horizontal="center"/>
    </xf>
    <xf numFmtId="0" fontId="0" fillId="0" borderId="6" xfId="0" applyBorder="1" applyAlignment="1">
      <alignment horizontal="center"/>
    </xf>
    <xf numFmtId="10" fontId="0" fillId="0" borderId="6" xfId="0" applyNumberFormat="1" applyBorder="1" applyAlignment="1">
      <alignment horizontal="center"/>
    </xf>
    <xf numFmtId="0" fontId="3" fillId="6" borderId="4" xfId="0" applyFont="1" applyFill="1" applyBorder="1" applyAlignment="1" applyProtection="1">
      <alignment horizontal="center" vertical="center" wrapText="1"/>
      <protection hidden="1"/>
    </xf>
    <xf numFmtId="0" fontId="3" fillId="6" borderId="3"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3" fillId="5" borderId="3" xfId="0" applyFont="1" applyFill="1" applyBorder="1" applyAlignment="1" applyProtection="1">
      <alignment horizontal="center" vertical="center" wrapText="1"/>
      <protection hidden="1"/>
    </xf>
    <xf numFmtId="0" fontId="8" fillId="5" borderId="6" xfId="0" applyFont="1" applyFill="1" applyBorder="1" applyAlignment="1" applyProtection="1">
      <alignment horizontal="center" vertical="center" wrapText="1"/>
      <protection hidden="1"/>
    </xf>
    <xf numFmtId="0" fontId="8" fillId="5" borderId="10" xfId="0" applyFont="1" applyFill="1" applyBorder="1" applyAlignment="1" applyProtection="1">
      <alignment horizontal="center" vertical="center" wrapText="1"/>
      <protection hidden="1"/>
    </xf>
    <xf numFmtId="0" fontId="8" fillId="5" borderId="11" xfId="0" applyFont="1" applyFill="1" applyBorder="1" applyAlignment="1" applyProtection="1">
      <alignment horizontal="center" vertical="center" wrapText="1"/>
      <protection hidden="1"/>
    </xf>
    <xf numFmtId="0" fontId="8" fillId="5" borderId="12" xfId="0" applyFont="1" applyFill="1" applyBorder="1" applyAlignment="1" applyProtection="1">
      <alignment horizontal="center" vertical="center" wrapText="1"/>
      <protection hidden="1"/>
    </xf>
    <xf numFmtId="0" fontId="8" fillId="5" borderId="13" xfId="0" applyFont="1" applyFill="1" applyBorder="1" applyAlignment="1" applyProtection="1">
      <alignment horizontal="center" vertical="center" wrapText="1"/>
      <protection hidden="1"/>
    </xf>
    <xf numFmtId="0" fontId="8" fillId="5" borderId="5" xfId="0" applyFont="1" applyFill="1" applyBorder="1" applyAlignment="1" applyProtection="1">
      <alignment horizontal="center" vertical="center" wrapText="1"/>
      <protection hidden="1"/>
    </xf>
    <xf numFmtId="0" fontId="8" fillId="5" borderId="8" xfId="0" applyFont="1"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10" fillId="2" borderId="16" xfId="2" applyFont="1" applyFill="1" applyBorder="1" applyAlignment="1">
      <alignment horizontal="left" vertical="center" wrapText="1"/>
    </xf>
    <xf numFmtId="0" fontId="10" fillId="2" borderId="17" xfId="2" applyFont="1" applyFill="1" applyBorder="1" applyAlignment="1">
      <alignment horizontal="left" vertical="center" wrapText="1"/>
    </xf>
    <xf numFmtId="0" fontId="10" fillId="2" borderId="18" xfId="2" applyFont="1" applyFill="1" applyBorder="1" applyAlignment="1">
      <alignment horizontal="left" vertical="center" wrapText="1"/>
    </xf>
    <xf numFmtId="0" fontId="8" fillId="6" borderId="19" xfId="0" applyFont="1" applyFill="1" applyBorder="1" applyAlignment="1" applyProtection="1">
      <alignment horizontal="center" vertical="center" wrapText="1"/>
      <protection hidden="1"/>
    </xf>
    <xf numFmtId="0" fontId="8" fillId="6" borderId="0" xfId="0" applyFont="1" applyFill="1" applyAlignment="1" applyProtection="1">
      <alignment horizontal="center" vertical="center" wrapText="1"/>
      <protection hidden="1"/>
    </xf>
    <xf numFmtId="0" fontId="7" fillId="2" borderId="19" xfId="0" applyFont="1" applyFill="1" applyBorder="1" applyAlignment="1" applyProtection="1">
      <alignment horizontal="center" vertical="center"/>
      <protection hidden="1"/>
    </xf>
    <xf numFmtId="0" fontId="7" fillId="2" borderId="20" xfId="0" applyFont="1" applyFill="1" applyBorder="1" applyAlignment="1" applyProtection="1">
      <alignment horizontal="center" vertical="center"/>
      <protection hidden="1"/>
    </xf>
    <xf numFmtId="0" fontId="7" fillId="2" borderId="10" xfId="0" applyFont="1" applyFill="1" applyBorder="1" applyAlignment="1">
      <alignment horizontal="center"/>
    </xf>
    <xf numFmtId="0" fontId="7" fillId="2" borderId="12" xfId="0" applyFont="1" applyFill="1" applyBorder="1" applyAlignment="1">
      <alignment horizontal="center"/>
    </xf>
    <xf numFmtId="0" fontId="7" fillId="2" borderId="14" xfId="0" applyFont="1" applyFill="1" applyBorder="1" applyAlignment="1">
      <alignment horizontal="center"/>
    </xf>
    <xf numFmtId="0" fontId="7" fillId="2" borderId="15" xfId="0" applyFont="1" applyFill="1" applyBorder="1" applyAlignment="1">
      <alignment horizontal="center"/>
    </xf>
    <xf numFmtId="0" fontId="7" fillId="2" borderId="13" xfId="0" applyFont="1" applyFill="1" applyBorder="1" applyAlignment="1">
      <alignment horizontal="center"/>
    </xf>
    <xf numFmtId="0" fontId="7" fillId="2" borderId="8" xfId="0" applyFont="1" applyFill="1" applyBorder="1" applyAlignment="1">
      <alignment horizontal="center"/>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8" borderId="1" xfId="0" applyFont="1" applyFill="1" applyBorder="1" applyAlignment="1" applyProtection="1">
      <alignment horizontal="center" vertical="center" wrapText="1"/>
      <protection hidden="1"/>
    </xf>
    <xf numFmtId="0" fontId="3" fillId="8" borderId="3" xfId="0" applyFont="1" applyFill="1" applyBorder="1" applyAlignment="1" applyProtection="1">
      <alignment horizontal="center" vertical="center" wrapText="1"/>
      <protection hidden="1"/>
    </xf>
  </cellXfs>
  <cellStyles count="4">
    <cellStyle name="Comma 2 2" xfId="3" xr:uid="{00000000-0005-0000-0000-000000000000}"/>
    <cellStyle name="Normal" xfId="0" builtinId="0"/>
    <cellStyle name="Normal 18" xfId="2"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Gráfica!$F$7</c:f>
              <c:strCache>
                <c:ptCount val="1"/>
                <c:pt idx="0">
                  <c:v>Cumplimiento</c:v>
                </c:pt>
              </c:strCache>
            </c:strRef>
          </c:tx>
          <c:marker>
            <c:symbol val="none"/>
          </c:marker>
          <c:dLbls>
            <c:dLbl>
              <c:idx val="6"/>
              <c:tx>
                <c:rich>
                  <a:bodyPr/>
                  <a:lstStyle/>
                  <a:p>
                    <a:fld id="{34B693E2-8F9E-4EAE-915C-4E6C6FB455B0}" type="VALUE">
                      <a:rPr lang="en-US" b="1"/>
                      <a:pPr/>
                      <a:t>[VALOR]</a:t>
                    </a:fld>
                    <a:endParaRPr lang="es-CO"/>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spPr>
              <a:solidFill>
                <a:srgbClr val="92D050"/>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trendline>
            <c:name>Tendencia</c:name>
            <c:spPr>
              <a:ln w="19050">
                <a:solidFill>
                  <a:schemeClr val="bg2">
                    <a:lumMod val="50000"/>
                  </a:schemeClr>
                </a:solidFill>
                <a:prstDash val="sysDot"/>
              </a:ln>
            </c:spPr>
            <c:trendlineType val="linear"/>
            <c:dispRSqr val="0"/>
            <c:dispEq val="0"/>
          </c:trendline>
          <c:cat>
            <c:strRef>
              <c:f>Gráfica!$E$8:$E$14</c:f>
              <c:strCache>
                <c:ptCount val="7"/>
                <c:pt idx="0">
                  <c:v>Enero</c:v>
                </c:pt>
                <c:pt idx="1">
                  <c:v>Febrero</c:v>
                </c:pt>
                <c:pt idx="2">
                  <c:v>Marzo</c:v>
                </c:pt>
                <c:pt idx="3">
                  <c:v>Junio</c:v>
                </c:pt>
                <c:pt idx="4">
                  <c:v>Septiembre</c:v>
                </c:pt>
                <c:pt idx="5">
                  <c:v>Diciembre</c:v>
                </c:pt>
                <c:pt idx="6">
                  <c:v>Vigencia</c:v>
                </c:pt>
              </c:strCache>
            </c:strRef>
          </c:cat>
          <c:val>
            <c:numRef>
              <c:f>Gráfica!$F$8:$F$14</c:f>
              <c:numCache>
                <c:formatCode>0%</c:formatCode>
                <c:ptCount val="7"/>
                <c:pt idx="0">
                  <c:v>1</c:v>
                </c:pt>
                <c:pt idx="1">
                  <c:v>1</c:v>
                </c:pt>
                <c:pt idx="2">
                  <c:v>1</c:v>
                </c:pt>
                <c:pt idx="6">
                  <c:v>1</c:v>
                </c:pt>
              </c:numCache>
            </c:numRef>
          </c:val>
          <c:smooth val="0"/>
          <c:extLst>
            <c:ext xmlns:c16="http://schemas.microsoft.com/office/drawing/2014/chart" uri="{C3380CC4-5D6E-409C-BE32-E72D297353CC}">
              <c16:uniqueId val="{00000006-75E4-4B97-A6DB-7991E1FEC130}"/>
            </c:ext>
          </c:extLst>
        </c:ser>
        <c:dLbls>
          <c:dLblPos val="t"/>
          <c:showLegendKey val="0"/>
          <c:showVal val="1"/>
          <c:showCatName val="0"/>
          <c:showSerName val="0"/>
          <c:showPercent val="0"/>
          <c:showBubbleSize val="0"/>
        </c:dLbls>
        <c:smooth val="0"/>
        <c:axId val="211672896"/>
        <c:axId val="211678336"/>
      </c:lineChart>
      <c:catAx>
        <c:axId val="21167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CO"/>
          </a:p>
        </c:txPr>
        <c:crossAx val="211678336"/>
        <c:crosses val="autoZero"/>
        <c:auto val="1"/>
        <c:lblAlgn val="ctr"/>
        <c:lblOffset val="100"/>
        <c:noMultiLvlLbl val="0"/>
      </c:catAx>
      <c:valAx>
        <c:axId val="211678336"/>
        <c:scaling>
          <c:orientation val="minMax"/>
          <c:max val="1.2"/>
          <c:min val="0"/>
        </c:scaling>
        <c:delete val="0"/>
        <c:axPos val="l"/>
        <c:numFmt formatCode="0%" sourceLinked="1"/>
        <c:majorTickMark val="none"/>
        <c:minorTickMark val="none"/>
        <c:tickLblPos val="nextTo"/>
        <c:spPr>
          <a:noFill/>
          <a:effectLst/>
        </c:spPr>
        <c:txPr>
          <a:bodyPr rot="-60000000" vert="horz"/>
          <a:lstStyle/>
          <a:p>
            <a:pPr>
              <a:defRPr/>
            </a:pPr>
            <a:endParaRPr lang="es-CO"/>
          </a:p>
        </c:txPr>
        <c:crossAx val="211672896"/>
        <c:crosses val="autoZero"/>
        <c:crossBetween val="between"/>
        <c:majorUnit val="0.2"/>
      </c:valAx>
      <c:spPr>
        <a:noFill/>
        <a:ln>
          <a:noFill/>
        </a:ln>
        <a:effectLst/>
      </c:spPr>
    </c:plotArea>
    <c:legend>
      <c:legendPos val="b"/>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13608</xdr:colOff>
      <xdr:row>0</xdr:row>
      <xdr:rowOff>20412</xdr:rowOff>
    </xdr:from>
    <xdr:to>
      <xdr:col>0</xdr:col>
      <xdr:colOff>13608</xdr:colOff>
      <xdr:row>1</xdr:row>
      <xdr:rowOff>242208</xdr:rowOff>
    </xdr:to>
    <xdr:pic>
      <xdr:nvPicPr>
        <xdr:cNvPr id="9" name="Picture 1" descr="escudo-alc">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08" y="20412"/>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318021</xdr:colOff>
      <xdr:row>1</xdr:row>
      <xdr:rowOff>134472</xdr:rowOff>
    </xdr:from>
    <xdr:to>
      <xdr:col>2</xdr:col>
      <xdr:colOff>1040279</xdr:colOff>
      <xdr:row>4</xdr:row>
      <xdr:rowOff>255869</xdr:rowOff>
    </xdr:to>
    <xdr:pic>
      <xdr:nvPicPr>
        <xdr:cNvPr id="10" name="Imagen 9"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286" y="190501"/>
          <a:ext cx="1954905" cy="1096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87</xdr:col>
      <xdr:colOff>222249</xdr:colOff>
      <xdr:row>12</xdr:row>
      <xdr:rowOff>155914</xdr:rowOff>
    </xdr:from>
    <xdr:to>
      <xdr:col>87</xdr:col>
      <xdr:colOff>4241778</xdr:colOff>
      <xdr:row>12</xdr:row>
      <xdr:rowOff>2328333</xdr:rowOff>
    </xdr:to>
    <xdr:pic>
      <xdr:nvPicPr>
        <xdr:cNvPr id="4" name="Imagen 3">
          <a:extLst>
            <a:ext uri="{FF2B5EF4-FFF2-40B4-BE49-F238E27FC236}">
              <a16:creationId xmlns:a16="http://schemas.microsoft.com/office/drawing/2014/main" id="{BCF1798A-8130-6B96-5FC9-3176C3E81FC2}"/>
            </a:ext>
          </a:extLst>
        </xdr:cNvPr>
        <xdr:cNvPicPr>
          <a:picLocks noChangeAspect="1"/>
        </xdr:cNvPicPr>
      </xdr:nvPicPr>
      <xdr:blipFill>
        <a:blip xmlns:r="http://schemas.openxmlformats.org/officeDocument/2006/relationships" r:embed="rId3"/>
        <a:stretch>
          <a:fillRect/>
        </a:stretch>
      </xdr:blipFill>
      <xdr:spPr>
        <a:xfrm>
          <a:off x="113273416" y="3246247"/>
          <a:ext cx="4019529" cy="21724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xdr:row>
      <xdr:rowOff>0</xdr:rowOff>
    </xdr:from>
    <xdr:to>
      <xdr:col>13</xdr:col>
      <xdr:colOff>47625</xdr:colOff>
      <xdr:row>22</xdr:row>
      <xdr:rowOff>95250</xdr:rowOff>
    </xdr:to>
    <xdr:graphicFrame macro="">
      <xdr:nvGraphicFramePr>
        <xdr:cNvPr id="4" name="Gráfico 3">
          <a:extLst>
            <a:ext uri="{FF2B5EF4-FFF2-40B4-BE49-F238E27FC236}">
              <a16:creationId xmlns:a16="http://schemas.microsoft.com/office/drawing/2014/main" id="{EB43366A-5D64-4FC0-8844-AA1D594BFC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pia%20de%20Propuesta%20Formato%20SPI%20Versi&#243;n%20Ajustada%20ECP%2021-02-2018(3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de63\Users\Documents%20and%20Settings\abarrera\Mis%20documentos\DT%202014\753\Terri%20por%20cdc%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vviracacha\Desktop\SEGUIMIENTO%20A%20PROYECTOS%20SPI%20-%20OCT5%20DE%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desplegables"/>
      <sheetName val="INSTRUCCIÓN DE DILIGENCIAMIENTO"/>
      <sheetName val="GLOSARIO"/>
      <sheetName val="INDICE"/>
      <sheetName val="1. PROGRAMACION CUATRIENIO "/>
      <sheetName val="2. SEGUIMIENTO PRESUPUESTAL"/>
      <sheetName val="3. EJEC CONCEPTO DE GASTO "/>
      <sheetName val="4. REPORTE CUALITATIVO"/>
      <sheetName val="5. TERRITORIALIZACIÓN"/>
      <sheetName val="5A. Unidades Operativas"/>
      <sheetName val="6, ACTIVIDADES - TAREAS VIG"/>
      <sheetName val="7. INDICADORES GESTION"/>
      <sheetName val="8. METAS PDD"/>
      <sheetName val="9. RECURSO HUMANO"/>
    </sheetNames>
    <sheetDataSet>
      <sheetData sheetId="0" refreshError="1">
        <row r="2">
          <cell r="A2" t="str">
            <v>Enero</v>
          </cell>
        </row>
        <row r="35">
          <cell r="H35" t="str">
            <v xml:space="preserve"> CENTRO CRECER ANTONIO NARIÑO - PUENTE ARANDA</v>
          </cell>
        </row>
        <row r="36">
          <cell r="H36" t="str">
            <v xml:space="preserve"> CENTRO CRECER ARBORIZADORA ALTA</v>
          </cell>
        </row>
        <row r="37">
          <cell r="H37" t="str">
            <v xml:space="preserve"> CENTRO CRECER BALCANES</v>
          </cell>
        </row>
        <row r="38">
          <cell r="H38" t="str">
            <v xml:space="preserve"> CENTRO CRECER BOSA</v>
          </cell>
        </row>
        <row r="39">
          <cell r="H39" t="str">
            <v xml:space="preserve"> CENTRO CRECER ENGATIVA</v>
          </cell>
        </row>
        <row r="40">
          <cell r="H40" t="str">
            <v xml:space="preserve"> CENTRO CRECER FONTIBON</v>
          </cell>
        </row>
        <row r="41">
          <cell r="H41" t="str">
            <v xml:space="preserve"> CENTRO CRECER KENNEDY</v>
          </cell>
        </row>
        <row r="42">
          <cell r="H42" t="str">
            <v xml:space="preserve"> CENTRO CRECER LA GAITANA</v>
          </cell>
        </row>
        <row r="43">
          <cell r="H43" t="str">
            <v xml:space="preserve"> CENTRO CRECER LA PAZ</v>
          </cell>
        </row>
        <row r="44">
          <cell r="H44" t="str">
            <v xml:space="preserve"> CENTRO CRECER LA VICTORIA</v>
          </cell>
        </row>
        <row r="45">
          <cell r="H45" t="str">
            <v xml:space="preserve"> CENTRO CRECER LOURDES</v>
          </cell>
        </row>
        <row r="46">
          <cell r="H46" t="str">
            <v xml:space="preserve">CENTRO CRECER MARTIRES </v>
          </cell>
        </row>
        <row r="47">
          <cell r="H47" t="str">
            <v xml:space="preserve"> CENTRO CRECER RAFAEL URIBE URIBE</v>
          </cell>
        </row>
        <row r="48">
          <cell r="H48" t="str">
            <v xml:space="preserve"> CENTRO CRECER RINCON</v>
          </cell>
        </row>
        <row r="49">
          <cell r="H49" t="str">
            <v xml:space="preserve"> CENTRO CRECER TEJARES</v>
          </cell>
        </row>
        <row r="50">
          <cell r="H50" t="str">
            <v xml:space="preserve"> CENTRO CRECER USAQUEN</v>
          </cell>
        </row>
        <row r="51">
          <cell r="H51" t="str">
            <v xml:space="preserve"> CENTRO CRECER VISTA HERMOSA</v>
          </cell>
        </row>
        <row r="52">
          <cell r="D52" t="str">
            <v>NO</v>
          </cell>
          <cell r="F52" t="str">
            <v>NINGUNO</v>
          </cell>
          <cell r="H52" t="str">
            <v xml:space="preserve"> CENTRO PROTEGER RENACER</v>
          </cell>
        </row>
        <row r="53">
          <cell r="D53" t="str">
            <v>SI - AUDITIVA</v>
          </cell>
          <cell r="F53" t="str">
            <v>INDÍGENA</v>
          </cell>
          <cell r="H53" t="str">
            <v xml:space="preserve"> SUB LOCAL ANTONIO NARIÑO - PUENTE ARANDA</v>
          </cell>
        </row>
        <row r="54">
          <cell r="D54" t="str">
            <v>SI - FÍSICA</v>
          </cell>
          <cell r="F54" t="str">
            <v>AFRODESCENDIENTE</v>
          </cell>
          <cell r="H54" t="str">
            <v xml:space="preserve"> SUB LOCAL BARRIOS UNIDOS - TEUSAQUILLO</v>
          </cell>
        </row>
        <row r="55">
          <cell r="D55" t="str">
            <v>SI - PSICOSOCIAL</v>
          </cell>
          <cell r="F55" t="str">
            <v>RAIZAL</v>
          </cell>
          <cell r="H55" t="str">
            <v xml:space="preserve"> SUB LOCAL BOSA</v>
          </cell>
        </row>
        <row r="56">
          <cell r="D56" t="str">
            <v>SI - VISUAL</v>
          </cell>
          <cell r="F56" t="str">
            <v>ROM</v>
          </cell>
          <cell r="H56" t="str">
            <v xml:space="preserve"> SUB LOCAL CHAPINERO</v>
          </cell>
        </row>
        <row r="57">
          <cell r="H57" t="str">
            <v xml:space="preserve"> SUB LOCAL CIUDAD BOLIVAR</v>
          </cell>
        </row>
        <row r="58">
          <cell r="H58" t="str">
            <v xml:space="preserve"> SUB LOCAL ENGATIVA</v>
          </cell>
        </row>
        <row r="59">
          <cell r="H59" t="str">
            <v xml:space="preserve"> SUB LOCAL FONTIBON</v>
          </cell>
        </row>
        <row r="60">
          <cell r="H60" t="str">
            <v xml:space="preserve"> SUB LOCAL KENNEDY</v>
          </cell>
        </row>
        <row r="61">
          <cell r="H61" t="str">
            <v xml:space="preserve"> SUB LOCAL LOS MARTIRES</v>
          </cell>
        </row>
        <row r="62">
          <cell r="H62" t="str">
            <v xml:space="preserve"> SUB LOCAL RAFAEL URIBE URIBE</v>
          </cell>
        </row>
        <row r="63">
          <cell r="H63" t="str">
            <v xml:space="preserve"> SUB LOCAL SAN CRISTOBAL</v>
          </cell>
        </row>
        <row r="64">
          <cell r="H64" t="str">
            <v xml:space="preserve"> SUB LOCAL SANTAFE - LA CANDELARIA</v>
          </cell>
        </row>
        <row r="65">
          <cell r="H65" t="str">
            <v xml:space="preserve"> SUB LOCAL SUBA</v>
          </cell>
        </row>
        <row r="66">
          <cell r="H66" t="str">
            <v xml:space="preserve"> SUB LOCAL TUNJUELITO</v>
          </cell>
        </row>
        <row r="67">
          <cell r="H67" t="str">
            <v xml:space="preserve"> SUB LOCAL USAQUEN</v>
          </cell>
        </row>
        <row r="68">
          <cell r="H68" t="str">
            <v xml:space="preserve"> SUB LOCAL USME - SUMAPAZ</v>
          </cell>
        </row>
        <row r="69">
          <cell r="H69" t="str">
            <v>ADMINISTRATIVO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sheetName val="FECHA TERMINACION SERVICIOS "/>
      <sheetName val="AMPLIACION DE COBERTURA "/>
      <sheetName val="CONJUNTAS "/>
      <sheetName val="TRANSVESALES "/>
      <sheetName val="TERRITORIALIZACION "/>
      <sheetName val="CRONOGRAMA "/>
      <sheetName val="TALENTO HUMANO"/>
      <sheetName val="CRITERIOS TERRI"/>
      <sheetName val="Listas desplegables"/>
      <sheetName val="Hoja1"/>
    </sheetNames>
    <sheetDataSet>
      <sheetData sheetId="0" refreshError="1">
        <row r="132">
          <cell r="A132" t="str">
            <v xml:space="preserve">Cupos </v>
          </cell>
        </row>
        <row r="133">
          <cell r="A133" t="str">
            <v xml:space="preserve">Personas </v>
          </cell>
        </row>
        <row r="134">
          <cell r="A134" t="str">
            <v xml:space="preserve">Unidades Operativas </v>
          </cell>
        </row>
        <row r="135">
          <cell r="A135" t="str">
            <v xml:space="preserve">Otros </v>
          </cell>
        </row>
        <row r="192">
          <cell r="A192" t="str">
            <v xml:space="preserve">Usaquen </v>
          </cell>
        </row>
        <row r="193">
          <cell r="A193" t="str">
            <v>Chapinero</v>
          </cell>
        </row>
        <row r="194">
          <cell r="A194" t="str">
            <v>Santa Fe</v>
          </cell>
        </row>
        <row r="195">
          <cell r="A195" t="str">
            <v xml:space="preserve">San Cristobal </v>
          </cell>
        </row>
        <row r="196">
          <cell r="A196" t="str">
            <v xml:space="preserve">Usme </v>
          </cell>
        </row>
        <row r="197">
          <cell r="A197" t="str">
            <v>Tunjuelito</v>
          </cell>
        </row>
        <row r="198">
          <cell r="A198" t="str">
            <v>Bosa</v>
          </cell>
        </row>
        <row r="199">
          <cell r="A199" t="str">
            <v>Kennedy</v>
          </cell>
        </row>
        <row r="200">
          <cell r="A200" t="str">
            <v>fontibón</v>
          </cell>
        </row>
        <row r="201">
          <cell r="A201" t="str">
            <v>Engativa</v>
          </cell>
        </row>
        <row r="202">
          <cell r="A202" t="str">
            <v>Suba</v>
          </cell>
        </row>
        <row r="203">
          <cell r="A203" t="str">
            <v xml:space="preserve">Barrios Unidos </v>
          </cell>
        </row>
        <row r="204">
          <cell r="A204" t="str">
            <v>Teusaquillo</v>
          </cell>
        </row>
        <row r="205">
          <cell r="A205" t="str">
            <v>Martires</v>
          </cell>
        </row>
        <row r="206">
          <cell r="A206" t="str">
            <v>Antonio Nariño</v>
          </cell>
        </row>
        <row r="207">
          <cell r="A207" t="str">
            <v>Puente Aranda</v>
          </cell>
        </row>
        <row r="208">
          <cell r="A208" t="str">
            <v xml:space="preserve">Candelaria </v>
          </cell>
        </row>
        <row r="209">
          <cell r="A209" t="str">
            <v xml:space="preserve">Rafael Uribe </v>
          </cell>
        </row>
        <row r="210">
          <cell r="A210" t="str">
            <v xml:space="preserve">Nivel Central </v>
          </cell>
        </row>
        <row r="211">
          <cell r="A211" t="str">
            <v xml:space="preserve">Ciudad Bolivar </v>
          </cell>
        </row>
        <row r="212">
          <cell r="A212" t="str">
            <v xml:space="preserve">Sumapaz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Hoja1"/>
      <sheetName val="2. SEGUIMIENTO METAS PRODUCTO"/>
      <sheetName val="2.1 TERRITORIALIZACIÓN METAS"/>
      <sheetName val="3. INFORMACIÓN POBLACIONAL"/>
      <sheetName val="3.1 TERRITORIALIZACIÓN POBLAC"/>
      <sheetName val="4. METAS RESULTADO PDD"/>
      <sheetName val="Listas desplegables"/>
      <sheetName val="GLOSARIO"/>
      <sheetName val="ACTIVIDADES - TAREAS VIG"/>
      <sheetName val="Cronograma Mensual"/>
    </sheetNames>
    <sheetDataSet>
      <sheetData sheetId="0">
        <row r="1">
          <cell r="A1" t="str">
            <v>PROYECTOS</v>
          </cell>
        </row>
      </sheetData>
      <sheetData sheetId="1"/>
      <sheetData sheetId="2">
        <row r="1">
          <cell r="A1" t="str">
            <v>PROYECTOS</v>
          </cell>
        </row>
      </sheetData>
      <sheetData sheetId="3">
        <row r="1">
          <cell r="A1" t="str">
            <v>PROYECTOS</v>
          </cell>
        </row>
        <row r="2">
          <cell r="A2" t="str">
            <v xml:space="preserve">Prevención y atención integral de la paternidad y la maternidad temprana </v>
          </cell>
          <cell r="M2">
            <v>1</v>
          </cell>
        </row>
        <row r="3">
          <cell r="A3" t="str">
            <v xml:space="preserve">Prevención y atención integral de la paternidad y la maternidad temprana </v>
          </cell>
          <cell r="M3">
            <v>1</v>
          </cell>
        </row>
        <row r="4">
          <cell r="A4" t="str">
            <v xml:space="preserve">Prevención y atención integral de la paternidad y la maternidad temprana </v>
          </cell>
          <cell r="M4">
            <v>1</v>
          </cell>
        </row>
        <row r="5">
          <cell r="A5" t="str">
            <v xml:space="preserve">Prevención y atención integral de la paternidad y la maternidad temprana </v>
          </cell>
          <cell r="M5">
            <v>1</v>
          </cell>
        </row>
        <row r="6">
          <cell r="A6" t="str">
            <v xml:space="preserve">Prevención y atención integral de la paternidad y la maternidad temprana </v>
          </cell>
          <cell r="M6">
            <v>1</v>
          </cell>
        </row>
        <row r="7">
          <cell r="A7" t="str">
            <v xml:space="preserve">Prevención y atención integral de la paternidad y la maternidad temprana </v>
          </cell>
          <cell r="M7">
            <v>1</v>
          </cell>
        </row>
        <row r="8">
          <cell r="A8" t="str">
            <v xml:space="preserve">Prevención y atención integral de la paternidad y la maternidad temprana </v>
          </cell>
          <cell r="M8">
            <v>2</v>
          </cell>
        </row>
        <row r="9">
          <cell r="A9" t="str">
            <v xml:space="preserve">Prevención y atención integral de la paternidad y la maternidad temprana </v>
          </cell>
          <cell r="M9">
            <v>2</v>
          </cell>
        </row>
        <row r="10">
          <cell r="A10" t="str">
            <v xml:space="preserve">Prevención y atención integral de la paternidad y la maternidad temprana </v>
          </cell>
          <cell r="M10">
            <v>2</v>
          </cell>
        </row>
        <row r="11">
          <cell r="A11" t="str">
            <v xml:space="preserve">Prevención y atención integral de la paternidad y la maternidad temprana </v>
          </cell>
          <cell r="M11">
            <v>2</v>
          </cell>
        </row>
        <row r="12">
          <cell r="A12" t="str">
            <v xml:space="preserve">Prevención y atención integral de la paternidad y la maternidad temprana </v>
          </cell>
          <cell r="M12">
            <v>3</v>
          </cell>
        </row>
        <row r="13">
          <cell r="A13" t="str">
            <v xml:space="preserve">Prevención y atención integral de la paternidad y la maternidad temprana </v>
          </cell>
          <cell r="M13">
            <v>3</v>
          </cell>
        </row>
        <row r="14">
          <cell r="A14" t="str">
            <v xml:space="preserve">Prevención y atención integral de la paternidad y la maternidad temprana </v>
          </cell>
          <cell r="M14">
            <v>3</v>
          </cell>
        </row>
        <row r="15">
          <cell r="A15" t="str">
            <v xml:space="preserve">Prevención y atención integral de la paternidad y la maternidad temprana </v>
          </cell>
          <cell r="M15">
            <v>3</v>
          </cell>
        </row>
        <row r="16">
          <cell r="A16" t="str">
            <v xml:space="preserve">Prevención y atención integral de la paternidad y la maternidad temprana </v>
          </cell>
          <cell r="M16">
            <v>3</v>
          </cell>
        </row>
        <row r="17">
          <cell r="A17" t="str">
            <v xml:space="preserve">Prevención y atención integral de la paternidad y la maternidad temprana </v>
          </cell>
          <cell r="M17">
            <v>3</v>
          </cell>
        </row>
        <row r="18">
          <cell r="A18" t="str">
            <v xml:space="preserve">Prevención y atención integral de la paternidad y la maternidad temprana </v>
          </cell>
          <cell r="M18">
            <v>3</v>
          </cell>
        </row>
        <row r="19">
          <cell r="A19" t="str">
            <v xml:space="preserve">Prevención y atención integral de la paternidad y la maternidad temprana </v>
          </cell>
          <cell r="M19">
            <v>3</v>
          </cell>
        </row>
      </sheetData>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row r="1">
          <cell r="B1" t="str">
            <v>Eficacia</v>
          </cell>
        </row>
      </sheetData>
      <sheetData sheetId="1"/>
      <sheetData sheetId="2"/>
      <sheetData sheetId="3"/>
      <sheetData sheetId="4"/>
      <sheetData sheetId="5"/>
      <sheetData sheetId="6"/>
      <sheetData sheetId="7"/>
      <sheetData sheetId="8"/>
      <sheetData sheetId="9"/>
      <sheetData sheetId="10"/>
      <sheetData sheetId="11">
        <row r="1">
          <cell r="B1" t="str">
            <v>Eficacia</v>
          </cell>
        </row>
      </sheetData>
      <sheetData sheetId="12">
        <row r="1">
          <cell r="B1" t="str">
            <v>Eficacia</v>
          </cell>
          <cell r="C1" t="str">
            <v xml:space="preserve">1. Formular e implementar políticas poblacionales mediante un enfoque diferencial y de forma articulada, con el fin de aportar al goce efectivo de los derechos de las poblaciones en el territorio. </v>
          </cell>
          <cell r="D1" t="str">
            <v>Mensual</v>
          </cell>
        </row>
        <row r="2">
          <cell r="B2" t="str">
            <v>Eficiencia</v>
          </cell>
          <cell r="C2" t="str">
            <v xml:space="preserve">2. Diseñar e implementar modelos de atención integral de calidad con un enfoque territorial e intergeneracional, para el desarrollo de capacidades que faciliten la inclusión social y  mejoren  la calidad de vida de la población en mayor condición de vulnerabilidad.  </v>
          </cell>
          <cell r="D2" t="str">
            <v>Trimestral</v>
          </cell>
        </row>
        <row r="3">
          <cell r="B3" t="str">
            <v>Efectividad</v>
          </cell>
          <cell r="C3" t="str">
            <v>3. Diseñar e implementar estrategias de prevención de forma coordinada con otros sectores, que permitan reducir los factores sociales generadores de violencia y la vulneración de derechos, promoviendo una cultura de convivencia y reconciliación.</v>
          </cell>
          <cell r="D3" t="str">
            <v>Semestral</v>
          </cell>
        </row>
        <row r="4">
          <cell r="C4" t="str">
            <v>4. Generar información oportuna, veraz y de calidad mediante el desarrollo de un sistema de información y de gestión del conocimiento con el propósito de soportar la toma de decisiones,  realizar  el  seguimiento y la evaluación de la gestión, y la rendición de cuentas institucional.</v>
          </cell>
          <cell r="D4" t="str">
            <v>Anual</v>
          </cell>
        </row>
        <row r="5">
          <cell r="C5" t="str">
            <v>5. Fortalecer la capacidad institucional y el talento humano a través de la optimización de la operación interna, el mejoramiento de los procesos y los procedimientos, y el desarrollo de competencias con el propósito de incrementar la productividad organizacional y  la calidad de los servicios que presta la Secretaría Distrital de Integración Social.</v>
          </cell>
        </row>
      </sheetData>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I16"/>
  <sheetViews>
    <sheetView showGridLines="0" tabSelected="1" topLeftCell="A3" zoomScale="90" zoomScaleNormal="90" workbookViewId="0">
      <selection activeCell="C13" sqref="C13"/>
    </sheetView>
  </sheetViews>
  <sheetFormatPr baseColWidth="10" defaultColWidth="0" defaultRowHeight="0" customHeight="1" zeroHeight="1" x14ac:dyDescent="0.25"/>
  <cols>
    <col min="1" max="1" width="1.85546875" style="8" customWidth="1"/>
    <col min="2" max="2" width="18.42578125" style="9" customWidth="1"/>
    <col min="3" max="3" width="22.7109375" style="9" customWidth="1"/>
    <col min="4" max="4" width="15.7109375" style="9" customWidth="1"/>
    <col min="5" max="5" width="15" style="5" customWidth="1"/>
    <col min="6" max="6" width="25.28515625" style="5" customWidth="1"/>
    <col min="7" max="7" width="20.140625" style="9" customWidth="1"/>
    <col min="8" max="8" width="24.28515625" style="9" customWidth="1"/>
    <col min="9" max="9" width="17.7109375" style="9" customWidth="1"/>
    <col min="10" max="10" width="22.7109375" style="9" customWidth="1"/>
    <col min="11" max="11" width="17.7109375" style="5" customWidth="1"/>
    <col min="12" max="12" width="36.85546875" style="5" customWidth="1"/>
    <col min="13" max="13" width="17.7109375" style="5" customWidth="1"/>
    <col min="14" max="14" width="20.140625" style="5" customWidth="1"/>
    <col min="15" max="15" width="17.7109375" style="5" customWidth="1"/>
    <col min="16" max="16" width="17.42578125" style="5" customWidth="1"/>
    <col min="17" max="17" width="15.7109375" style="5" customWidth="1"/>
    <col min="18" max="18" width="17.7109375" style="9" customWidth="1"/>
    <col min="19" max="19" width="17.7109375" style="5" customWidth="1"/>
    <col min="20" max="22" width="12" style="5" customWidth="1"/>
    <col min="23" max="23" width="37" style="5" customWidth="1"/>
    <col min="24" max="24" width="21.140625" style="4" customWidth="1"/>
    <col min="25" max="27" width="12" style="5" customWidth="1"/>
    <col min="28" max="28" width="41.42578125" style="5" customWidth="1"/>
    <col min="29" max="29" width="19.28515625" style="5" customWidth="1"/>
    <col min="30" max="32" width="11.7109375" style="5" customWidth="1"/>
    <col min="33" max="33" width="39.42578125" style="5" customWidth="1"/>
    <col min="34" max="34" width="20" style="5" customWidth="1"/>
    <col min="35" max="37" width="12" style="5" customWidth="1"/>
    <col min="38" max="38" width="38.7109375" style="5" customWidth="1"/>
    <col min="39" max="39" width="24.140625" style="4" customWidth="1"/>
    <col min="40" max="42" width="12" style="5" customWidth="1"/>
    <col min="43" max="43" width="31.140625" style="5" customWidth="1"/>
    <col min="44" max="44" width="20.85546875" style="5" customWidth="1"/>
    <col min="45" max="47" width="11.7109375" style="5" customWidth="1"/>
    <col min="48" max="48" width="30" style="5" customWidth="1"/>
    <col min="49" max="49" width="21.42578125" style="5" customWidth="1"/>
    <col min="50" max="52" width="11.7109375" style="5" customWidth="1"/>
    <col min="53" max="53" width="34.5703125" style="5" customWidth="1"/>
    <col min="54" max="54" width="30.42578125" style="5" customWidth="1"/>
    <col min="55" max="57" width="11.7109375" style="5" customWidth="1"/>
    <col min="58" max="58" width="40.7109375" style="5" customWidth="1"/>
    <col min="59" max="59" width="38.7109375" style="5" customWidth="1"/>
    <col min="60" max="62" width="11.7109375" style="5" customWidth="1"/>
    <col min="63" max="63" width="41" style="5" customWidth="1"/>
    <col min="64" max="64" width="35.7109375" style="5" customWidth="1"/>
    <col min="65" max="67" width="11.7109375" style="5" customWidth="1"/>
    <col min="68" max="68" width="44" style="5" customWidth="1"/>
    <col min="69" max="69" width="18.140625" style="5" customWidth="1"/>
    <col min="70" max="72" width="11.7109375" style="5" customWidth="1"/>
    <col min="73" max="73" width="43.28515625" style="5" customWidth="1"/>
    <col min="74" max="74" width="19.5703125" style="5" customWidth="1"/>
    <col min="75" max="77" width="11.7109375" style="5" customWidth="1"/>
    <col min="78" max="78" width="40.28515625" style="5" customWidth="1"/>
    <col min="79" max="79" width="42.7109375" style="5" customWidth="1"/>
    <col min="80" max="80" width="19.140625" style="5" customWidth="1"/>
    <col min="81" max="81" width="4.42578125" style="5" customWidth="1"/>
    <col min="82" max="87" width="18.140625" style="5" customWidth="1"/>
    <col min="88" max="88" width="68.28515625" style="5" customWidth="1"/>
    <col min="89" max="89" width="3.28515625" style="5" customWidth="1"/>
    <col min="90" max="139" width="0" style="8" hidden="1" customWidth="1"/>
    <col min="140" max="16384" width="11.42578125" style="8" hidden="1"/>
  </cols>
  <sheetData>
    <row r="1" spans="2:88" s="7" customFormat="1" ht="4.5" customHeight="1" x14ac:dyDescent="0.25">
      <c r="B1" s="6"/>
    </row>
    <row r="2" spans="2:88" s="11" customFormat="1" ht="25.5" customHeight="1" x14ac:dyDescent="0.2">
      <c r="B2" s="72"/>
      <c r="C2" s="73"/>
      <c r="D2" s="78" t="s">
        <v>79</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80"/>
      <c r="BY2" s="65" t="s">
        <v>81</v>
      </c>
      <c r="BZ2" s="66"/>
      <c r="CA2" s="66"/>
      <c r="CB2" s="67"/>
      <c r="CC2" s="1"/>
    </row>
    <row r="3" spans="2:88" s="11" customFormat="1" ht="25.5" customHeight="1" x14ac:dyDescent="0.2">
      <c r="B3" s="74"/>
      <c r="C3" s="75"/>
      <c r="D3" s="81"/>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3"/>
      <c r="BY3" s="65" t="s">
        <v>87</v>
      </c>
      <c r="BZ3" s="66"/>
      <c r="CA3" s="66"/>
      <c r="CB3" s="67"/>
      <c r="CC3" s="1"/>
    </row>
    <row r="4" spans="2:88" s="11" customFormat="1" ht="25.5" customHeight="1" x14ac:dyDescent="0.2">
      <c r="B4" s="74"/>
      <c r="C4" s="75"/>
      <c r="D4" s="81"/>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3"/>
      <c r="BY4" s="65" t="s">
        <v>88</v>
      </c>
      <c r="BZ4" s="66"/>
      <c r="CA4" s="66"/>
      <c r="CB4" s="67"/>
      <c r="CC4" s="1"/>
    </row>
    <row r="5" spans="2:88" s="11" customFormat="1" ht="25.5" customHeight="1" x14ac:dyDescent="0.2">
      <c r="B5" s="76"/>
      <c r="C5" s="77"/>
      <c r="D5" s="84"/>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6"/>
      <c r="BY5" s="65" t="s">
        <v>48</v>
      </c>
      <c r="BZ5" s="66"/>
      <c r="CA5" s="66"/>
      <c r="CB5" s="67"/>
      <c r="CC5" s="1"/>
    </row>
    <row r="6" spans="2:88" s="7" customFormat="1" ht="7.5" customHeight="1" x14ac:dyDescent="0.25">
      <c r="B6" s="6"/>
      <c r="CB6" s="1"/>
      <c r="CC6" s="1"/>
    </row>
    <row r="7" spans="2:88" s="7" customFormat="1" ht="15" customHeight="1" x14ac:dyDescent="0.25">
      <c r="B7" s="70" t="s">
        <v>0</v>
      </c>
      <c r="C7" s="71"/>
      <c r="D7" s="10" t="s">
        <v>1</v>
      </c>
      <c r="E7" s="87" t="s">
        <v>9</v>
      </c>
      <c r="F7" s="88"/>
      <c r="G7" s="91">
        <v>2026</v>
      </c>
    </row>
    <row r="8" spans="2:88" s="7" customFormat="1" ht="15" customHeight="1" x14ac:dyDescent="0.25">
      <c r="B8" s="70"/>
      <c r="C8" s="71"/>
      <c r="D8" s="10" t="s">
        <v>2</v>
      </c>
      <c r="E8" s="89" t="s">
        <v>3</v>
      </c>
      <c r="F8" s="90"/>
      <c r="G8" s="92"/>
    </row>
    <row r="9" spans="2:88" s="21" customFormat="1" ht="7.5" customHeight="1" x14ac:dyDescent="0.25"/>
    <row r="10" spans="2:88" s="1" customFormat="1" ht="22.5" customHeight="1" x14ac:dyDescent="0.25">
      <c r="B10" s="93" t="s">
        <v>4</v>
      </c>
      <c r="C10" s="94"/>
      <c r="D10" s="94"/>
      <c r="E10" s="94"/>
      <c r="F10" s="94"/>
      <c r="G10" s="94"/>
      <c r="H10" s="94"/>
      <c r="I10" s="94"/>
      <c r="J10" s="94"/>
      <c r="K10" s="94"/>
      <c r="L10" s="94"/>
      <c r="M10" s="94"/>
      <c r="N10" s="94"/>
      <c r="O10" s="94"/>
      <c r="P10" s="94"/>
      <c r="Q10" s="94"/>
      <c r="R10" s="94"/>
      <c r="S10" s="94"/>
      <c r="T10" s="68" t="s">
        <v>5</v>
      </c>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D10" s="58" t="s">
        <v>75</v>
      </c>
      <c r="CE10" s="59"/>
      <c r="CF10" s="60"/>
      <c r="CG10" s="57" t="s">
        <v>82</v>
      </c>
      <c r="CH10" s="57"/>
      <c r="CI10" s="57"/>
      <c r="CJ10" s="57"/>
    </row>
    <row r="11" spans="2:88" s="2" customFormat="1" ht="19.5" customHeight="1" x14ac:dyDescent="0.25">
      <c r="B11" s="53" t="s">
        <v>74</v>
      </c>
      <c r="C11" s="53"/>
      <c r="D11" s="53" t="s">
        <v>6</v>
      </c>
      <c r="E11" s="53"/>
      <c r="F11" s="53"/>
      <c r="G11" s="53"/>
      <c r="H11" s="53"/>
      <c r="I11" s="53" t="s">
        <v>7</v>
      </c>
      <c r="J11" s="53"/>
      <c r="K11" s="53"/>
      <c r="L11" s="53"/>
      <c r="M11" s="53"/>
      <c r="N11" s="53"/>
      <c r="O11" s="53"/>
      <c r="P11" s="53"/>
      <c r="Q11" s="54" t="s">
        <v>8</v>
      </c>
      <c r="R11" s="54"/>
      <c r="S11" s="54"/>
      <c r="T11" s="55" t="s">
        <v>9</v>
      </c>
      <c r="U11" s="56"/>
      <c r="V11" s="56"/>
      <c r="W11" s="56"/>
      <c r="X11" s="56"/>
      <c r="Y11" s="55" t="s">
        <v>10</v>
      </c>
      <c r="Z11" s="56"/>
      <c r="AA11" s="56"/>
      <c r="AB11" s="56"/>
      <c r="AC11" s="64"/>
      <c r="AD11" s="56" t="s">
        <v>3</v>
      </c>
      <c r="AE11" s="56"/>
      <c r="AF11" s="56"/>
      <c r="AG11" s="56"/>
      <c r="AH11" s="56"/>
      <c r="AI11" s="55" t="s">
        <v>11</v>
      </c>
      <c r="AJ11" s="56"/>
      <c r="AK11" s="56"/>
      <c r="AL11" s="56"/>
      <c r="AM11" s="64"/>
      <c r="AN11" s="56" t="s">
        <v>12</v>
      </c>
      <c r="AO11" s="56"/>
      <c r="AP11" s="56"/>
      <c r="AQ11" s="56"/>
      <c r="AR11" s="56"/>
      <c r="AS11" s="55" t="s">
        <v>13</v>
      </c>
      <c r="AT11" s="56"/>
      <c r="AU11" s="56"/>
      <c r="AV11" s="56"/>
      <c r="AW11" s="64"/>
      <c r="AX11" s="56" t="s">
        <v>14</v>
      </c>
      <c r="AY11" s="56"/>
      <c r="AZ11" s="56"/>
      <c r="BA11" s="56"/>
      <c r="BB11" s="56"/>
      <c r="BC11" s="55" t="s">
        <v>15</v>
      </c>
      <c r="BD11" s="56"/>
      <c r="BE11" s="56"/>
      <c r="BF11" s="56"/>
      <c r="BG11" s="64"/>
      <c r="BH11" s="56" t="s">
        <v>16</v>
      </c>
      <c r="BI11" s="56"/>
      <c r="BJ11" s="56"/>
      <c r="BK11" s="56"/>
      <c r="BL11" s="56"/>
      <c r="BM11" s="55" t="s">
        <v>17</v>
      </c>
      <c r="BN11" s="56"/>
      <c r="BO11" s="56"/>
      <c r="BP11" s="56"/>
      <c r="BQ11" s="64"/>
      <c r="BR11" s="56" t="s">
        <v>18</v>
      </c>
      <c r="BS11" s="56"/>
      <c r="BT11" s="56"/>
      <c r="BU11" s="56"/>
      <c r="BV11" s="64"/>
      <c r="BW11" s="55" t="s">
        <v>19</v>
      </c>
      <c r="BX11" s="56"/>
      <c r="BY11" s="56"/>
      <c r="BZ11" s="56"/>
      <c r="CA11" s="56"/>
      <c r="CB11" s="64"/>
      <c r="CD11" s="61"/>
      <c r="CE11" s="62"/>
      <c r="CF11" s="63"/>
      <c r="CG11" s="57"/>
      <c r="CH11" s="57"/>
      <c r="CI11" s="57"/>
      <c r="CJ11" s="57"/>
    </row>
    <row r="12" spans="2:88" s="3" customFormat="1" ht="48.75" customHeight="1" x14ac:dyDescent="0.25">
      <c r="B12" s="25" t="s">
        <v>20</v>
      </c>
      <c r="C12" s="25" t="s">
        <v>76</v>
      </c>
      <c r="D12" s="25" t="s">
        <v>21</v>
      </c>
      <c r="E12" s="26" t="s">
        <v>22</v>
      </c>
      <c r="F12" s="25" t="s">
        <v>23</v>
      </c>
      <c r="G12" s="25" t="s">
        <v>24</v>
      </c>
      <c r="H12" s="25" t="s">
        <v>25</v>
      </c>
      <c r="I12" s="25" t="s">
        <v>27</v>
      </c>
      <c r="J12" s="25" t="s">
        <v>26</v>
      </c>
      <c r="K12" s="25" t="s">
        <v>30</v>
      </c>
      <c r="L12" s="25" t="s">
        <v>63</v>
      </c>
      <c r="M12" s="25" t="s">
        <v>29</v>
      </c>
      <c r="N12" s="25" t="s">
        <v>31</v>
      </c>
      <c r="O12" s="25" t="s">
        <v>28</v>
      </c>
      <c r="P12" s="25" t="s">
        <v>78</v>
      </c>
      <c r="Q12" s="25" t="s">
        <v>32</v>
      </c>
      <c r="R12" s="25" t="s">
        <v>33</v>
      </c>
      <c r="S12" s="25" t="s">
        <v>80</v>
      </c>
      <c r="T12" s="27" t="str">
        <f>T11&amp;" ejecutado"</f>
        <v>Enero ejecutado</v>
      </c>
      <c r="U12" s="27" t="str">
        <f>T11&amp;" programado"</f>
        <v>Enero programado</v>
      </c>
      <c r="V12" s="22" t="str">
        <f>T11&amp;" resultado"</f>
        <v>Enero resultado</v>
      </c>
      <c r="W12" s="23" t="str">
        <f>T11&amp;" análisis mensual"</f>
        <v>Enero análisis mensual</v>
      </c>
      <c r="X12" s="27" t="str">
        <f>T11&amp;" verificación segunda línea"</f>
        <v>Enero verificación segunda línea</v>
      </c>
      <c r="Y12" s="27" t="str">
        <f>Y11&amp;" ejecutado"</f>
        <v>Febrero ejecutado</v>
      </c>
      <c r="Z12" s="27" t="str">
        <f>Y11&amp;" programado"</f>
        <v>Febrero programado</v>
      </c>
      <c r="AA12" s="27" t="str">
        <f>Y11&amp;" resultado"</f>
        <v>Febrero resultado</v>
      </c>
      <c r="AB12" s="27" t="str">
        <f>Y11&amp;" análisis mensual"</f>
        <v>Febrero análisis mensual</v>
      </c>
      <c r="AC12" s="27" t="str">
        <f>Y11&amp;" verificación segunda línea"</f>
        <v>Febrero verificación segunda línea</v>
      </c>
      <c r="AD12" s="27" t="str">
        <f>AD11&amp;" ejecutado"</f>
        <v>Marzo ejecutado</v>
      </c>
      <c r="AE12" s="27" t="str">
        <f>AD11&amp;" programado"</f>
        <v>Marzo programado</v>
      </c>
      <c r="AF12" s="27" t="str">
        <f>AD11&amp;" resultado"</f>
        <v>Marzo resultado</v>
      </c>
      <c r="AG12" s="27" t="str">
        <f>AD11&amp;" análisis mensual"</f>
        <v>Marzo análisis mensual</v>
      </c>
      <c r="AH12" s="27" t="str">
        <f>AD11&amp;" verificación segunda línea"</f>
        <v>Marzo verificación segunda línea</v>
      </c>
      <c r="AI12" s="27" t="str">
        <f>AI11&amp;" ejecutado"</f>
        <v>Abril ejecutado</v>
      </c>
      <c r="AJ12" s="27" t="str">
        <f>AI11&amp;" programado"</f>
        <v>Abril programado</v>
      </c>
      <c r="AK12" s="27" t="str">
        <f>AI11&amp;" resultado"</f>
        <v>Abril resultado</v>
      </c>
      <c r="AL12" s="27" t="str">
        <f>AI11&amp;" análisis mensual"</f>
        <v>Abril análisis mensual</v>
      </c>
      <c r="AM12" s="27" t="str">
        <f>AI11&amp;" verificación segunda línea"</f>
        <v>Abril verificación segunda línea</v>
      </c>
      <c r="AN12" s="27" t="str">
        <f>AN11&amp;" ejecutado"</f>
        <v>Mayo ejecutado</v>
      </c>
      <c r="AO12" s="27" t="str">
        <f>AN11&amp;" programado"</f>
        <v>Mayo programado</v>
      </c>
      <c r="AP12" s="27" t="str">
        <f>AN11&amp;" resultado"</f>
        <v>Mayo resultado</v>
      </c>
      <c r="AQ12" s="27" t="str">
        <f>AN11&amp;" análisis mensual"</f>
        <v>Mayo análisis mensual</v>
      </c>
      <c r="AR12" s="27" t="str">
        <f>AN11&amp;" verificación segunda línea"</f>
        <v>Mayo verificación segunda línea</v>
      </c>
      <c r="AS12" s="27" t="str">
        <f>AS11&amp;" ejecutado"</f>
        <v>Junio ejecutado</v>
      </c>
      <c r="AT12" s="27" t="str">
        <f>AS11&amp;" programado"</f>
        <v>Junio programado</v>
      </c>
      <c r="AU12" s="27" t="str">
        <f>AS11&amp;" resultado"</f>
        <v>Junio resultado</v>
      </c>
      <c r="AV12" s="27" t="str">
        <f>AS11&amp;" análisis mensual"</f>
        <v>Junio análisis mensual</v>
      </c>
      <c r="AW12" s="27" t="str">
        <f>AS11&amp;" verificación segunda línea"</f>
        <v>Junio verificación segunda línea</v>
      </c>
      <c r="AX12" s="27" t="str">
        <f>AX11&amp;" ejecutado"</f>
        <v>Julio ejecutado</v>
      </c>
      <c r="AY12" s="27" t="str">
        <f>AX11&amp;" programado"</f>
        <v>Julio programado</v>
      </c>
      <c r="AZ12" s="27" t="str">
        <f>AX11&amp;" resultado"</f>
        <v>Julio resultado</v>
      </c>
      <c r="BA12" s="27" t="str">
        <f>AX11&amp;" análisis mensual"</f>
        <v>Julio análisis mensual</v>
      </c>
      <c r="BB12" s="27" t="str">
        <f>AX11&amp;" verificación segunda línea"</f>
        <v>Julio verificación segunda línea</v>
      </c>
      <c r="BC12" s="27" t="str">
        <f>BC11&amp;" ejecutado"</f>
        <v>Agosto ejecutado</v>
      </c>
      <c r="BD12" s="27" t="str">
        <f>BC11&amp;" programado"</f>
        <v>Agosto programado</v>
      </c>
      <c r="BE12" s="27" t="str">
        <f>BC11&amp;" resultado"</f>
        <v>Agosto resultado</v>
      </c>
      <c r="BF12" s="27" t="str">
        <f>BC11&amp;" análisis mensual"</f>
        <v>Agosto análisis mensual</v>
      </c>
      <c r="BG12" s="27" t="str">
        <f>BC11&amp;" verificación segunda línea"</f>
        <v>Agosto verificación segunda línea</v>
      </c>
      <c r="BH12" s="27" t="str">
        <f>BH11&amp;" ejecutado"</f>
        <v>Septiembre ejecutado</v>
      </c>
      <c r="BI12" s="27" t="str">
        <f>BH11&amp;" programado"</f>
        <v>Septiembre programado</v>
      </c>
      <c r="BJ12" s="27" t="str">
        <f>BH11&amp;" resultado"</f>
        <v>Septiembre resultado</v>
      </c>
      <c r="BK12" s="27" t="str">
        <f>BH11&amp;" análisis mensual"</f>
        <v>Septiembre análisis mensual</v>
      </c>
      <c r="BL12" s="27" t="str">
        <f>BH11&amp;" verificación segunda línea"</f>
        <v>Septiembre verificación segunda línea</v>
      </c>
      <c r="BM12" s="27" t="str">
        <f>BM11&amp;" ejecutado"</f>
        <v>Octubre ejecutado</v>
      </c>
      <c r="BN12" s="27" t="str">
        <f>BM11&amp;" programado"</f>
        <v>Octubre programado</v>
      </c>
      <c r="BO12" s="27" t="str">
        <f>BM11&amp;" resultado"</f>
        <v>Octubre resultado</v>
      </c>
      <c r="BP12" s="27" t="str">
        <f>BM11&amp;" análisis mensual"</f>
        <v>Octubre análisis mensual</v>
      </c>
      <c r="BQ12" s="27" t="str">
        <f>BM11&amp;" verificación segunda línea"</f>
        <v>Octubre verificación segunda línea</v>
      </c>
      <c r="BR12" s="27" t="str">
        <f>BR11&amp;" ejecutado"</f>
        <v>Noviembre ejecutado</v>
      </c>
      <c r="BS12" s="27" t="str">
        <f>BR11&amp;" programado"</f>
        <v>Noviembre programado</v>
      </c>
      <c r="BT12" s="27" t="str">
        <f>BR11&amp;" resultado"</f>
        <v>Noviembre resultado</v>
      </c>
      <c r="BU12" s="27" t="str">
        <f>BR11&amp;" análisis mensual"</f>
        <v>Noviembre análisis mensual</v>
      </c>
      <c r="BV12" s="27" t="str">
        <f>BR11&amp;" verificación segunda línea"</f>
        <v>Noviembre verificación segunda línea</v>
      </c>
      <c r="BW12" s="27" t="str">
        <f>BW11&amp;" ejecutado"</f>
        <v>Diciembre ejecutado</v>
      </c>
      <c r="BX12" s="27" t="str">
        <f>BW11&amp;" programado"</f>
        <v>Diciembre programado</v>
      </c>
      <c r="BY12" s="27" t="str">
        <f>BW11&amp;" resultado"</f>
        <v>Diciembre resultado</v>
      </c>
      <c r="BZ12" s="27" t="str">
        <f>BW11&amp;" análisis mensual"</f>
        <v>Diciembre análisis mensual</v>
      </c>
      <c r="CA12" s="27" t="s">
        <v>68</v>
      </c>
      <c r="CB12" s="27" t="str">
        <f>BW11&amp;" verificación segunda línea"</f>
        <v>Diciembre verificación segunda línea</v>
      </c>
      <c r="CD12" s="24" t="s">
        <v>35</v>
      </c>
      <c r="CE12" s="24" t="s">
        <v>71</v>
      </c>
      <c r="CF12" s="24" t="s">
        <v>72</v>
      </c>
      <c r="CG12" s="24" t="s">
        <v>69</v>
      </c>
      <c r="CH12" s="24" t="s">
        <v>70</v>
      </c>
      <c r="CI12" s="24" t="s">
        <v>73</v>
      </c>
      <c r="CJ12" s="24" t="s">
        <v>83</v>
      </c>
    </row>
    <row r="13" spans="2:88" s="5" customFormat="1" ht="198.75" customHeight="1" x14ac:dyDescent="0.25">
      <c r="B13" s="19" t="s">
        <v>52</v>
      </c>
      <c r="C13" s="44" t="s">
        <v>89</v>
      </c>
      <c r="D13" s="35" t="s">
        <v>95</v>
      </c>
      <c r="E13" s="36" t="s">
        <v>109</v>
      </c>
      <c r="F13" s="45" t="s">
        <v>96</v>
      </c>
      <c r="G13" s="44" t="s">
        <v>106</v>
      </c>
      <c r="H13" s="44" t="s">
        <v>105</v>
      </c>
      <c r="I13" s="20" t="s">
        <v>40</v>
      </c>
      <c r="J13" s="44" t="s">
        <v>104</v>
      </c>
      <c r="K13" s="38" t="s">
        <v>107</v>
      </c>
      <c r="L13" s="44" t="s">
        <v>108</v>
      </c>
      <c r="M13" s="37" t="s">
        <v>97</v>
      </c>
      <c r="N13" s="38" t="s">
        <v>110</v>
      </c>
      <c r="O13" s="20" t="s">
        <v>37</v>
      </c>
      <c r="P13" s="48" t="s">
        <v>39</v>
      </c>
      <c r="Q13" s="46">
        <v>0.91</v>
      </c>
      <c r="R13" s="37" t="s">
        <v>97</v>
      </c>
      <c r="S13" s="47">
        <v>1</v>
      </c>
      <c r="T13" s="29">
        <v>12</v>
      </c>
      <c r="U13" s="29">
        <v>12</v>
      </c>
      <c r="V13" s="30">
        <f t="shared" ref="V13" si="0">+T13/U13</f>
        <v>1</v>
      </c>
      <c r="W13" s="38" t="s">
        <v>111</v>
      </c>
      <c r="X13" s="38" t="s">
        <v>112</v>
      </c>
      <c r="Y13" s="29">
        <v>12</v>
      </c>
      <c r="Z13" s="29">
        <v>12</v>
      </c>
      <c r="AA13" s="30">
        <f t="shared" ref="AA13" si="1">+Y13/Z13</f>
        <v>1</v>
      </c>
      <c r="AB13" s="38" t="s">
        <v>113</v>
      </c>
      <c r="AC13" s="38" t="s">
        <v>112</v>
      </c>
      <c r="AD13" s="29">
        <v>12</v>
      </c>
      <c r="AE13" s="29">
        <v>12</v>
      </c>
      <c r="AF13" s="30">
        <f t="shared" ref="AF13" si="2">+AD13/AE13</f>
        <v>1</v>
      </c>
      <c r="AG13" s="38" t="s">
        <v>118</v>
      </c>
      <c r="AH13" s="38" t="s">
        <v>117</v>
      </c>
      <c r="AI13" s="29"/>
      <c r="AJ13" s="29"/>
      <c r="AK13" s="30"/>
      <c r="AL13" s="39"/>
      <c r="AM13" s="39"/>
      <c r="AN13" s="29"/>
      <c r="AO13" s="29"/>
      <c r="AP13" s="30"/>
      <c r="AQ13" s="40"/>
      <c r="AR13" s="40"/>
      <c r="AS13" s="29"/>
      <c r="AT13" s="29"/>
      <c r="AU13" s="30"/>
      <c r="AV13" s="41"/>
      <c r="AW13" s="41"/>
      <c r="AX13" s="29"/>
      <c r="AY13" s="29"/>
      <c r="AZ13" s="30"/>
      <c r="BA13" s="41"/>
      <c r="BB13" s="40"/>
      <c r="BC13" s="29"/>
      <c r="BD13" s="29"/>
      <c r="BE13" s="30"/>
      <c r="BF13" s="41"/>
      <c r="BG13" s="41"/>
      <c r="BH13" s="29"/>
      <c r="BI13" s="29"/>
      <c r="BJ13" s="30"/>
      <c r="BK13" s="38"/>
      <c r="BL13" s="40"/>
      <c r="BM13" s="29"/>
      <c r="BN13" s="29"/>
      <c r="BO13" s="30"/>
      <c r="BP13" s="38"/>
      <c r="BQ13" s="41"/>
      <c r="BR13" s="29"/>
      <c r="BS13" s="29"/>
      <c r="BT13" s="30"/>
      <c r="BU13" s="41"/>
      <c r="BV13" s="41"/>
      <c r="BW13" s="29"/>
      <c r="BX13" s="29"/>
      <c r="BY13" s="30"/>
      <c r="BZ13" s="41"/>
      <c r="CA13" s="41"/>
      <c r="CB13" s="43"/>
      <c r="CD13" s="31">
        <f>+AD13+AS13+BH13+BW13</f>
        <v>12</v>
      </c>
      <c r="CE13" s="31">
        <f>AE13+AT13+BI13+BX13</f>
        <v>12</v>
      </c>
      <c r="CF13" s="32">
        <f t="shared" ref="CF13" si="3">+CD13/CE13</f>
        <v>1</v>
      </c>
      <c r="CG13" s="32">
        <f t="shared" ref="CG13" si="4">+CF13</f>
        <v>1</v>
      </c>
      <c r="CH13" s="32">
        <f t="shared" ref="CH13" si="5">+S13</f>
        <v>1</v>
      </c>
      <c r="CI13" s="32">
        <f t="shared" ref="CI13" si="6">+CG13/CH13</f>
        <v>1</v>
      </c>
      <c r="CJ13" s="31"/>
    </row>
    <row r="14" spans="2:88" ht="0" hidden="1" customHeight="1" x14ac:dyDescent="0.25">
      <c r="BF14" s="42" t="s">
        <v>101</v>
      </c>
    </row>
    <row r="15" spans="2:88" ht="0" hidden="1" customHeight="1" x14ac:dyDescent="0.25">
      <c r="BF15" s="42" t="s">
        <v>102</v>
      </c>
    </row>
    <row r="16" spans="2:88" ht="0" hidden="1" customHeight="1" x14ac:dyDescent="0.25">
      <c r="BF16" s="42" t="s">
        <v>103</v>
      </c>
    </row>
  </sheetData>
  <sheetProtection formatCells="0" formatColumns="0" formatRows="0" sort="0" autoFilter="0" pivotTables="0"/>
  <dataConsolidate/>
  <mergeCells count="30">
    <mergeCell ref="B7:C8"/>
    <mergeCell ref="B2:C5"/>
    <mergeCell ref="D2:BX5"/>
    <mergeCell ref="AX11:BB11"/>
    <mergeCell ref="BC11:BG11"/>
    <mergeCell ref="BH11:BL11"/>
    <mergeCell ref="BM11:BQ11"/>
    <mergeCell ref="BR11:BV11"/>
    <mergeCell ref="AS11:AW11"/>
    <mergeCell ref="AN11:AR11"/>
    <mergeCell ref="E7:F7"/>
    <mergeCell ref="E8:F8"/>
    <mergeCell ref="G7:G8"/>
    <mergeCell ref="B11:C11"/>
    <mergeCell ref="B10:S10"/>
    <mergeCell ref="D11:H11"/>
    <mergeCell ref="BY2:CB2"/>
    <mergeCell ref="BY3:CB3"/>
    <mergeCell ref="BY4:CB4"/>
    <mergeCell ref="BY5:CB5"/>
    <mergeCell ref="T10:CB10"/>
    <mergeCell ref="I11:P11"/>
    <mergeCell ref="Q11:S11"/>
    <mergeCell ref="T11:X11"/>
    <mergeCell ref="CG10:CJ11"/>
    <mergeCell ref="CD10:CF11"/>
    <mergeCell ref="BW11:CB11"/>
    <mergeCell ref="Y11:AC11"/>
    <mergeCell ref="AD11:AH11"/>
    <mergeCell ref="AI11:AM11"/>
  </mergeCells>
  <dataValidations xWindow="604" yWindow="314" count="33">
    <dataValidation allowBlank="1" showInputMessage="1" showErrorMessage="1" prompt="Corresponde al registro de los logros obtenidos durante el año de medición del indicador de manera consolidada. En este también se identificarán las situaciones que conllevaron a logros no esperados y las acciones que al respecto se hayan adelantado_x000a_" sqref="CA12" xr:uid="{00000000-0002-0000-0000-000000000000}"/>
    <dataValidation allowBlank="1" showInputMessage="1" showErrorMessage="1" prompt="Indicar el proceso institucional al cuál está asociado el indicador de gestión._x000a__x000a_De la lista despegable  seleccione el proceso." sqref="B12" xr:uid="{00000000-0002-0000-0000-000001000000}"/>
    <dataValidation allowBlank="1" showInputMessage="1" showErrorMessage="1" prompt="Indicar a cual objetivo estratégico de la Entidad contribuye la medición del indicador de gestión._x000a__x000a_De la lista desplegable seleccione el objetivo estratégico._x000a__x000a_*Todos los indicadores deben estar relacionados a un objetivo estratégico._x000a_" sqref="C12" xr:uid="{00000000-0002-0000-0000-000002000000}"/>
    <dataValidation allowBlank="1" showInputMessage="1" showErrorMessage="1" prompt="Se refiere al código consecutivo que es asignado por la Subdirección de Diseño, Evaluación y Sistematización – Equipo del Sistema Integrado de Gestión." sqref="D12" xr:uid="{00000000-0002-0000-0000-000003000000}"/>
    <dataValidation allowBlank="1" showInputMessage="1" showErrorMessage="1" prompt="Hace referencia a la fecha de expedición de la circular mediante la cual se solicita la creación o actualización del indicador de gestión." sqref="E12" xr:uid="{00000000-0002-0000-0000-000004000000}"/>
    <dataValidation allowBlank="1" showInputMessage="1" showErrorMessage="1" prompt="Registre el nombre asignado al indicador. Este debe ser; claro, preciso y auto explicativo. _x000a__x000a_Estructura sugerida: objeto a cuantificar (sujeto) + condición deseada del objeto (verbo en participio pasado) + complemento descriptivo (si se requiere)" sqref="F12" xr:uid="{00000000-0002-0000-0000-000005000000}"/>
    <dataValidation allowBlank="1" showInputMessage="1" showErrorMessage="1" prompt="Describe al fin para el cual se formuló el indicador." sqref="G12" xr:uid="{00000000-0002-0000-0000-000006000000}"/>
    <dataValidation allowBlank="1" showInputMessage="1" showErrorMessage="1" prompt="Corresponde al aspecto clave de cuyo resultado depende el logro de la meta propuesta para el indicador." sqref="H12" xr:uid="{00000000-0002-0000-0000-000007000000}"/>
    <dataValidation allowBlank="1" showInputMessage="1" showErrorMessage="1" prompt="Corresponde a la ecuación matemática que relaciona las variables del indicador (numerador/denominador)." sqref="J12" xr:uid="{00000000-0002-0000-0000-000008000000}"/>
    <dataValidation allowBlank="1" showInputMessage="1" showErrorMessage="1" prompt="Hace referencia a la clasificación del indicador._x000a__x000a_De la lista desplegable seleccione una de las siguientes opciones: eficacia, eficiencia o efectividad." sqref="I12" xr:uid="{00000000-0002-0000-0000-000009000000}"/>
    <dataValidation allowBlank="1" showInputMessage="1" showErrorMessage="1" prompt="Frecuencia en la cual se debe calcular y registrar los resultados del indicador. _x000a__x000a_De la lista desplegable seleccione la frecuencia del indicador; mensual, bimestral, trimestral, semestral o anual." sqref="O12" xr:uid="{00000000-0002-0000-0000-00000A000000}"/>
    <dataValidation allowBlank="1" showInputMessage="1" showErrorMessage="1" prompt="Relacionar la medida en la cual se obtiene el resultado del indicador, la cual para el presente formato se estandariza en &quot;Porcentaje&quot;." sqref="M12" xr:uid="{00000000-0002-0000-0000-00000B000000}"/>
    <dataValidation allowBlank="1" showInputMessage="1" showErrorMessage="1" prompt="Corresponde a la información a partir de la cual se obtienen los datos para el cálculo del indicador." sqref="K12" xr:uid="{00000000-0002-0000-0000-00000C000000}"/>
    <dataValidation allowBlank="1" showInputMessage="1" showErrorMessage="1" prompt="Es el elemento que soporta la medición del indicador, estos pueden ser; documento, base de datos, entre otros. " sqref="N12" xr:uid="{00000000-0002-0000-0000-00000D000000}"/>
    <dataValidation allowBlank="1" showInputMessage="1" showErrorMessage="1" prompt="Resultado que se tiene de la primera medición realizada sobre este indicador, oficializado ante el Sistema de Gestión._x000a__x000a_En los casos en los que no se cuente con línea base se debe registrar “No aplica”." sqref="Q12" xr:uid="{00000000-0002-0000-0000-00000E000000}"/>
    <dataValidation allowBlank="1" showInputMessage="1" showErrorMessage="1" prompt="Debe coincidir con la unidad de medida del indicador para poder ser comparables." sqref="R12" xr:uid="{00000000-0002-0000-0000-00000F000000}"/>
    <dataValidation allowBlank="1" showInputMessage="1" showErrorMessage="1" prompt="Es el resultado del indicador que se pretende alcanzar durante la vigencia, se debe tener como referencia la unidad de medida formulada para el indicador." sqref="S12" xr:uid="{00000000-0002-0000-0000-000010000000}"/>
    <dataValidation allowBlank="1" showInputMessage="1" showErrorMessage="1" prompt="Corresponde a los resultados obtenidos en el periodo de medición." sqref="Y12 AI12 AS12 AN12 AX12 BC12 BH12 BM12 BR12 BW12 T12 AD12" xr:uid="{00000000-0002-0000-0000-000011000000}"/>
    <dataValidation allowBlank="1" showInputMessage="1" showErrorMessage="1" prompt="Corresponde a los resultados planificados para el periodo de medición. Todos los indicadores de gestión deben incluir programación." sqref="U12 AT12 AO12 AJ12 AY12 BD12 BI12 BN12 BS12 BX12 AE12 Z12" xr:uid="{00000000-0002-0000-0000-000012000000}"/>
    <dataValidation allowBlank="1" showInputMessage="1" showErrorMessage="1" prompt="Corresponde a la operación matemática de la fórmula del indicador y que reflejará el resultado del indicador para el periodo de medición." sqref="BT12 AP12 AK12 AF12 AU12 AZ12 BE12 BJ12 BO12 BY12 AA12 V12" xr:uid="{00000000-0002-0000-0000-000013000000}"/>
    <dataValidation allowBlank="1" showInputMessage="1" showErrorMessage="1" prompt="Corresponde a los logros obtenidos durante el periodo de medición así como la identificación de las situaciones que conllevaron al incumplimiento de las metas propuestas." sqref="W12 AB12 AG12 AL12 AQ12 AV12 BA12 BF12 BK12 BZ12 BP12 BU12" xr:uid="{00000000-0002-0000-0000-000014000000}"/>
    <dataValidation type="list" allowBlank="1" showInputMessage="1" showErrorMessage="1" sqref="E7:E8" xr:uid="{00000000-0002-0000-0000-000015000000}">
      <formula1>Meses</formula1>
    </dataValidation>
    <dataValidation allowBlank="1" showInputMessage="1" showErrorMessage="1" prompt="Formúlese según las características y programación del indicador." sqref="CD10 CG10" xr:uid="{00000000-0002-0000-0000-000016000000}"/>
    <dataValidation allowBlank="1" showInputMessage="1" showErrorMessage="1" prompt="Enunciar los pasos que se deben realizar para obtener las variables que conforman el indicador y calcular su resultado. Así mismo, indicar como se obtiene el avance acumulado del indicador, si se debe sumar, promediar o tomar el último dato cuantitativo." sqref="L12" xr:uid="{00000000-0002-0000-0000-000017000000}"/>
    <dataValidation allowBlank="1" showInputMessage="1" showErrorMessage="1" prompt="Corresponde al avance ejecutado acumulado (constante; suma o promedio) o al último reporte de ejecución (creciente o decreciente) del indicador, según corresponda y de acuerdo a su periodicidad." sqref="CD12" xr:uid="{00000000-0002-0000-0000-000018000000}"/>
    <dataValidation allowBlank="1" showInputMessage="1" showErrorMessage="1" prompt="Corresponde al avance programado acumulado (constante; suma o promedio) o al último reporte de programación (creciente o decreciente) del indicador, según corresponda y de acuerdo a su periodicidad." sqref="CE12" xr:uid="{00000000-0002-0000-0000-000019000000}"/>
    <dataValidation allowBlank="1" showInputMessage="1" showErrorMessage="1" prompt="Es el producto de dividir el resultado del indicador acumulado (columna BS) entre lo programado del indicador acumulado (columna BT)._x000a_" sqref="CF12" xr:uid="{00000000-0002-0000-0000-00001A000000}"/>
    <dataValidation allowBlank="1" showInputMessage="1" showErrorMessage="1" prompt="Corresponde al porcentaje de avance acumulado, es decir, es el mismo valor calculado en la columna anterior (BU)._x000a_" sqref="CG12" xr:uid="{00000000-0002-0000-0000-00001B000000}"/>
    <dataValidation allowBlank="1" showInputMessage="1" showErrorMessage="1" prompt="Registrar la meta anual formulada para el indicador, es decir, el valor de la columna S." sqref="CH12" xr:uid="{00000000-0002-0000-0000-00001C000000}"/>
    <dataValidation allowBlank="1" showInputMessage="1" showErrorMessage="1" prompt="Es el producto de dividir el resultado del indicador para la vigencia (columna BV) entre la meta anual del indicador para la vigencia (columna BW)." sqref="CI12" xr:uid="{00000000-0002-0000-0000-00001D000000}"/>
    <dataValidation allowBlank="1" showInputMessage="1" showErrorMessage="1" prompt="Registre las observaciones o recomendaciones de la revisión del seguimiento reportado por el proceso. Se diligencia por parte del equipo del Sistema de Gestión al recibir el reporte del seguimiento." sqref="AC12 BL12 AH12 AM12 AR12 AW12 BB12 BG12 BQ12 CB12 X12 BV12" xr:uid="{00000000-0002-0000-0000-00001E000000}"/>
    <dataValidation allowBlank="1" showInputMessage="1" showErrorMessage="1" prompt="Seleccionar la tendencia que presentará el indicador en la vigencia:_x000a_* Constante: en cada periodo siempre es el mismo valor._x000a_* Creciente: en cada periodo incrementa su valor._x000a_* Decreciente: en cada período disminuye su valor." sqref="P12" xr:uid="{00000000-0002-0000-0000-00001F000000}"/>
    <dataValidation allowBlank="1" showInputMessage="1" showErrorMessage="1" promptTitle="Gràfica del indicador" prompt="De acuerdo a la periodicidad del indicador graficar su avance y tendencia, comparando lo ejecutado, contra lo programado y su meta, asi como, aisgnar el color y rango segun su resultado (&gt;= a 90%  verde, &gt; 70% y &lt; 90% amarillo y &lt;= 70% rojo)." sqref="CJ12" xr:uid="{00000000-0002-0000-0000-000020000000}"/>
  </dataValidations>
  <pageMargins left="0.7" right="0.7" top="0.75" bottom="0.75" header="0.3" footer="0.3"/>
  <pageSetup orientation="portrait" horizontalDpi="4294967295" verticalDpi="4294967295" r:id="rId1"/>
  <drawing r:id="rId2"/>
  <extLst>
    <ext xmlns:x14="http://schemas.microsoft.com/office/spreadsheetml/2009/9/main" uri="{CCE6A557-97BC-4b89-ADB6-D9C93CAAB3DF}">
      <x14:dataValidations xmlns:xm="http://schemas.microsoft.com/office/excel/2006/main" xWindow="604" yWindow="314" count="3">
        <x14:dataValidation type="list" allowBlank="1" showInputMessage="1" showErrorMessage="1" xr:uid="{00000000-0002-0000-0000-000021000000}">
          <x14:formula1>
            <xm:f>'Listas desplegables'!$D$2:$D$7</xm:f>
          </x14:formula1>
          <xm:sqref>C13</xm:sqref>
        </x14:dataValidation>
        <x14:dataValidation type="list" allowBlank="1" showInputMessage="1" showErrorMessage="1" xr:uid="{00000000-0002-0000-0000-000022000000}">
          <x14:formula1>
            <xm:f>'Listas desplegables'!$C$2:$C$20</xm:f>
          </x14:formula1>
          <xm:sqref>B13</xm:sqref>
        </x14:dataValidation>
        <x14:dataValidation type="list" allowBlank="1" showInputMessage="1" showErrorMessage="1" xr:uid="{00000000-0002-0000-0000-000023000000}">
          <x14:formula1>
            <xm:f>'Listas desplegables'!$B$2:$B$28</xm:f>
          </x14:formula1>
          <xm:sqref>G7:G8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6:F14"/>
  <sheetViews>
    <sheetView workbookViewId="0">
      <selection activeCell="F11" sqref="F11"/>
    </sheetView>
  </sheetViews>
  <sheetFormatPr baseColWidth="10" defaultRowHeight="15" x14ac:dyDescent="0.25"/>
  <cols>
    <col min="6" max="6" width="13.7109375" bestFit="1" customWidth="1"/>
  </cols>
  <sheetData>
    <row r="6" spans="3:6" x14ac:dyDescent="0.25">
      <c r="C6" t="s">
        <v>114</v>
      </c>
    </row>
    <row r="7" spans="3:6" x14ac:dyDescent="0.25">
      <c r="C7" s="49" t="s">
        <v>98</v>
      </c>
      <c r="D7" s="49" t="s">
        <v>115</v>
      </c>
      <c r="E7" s="49" t="s">
        <v>116</v>
      </c>
      <c r="F7" s="49" t="s">
        <v>99</v>
      </c>
    </row>
    <row r="8" spans="3:6" x14ac:dyDescent="0.25">
      <c r="C8" s="50">
        <v>1</v>
      </c>
      <c r="D8" s="50">
        <v>1</v>
      </c>
      <c r="E8" s="51" t="s">
        <v>9</v>
      </c>
      <c r="F8" s="50">
        <f>'INDICADORES GESTION'!V13</f>
        <v>1</v>
      </c>
    </row>
    <row r="9" spans="3:6" x14ac:dyDescent="0.25">
      <c r="C9" s="50"/>
      <c r="D9" s="50"/>
      <c r="E9" s="51" t="s">
        <v>10</v>
      </c>
      <c r="F9" s="50">
        <f>'INDICADORES GESTION'!AA13</f>
        <v>1</v>
      </c>
    </row>
    <row r="10" spans="3:6" x14ac:dyDescent="0.25">
      <c r="C10" s="50"/>
      <c r="D10" s="50"/>
      <c r="E10" s="51" t="s">
        <v>3</v>
      </c>
      <c r="F10" s="50">
        <f>'INDICADORES GESTION'!AF13</f>
        <v>1</v>
      </c>
    </row>
    <row r="11" spans="3:6" x14ac:dyDescent="0.25">
      <c r="C11" s="51"/>
      <c r="D11" s="52"/>
      <c r="E11" s="51" t="s">
        <v>13</v>
      </c>
      <c r="F11" s="50"/>
    </row>
    <row r="12" spans="3:6" x14ac:dyDescent="0.25">
      <c r="C12" s="51"/>
      <c r="D12" s="50"/>
      <c r="E12" s="51" t="s">
        <v>16</v>
      </c>
      <c r="F12" s="50"/>
    </row>
    <row r="13" spans="3:6" x14ac:dyDescent="0.25">
      <c r="C13" s="51"/>
      <c r="D13" s="50"/>
      <c r="E13" s="51" t="s">
        <v>19</v>
      </c>
      <c r="F13" s="50"/>
    </row>
    <row r="14" spans="3:6" x14ac:dyDescent="0.25">
      <c r="C14" s="51"/>
      <c r="D14" s="50"/>
      <c r="E14" s="51" t="s">
        <v>100</v>
      </c>
      <c r="F14" s="50">
        <f>'INDICADORES GESTION'!CI13</f>
        <v>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G28"/>
  <sheetViews>
    <sheetView zoomScale="80" zoomScaleNormal="80" workbookViewId="0">
      <selection activeCell="F6" sqref="F6"/>
    </sheetView>
  </sheetViews>
  <sheetFormatPr baseColWidth="10" defaultColWidth="11.42578125" defaultRowHeight="14.25" x14ac:dyDescent="0.2"/>
  <cols>
    <col min="1" max="1" width="10.42578125" style="15" customWidth="1"/>
    <col min="2" max="2" width="7.140625" style="15" bestFit="1" customWidth="1"/>
    <col min="3" max="3" width="47.28515625" style="15" customWidth="1"/>
    <col min="4" max="4" width="86.7109375" style="15" customWidth="1"/>
    <col min="5" max="5" width="11.7109375" style="15" customWidth="1"/>
    <col min="6" max="6" width="15.42578125" style="15" customWidth="1"/>
    <col min="7" max="7" width="15.140625" style="15" customWidth="1"/>
    <col min="8" max="16384" width="11.42578125" style="15"/>
  </cols>
  <sheetData>
    <row r="1" spans="1:7" s="34" customFormat="1" ht="53.25" customHeight="1" x14ac:dyDescent="0.25">
      <c r="A1" s="16" t="s">
        <v>47</v>
      </c>
      <c r="B1" s="17" t="s">
        <v>42</v>
      </c>
      <c r="C1" s="16" t="s">
        <v>49</v>
      </c>
      <c r="D1" s="17" t="s">
        <v>61</v>
      </c>
      <c r="E1" s="16" t="s">
        <v>27</v>
      </c>
      <c r="F1" s="17" t="s">
        <v>28</v>
      </c>
      <c r="G1" s="16" t="s">
        <v>34</v>
      </c>
    </row>
    <row r="2" spans="1:7" s="13" customFormat="1" ht="65.25" customHeight="1" x14ac:dyDescent="0.25">
      <c r="A2" s="12" t="s">
        <v>9</v>
      </c>
      <c r="B2" s="12">
        <v>2024</v>
      </c>
      <c r="C2" s="28" t="s">
        <v>50</v>
      </c>
      <c r="D2" s="33" t="s">
        <v>94</v>
      </c>
      <c r="E2" s="13" t="s">
        <v>40</v>
      </c>
      <c r="F2" s="18" t="s">
        <v>43</v>
      </c>
      <c r="G2" s="18" t="s">
        <v>64</v>
      </c>
    </row>
    <row r="3" spans="1:7" s="13" customFormat="1" ht="62.25" customHeight="1" x14ac:dyDescent="0.25">
      <c r="A3" s="12" t="s">
        <v>10</v>
      </c>
      <c r="B3" s="12">
        <v>2025</v>
      </c>
      <c r="C3" s="28" t="s">
        <v>51</v>
      </c>
      <c r="D3" s="33" t="s">
        <v>93</v>
      </c>
      <c r="E3" s="13" t="s">
        <v>36</v>
      </c>
      <c r="F3" s="13" t="s">
        <v>62</v>
      </c>
      <c r="G3" s="18" t="s">
        <v>39</v>
      </c>
    </row>
    <row r="4" spans="1:7" s="13" customFormat="1" ht="51" customHeight="1" x14ac:dyDescent="0.25">
      <c r="A4" s="12" t="s">
        <v>3</v>
      </c>
      <c r="B4" s="12">
        <v>2026</v>
      </c>
      <c r="C4" s="28" t="s">
        <v>52</v>
      </c>
      <c r="D4" s="33" t="s">
        <v>92</v>
      </c>
      <c r="E4" s="13" t="s">
        <v>38</v>
      </c>
      <c r="F4" s="18" t="s">
        <v>37</v>
      </c>
      <c r="G4" s="18" t="s">
        <v>65</v>
      </c>
    </row>
    <row r="5" spans="1:7" s="13" customFormat="1" ht="73.5" customHeight="1" x14ac:dyDescent="0.25">
      <c r="A5" s="12" t="s">
        <v>11</v>
      </c>
      <c r="B5" s="12">
        <v>2027</v>
      </c>
      <c r="C5" s="28" t="s">
        <v>66</v>
      </c>
      <c r="D5" s="33" t="s">
        <v>91</v>
      </c>
      <c r="F5" s="18" t="s">
        <v>41</v>
      </c>
      <c r="G5" s="18"/>
    </row>
    <row r="6" spans="1:7" s="13" customFormat="1" ht="57" x14ac:dyDescent="0.25">
      <c r="A6" s="12" t="s">
        <v>12</v>
      </c>
      <c r="B6" s="12">
        <v>2028</v>
      </c>
      <c r="C6" s="28" t="s">
        <v>53</v>
      </c>
      <c r="D6" s="33" t="s">
        <v>90</v>
      </c>
      <c r="F6" s="18" t="s">
        <v>44</v>
      </c>
      <c r="G6" s="14"/>
    </row>
    <row r="7" spans="1:7" s="13" customFormat="1" ht="42.75" x14ac:dyDescent="0.25">
      <c r="A7" s="12" t="s">
        <v>13</v>
      </c>
      <c r="B7" s="12">
        <v>2029</v>
      </c>
      <c r="C7" s="28" t="s">
        <v>54</v>
      </c>
      <c r="D7" s="33" t="s">
        <v>89</v>
      </c>
      <c r="F7" s="14"/>
    </row>
    <row r="8" spans="1:7" s="13" customFormat="1" ht="15" x14ac:dyDescent="0.25">
      <c r="A8" s="12" t="s">
        <v>14</v>
      </c>
      <c r="B8" s="12">
        <v>2030</v>
      </c>
      <c r="C8" s="28" t="s">
        <v>55</v>
      </c>
      <c r="F8" s="14"/>
    </row>
    <row r="9" spans="1:7" s="13" customFormat="1" ht="15" x14ac:dyDescent="0.25">
      <c r="A9" s="12" t="s">
        <v>15</v>
      </c>
      <c r="B9" s="12">
        <v>2031</v>
      </c>
      <c r="C9" s="28" t="s">
        <v>56</v>
      </c>
      <c r="F9" s="14"/>
    </row>
    <row r="10" spans="1:7" s="13" customFormat="1" ht="15" x14ac:dyDescent="0.25">
      <c r="A10" s="12" t="s">
        <v>16</v>
      </c>
      <c r="B10" s="12">
        <v>2032</v>
      </c>
      <c r="C10" s="28" t="s">
        <v>86</v>
      </c>
      <c r="F10" s="14"/>
    </row>
    <row r="11" spans="1:7" s="13" customFormat="1" x14ac:dyDescent="0.25">
      <c r="A11" s="12" t="s">
        <v>17</v>
      </c>
      <c r="B11" s="12">
        <v>2033</v>
      </c>
      <c r="C11" s="28" t="s">
        <v>46</v>
      </c>
    </row>
    <row r="12" spans="1:7" s="13" customFormat="1" x14ac:dyDescent="0.25">
      <c r="A12" s="12" t="s">
        <v>18</v>
      </c>
      <c r="B12" s="12">
        <v>2034</v>
      </c>
      <c r="C12" s="28" t="s">
        <v>67</v>
      </c>
    </row>
    <row r="13" spans="1:7" s="13" customFormat="1" x14ac:dyDescent="0.25">
      <c r="A13" s="12" t="s">
        <v>19</v>
      </c>
      <c r="B13" s="12">
        <v>2035</v>
      </c>
      <c r="C13" s="28" t="s">
        <v>57</v>
      </c>
      <c r="D13" s="18"/>
    </row>
    <row r="14" spans="1:7" s="13" customFormat="1" x14ac:dyDescent="0.25">
      <c r="A14" s="12"/>
      <c r="B14" s="12">
        <v>2036</v>
      </c>
      <c r="C14" s="28" t="s">
        <v>45</v>
      </c>
    </row>
    <row r="15" spans="1:7" s="13" customFormat="1" x14ac:dyDescent="0.25">
      <c r="A15" s="12"/>
      <c r="B15" s="12">
        <v>2037</v>
      </c>
      <c r="C15" s="28" t="s">
        <v>58</v>
      </c>
    </row>
    <row r="16" spans="1:7" s="13" customFormat="1" x14ac:dyDescent="0.25">
      <c r="A16" s="12"/>
      <c r="B16" s="12">
        <v>2038</v>
      </c>
      <c r="C16" s="28" t="s">
        <v>85</v>
      </c>
    </row>
    <row r="17" spans="1:3" s="13" customFormat="1" x14ac:dyDescent="0.25">
      <c r="A17" s="12"/>
      <c r="B17" s="12">
        <v>2039</v>
      </c>
      <c r="C17" s="28" t="s">
        <v>59</v>
      </c>
    </row>
    <row r="18" spans="1:3" s="13" customFormat="1" x14ac:dyDescent="0.25">
      <c r="A18" s="12"/>
      <c r="B18" s="12">
        <v>2040</v>
      </c>
      <c r="C18" s="28" t="s">
        <v>84</v>
      </c>
    </row>
    <row r="19" spans="1:3" s="13" customFormat="1" x14ac:dyDescent="0.25">
      <c r="A19" s="12"/>
      <c r="B19" s="12">
        <v>2041</v>
      </c>
      <c r="C19" s="28" t="s">
        <v>77</v>
      </c>
    </row>
    <row r="20" spans="1:3" s="13" customFormat="1" ht="18" customHeight="1" x14ac:dyDescent="0.25">
      <c r="B20" s="12">
        <v>2042</v>
      </c>
      <c r="C20" s="28" t="s">
        <v>60</v>
      </c>
    </row>
    <row r="21" spans="1:3" s="13" customFormat="1" ht="18" customHeight="1" x14ac:dyDescent="0.2">
      <c r="B21" s="12">
        <v>2043</v>
      </c>
      <c r="C21" s="15"/>
    </row>
    <row r="22" spans="1:3" x14ac:dyDescent="0.2">
      <c r="B22" s="12">
        <v>2044</v>
      </c>
    </row>
    <row r="23" spans="1:3" x14ac:dyDescent="0.2">
      <c r="B23" s="12">
        <v>2045</v>
      </c>
    </row>
    <row r="24" spans="1:3" x14ac:dyDescent="0.2">
      <c r="B24" s="12">
        <v>2046</v>
      </c>
    </row>
    <row r="25" spans="1:3" x14ac:dyDescent="0.2">
      <c r="B25" s="12">
        <v>2047</v>
      </c>
    </row>
    <row r="26" spans="1:3" x14ac:dyDescent="0.2">
      <c r="B26" s="12">
        <v>2048</v>
      </c>
    </row>
    <row r="27" spans="1:3" x14ac:dyDescent="0.2">
      <c r="B27" s="12">
        <v>2049</v>
      </c>
    </row>
    <row r="28" spans="1:3" x14ac:dyDescent="0.2">
      <c r="B28" s="12">
        <v>2050</v>
      </c>
    </row>
  </sheetData>
  <sortState xmlns:xlrd2="http://schemas.microsoft.com/office/spreadsheetml/2017/richdata2" ref="C2:C21">
    <sortCondition ref="C2:C21"/>
  </sortState>
  <pageMargins left="0.7" right="0.7" top="0.75" bottom="0.75" header="0.3" footer="0.3"/>
  <pageSetup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INDICADORES GESTION</vt:lpstr>
      <vt:lpstr>Gráfica</vt:lpstr>
      <vt:lpstr>Listas desplegables</vt:lpstr>
      <vt:lpstr>Meses</vt:lpstr>
      <vt:lpstr>'Listas desplegables'!Proy_Estrat</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Lliliana Niño</dc:creator>
  <cp:lastModifiedBy>Bibiana Cubillos</cp:lastModifiedBy>
  <cp:revision/>
  <dcterms:created xsi:type="dcterms:W3CDTF">2018-02-23T18:02:25Z</dcterms:created>
  <dcterms:modified xsi:type="dcterms:W3CDTF">2026-04-23T14:51:31Z</dcterms:modified>
</cp:coreProperties>
</file>