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d.docs.live.net/d8e4e8bf4dc82b8b/INTEGRACION SOCIAL/INDICADORES/DISEÑO E INNOVACIÓN/JUNIO/"/>
    </mc:Choice>
  </mc:AlternateContent>
  <xr:revisionPtr revIDLastSave="3" documentId="8_{0F90F2C6-18C0-41A5-8888-C7A0A3562A42}" xr6:coauthVersionLast="47" xr6:coauthVersionMax="47" xr10:uidLastSave="{E8477E84-5F60-4BD2-9BA7-1037D11B2526}"/>
  <bookViews>
    <workbookView xWindow="-120" yWindow="-120" windowWidth="29040" windowHeight="15720" xr2:uid="{00000000-000D-0000-FFFF-FFFF00000000}"/>
  </bookViews>
  <sheets>
    <sheet name="INDICADORES GESTIÓN" sheetId="1" r:id="rId1"/>
    <sheet name="GRÁFICAS" sheetId="3" state="hidden" r:id="rId2"/>
    <sheet name="Listas desplegables" sheetId="2" state="hidden" r:id="rId3"/>
  </sheets>
  <externalReferences>
    <externalReference r:id="rId4"/>
    <externalReference r:id="rId5"/>
    <externalReference r:id="rId6"/>
    <externalReference r:id="rId7"/>
    <externalReference r:id="rId8"/>
  </externalReferences>
  <definedNames>
    <definedName name="_xlnm._FilterDatabase" localSheetId="0" hidden="1">'INDICADORES GESTIÓN'!$B$12:$CB$13</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2">'INDICADORES GESTIÓN'!$B$7:$B$12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3" l="1"/>
  <c r="CE13" i="1"/>
  <c r="CF13" i="1"/>
  <c r="CG13" i="1" s="1"/>
  <c r="CH13" i="1" s="1"/>
  <c r="CJ13" i="1" s="1"/>
  <c r="E6" i="3" s="1"/>
  <c r="CI13" i="1"/>
  <c r="AV13" i="1"/>
  <c r="E4" i="3" s="1"/>
  <c r="CB12" i="1"/>
  <c r="BW12" i="1"/>
  <c r="BR12" i="1"/>
  <c r="BM12" i="1"/>
  <c r="BH12" i="1"/>
  <c r="BC12" i="1"/>
  <c r="AX12" i="1"/>
  <c r="AS12" i="1"/>
  <c r="AN12" i="1"/>
  <c r="AI12" i="1"/>
  <c r="AD12" i="1"/>
  <c r="Y12" i="1"/>
  <c r="CA12" i="1"/>
  <c r="BV12" i="1"/>
  <c r="BQ12" i="1"/>
  <c r="BL12" i="1"/>
  <c r="BG12" i="1"/>
  <c r="BB12" i="1"/>
  <c r="AW12" i="1"/>
  <c r="AR12" i="1"/>
  <c r="AM12" i="1"/>
  <c r="AH12" i="1"/>
  <c r="AC12" i="1"/>
  <c r="X12" i="1"/>
  <c r="BZ12" i="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alcChain>
</file>

<file path=xl/sharedStrings.xml><?xml version="1.0" encoding="utf-8"?>
<sst xmlns="http://schemas.openxmlformats.org/spreadsheetml/2006/main" count="171" uniqueCount="144">
  <si>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</si>
  <si>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</si>
  <si>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</si>
  <si>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</si>
  <si>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</si>
  <si>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</si>
  <si>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</si>
  <si>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</si>
  <si>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</si>
  <si>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</si>
  <si>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</si>
  <si>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</si>
  <si>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</si>
  <si>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</si>
  <si>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</si>
  <si>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</si>
  <si>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</si>
  <si>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</si>
  <si>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</si>
  <si>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</si>
  <si>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</si>
  <si>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</si>
  <si>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</si>
  <si>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</si>
  <si>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</si>
  <si>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</si>
  <si>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</si>
  <si>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</si>
  <si>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</si>
  <si>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</si>
  <si>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</si>
  <si>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</si>
  <si>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</si>
  <si>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</si>
  <si>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</si>
  <si>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</si>
  <si>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Tipo de meta</t>
  </si>
  <si>
    <t>Resultado del indicador acumulado</t>
  </si>
  <si>
    <t>Eficiencia</t>
  </si>
  <si>
    <t>Trimestral</t>
  </si>
  <si>
    <t>Efectividad</t>
  </si>
  <si>
    <t>Constante</t>
  </si>
  <si>
    <t>Eficacia</t>
  </si>
  <si>
    <t>Semestral</t>
  </si>
  <si>
    <t>AÑOS</t>
  </si>
  <si>
    <t>PROYECTOS</t>
  </si>
  <si>
    <t>Mensual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</si>
  <si>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</si>
  <si>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</si>
  <si>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</si>
  <si>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</si>
  <si>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</si>
  <si>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</si>
  <si>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</si>
  <si>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</si>
  <si>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</si>
  <si>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</si>
  <si>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Gestión contractual</t>
  </si>
  <si>
    <t>Gestión de infraestructura física</t>
  </si>
  <si>
    <t>Gestión de soporte y mantenimiento tecnológico</t>
  </si>
  <si>
    <t>Gestión de talento humano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</si>
  <si>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</si>
  <si>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</si>
  <si>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</si>
  <si>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</si>
  <si>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</si>
  <si>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</si>
  <si>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</si>
  <si>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</si>
  <si>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</si>
  <si>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</si>
  <si>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</si>
  <si>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</si>
  <si>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</si>
  <si>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</si>
  <si>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</si>
  <si>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</si>
  <si>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</si>
  <si>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</si>
  <si>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</si>
  <si>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</si>
  <si>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</si>
  <si>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</si>
  <si>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</si>
  <si>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</si>
  <si>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</si>
  <si>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</si>
  <si>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</si>
  <si>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</si>
  <si>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</si>
  <si>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</si>
  <si>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</si>
  <si>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</si>
  <si>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</si>
  <si>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</si>
  <si>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</si>
  <si>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</si>
  <si>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</si>
  <si>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</si>
  <si>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</si>
  <si>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Objetivo estratégico al que aporta el Indicador</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</si>
  <si>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</si>
  <si>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3. Transformar los servicios sociales de la SDIS con el fin de responder a los aspectos clave del Plan Distrital de Desarrollo como el Sistema Distrital de Cuidado, la Estrategia Territorial de Integración Social y el Ingreso Mínimo Garantizado.</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</si>
  <si>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</si>
  <si>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</si>
  <si>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</si>
  <si>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</si>
  <si>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Sistema de gestión</t>
  </si>
  <si>
    <t>Gerencia de las políticas públicas sociales</t>
  </si>
  <si>
    <t>Tendencia anual del indicador</t>
  </si>
  <si>
    <t>PROCESO SISTEMA DE GESTIÓN
FORMATO FORMULACIÓN Y SEGUIMIENTO A INDICADORES DE GESTIÓN</t>
  </si>
  <si>
    <t>Meta del indicador</t>
  </si>
  <si>
    <t>Código: FOR-SG-010</t>
  </si>
  <si>
    <t>Versión: 2</t>
  </si>
  <si>
    <t>Cuadro de control 2: Seguimiento indicadores según meta anual programada</t>
  </si>
  <si>
    <t>Gráfica</t>
  </si>
  <si>
    <t>Fecha: Memo  I2021033080 - 02/11/2021</t>
  </si>
  <si>
    <t>Actas de reunión.
Cronograma de actividades.</t>
  </si>
  <si>
    <t>Porcentaje</t>
  </si>
  <si>
    <t>No aplica</t>
  </si>
  <si>
    <t>Vigencia</t>
  </si>
  <si>
    <t>Avance</t>
  </si>
  <si>
    <t>Meta</t>
  </si>
  <si>
    <t>(No. de actividades realizadas para la expedición de la Política de Calidad de los servicios sociales de la Secretaría Distrital de Integración Social en el periodo
/(No. de actividades programadas para la expedición de la Política de calidad de  los servicios sociales de la  Secretaría Distrital de Integración Social en el periodo )*100</t>
  </si>
  <si>
    <t xml:space="preserve">El numerador corresponde al número de actividades realizadas para la expedición de la Política de calidad de los servicios sociales de la Secretaría Distrital de Integración Social en el periodo del reporte, a partir de las actas presentadas.
El denominador corresponde al número de actividades programadas en el período para expedición de la Política de calidad de los servicios sociales de la Secretaría Distrital de Integración Social, producto del cronograma definido.
Nota 1: el resultado del indicador de la vigencia se calculará sumando los resultados de cada período.
</t>
  </si>
  <si>
    <t xml:space="preserve">Que exista coordinación y articulación para el diseño de la Política entre  la Dirección de Análisis y Diseño Estratégico - DADE, la Oficina Asesora Jurídica, y las áreas técnicas a cargo de los servicios sociales. 
</t>
  </si>
  <si>
    <t>Registro de actividades programadas y  realizadas (archivo en Excel).
Actas de realización de actividades.
Cronograma de actividades.</t>
  </si>
  <si>
    <t>Cumplimiento de las actividades a desarrollar para la construcción de la política de calidad de los servicios sociales de la SDIS.</t>
  </si>
  <si>
    <t xml:space="preserve">.
Cumplir con las actividades definidas para la construcción de la Política de calidad de los servicios sociales de la Secretaría Distrital de Integración Social, con el fin de garantizar la prestación de los servicios con calidad, la satisfacción de la ciudadanía y el uso eficiente de los recursos. </t>
  </si>
  <si>
    <t>DIS-003</t>
  </si>
  <si>
    <t>Circular No 007 del 28/02/2022</t>
  </si>
  <si>
    <t xml:space="preserve">En el mes de febrero se avanzó con la actividad  "Identificación por servicio junto con sus modalidades en referentes de calidad para la prestación de los servicios sociales, estándares de calidad u otra figura contemplada en el mapa de procesos". </t>
  </si>
  <si>
    <t xml:space="preserve">11/03/2022:
No se generan observaciones respecto al análisis reportado para el seguimiento del indicador. </t>
  </si>
  <si>
    <t xml:space="preserve">08/04/2022:
No se generan observaciones respecto al análisis reportado para el seguimiento del indicador. </t>
  </si>
  <si>
    <t>De acuerdo con el cronograma definido para la formulación de la Política de calidad de los servicios sociales de la SDIS, en marzo de 2022, se avanzó con la actividad  "Diseño de Propuesta Borrador  Resolución de la Política de Calidad para los  servicios sociales de la SDIS", dando así cumplimiento a lo establecido.</t>
  </si>
  <si>
    <t xml:space="preserve">10/05/2022:
No se generan observaciones respecto al análisis reportado para el seguimiento del indicador. </t>
  </si>
  <si>
    <t xml:space="preserve">En el mes de enero se avanzó en la elaboración del cronograma, el cual determina las actividades, productos, responsables y los tiempos definidos para su desarrollo para así dar cumplimiento a lo establecido para la presente vigencia.   </t>
  </si>
  <si>
    <t xml:space="preserve">Durante el mes de mayo de acuerdo con el cronograma establecido se avanzó en la actividad de recopilación de revisiones por parte de cada área, recibiendo las propuestas de cada dependencia, las cuales se organizaron en una matriz para identificar similitudes técnicas, normativas y operativas. Se destacan los aportes de todas las áreas de manera propositiva; de ahí que, se retomó el documento borrador y se hicieron los ajustes pertinentes con la Resolución de la Política de calidad de los Servicios Sociales. </t>
  </si>
  <si>
    <r>
      <t xml:space="preserve">Durante el mes de abril se hizo necesario realizar ajustes al cronograma de actividades definido para la  formulación de la Política de calidad de los servicios sociales de la SDIS, toda vez que, se requirió reprogramar la actividad </t>
    </r>
    <r>
      <rPr>
        <i/>
        <sz val="9"/>
        <rFont val="Arial"/>
        <family val="2"/>
      </rPr>
      <t>"Taller de socialización del documento Política de calidad de los servicios sociales en la Mesa Técnica Gis</t>
    </r>
    <r>
      <rPr>
        <sz val="9"/>
        <rFont val="Arial"/>
        <family val="2"/>
      </rPr>
      <t xml:space="preserve">", el cual se contempló  para el mes de abril, sin embargo,  dada la necesidad de ampliar el tiempo de revisión y ajustes al documento, la actividad mencionada se desarrollará en el mes de julio. 
Adicionalmente, en el marco del cronograma establecido, se adelantó la socialización de  propuesta de la Resolución de la  Política de Calidad para los  servicios sociales de la SDIS, tanto con el equipo de diferentes áreas como en el espacio de directivo en el que se informó el envío de la Resolución borrador de la Política de calidad, con fecha de entrega de los aportes en el mes de mayo. </t>
    </r>
  </si>
  <si>
    <t xml:space="preserve">13/06/2022:
No se generan observaciones respecto al análisis reportado para el seguimiento del indicador. </t>
  </si>
  <si>
    <t>Mes</t>
  </si>
  <si>
    <t>Cumplimiento</t>
  </si>
  <si>
    <t xml:space="preserve">El indicador alcanza un cumplimiento del 100% respecto con lo programado, toda vez que se logró la realización de las actividades definidas en el cronograma en el primer semestre para la construcción de la política de calidad de los servicios sociales de la SDIS. A continuación se describen las actividades realizadas: 
1. Identificación de cada servicio junto con sus modalidades y estrategias, relacionando los documentos que orientan la prestación de los servicios sociales oficializados en el mapa de procesos.
2. Identificación del estado normativo de los servicios sociales dela SDIS que por Resolución tienen establecidos estándares de calidad.
3. Diseño de propuesta borrador de Resolución de la Política de Calidad para los  servicios sociales de la SDIS.
4. Socialización de propuesta de la Resolución de la  Política de Calidad para los  servicios sociales de la SDIS.
5. Recopilación de revisiones por parte de cada área.
6. Elaboración de Resolución. </t>
  </si>
  <si>
    <t xml:space="preserve">08/07/2022:
Entregar el reporte cuantitativo en términos de actividades y no de porcentaje. En lo concerniente a las evidencias revisar, porque no se identifica el archivo correspondiente a la elaboración de la resolución.
08/07/2022:
No se generan observaciones respecto al análisis y evidencias reportados para el seguimiento del indicador.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</si>
</sst>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240A]\ #,##0.00"/>
  </numFmts>
  <fonts count="17"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sz val="9"/>
      <name val="Arial"/>
      <family val="2"/>
    </font>
    <font>
      <sz val="10"/>
      <color theme="1"/>
      <name val="Arial"/>
      <family val="2"/>
    </font>
    <font>
      <sz val="10"/>
      <name val="Arial"/>
      <family val="2"/>
    </font>
    <font>
      <sz val="11"/>
      <name val="Arial"/>
      <family val="2"/>
    </font>
    <font>
      <b/>
      <sz val="9"/>
      <name val="Arial"/>
      <family val="2"/>
    </font>
    <font>
      <i/>
      <sz val="9"/>
      <name val="Arial"/>
      <family val="2"/>
    </font>
    <font>
      <b/>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s>
  <borders count="2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91">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1"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10" fillId="2" borderId="6"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protection hidden="1"/>
    </xf>
    <xf numFmtId="0" fontId="3" fillId="0" borderId="0" xfId="0" applyFont="1" applyFill="1" applyAlignment="1" applyProtection="1">
      <alignment horizontal="center" vertical="center" wrapText="1"/>
      <protection hidden="1"/>
    </xf>
    <xf numFmtId="0" fontId="10" fillId="2" borderId="6" xfId="0" applyFont="1" applyFill="1" applyBorder="1" applyAlignment="1" applyProtection="1">
      <alignment horizontal="left" vertical="center" wrapText="1"/>
      <protection hidden="1"/>
    </xf>
    <xf numFmtId="0" fontId="11" fillId="7" borderId="6"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11" fillId="7" borderId="1" xfId="0" applyFont="1" applyFill="1" applyBorder="1" applyAlignment="1" applyProtection="1">
      <alignment horizontal="center" vertical="center" wrapText="1"/>
      <protection hidden="1"/>
    </xf>
    <xf numFmtId="0" fontId="11" fillId="7" borderId="10"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2" fillId="7" borderId="6" xfId="0" applyFont="1" applyFill="1" applyBorder="1" applyAlignment="1" applyProtection="1">
      <alignment horizontal="center" vertical="center" wrapText="1"/>
      <protection hidden="1"/>
    </xf>
    <xf numFmtId="0" fontId="13" fillId="0" borderId="0" xfId="0" applyFont="1" applyAlignment="1">
      <alignment vertical="center"/>
    </xf>
    <xf numFmtId="9" fontId="10" fillId="2" borderId="6" xfId="1" applyFont="1" applyFill="1" applyBorder="1" applyAlignment="1" applyProtection="1">
      <alignment horizontal="center" vertical="center" wrapText="1"/>
      <protection hidden="1"/>
    </xf>
    <xf numFmtId="1" fontId="6" fillId="2" borderId="10" xfId="0" applyNumberFormat="1" applyFont="1" applyFill="1" applyBorder="1" applyAlignment="1" applyProtection="1">
      <alignment horizontal="center" vertical="center" wrapText="1"/>
      <protection hidden="1"/>
    </xf>
    <xf numFmtId="14" fontId="10" fillId="2" borderId="6" xfId="0" applyNumberFormat="1" applyFont="1" applyFill="1" applyBorder="1" applyAlignment="1" applyProtection="1">
      <alignment horizontal="center" vertical="center" wrapText="1"/>
      <protection hidden="1"/>
    </xf>
    <xf numFmtId="0" fontId="0" fillId="0" borderId="10" xfId="0" applyBorder="1" applyAlignment="1">
      <alignment horizontal="center"/>
    </xf>
    <xf numFmtId="164" fontId="6" fillId="2" borderId="0" xfId="0" applyNumberFormat="1" applyFont="1" applyFill="1" applyAlignment="1" applyProtection="1">
      <alignment horizontal="center" vertical="center"/>
      <protection hidden="1"/>
    </xf>
    <xf numFmtId="3" fontId="10" fillId="0" borderId="6" xfId="1" applyNumberFormat="1" applyFont="1" applyFill="1" applyBorder="1" applyAlignment="1" applyProtection="1">
      <alignment horizontal="center" vertical="center" wrapText="1"/>
      <protection hidden="1"/>
    </xf>
    <xf numFmtId="9" fontId="10" fillId="0" borderId="6" xfId="1" applyFont="1" applyFill="1" applyBorder="1" applyAlignment="1" applyProtection="1">
      <alignment horizontal="center" vertical="center" wrapText="1"/>
      <protection hidden="1"/>
    </xf>
    <xf numFmtId="9" fontId="10" fillId="0" borderId="1" xfId="1" applyFont="1" applyFill="1" applyBorder="1" applyAlignment="1" applyProtection="1">
      <alignment horizontal="center" vertical="center" wrapText="1"/>
      <protection hidden="1"/>
    </xf>
    <xf numFmtId="9" fontId="10" fillId="0" borderId="1" xfId="1" applyFont="1" applyFill="1" applyBorder="1" applyAlignment="1" applyProtection="1">
      <alignment horizontal="left" vertical="center" wrapText="1"/>
      <protection hidden="1"/>
    </xf>
    <xf numFmtId="9" fontId="10" fillId="0" borderId="6" xfId="1" applyFont="1" applyFill="1" applyBorder="1" applyAlignment="1" applyProtection="1">
      <alignment horizontal="left" vertical="center" wrapText="1"/>
      <protection hidden="1"/>
    </xf>
    <xf numFmtId="3" fontId="10" fillId="0" borderId="2" xfId="1" applyNumberFormat="1" applyFont="1" applyFill="1" applyBorder="1" applyAlignment="1" applyProtection="1">
      <alignment horizontal="center" vertical="center" wrapText="1"/>
      <protection hidden="1"/>
    </xf>
    <xf numFmtId="9" fontId="14" fillId="0" borderId="2" xfId="1" applyFont="1" applyFill="1" applyBorder="1" applyAlignment="1" applyProtection="1">
      <alignment horizontal="left" vertical="center" wrapText="1"/>
      <protection hidden="1"/>
    </xf>
    <xf numFmtId="0" fontId="10" fillId="2" borderId="0" xfId="0" applyFont="1" applyFill="1" applyAlignment="1" applyProtection="1">
      <alignment horizontal="center" vertical="center"/>
      <protection hidden="1"/>
    </xf>
    <xf numFmtId="1" fontId="10" fillId="2" borderId="10" xfId="0" applyNumberFormat="1" applyFont="1" applyFill="1" applyBorder="1" applyAlignment="1" applyProtection="1">
      <alignment horizontal="center" vertical="center" wrapText="1"/>
      <protection hidden="1"/>
    </xf>
    <xf numFmtId="9" fontId="10" fillId="2" borderId="10" xfId="1" applyFont="1" applyFill="1" applyBorder="1" applyAlignment="1" applyProtection="1">
      <alignment horizontal="center" vertical="center" wrapText="1"/>
      <protection hidden="1"/>
    </xf>
    <xf numFmtId="9" fontId="10" fillId="0" borderId="1" xfId="1" applyFont="1" applyFill="1" applyBorder="1" applyAlignment="1" applyProtection="1">
      <alignment horizontal="justify" vertical="center" wrapText="1"/>
      <protection hidden="1"/>
    </xf>
    <xf numFmtId="9" fontId="10" fillId="0" borderId="6" xfId="1" applyFont="1" applyFill="1" applyBorder="1" applyAlignment="1" applyProtection="1">
      <alignment horizontal="justify" vertical="center" wrapText="1"/>
      <protection hidden="1"/>
    </xf>
    <xf numFmtId="0" fontId="16" fillId="9" borderId="10" xfId="0" applyFont="1" applyFill="1" applyBorder="1" applyAlignment="1">
      <alignment horizontal="center"/>
    </xf>
    <xf numFmtId="9" fontId="0" fillId="0" borderId="10" xfId="0" applyNumberFormat="1" applyBorder="1" applyAlignment="1">
      <alignment horizontal="center"/>
    </xf>
    <xf numFmtId="1" fontId="10" fillId="0" borderId="6" xfId="1" applyNumberFormat="1"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10" fillId="2" borderId="20" xfId="2"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22" xfId="2"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0" fillId="2" borderId="10" xfId="0" applyFont="1" applyFill="1" applyBorder="1" applyAlignment="1">
      <alignment horizontal="center" vertical="center" wrapText="1"/>
    </xf>
    <xf numFmtId="0" fontId="3" fillId="5" borderId="3"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cellXfs>
  <cellStyles count="5">
    <cellStyle name="Millares 2" xfId="4" xr:uid="{00000000-0005-0000-0000-000000000000}"/>
    <cellStyle name="Millares 3" xfId="3" xr:uid="{00000000-0005-0000-0000-000001000000}"/>
    <cellStyle name="Normal" xfId="0" builtinId="0"/>
    <cellStyle name="Normal 18" xfId="2"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GRÁFICAS!$E$3</c:f>
              <c:strCache>
                <c:ptCount val="1"/>
                <c:pt idx="0">
                  <c:v>Cumplimiento</c:v>
                </c:pt>
              </c:strCache>
            </c:strRef>
          </c:tx>
          <c:marker>
            <c:symbol val="none"/>
          </c:marker>
          <c:dLbls>
            <c:spPr>
              <a:solidFill>
                <a:srgbClr val="92D050"/>
              </a:solid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trendline>
            <c:name>Tendencia</c:name>
            <c:spPr>
              <a:ln w="19050">
                <a:solidFill>
                  <a:schemeClr val="bg2">
                    <a:lumMod val="50000"/>
                  </a:schemeClr>
                </a:solidFill>
                <a:prstDash val="sysDot"/>
              </a:ln>
            </c:spPr>
            <c:trendlineType val="linear"/>
            <c:dispRSqr val="0"/>
            <c:dispEq val="0"/>
          </c:trendline>
          <c:cat>
            <c:strRef>
              <c:f>GRÁFICAS!$D$4:$D$6</c:f>
              <c:strCache>
                <c:ptCount val="3"/>
                <c:pt idx="0">
                  <c:v>Junio</c:v>
                </c:pt>
                <c:pt idx="1">
                  <c:v>Diciembre</c:v>
                </c:pt>
                <c:pt idx="2">
                  <c:v>Vigencia</c:v>
                </c:pt>
              </c:strCache>
            </c:strRef>
          </c:cat>
          <c:val>
            <c:numRef>
              <c:f>GRÁFICAS!$E$4:$E$6</c:f>
              <c:numCache>
                <c:formatCode>0%</c:formatCode>
                <c:ptCount val="3"/>
                <c:pt idx="0">
                  <c:v>1</c:v>
                </c:pt>
                <c:pt idx="2">
                  <c:v>1</c:v>
                </c:pt>
              </c:numCache>
            </c:numRef>
          </c:val>
          <c:smooth val="0"/>
          <c:extLst>
            <c:ext xmlns:c16="http://schemas.microsoft.com/office/drawing/2014/chart" uri="{C3380CC4-5D6E-409C-BE32-E72D297353CC}">
              <c16:uniqueId val="{00000001-1088-4D05-81D1-6056A594F46B}"/>
            </c:ext>
          </c:extLst>
        </c:ser>
        <c:dLbls>
          <c:dLblPos val="t"/>
          <c:showLegendKey val="0"/>
          <c:showVal val="1"/>
          <c:showCatName val="0"/>
          <c:showSerName val="0"/>
          <c:showPercent val="0"/>
          <c:showBubbleSize val="0"/>
        </c:dLbls>
        <c:smooth val="0"/>
        <c:axId val="216257280"/>
        <c:axId val="145547264"/>
      </c:lineChart>
      <c:catAx>
        <c:axId val="21625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s-CO"/>
          </a:p>
        </c:txPr>
        <c:crossAx val="145547264"/>
        <c:crosses val="autoZero"/>
        <c:auto val="1"/>
        <c:lblAlgn val="ctr"/>
        <c:lblOffset val="100"/>
        <c:noMultiLvlLbl val="0"/>
      </c:catAx>
      <c:valAx>
        <c:axId val="145547264"/>
        <c:scaling>
          <c:orientation val="minMax"/>
          <c:max val="1.1000000000000001"/>
          <c:min val="0.5"/>
        </c:scaling>
        <c:delete val="0"/>
        <c:axPos val="l"/>
        <c:numFmt formatCode="0%" sourceLinked="1"/>
        <c:majorTickMark val="none"/>
        <c:minorTickMark val="none"/>
        <c:tickLblPos val="nextTo"/>
        <c:spPr>
          <a:noFill/>
          <a:effectLst/>
        </c:spPr>
        <c:txPr>
          <a:bodyPr rot="-60000000" vert="horz"/>
          <a:lstStyle/>
          <a:p>
            <a:pPr>
              <a:defRPr/>
            </a:pPr>
            <a:endParaRPr lang="es-CO"/>
          </a:p>
        </c:txPr>
        <c:crossAx val="216257280"/>
        <c:crosses val="autoZero"/>
        <c:crossBetween val="between"/>
        <c:majorUnit val="0.1"/>
      </c:valAx>
      <c:spPr>
        <a:noFill/>
        <a:ln>
          <a:noFill/>
        </a:ln>
        <a:effectLst/>
      </c:spPr>
    </c:plotArea>
    <c:legend>
      <c:legendPos val="b"/>
      <c:overlay val="0"/>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88</xdr:col>
      <xdr:colOff>762001</xdr:colOff>
      <xdr:row>12</xdr:row>
      <xdr:rowOff>214313</xdr:rowOff>
    </xdr:from>
    <xdr:to>
      <xdr:col>88</xdr:col>
      <xdr:colOff>6438513</xdr:colOff>
      <xdr:row>12</xdr:row>
      <xdr:rowOff>3155156</xdr:rowOff>
    </xdr:to>
    <xdr:pic>
      <xdr:nvPicPr>
        <xdr:cNvPr id="2" name="Imagen 1">
          <a:extLst>
            <a:ext uri="{FF2B5EF4-FFF2-40B4-BE49-F238E27FC236}">
              <a16:creationId xmlns:a16="http://schemas.microsoft.com/office/drawing/2014/main" id="{2C1D46BB-2648-4327-EA48-C23C4816C78B}"/>
            </a:ext>
          </a:extLst>
        </xdr:cNvPr>
        <xdr:cNvPicPr>
          <a:picLocks noChangeAspect="1"/>
        </xdr:cNvPicPr>
      </xdr:nvPicPr>
      <xdr:blipFill>
        <a:blip xmlns:r="http://schemas.openxmlformats.org/officeDocument/2006/relationships" r:embed="rId3"/>
        <a:stretch>
          <a:fillRect/>
        </a:stretch>
      </xdr:blipFill>
      <xdr:spPr>
        <a:xfrm>
          <a:off x="130004345" y="3619501"/>
          <a:ext cx="5676512" cy="29408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2</xdr:row>
      <xdr:rowOff>28575</xdr:rowOff>
    </xdr:from>
    <xdr:to>
      <xdr:col>12</xdr:col>
      <xdr:colOff>738189</xdr:colOff>
      <xdr:row>14</xdr:row>
      <xdr:rowOff>85725</xdr:rowOff>
    </xdr:to>
    <xdr:graphicFrame macro="">
      <xdr:nvGraphicFramePr>
        <xdr:cNvPr id="4" name="Gráfico 3">
          <a:extLst>
            <a:ext uri="{FF2B5EF4-FFF2-40B4-BE49-F238E27FC236}">
              <a16:creationId xmlns:a16="http://schemas.microsoft.com/office/drawing/2014/main" id="{B7B23DDC-A6C7-4862-9DEF-C988994F37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8e4e8bf4dc82b8b\INTEGRACION%20SOCIAL\INDICADORES\GESTI&#211;N%20FINANCIERA\MARZO\20220408_gf_indicadores_mar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GRÁFICAS"/>
      <sheetName val="Listas desplegables"/>
    </sheetNames>
    <sheetDataSet>
      <sheetData sheetId="0" refreshError="1">
        <row r="13">
          <cell r="AG13">
            <v>0.84412992716868629</v>
          </cell>
          <cell r="CI13">
            <v>1</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I14"/>
  <sheetViews>
    <sheetView showGridLines="0" tabSelected="1" zoomScale="80" zoomScaleNormal="80" workbookViewId="0">
      <selection activeCell="AW13" sqref="AW13"/>
    </sheetView>
  </sheetViews>
  <sheetFormatPr baseColWidth="10" defaultColWidth="0" defaultRowHeight="0" customHeight="1" zeroHeight="1" x14ac:dyDescent="0.25"/>
  <cols>
    <col min="1" max="1" width="1.85546875" style="8" customWidth="1"/>
    <col min="2" max="2" width="18.42578125" style="9" customWidth="1"/>
    <col min="3" max="3" width="19.140625" style="9" customWidth="1"/>
    <col min="4" max="4" width="22.7109375" style="9" customWidth="1"/>
    <col min="5" max="5" width="15.7109375" style="9" customWidth="1"/>
    <col min="6" max="6" width="15" style="5" customWidth="1"/>
    <col min="7" max="7" width="25.28515625" style="5" customWidth="1"/>
    <col min="8" max="8" width="20.140625" style="9" customWidth="1"/>
    <col min="9" max="9" width="19.85546875" style="9" customWidth="1"/>
    <col min="10" max="10" width="17.7109375" style="9" customWidth="1"/>
    <col min="11" max="11" width="23.42578125" style="9" customWidth="1"/>
    <col min="12" max="12" width="17.7109375" style="5" customWidth="1"/>
    <col min="13" max="13" width="52.28515625" style="5" customWidth="1"/>
    <col min="14" max="14" width="17.7109375" style="5" customWidth="1"/>
    <col min="15" max="15" width="14.7109375" style="5" customWidth="1"/>
    <col min="16" max="16" width="17.7109375" style="5" customWidth="1"/>
    <col min="17" max="17" width="17.42578125" style="5" customWidth="1"/>
    <col min="18" max="18" width="15.7109375" style="5" customWidth="1"/>
    <col min="19" max="19" width="17.7109375" style="9" customWidth="1"/>
    <col min="20" max="20" width="17.7109375" style="5" customWidth="1"/>
    <col min="21" max="23" width="12" style="5" customWidth="1"/>
    <col min="24" max="24" width="27.5703125" style="5" customWidth="1"/>
    <col min="25" max="25" width="16.85546875" style="4" customWidth="1"/>
    <col min="26" max="28" width="12" style="5" customWidth="1"/>
    <col min="29" max="29" width="29.140625" style="5" customWidth="1"/>
    <col min="30" max="30" width="17.42578125" style="5" customWidth="1"/>
    <col min="31" max="31" width="27" style="5" customWidth="1"/>
    <col min="32" max="32" width="26.85546875" style="5" customWidth="1"/>
    <col min="33" max="33" width="21.5703125" style="5" customWidth="1"/>
    <col min="34" max="34" width="32.42578125" style="5" customWidth="1"/>
    <col min="35" max="35" width="32" style="5" customWidth="1"/>
    <col min="36" max="38" width="12" style="5" customWidth="1"/>
    <col min="39" max="39" width="43" style="5" customWidth="1"/>
    <col min="40" max="40" width="32.7109375" style="4" customWidth="1"/>
    <col min="41" max="43" width="12" style="5" customWidth="1"/>
    <col min="44" max="44" width="39.42578125" style="5" customWidth="1"/>
    <col min="45" max="45" width="42.7109375" style="5" customWidth="1"/>
    <col min="46" max="48" width="11.7109375" style="5" customWidth="1"/>
    <col min="49" max="49" width="65.7109375" style="5" customWidth="1"/>
    <col min="50" max="50" width="32.7109375" style="5" customWidth="1"/>
    <col min="51" max="53" width="11.7109375" style="5" customWidth="1"/>
    <col min="54" max="54" width="68.85546875" style="5" customWidth="1"/>
    <col min="55" max="55" width="30.7109375" style="5" customWidth="1"/>
    <col min="56" max="58" width="11.7109375" style="5" customWidth="1"/>
    <col min="59" max="59" width="64" style="5" customWidth="1"/>
    <col min="60" max="60" width="25" style="5" customWidth="1"/>
    <col min="61" max="63" width="11.7109375" style="5" customWidth="1"/>
    <col min="64" max="64" width="62" style="5" customWidth="1"/>
    <col min="65" max="65" width="41.28515625" style="5" customWidth="1"/>
    <col min="66" max="67" width="11.7109375" style="5" customWidth="1"/>
    <col min="68" max="68" width="36.140625" style="5" customWidth="1"/>
    <col min="69" max="69" width="21.42578125" style="5" customWidth="1"/>
    <col min="70" max="70" width="18.140625" style="5" customWidth="1"/>
    <col min="71" max="72" width="11.7109375" style="5" customWidth="1"/>
    <col min="73" max="73" width="35.42578125" style="5" customWidth="1"/>
    <col min="74" max="74" width="24.28515625" style="5" customWidth="1"/>
    <col min="75" max="75" width="19.5703125" style="5" customWidth="1"/>
    <col min="76" max="77" width="11.7109375" style="5" customWidth="1"/>
    <col min="78" max="78" width="13.7109375" style="5" customWidth="1"/>
    <col min="79" max="79" width="55.140625" style="5" customWidth="1"/>
    <col min="80" max="80" width="33.7109375" style="5" customWidth="1"/>
    <col min="81" max="81" width="44.85546875" style="5" customWidth="1"/>
    <col min="82" max="82" width="4.42578125" style="5" customWidth="1"/>
    <col min="83" max="88" width="18.140625" style="5" customWidth="1"/>
    <col min="89" max="89" width="104" style="5" customWidth="1"/>
    <col min="90" max="90" width="3.28515625" style="5" customWidth="1"/>
    <col min="91" max="139" width="0" style="8" hidden="1" customWidth="1"/>
    <col min="140" max="16384" width="11.42578125" style="8" hidden="1"/>
  </cols>
  <sheetData>
    <row r="1" spans="2:89" s="7" customFormat="1" ht="4.5" customHeight="1" x14ac:dyDescent="0.25">
      <c r="B1" s="6"/>
      <c r="C1" s="6"/>
    </row>
    <row r="2" spans="2:89" s="11" customFormat="1" ht="32.25" customHeight="1" x14ac:dyDescent="0.2">
      <c r="B2" s="73"/>
      <c r="C2" s="74"/>
      <c r="D2" s="67" t="s">
        <v>110</v>
      </c>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1" t="s">
        <v>112</v>
      </c>
      <c r="CA2" s="62"/>
      <c r="CB2" s="62"/>
      <c r="CC2" s="63"/>
      <c r="CD2" s="1"/>
    </row>
    <row r="3" spans="2:89" s="11" customFormat="1" ht="32.25" customHeight="1" x14ac:dyDescent="0.2">
      <c r="B3" s="75"/>
      <c r="C3" s="76"/>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1" t="s">
        <v>113</v>
      </c>
      <c r="CA3" s="62"/>
      <c r="CB3" s="62"/>
      <c r="CC3" s="63"/>
      <c r="CD3" s="1"/>
    </row>
    <row r="4" spans="2:89" s="11" customFormat="1" ht="32.25" customHeight="1" x14ac:dyDescent="0.2">
      <c r="B4" s="75"/>
      <c r="C4" s="76"/>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1" t="s">
        <v>116</v>
      </c>
      <c r="CA4" s="62"/>
      <c r="CB4" s="62"/>
      <c r="CC4" s="63"/>
      <c r="CD4" s="1"/>
    </row>
    <row r="5" spans="2:89" s="11" customFormat="1" ht="32.25" customHeight="1" x14ac:dyDescent="0.2">
      <c r="B5" s="77"/>
      <c r="C5" s="78"/>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1" t="s">
        <v>51</v>
      </c>
      <c r="CA5" s="62"/>
      <c r="CB5" s="62"/>
      <c r="CC5" s="63"/>
      <c r="CD5" s="1"/>
    </row>
    <row r="6" spans="2:89" s="7" customFormat="1" ht="7.5" customHeight="1" x14ac:dyDescent="0.25">
      <c r="B6" s="6"/>
      <c r="C6" s="6"/>
      <c r="CC6" s="1"/>
      <c r="CD6" s="1"/>
    </row>
    <row r="7" spans="2:89" s="7" customFormat="1" ht="15" customHeight="1" x14ac:dyDescent="0.25">
      <c r="B7" s="79" t="s">
        <v>1</v>
      </c>
      <c r="C7" s="80"/>
      <c r="D7" s="10" t="s">
        <v>2</v>
      </c>
      <c r="E7" s="83" t="s">
        <v>10</v>
      </c>
      <c r="F7" s="84"/>
      <c r="G7" s="87">
        <v>2022</v>
      </c>
    </row>
    <row r="8" spans="2:89" s="7" customFormat="1" ht="15" customHeight="1" x14ac:dyDescent="0.25">
      <c r="B8" s="81"/>
      <c r="C8" s="82"/>
      <c r="D8" s="10" t="s">
        <v>3</v>
      </c>
      <c r="E8" s="85" t="s">
        <v>14</v>
      </c>
      <c r="F8" s="86"/>
      <c r="G8" s="88"/>
    </row>
    <row r="9" spans="2:89" s="24" customFormat="1" ht="7.5" customHeight="1" x14ac:dyDescent="0.25"/>
    <row r="10" spans="2:89" s="1" customFormat="1" ht="22.5" customHeight="1" x14ac:dyDescent="0.25">
      <c r="B10" s="89" t="s">
        <v>5</v>
      </c>
      <c r="C10" s="90"/>
      <c r="D10" s="90"/>
      <c r="E10" s="90"/>
      <c r="F10" s="90"/>
      <c r="G10" s="90"/>
      <c r="H10" s="90"/>
      <c r="I10" s="90"/>
      <c r="J10" s="90"/>
      <c r="K10" s="90"/>
      <c r="L10" s="90"/>
      <c r="M10" s="90"/>
      <c r="N10" s="90"/>
      <c r="O10" s="90"/>
      <c r="P10" s="90"/>
      <c r="Q10" s="90"/>
      <c r="R10" s="90"/>
      <c r="S10" s="90"/>
      <c r="T10" s="90"/>
      <c r="U10" s="64" t="s">
        <v>6</v>
      </c>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6"/>
      <c r="CC10" s="2"/>
      <c r="CE10" s="55" t="s">
        <v>99</v>
      </c>
      <c r="CF10" s="56"/>
      <c r="CG10" s="57"/>
      <c r="CH10" s="54" t="s">
        <v>114</v>
      </c>
      <c r="CI10" s="54"/>
      <c r="CJ10" s="54"/>
      <c r="CK10" s="54"/>
    </row>
    <row r="11" spans="2:89" s="2" customFormat="1" ht="19.5" customHeight="1" x14ac:dyDescent="0.25">
      <c r="B11" s="71" t="s">
        <v>98</v>
      </c>
      <c r="C11" s="71"/>
      <c r="D11" s="71"/>
      <c r="E11" s="71" t="s">
        <v>7</v>
      </c>
      <c r="F11" s="71"/>
      <c r="G11" s="71"/>
      <c r="H11" s="71"/>
      <c r="I11" s="71"/>
      <c r="J11" s="71" t="s">
        <v>8</v>
      </c>
      <c r="K11" s="71"/>
      <c r="L11" s="71"/>
      <c r="M11" s="71"/>
      <c r="N11" s="71"/>
      <c r="O11" s="71"/>
      <c r="P11" s="71"/>
      <c r="Q11" s="71"/>
      <c r="R11" s="72" t="s">
        <v>9</v>
      </c>
      <c r="S11" s="72"/>
      <c r="T11" s="72"/>
      <c r="U11" s="69" t="s">
        <v>10</v>
      </c>
      <c r="V11" s="68"/>
      <c r="W11" s="68"/>
      <c r="X11" s="68"/>
      <c r="Y11" s="68"/>
      <c r="Z11" s="69" t="s">
        <v>11</v>
      </c>
      <c r="AA11" s="68"/>
      <c r="AB11" s="68"/>
      <c r="AC11" s="68"/>
      <c r="AD11" s="70"/>
      <c r="AE11" s="68" t="s">
        <v>4</v>
      </c>
      <c r="AF11" s="68"/>
      <c r="AG11" s="68"/>
      <c r="AH11" s="68"/>
      <c r="AI11" s="68"/>
      <c r="AJ11" s="69" t="s">
        <v>12</v>
      </c>
      <c r="AK11" s="68"/>
      <c r="AL11" s="68"/>
      <c r="AM11" s="68"/>
      <c r="AN11" s="70"/>
      <c r="AO11" s="68" t="s">
        <v>13</v>
      </c>
      <c r="AP11" s="68"/>
      <c r="AQ11" s="68"/>
      <c r="AR11" s="68"/>
      <c r="AS11" s="68"/>
      <c r="AT11" s="69" t="s">
        <v>14</v>
      </c>
      <c r="AU11" s="68"/>
      <c r="AV11" s="68"/>
      <c r="AW11" s="68"/>
      <c r="AX11" s="70"/>
      <c r="AY11" s="68" t="s">
        <v>15</v>
      </c>
      <c r="AZ11" s="68"/>
      <c r="BA11" s="68"/>
      <c r="BB11" s="68"/>
      <c r="BC11" s="68"/>
      <c r="BD11" s="69" t="s">
        <v>16</v>
      </c>
      <c r="BE11" s="68"/>
      <c r="BF11" s="68"/>
      <c r="BG11" s="68"/>
      <c r="BH11" s="70"/>
      <c r="BI11" s="68" t="s">
        <v>17</v>
      </c>
      <c r="BJ11" s="68"/>
      <c r="BK11" s="68"/>
      <c r="BL11" s="68"/>
      <c r="BM11" s="68"/>
      <c r="BN11" s="69" t="s">
        <v>18</v>
      </c>
      <c r="BO11" s="68"/>
      <c r="BP11" s="68"/>
      <c r="BQ11" s="68"/>
      <c r="BR11" s="70"/>
      <c r="BS11" s="68" t="s">
        <v>19</v>
      </c>
      <c r="BT11" s="68"/>
      <c r="BU11" s="68"/>
      <c r="BV11" s="68"/>
      <c r="BW11" s="70"/>
      <c r="BX11" s="69" t="s">
        <v>20</v>
      </c>
      <c r="BY11" s="68"/>
      <c r="BZ11" s="68"/>
      <c r="CA11" s="68"/>
      <c r="CB11" s="70"/>
      <c r="CE11" s="58"/>
      <c r="CF11" s="59"/>
      <c r="CG11" s="60"/>
      <c r="CH11" s="54"/>
      <c r="CI11" s="54"/>
      <c r="CJ11" s="54"/>
      <c r="CK11" s="54"/>
    </row>
    <row r="12" spans="2:89" s="3" customFormat="1" ht="48.75" customHeight="1" x14ac:dyDescent="0.25">
      <c r="B12" s="30" t="s">
        <v>21</v>
      </c>
      <c r="C12" s="30" t="s">
        <v>22</v>
      </c>
      <c r="D12" s="30" t="s">
        <v>100</v>
      </c>
      <c r="E12" s="30" t="s">
        <v>23</v>
      </c>
      <c r="F12" s="31" t="s">
        <v>24</v>
      </c>
      <c r="G12" s="30" t="s">
        <v>25</v>
      </c>
      <c r="H12" s="30" t="s">
        <v>26</v>
      </c>
      <c r="I12" s="30" t="s">
        <v>27</v>
      </c>
      <c r="J12" s="30" t="s">
        <v>29</v>
      </c>
      <c r="K12" s="30" t="s">
        <v>28</v>
      </c>
      <c r="L12" s="30" t="s">
        <v>32</v>
      </c>
      <c r="M12" s="30" t="s">
        <v>68</v>
      </c>
      <c r="N12" s="30" t="s">
        <v>31</v>
      </c>
      <c r="O12" s="30" t="s">
        <v>33</v>
      </c>
      <c r="P12" s="30" t="s">
        <v>30</v>
      </c>
      <c r="Q12" s="30" t="s">
        <v>109</v>
      </c>
      <c r="R12" s="30" t="s">
        <v>34</v>
      </c>
      <c r="S12" s="30" t="s">
        <v>35</v>
      </c>
      <c r="T12" s="30" t="s">
        <v>111</v>
      </c>
      <c r="U12" s="32" t="str">
        <f>U11&amp;" ejecutado"</f>
        <v>Enero ejecutado</v>
      </c>
      <c r="V12" s="32" t="str">
        <f>U11&amp;" programado"</f>
        <v>Enero programado</v>
      </c>
      <c r="W12" s="26" t="str">
        <f>U11&amp;" resultado"</f>
        <v>Enero resultado</v>
      </c>
      <c r="X12" s="28" t="str">
        <f>U11&amp;" análisis mensual"</f>
        <v>Enero análisis mensual</v>
      </c>
      <c r="Y12" s="28" t="str">
        <f>U11&amp;" verificación segunda línea de defensa"</f>
        <v>Enero verificación segunda línea de defensa</v>
      </c>
      <c r="Z12" s="26" t="str">
        <f>Z11&amp;" ejecutado"</f>
        <v>Febrero ejecutado</v>
      </c>
      <c r="AA12" s="26" t="str">
        <f>Z11&amp;" programado"</f>
        <v>Febrero programado</v>
      </c>
      <c r="AB12" s="26" t="str">
        <f>Z11&amp;" resultado"</f>
        <v>Febrero resultado</v>
      </c>
      <c r="AC12" s="28" t="str">
        <f>Z11&amp;" análisis mensual"</f>
        <v>Febrero análisis mensual</v>
      </c>
      <c r="AD12" s="28" t="str">
        <f>Z11&amp;" verificación segunda línea de defensa"</f>
        <v>Febrero verificación segunda línea de defensa</v>
      </c>
      <c r="AE12" s="28" t="str">
        <f>AE11&amp;" ejecutado"</f>
        <v>Marzo ejecutado</v>
      </c>
      <c r="AF12" s="26" t="str">
        <f>AE11&amp;" programado"</f>
        <v>Marzo programado</v>
      </c>
      <c r="AG12" s="26" t="str">
        <f>AE11&amp;" resultado"</f>
        <v>Marzo resultado</v>
      </c>
      <c r="AH12" s="28" t="str">
        <f>AE11&amp;" análisis mensual"</f>
        <v>Marzo análisis mensual</v>
      </c>
      <c r="AI12" s="28" t="str">
        <f>AE11&amp;" verificación segunda línea de defensa"</f>
        <v>Marzo verificación segunda línea de defensa</v>
      </c>
      <c r="AJ12" s="26" t="str">
        <f>AJ11&amp;" ejecutado"</f>
        <v>Abril ejecutado</v>
      </c>
      <c r="AK12" s="26" t="str">
        <f>AJ11&amp;" programado"</f>
        <v>Abril programado</v>
      </c>
      <c r="AL12" s="26" t="str">
        <f>AJ11&amp;" resultado"</f>
        <v>Abril resultado</v>
      </c>
      <c r="AM12" s="28" t="str">
        <f>AJ11&amp;" análisis mensual"</f>
        <v>Abril análisis mensual</v>
      </c>
      <c r="AN12" s="26" t="str">
        <f>AJ11&amp;" verificación segunda línea de defensa"</f>
        <v>Abril verificación segunda línea de defensa</v>
      </c>
      <c r="AO12" s="27" t="str">
        <f>AO11&amp;" ejecutado"</f>
        <v>Mayo ejecutado</v>
      </c>
      <c r="AP12" s="26" t="str">
        <f>AO11&amp;" programado"</f>
        <v>Mayo programado</v>
      </c>
      <c r="AQ12" s="26" t="str">
        <f>AO11&amp;" resultado"</f>
        <v>Mayo resultado</v>
      </c>
      <c r="AR12" s="28" t="str">
        <f>AO11&amp;" análisis mensual"</f>
        <v>Mayo análisis mensual</v>
      </c>
      <c r="AS12" s="28" t="str">
        <f>AO11&amp;" verificación segunda línea de defensa"</f>
        <v>Mayo verificación segunda línea de defensa</v>
      </c>
      <c r="AT12" s="26" t="str">
        <f>AT11&amp;" ejecutado"</f>
        <v>Junio ejecutado</v>
      </c>
      <c r="AU12" s="26" t="str">
        <f>AT11&amp;" programado"</f>
        <v>Junio programado</v>
      </c>
      <c r="AV12" s="26" t="str">
        <f>AT11&amp;" resultado"</f>
        <v>Junio resultado</v>
      </c>
      <c r="AW12" s="28" t="str">
        <f>AT11&amp;" análisis mensual"</f>
        <v>Junio análisis mensual</v>
      </c>
      <c r="AX12" s="26" t="str">
        <f>AT11&amp;" verificación segunda línea de defensa"</f>
        <v>Junio verificación segunda línea de defensa</v>
      </c>
      <c r="AY12" s="27" t="str">
        <f>AY11&amp;" ejecutado"</f>
        <v>Julio ejecutado</v>
      </c>
      <c r="AZ12" s="26" t="str">
        <f>AY11&amp;" programado"</f>
        <v>Julio programado</v>
      </c>
      <c r="BA12" s="26" t="str">
        <f>AY11&amp;" resultado"</f>
        <v>Julio resultado</v>
      </c>
      <c r="BB12" s="28" t="str">
        <f>AY11&amp;" análisis mensual"</f>
        <v>Julio análisis mensual</v>
      </c>
      <c r="BC12" s="28" t="str">
        <f>AY11&amp;" verificación segunda línea de defensa"</f>
        <v>Julio verificación segunda línea de defensa</v>
      </c>
      <c r="BD12" s="26" t="str">
        <f>BD11&amp;" ejecutado"</f>
        <v>Agosto ejecutado</v>
      </c>
      <c r="BE12" s="26" t="str">
        <f>BD11&amp;" programado"</f>
        <v>Agosto programado</v>
      </c>
      <c r="BF12" s="26" t="str">
        <f>BD11&amp;" resultado"</f>
        <v>Agosto resultado</v>
      </c>
      <c r="BG12" s="28" t="str">
        <f>BD11&amp;" análisis mensual"</f>
        <v>Agosto análisis mensual</v>
      </c>
      <c r="BH12" s="26" t="str">
        <f>BD11&amp;" verificación segunda línea de defensa"</f>
        <v>Agosto verificación segunda línea de defensa</v>
      </c>
      <c r="BI12" s="27" t="str">
        <f>BI11&amp;" ejecutado"</f>
        <v>Septiembre ejecutado</v>
      </c>
      <c r="BJ12" s="26" t="str">
        <f>BI11&amp;" programado"</f>
        <v>Septiembre programado</v>
      </c>
      <c r="BK12" s="26" t="str">
        <f>BI11&amp;" resultado"</f>
        <v>Septiembre resultado</v>
      </c>
      <c r="BL12" s="28" t="str">
        <f>BI11&amp;" análisis mensual"</f>
        <v>Septiembre análisis mensual</v>
      </c>
      <c r="BM12" s="28" t="str">
        <f>BI11&amp;" verificación segunda línea de defensa"</f>
        <v>Septiembre verificación segunda línea de defensa</v>
      </c>
      <c r="BN12" s="26" t="str">
        <f>BN11&amp;" ejecutado"</f>
        <v>Octubre ejecutado</v>
      </c>
      <c r="BO12" s="26" t="str">
        <f>BN11&amp;" programado"</f>
        <v>Octubre programado</v>
      </c>
      <c r="BP12" s="26" t="str">
        <f>BN11&amp;" resultado"</f>
        <v>Octubre resultado</v>
      </c>
      <c r="BQ12" s="28" t="str">
        <f>BN11&amp;" análisis mensual"</f>
        <v>Octubre análisis mensual</v>
      </c>
      <c r="BR12" s="26" t="str">
        <f>BN11&amp;" verificación segunda línea de defensa"</f>
        <v>Octubre verificación segunda línea de defensa</v>
      </c>
      <c r="BS12" s="27" t="str">
        <f>BS11&amp;" ejecutado"</f>
        <v>Noviembre ejecutado</v>
      </c>
      <c r="BT12" s="26" t="str">
        <f>BS11&amp;" programado"</f>
        <v>Noviembre programado</v>
      </c>
      <c r="BU12" s="26" t="str">
        <f>BS11&amp;" resultado"</f>
        <v>Noviembre resultado</v>
      </c>
      <c r="BV12" s="28" t="str">
        <f>BS11&amp;" análisis mensual"</f>
        <v>Noviembre análisis mensual</v>
      </c>
      <c r="BW12" s="28" t="str">
        <f>BS11&amp;" verificación segunda línea de defensa"</f>
        <v>Noviembre verificación segunda línea de defensa</v>
      </c>
      <c r="BX12" s="26" t="str">
        <f>BX11&amp;" ejecutado"</f>
        <v>Diciembre ejecutado</v>
      </c>
      <c r="BY12" s="26" t="str">
        <f>BX11&amp;" programado"</f>
        <v>Diciembre programado</v>
      </c>
      <c r="BZ12" s="26" t="str">
        <f>BX11&amp;" resultado"</f>
        <v>Diciembre resultado</v>
      </c>
      <c r="CA12" s="28" t="str">
        <f>BX11&amp;" análisis mensual"</f>
        <v>Diciembre análisis mensual</v>
      </c>
      <c r="CB12" s="26" t="str">
        <f>BX11&amp;" verificación segunda línea de defensa"</f>
        <v>Diciembre verificación segunda línea de defensa</v>
      </c>
      <c r="CC12" s="27" t="s">
        <v>92</v>
      </c>
      <c r="CE12" s="29" t="s">
        <v>37</v>
      </c>
      <c r="CF12" s="29" t="s">
        <v>95</v>
      </c>
      <c r="CG12" s="29" t="s">
        <v>96</v>
      </c>
      <c r="CH12" s="29" t="s">
        <v>93</v>
      </c>
      <c r="CI12" s="29" t="s">
        <v>94</v>
      </c>
      <c r="CJ12" s="29" t="s">
        <v>97</v>
      </c>
      <c r="CK12" s="29" t="s">
        <v>115</v>
      </c>
    </row>
    <row r="13" spans="2:89" s="5" customFormat="1" ht="273" customHeight="1" x14ac:dyDescent="0.25">
      <c r="B13" s="22" t="s">
        <v>56</v>
      </c>
      <c r="C13" s="22" t="s">
        <v>0</v>
      </c>
      <c r="D13" s="22" t="s">
        <v>102</v>
      </c>
      <c r="E13" s="23" t="s">
        <v>129</v>
      </c>
      <c r="F13" s="36" t="s">
        <v>130</v>
      </c>
      <c r="G13" s="25" t="s">
        <v>127</v>
      </c>
      <c r="H13" s="25" t="s">
        <v>128</v>
      </c>
      <c r="I13" s="25" t="s">
        <v>125</v>
      </c>
      <c r="J13" s="23" t="s">
        <v>42</v>
      </c>
      <c r="K13" s="25" t="s">
        <v>123</v>
      </c>
      <c r="L13" s="25" t="s">
        <v>117</v>
      </c>
      <c r="M13" s="25" t="s">
        <v>124</v>
      </c>
      <c r="N13" s="22" t="s">
        <v>118</v>
      </c>
      <c r="O13" s="25" t="s">
        <v>126</v>
      </c>
      <c r="P13" s="25" t="s">
        <v>43</v>
      </c>
      <c r="Q13" s="34" t="s">
        <v>41</v>
      </c>
      <c r="R13" s="22" t="s">
        <v>119</v>
      </c>
      <c r="S13" s="22" t="s">
        <v>119</v>
      </c>
      <c r="T13" s="34">
        <v>1</v>
      </c>
      <c r="U13" s="39"/>
      <c r="V13" s="39"/>
      <c r="W13" s="40"/>
      <c r="X13" s="49" t="s">
        <v>136</v>
      </c>
      <c r="Y13" s="49" t="s">
        <v>132</v>
      </c>
      <c r="Z13" s="39"/>
      <c r="AA13" s="39"/>
      <c r="AB13" s="40"/>
      <c r="AC13" s="49" t="s">
        <v>131</v>
      </c>
      <c r="AD13" s="50" t="s">
        <v>132</v>
      </c>
      <c r="AE13" s="44"/>
      <c r="AF13" s="39"/>
      <c r="AG13" s="40"/>
      <c r="AH13" s="49" t="s">
        <v>134</v>
      </c>
      <c r="AI13" s="50" t="s">
        <v>133</v>
      </c>
      <c r="AJ13" s="39"/>
      <c r="AK13" s="39"/>
      <c r="AL13" s="40"/>
      <c r="AM13" s="49" t="s">
        <v>138</v>
      </c>
      <c r="AN13" s="50" t="s">
        <v>135</v>
      </c>
      <c r="AO13" s="44"/>
      <c r="AP13" s="39"/>
      <c r="AQ13" s="40"/>
      <c r="AR13" s="49" t="s">
        <v>137</v>
      </c>
      <c r="AS13" s="50" t="s">
        <v>139</v>
      </c>
      <c r="AT13" s="53">
        <v>6</v>
      </c>
      <c r="AU13" s="53">
        <v>6</v>
      </c>
      <c r="AV13" s="40">
        <f t="shared" ref="AV13" si="0">+AT13/AU13</f>
        <v>1</v>
      </c>
      <c r="AW13" s="50" t="s">
        <v>142</v>
      </c>
      <c r="AX13" s="50" t="s">
        <v>143</v>
      </c>
      <c r="AY13" s="44"/>
      <c r="AZ13" s="39"/>
      <c r="BA13" s="40"/>
      <c r="BB13" s="41"/>
      <c r="BC13" s="42"/>
      <c r="BD13" s="39"/>
      <c r="BE13" s="39"/>
      <c r="BF13" s="40"/>
      <c r="BG13" s="40"/>
      <c r="BH13" s="43"/>
      <c r="BI13" s="44"/>
      <c r="BJ13" s="39"/>
      <c r="BK13" s="40"/>
      <c r="BL13" s="41"/>
      <c r="BM13" s="42"/>
      <c r="BN13" s="39"/>
      <c r="BO13" s="39"/>
      <c r="BP13" s="40"/>
      <c r="BQ13" s="40"/>
      <c r="BR13" s="43"/>
      <c r="BS13" s="44"/>
      <c r="BT13" s="39"/>
      <c r="BU13" s="40"/>
      <c r="BV13" s="40"/>
      <c r="BW13" s="43"/>
      <c r="BX13" s="39"/>
      <c r="BY13" s="39"/>
      <c r="BZ13" s="40"/>
      <c r="CA13" s="40"/>
      <c r="CB13" s="43"/>
      <c r="CC13" s="45"/>
      <c r="CD13" s="46"/>
      <c r="CE13" s="47">
        <f t="shared" ref="CE13:CF13" si="1">+U13+Z13+AE13+AJ13+AO13+AT13+AY13+BD13+BI13+BN13+BS13+BX13</f>
        <v>6</v>
      </c>
      <c r="CF13" s="47">
        <f t="shared" si="1"/>
        <v>6</v>
      </c>
      <c r="CG13" s="48">
        <f>+CE13/CF13</f>
        <v>1</v>
      </c>
      <c r="CH13" s="48">
        <f>+CG13</f>
        <v>1</v>
      </c>
      <c r="CI13" s="48">
        <f>+T13</f>
        <v>1</v>
      </c>
      <c r="CJ13" s="48">
        <f>+CH13/CI13</f>
        <v>1</v>
      </c>
      <c r="CK13" s="35"/>
    </row>
    <row r="14" spans="2:89" ht="15" customHeight="1" x14ac:dyDescent="0.25">
      <c r="E14" s="5"/>
      <c r="G14" s="9"/>
      <c r="N14" s="38"/>
      <c r="R14" s="9"/>
      <c r="S14" s="5"/>
      <c r="W14" s="4"/>
      <c r="X14" s="4"/>
      <c r="Y14" s="5"/>
      <c r="AB14" s="4"/>
      <c r="AC14" s="4"/>
      <c r="AG14" s="4"/>
      <c r="AH14" s="4"/>
      <c r="AL14" s="4"/>
      <c r="AM14" s="4"/>
      <c r="AN14" s="5"/>
      <c r="AQ14" s="4"/>
      <c r="AR14" s="4"/>
      <c r="AV14" s="4"/>
      <c r="AW14" s="4"/>
      <c r="BA14" s="4"/>
      <c r="BB14" s="4"/>
      <c r="BF14" s="4"/>
      <c r="BG14" s="4"/>
      <c r="BK14" s="4"/>
      <c r="BL14" s="4"/>
      <c r="BP14" s="4"/>
      <c r="BQ14" s="4"/>
      <c r="BU14" s="4"/>
      <c r="BV14" s="4"/>
      <c r="BZ14" s="4"/>
      <c r="CA14" s="4"/>
    </row>
  </sheetData>
  <sheetProtection formatCells="0" formatColumns="0" formatRows="0" sort="0" autoFilter="0" pivotTables="0"/>
  <dataConsolidate/>
  <mergeCells count="30">
    <mergeCell ref="B2:C5"/>
    <mergeCell ref="Z11:AD11"/>
    <mergeCell ref="AE11:AI11"/>
    <mergeCell ref="B7:C8"/>
    <mergeCell ref="E7:F7"/>
    <mergeCell ref="E8:F8"/>
    <mergeCell ref="G7:G8"/>
    <mergeCell ref="B11:D11"/>
    <mergeCell ref="B10:T10"/>
    <mergeCell ref="AJ11:AN11"/>
    <mergeCell ref="E11:I11"/>
    <mergeCell ref="J11:Q11"/>
    <mergeCell ref="R11:T11"/>
    <mergeCell ref="U11:Y11"/>
    <mergeCell ref="CH10:CK11"/>
    <mergeCell ref="CE10:CG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s>
  <dataValidations xWindow="604" yWindow="314" count="41">
    <dataValidation type="list" allowBlank="1" showInputMessage="1" showErrorMessage="1" sqref="T14 Q14:Q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P12" xr:uid="{00000000-0002-0000-0000-00000C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O12" xr:uid="{00000000-0002-0000-0000-00000F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R12" xr:uid="{00000000-0002-0000-0000-000010000000}"/>
    <dataValidation allowBlank="1" showInputMessage="1" showErrorMessage="1" prompt="Debe coincidir con la unidad de medida del indicador para poder ser comparables." sqref="S12" xr:uid="{00000000-0002-0000-0000-000011000000}"/>
    <dataValidation allowBlank="1" showInputMessage="1" showErrorMessage="1" prompt="Es el resultado del indicador que se pretende alcanzar durante la vigencia, se debe tener como referencia la unidad de medida formulada para el indicador." sqref="T12" xr:uid="{00000000-0002-0000-0000-000012000000}"/>
    <dataValidation allowBlank="1" showInputMessage="1" showErrorMessage="1" prompt="Corresponde a los resultados obtenidos en el periodo de medición." sqref="U12 AE12 Z12 AJ12 AT12 AO12 AY12 BD12 BI12 BN12 BS12 BX12" xr:uid="{00000000-0002-0000-0000-000013000000}"/>
    <dataValidation allowBlank="1" showInputMessage="1" showErrorMessage="1" prompt="Corresponde a los resultados planificados para el periodo de medición. Todos los indicadores de gestión deben incluir programación." sqref="AF12 AA12 V12 AU12 AP12 AK12 AZ12 BE12 BJ12 BO12 BT12 BY12" xr:uid="{00000000-0002-0000-0000-000014000000}"/>
    <dataValidation allowBlank="1" showInputMessage="1" showErrorMessage="1" prompt="Corresponde a la operación matemática de la fórmula del indicador y que reflejará el resultado del indicador para el periodo de medición." sqref="AB12 W12 BU12 AQ12 AL12 AG12 AV12 BA12 BF12 BK12 BP12 BZ12" xr:uid="{00000000-0002-0000-0000-000015000000}"/>
    <dataValidation allowBlank="1" showInputMessage="1" showErrorMessage="1" prompt="Corresponde a los logros obtenidos durante el periodo de medición así como la identificación de las situaciones que conllevaron al incumplimiento de las metas propuestas." sqref="BQ12 BV12 X12 AC12 AH12 AM12 AR12 AW12 BB12 BG12 BL12 CA12" xr:uid="{00000000-0002-0000-0000-000016000000}"/>
    <dataValidation type="list" allowBlank="1" showInputMessage="1" showErrorMessage="1" sqref="E7:E8" xr:uid="{00000000-0002-0000-0000-000017000000}">
      <formula1>Meses</formula1>
    </dataValidation>
    <dataValidation type="list" allowBlank="1" showInputMessage="1" showErrorMessage="1" sqref="P14 M15:N1048576" xr:uid="{00000000-0002-0000-0000-000018000000}">
      <formula1>periodicidad</formula1>
    </dataValidation>
    <dataValidation type="list" allowBlank="1" showInputMessage="1" showErrorMessage="1" sqref="C14 D15:D1048576" xr:uid="{00000000-0002-0000-0000-000019000000}">
      <formula1>ProyectoInv</formula1>
    </dataValidation>
    <dataValidation type="list" allowBlank="1" showInputMessage="1" showErrorMessage="1" sqref="D14 E15:E1048576" xr:uid="{00000000-0002-0000-0000-00001A000000}">
      <formula1>ObjEstratégico</formula1>
    </dataValidation>
    <dataValidation allowBlank="1" showInputMessage="1" showErrorMessage="1" prompt="Formúlese según las características y programación del indicador." sqref="CE10 CH10" xr:uid="{00000000-0002-0000-0000-00001B000000}"/>
    <dataValidation type="list" allowBlank="1" showInputMessage="1" showErrorMessage="1" sqref="C15:C1048576" xr:uid="{00000000-0002-0000-0000-00001C000000}">
      <formula1>Subsistema</formula1>
    </dataValidation>
    <dataValidation type="list" allowBlank="1" showInputMessage="1" showErrorMessage="1" sqref="P15:P1048576" xr:uid="{00000000-0002-0000-0000-00001D000000}">
      <formula1>TipoInd</formula1>
    </dataValidation>
    <dataValidation type="list" allowBlank="1" showInputMessage="1" showErrorMessage="1" sqref="B14:B1048576" xr:uid="{00000000-0002-0000-0000-00001E000000}">
      <formula1>Procesos</formula1>
    </dataValidation>
    <dataValidation allowBlank="1" showInputMessage="1" showErrorMessage="1" prompt="Enunciar los pasos que se deben realizar para obtener las variables que conforman el indicador y calcular su resultado. Así mismo, indicar como se obtiene el avance acumulado del indicador, si se debe sumar, promediar o tomar el último dato cuantitativo." sqref="M12" xr:uid="{00000000-0002-0000-0000-00001F000000}"/>
    <dataValidation allowBlank="1" showInputMessage="1" showErrorMessage="1" prompt="Corresponde al avance ejecutado acumulado (constante; suma o promedio) o al último reporte de ejecución (creciente o decreciente) del indicador, según corresponda y de acuerdo a su periodicidad." sqref="CE12" xr:uid="{00000000-0002-0000-0000-000020000000}"/>
    <dataValidation allowBlank="1" showInputMessage="1" showErrorMessage="1" prompt="Corresponde al avance programado acumulado (constante; suma o promedio) o al último reporte de programación (creciente o decreciente) del indicador, según corresponda y de acuerdo a su periodicidad." sqref="CF12" xr:uid="{00000000-0002-0000-0000-000021000000}"/>
    <dataValidation allowBlank="1" showInputMessage="1" showErrorMessage="1" prompt="Es el producto de dividir el resultado del indicador acumulado (columna BS) entre lo programado del indicador acumulado (columna BT)._x000a_" sqref="CG12" xr:uid="{00000000-0002-0000-0000-000022000000}"/>
    <dataValidation allowBlank="1" showInputMessage="1" showErrorMessage="1" prompt="Corresponde al porcentaje de avance acumulado, es decir, es el mismo valor calculado en la columna anterior (BU)._x000a_" sqref="CH12" xr:uid="{00000000-0002-0000-0000-000023000000}"/>
    <dataValidation allowBlank="1" showInputMessage="1" showErrorMessage="1" prompt="Registrar la meta anual formulada para el indicador, es decir, el valor de la columna S." sqref="CI12" xr:uid="{00000000-0002-0000-0000-000024000000}"/>
    <dataValidation allowBlank="1" showInputMessage="1" showErrorMessage="1" prompt="Es el producto de dividir el resultado del indicador para la vigencia (columna BV) entre la meta anual del indicador para la vigencia (columna BW)." sqref="CJ12" xr:uid="{00000000-0002-0000-0000-000025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Y12 AD12 AI12 AN12 AS12 AX12 BC12 BH12 BM12 BR12 BW12 CB12" xr:uid="{00000000-0002-0000-0000-000026000000}"/>
    <dataValidation allowBlank="1" showInputMessage="1" showErrorMessage="1" prompt="Seleccionar la tendencia que presentará el indicador en la vigencia:_x000a_* Constante: en cada periodo siempre es el mismo valor._x000a_* Creciente: en cada periodo incrementa su valor._x000a_* Decreciente: en cada período disminuye su valor." sqref="Q12" xr:uid="{00000000-0002-0000-0000-000027000000}"/>
    <dataValidation allowBlank="1" showInputMessage="1" showErrorMessage="1" promptTitle="Gràfica del indicador" prompt="De acuerdo a la periodicidad del indicador graficar su avance y tendencia, comparando lo ejecutado, contra lo programado y su meta, asi como, aisgnar el color y rango segun su resultado (&gt;= a 90%  verde, &gt; 70% y &lt; 90% amarillo y &lt;= 70% rojo)." sqref="CK12" xr:uid="{00000000-0002-0000-0000-000028000000}"/>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604" yWindow="314" count="4">
        <x14:dataValidation type="list" allowBlank="1" showInputMessage="1" showErrorMessage="1" xr:uid="{00000000-0002-0000-0000-000029000000}">
          <x14:formula1>
            <xm:f>'Listas desplegables'!$B$2:$B$13</xm:f>
          </x14:formula1>
          <xm:sqref>G7:G8</xm:sqref>
        </x14:dataValidation>
        <x14:dataValidation type="list" allowBlank="1" showInputMessage="1" showErrorMessage="1" xr:uid="{00000000-0002-0000-0000-00002A000000}">
          <x14:formula1>
            <xm:f>'Listas desplegables'!$D$2:$D$20</xm:f>
          </x14:formula1>
          <xm:sqref>C13</xm:sqref>
        </x14:dataValidation>
        <x14:dataValidation type="list" allowBlank="1" showInputMessage="1" showErrorMessage="1" xr:uid="{00000000-0002-0000-0000-00002B000000}">
          <x14:formula1>
            <xm:f>'Listas desplegables'!$E$2:$E$7</xm:f>
          </x14:formula1>
          <xm:sqref>D13</xm:sqref>
        </x14:dataValidation>
        <x14:dataValidation type="list" allowBlank="1" showInputMessage="1" showErrorMessage="1" xr:uid="{00000000-0002-0000-0000-00002C000000}">
          <x14:formula1>
            <xm:f>'Listas desplegables'!$C$2:$C$21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4"/>
  <sheetViews>
    <sheetView workbookViewId="0">
      <selection activeCell="E7" sqref="E7"/>
    </sheetView>
  </sheetViews>
  <sheetFormatPr baseColWidth="10" defaultRowHeight="15" x14ac:dyDescent="0.25"/>
  <cols>
    <col min="1" max="1" width="3.140625" customWidth="1"/>
    <col min="2" max="2" width="15.140625" customWidth="1"/>
    <col min="5" max="5" width="16.42578125" customWidth="1"/>
  </cols>
  <sheetData>
    <row r="2" spans="2:5" x14ac:dyDescent="0.25">
      <c r="B2" t="s">
        <v>129</v>
      </c>
    </row>
    <row r="3" spans="2:5" x14ac:dyDescent="0.25">
      <c r="B3" s="51" t="s">
        <v>122</v>
      </c>
      <c r="C3" s="51" t="s">
        <v>121</v>
      </c>
      <c r="D3" s="51" t="s">
        <v>140</v>
      </c>
      <c r="E3" s="51" t="s">
        <v>141</v>
      </c>
    </row>
    <row r="4" spans="2:5" x14ac:dyDescent="0.25">
      <c r="B4" s="52">
        <f>'[5]INDICADORES GESTION'!CI13</f>
        <v>1</v>
      </c>
      <c r="C4" s="52"/>
      <c r="D4" s="37" t="s">
        <v>14</v>
      </c>
      <c r="E4" s="52">
        <f>'INDICADORES GESTIÓN'!AV13</f>
        <v>1</v>
      </c>
    </row>
    <row r="5" spans="2:5" x14ac:dyDescent="0.25">
      <c r="B5" s="37"/>
      <c r="C5" s="52"/>
      <c r="D5" s="37" t="s">
        <v>20</v>
      </c>
      <c r="E5" s="52"/>
    </row>
    <row r="6" spans="2:5" x14ac:dyDescent="0.25">
      <c r="B6" s="37"/>
      <c r="C6" s="52"/>
      <c r="D6" s="37" t="s">
        <v>120</v>
      </c>
      <c r="E6" s="52">
        <f>'INDICADORES GESTIÓN'!CJ13</f>
        <v>1</v>
      </c>
    </row>
    <row r="7" spans="2:5" x14ac:dyDescent="0.25">
      <c r="B7" s="37"/>
      <c r="C7" s="52"/>
      <c r="D7" s="37"/>
      <c r="E7" s="52"/>
    </row>
    <row r="8" spans="2:5" x14ac:dyDescent="0.25">
      <c r="B8" s="37"/>
      <c r="C8" s="52"/>
      <c r="D8" s="37"/>
      <c r="E8" s="52"/>
    </row>
    <row r="9" spans="2:5" x14ac:dyDescent="0.25">
      <c r="B9" s="37"/>
      <c r="C9" s="52"/>
      <c r="D9" s="37"/>
      <c r="E9" s="52"/>
    </row>
    <row r="10" spans="2:5" x14ac:dyDescent="0.25">
      <c r="B10" s="37"/>
      <c r="C10" s="52"/>
      <c r="D10" s="37"/>
      <c r="E10" s="52"/>
    </row>
    <row r="11" spans="2:5" x14ac:dyDescent="0.25">
      <c r="B11" s="37"/>
      <c r="C11" s="52"/>
      <c r="D11" s="37"/>
      <c r="E11" s="52"/>
    </row>
    <row r="12" spans="2:5" x14ac:dyDescent="0.25">
      <c r="B12" s="37"/>
      <c r="C12" s="52"/>
      <c r="D12" s="37"/>
      <c r="E12" s="52"/>
    </row>
    <row r="13" spans="2:5" x14ac:dyDescent="0.25">
      <c r="B13" s="37"/>
      <c r="C13" s="52"/>
      <c r="D13" s="37"/>
      <c r="E13" s="52"/>
    </row>
    <row r="14" spans="2:5" x14ac:dyDescent="0.25">
      <c r="B14" s="37"/>
      <c r="C14" s="52"/>
      <c r="D14" s="37"/>
      <c r="E14" s="5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H76"/>
  <sheetViews>
    <sheetView zoomScale="80" zoomScaleNormal="80" workbookViewId="0">
      <selection activeCell="E3" sqref="E3"/>
    </sheetView>
  </sheetViews>
  <sheetFormatPr baseColWidth="10" defaultColWidth="11.42578125" defaultRowHeight="14.25" x14ac:dyDescent="0.2"/>
  <cols>
    <col min="1" max="1" width="10.42578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50</v>
      </c>
      <c r="B1" s="19" t="s">
        <v>44</v>
      </c>
      <c r="C1" s="17" t="s">
        <v>52</v>
      </c>
      <c r="D1" s="20" t="s">
        <v>45</v>
      </c>
      <c r="E1" s="17" t="s">
        <v>66</v>
      </c>
      <c r="F1" s="20" t="s">
        <v>29</v>
      </c>
      <c r="G1" s="18" t="s">
        <v>30</v>
      </c>
      <c r="H1" s="20" t="s">
        <v>36</v>
      </c>
    </row>
    <row r="2" spans="1:8" s="13" customFormat="1" ht="85.5" x14ac:dyDescent="0.25">
      <c r="A2" s="12" t="s">
        <v>10</v>
      </c>
      <c r="B2" s="12">
        <v>2019</v>
      </c>
      <c r="C2" s="13" t="s">
        <v>53</v>
      </c>
      <c r="D2" s="21" t="s">
        <v>71</v>
      </c>
      <c r="E2" s="21" t="s">
        <v>104</v>
      </c>
      <c r="F2" s="13" t="s">
        <v>42</v>
      </c>
      <c r="G2" s="21" t="s">
        <v>46</v>
      </c>
      <c r="H2" s="21" t="s">
        <v>69</v>
      </c>
    </row>
    <row r="3" spans="1:8" s="13" customFormat="1" ht="62.25" customHeight="1" x14ac:dyDescent="0.25">
      <c r="A3" s="12" t="s">
        <v>11</v>
      </c>
      <c r="B3" s="12">
        <v>2020</v>
      </c>
      <c r="C3" s="13" t="s">
        <v>54</v>
      </c>
      <c r="D3" s="21" t="s">
        <v>72</v>
      </c>
      <c r="E3" s="21" t="s">
        <v>101</v>
      </c>
      <c r="F3" s="13" t="s">
        <v>38</v>
      </c>
      <c r="G3" s="13" t="s">
        <v>67</v>
      </c>
      <c r="H3" s="21" t="s">
        <v>41</v>
      </c>
    </row>
    <row r="4" spans="1:8" s="13" customFormat="1" ht="51" customHeight="1" x14ac:dyDescent="0.25">
      <c r="A4" s="12" t="s">
        <v>4</v>
      </c>
      <c r="B4" s="12">
        <v>2021</v>
      </c>
      <c r="C4" s="13" t="s">
        <v>55</v>
      </c>
      <c r="D4" s="21" t="s">
        <v>73</v>
      </c>
      <c r="E4" s="21" t="s">
        <v>102</v>
      </c>
      <c r="F4" s="13" t="s">
        <v>40</v>
      </c>
      <c r="G4" s="21" t="s">
        <v>39</v>
      </c>
      <c r="H4" s="21" t="s">
        <v>70</v>
      </c>
    </row>
    <row r="5" spans="1:8" s="13" customFormat="1" ht="73.5" customHeight="1" x14ac:dyDescent="0.25">
      <c r="A5" s="12" t="s">
        <v>12</v>
      </c>
      <c r="B5" s="12">
        <v>2022</v>
      </c>
      <c r="C5" s="33" t="s">
        <v>56</v>
      </c>
      <c r="D5" s="21" t="s">
        <v>74</v>
      </c>
      <c r="E5" s="21" t="s">
        <v>103</v>
      </c>
      <c r="G5" s="21" t="s">
        <v>43</v>
      </c>
      <c r="H5" s="21"/>
    </row>
    <row r="6" spans="1:8" s="13" customFormat="1" ht="57" x14ac:dyDescent="0.25">
      <c r="A6" s="12" t="s">
        <v>13</v>
      </c>
      <c r="B6" s="12">
        <v>2023</v>
      </c>
      <c r="C6" s="33" t="s">
        <v>108</v>
      </c>
      <c r="D6" s="21" t="s">
        <v>75</v>
      </c>
      <c r="E6" s="21" t="s">
        <v>105</v>
      </c>
      <c r="G6" s="21" t="s">
        <v>47</v>
      </c>
      <c r="H6" s="14"/>
    </row>
    <row r="7" spans="1:8" s="13" customFormat="1" ht="57" x14ac:dyDescent="0.25">
      <c r="A7" s="12" t="s">
        <v>14</v>
      </c>
      <c r="B7" s="12">
        <v>2024</v>
      </c>
      <c r="C7" s="33" t="s">
        <v>89</v>
      </c>
      <c r="D7" s="21" t="s">
        <v>76</v>
      </c>
      <c r="E7" s="21" t="s">
        <v>106</v>
      </c>
      <c r="G7" s="14"/>
    </row>
    <row r="8" spans="1:8" s="13" customFormat="1" ht="28.5" x14ac:dyDescent="0.25">
      <c r="A8" s="12" t="s">
        <v>15</v>
      </c>
      <c r="B8" s="12">
        <v>2025</v>
      </c>
      <c r="C8" s="33" t="s">
        <v>57</v>
      </c>
      <c r="D8" s="21" t="s">
        <v>77</v>
      </c>
      <c r="G8" s="14"/>
    </row>
    <row r="9" spans="1:8" s="13" customFormat="1" ht="28.5" x14ac:dyDescent="0.25">
      <c r="A9" s="12" t="s">
        <v>16</v>
      </c>
      <c r="B9" s="12">
        <v>2026</v>
      </c>
      <c r="C9" s="33" t="s">
        <v>58</v>
      </c>
      <c r="D9" s="21" t="s">
        <v>78</v>
      </c>
      <c r="G9" s="14"/>
    </row>
    <row r="10" spans="1:8" s="13" customFormat="1" ht="15" x14ac:dyDescent="0.25">
      <c r="A10" s="12" t="s">
        <v>17</v>
      </c>
      <c r="B10" s="12">
        <v>2027</v>
      </c>
      <c r="C10" s="33" t="s">
        <v>59</v>
      </c>
      <c r="D10" s="21" t="s">
        <v>79</v>
      </c>
      <c r="G10" s="14"/>
    </row>
    <row r="11" spans="1:8" s="13" customFormat="1" ht="28.5" x14ac:dyDescent="0.25">
      <c r="A11" s="12" t="s">
        <v>18</v>
      </c>
      <c r="B11" s="12">
        <v>2028</v>
      </c>
      <c r="C11" s="33" t="s">
        <v>60</v>
      </c>
      <c r="D11" s="21" t="s">
        <v>80</v>
      </c>
    </row>
    <row r="12" spans="1:8" s="13" customFormat="1" ht="28.5" x14ac:dyDescent="0.25">
      <c r="A12" s="12" t="s">
        <v>19</v>
      </c>
      <c r="B12" s="12">
        <v>2029</v>
      </c>
      <c r="C12" s="33" t="s">
        <v>49</v>
      </c>
      <c r="D12" s="21" t="s">
        <v>81</v>
      </c>
    </row>
    <row r="13" spans="1:8" s="13" customFormat="1" ht="42.75" x14ac:dyDescent="0.25">
      <c r="A13" s="12" t="s">
        <v>20</v>
      </c>
      <c r="B13" s="12">
        <v>2030</v>
      </c>
      <c r="C13" s="13" t="s">
        <v>90</v>
      </c>
      <c r="D13" s="21" t="s">
        <v>82</v>
      </c>
      <c r="E13" s="21"/>
    </row>
    <row r="14" spans="1:8" s="13" customFormat="1" ht="28.5" x14ac:dyDescent="0.25">
      <c r="A14" s="12"/>
      <c r="B14" s="12">
        <v>2031</v>
      </c>
      <c r="C14" s="13" t="s">
        <v>61</v>
      </c>
      <c r="D14" s="21" t="s">
        <v>83</v>
      </c>
    </row>
    <row r="15" spans="1:8" s="13" customFormat="1" x14ac:dyDescent="0.25">
      <c r="A15" s="12"/>
      <c r="B15" s="12">
        <v>2032</v>
      </c>
      <c r="C15" s="13" t="s">
        <v>48</v>
      </c>
      <c r="D15" s="21" t="s">
        <v>84</v>
      </c>
    </row>
    <row r="16" spans="1:8" s="13" customFormat="1" ht="42.75" x14ac:dyDescent="0.25">
      <c r="A16" s="12"/>
      <c r="B16" s="12">
        <v>2033</v>
      </c>
      <c r="C16" s="13" t="s">
        <v>62</v>
      </c>
      <c r="D16" s="21" t="s">
        <v>85</v>
      </c>
    </row>
    <row r="17" spans="1:4" s="13" customFormat="1" ht="28.5" x14ac:dyDescent="0.25">
      <c r="A17" s="12"/>
      <c r="B17" s="12">
        <v>2034</v>
      </c>
      <c r="C17" s="13" t="s">
        <v>63</v>
      </c>
      <c r="D17" s="21" t="s">
        <v>86</v>
      </c>
    </row>
    <row r="18" spans="1:4" s="13" customFormat="1" ht="28.5" x14ac:dyDescent="0.25">
      <c r="A18" s="12"/>
      <c r="B18" s="12">
        <v>2035</v>
      </c>
      <c r="C18" s="13" t="s">
        <v>64</v>
      </c>
      <c r="D18" s="21" t="s">
        <v>87</v>
      </c>
    </row>
    <row r="19" spans="1:4" s="13" customFormat="1" ht="42.75" x14ac:dyDescent="0.25">
      <c r="A19" s="12"/>
      <c r="C19" s="13" t="s">
        <v>91</v>
      </c>
      <c r="D19" s="21" t="s">
        <v>88</v>
      </c>
    </row>
    <row r="20" spans="1:4" s="13" customFormat="1" ht="18" customHeight="1" x14ac:dyDescent="0.25">
      <c r="C20" s="33" t="s">
        <v>107</v>
      </c>
      <c r="D20" s="13" t="s">
        <v>0</v>
      </c>
    </row>
    <row r="21" spans="1:4" s="13" customFormat="1" ht="18" customHeight="1" x14ac:dyDescent="0.25">
      <c r="C21" s="13" t="s">
        <v>65</v>
      </c>
      <c r="D21" s="21"/>
    </row>
    <row r="22" spans="1:4" x14ac:dyDescent="0.2">
      <c r="D22" s="21"/>
    </row>
    <row r="23" spans="1:4" x14ac:dyDescent="0.2">
      <c r="D23" s="21"/>
    </row>
    <row r="24" spans="1:4" x14ac:dyDescent="0.2">
      <c r="D24" s="21"/>
    </row>
    <row r="25" spans="1:4" x14ac:dyDescent="0.2">
      <c r="D25" s="21"/>
    </row>
    <row r="26" spans="1:4" x14ac:dyDescent="0.2">
      <c r="D26" s="21"/>
    </row>
    <row r="27" spans="1:4" x14ac:dyDescent="0.2">
      <c r="D27" s="21"/>
    </row>
    <row r="28" spans="1:4" x14ac:dyDescent="0.2">
      <c r="D28" s="21"/>
    </row>
    <row r="29" spans="1:4" x14ac:dyDescent="0.2">
      <c r="D29" s="21"/>
    </row>
    <row r="30" spans="1:4" x14ac:dyDescent="0.2">
      <c r="D30" s="21"/>
    </row>
    <row r="31" spans="1:4" x14ac:dyDescent="0.2">
      <c r="D31" s="21"/>
    </row>
    <row r="32" spans="1:4" x14ac:dyDescent="0.2">
      <c r="D32" s="21"/>
    </row>
    <row r="33" spans="4:4" x14ac:dyDescent="0.2">
      <c r="D33" s="21"/>
    </row>
    <row r="34" spans="4:4" x14ac:dyDescent="0.2">
      <c r="D34" s="21"/>
    </row>
    <row r="35" spans="4:4" x14ac:dyDescent="0.2">
      <c r="D35" s="21"/>
    </row>
    <row r="36" spans="4:4" x14ac:dyDescent="0.2">
      <c r="D36" s="21"/>
    </row>
    <row r="37" spans="4:4" x14ac:dyDescent="0.2">
      <c r="D37" s="21"/>
    </row>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INDICADORES GESTIÓN</vt:lpstr>
      <vt:lpstr>GRÁFICAS</vt:lpstr>
      <vt:lpstr>Listas desplegables</vt:lpstr>
      <vt:lpstr>Años</vt:lpstr>
      <vt:lpstr>Meses</vt:lpstr>
      <vt:lpstr>'Listas desplegables'!Proy_Estrat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Bibiana Cubillos</cp:lastModifiedBy>
  <cp:revision/>
  <dcterms:created xsi:type="dcterms:W3CDTF">2018-02-23T18:02:25Z</dcterms:created>
  <dcterms:modified xsi:type="dcterms:W3CDTF">2022-07-13T16:38:54Z</dcterms:modified>
</cp:coreProperties>
</file>