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defaultThemeVersion="166925"/>
  <mc:AlternateContent xmlns:mc="http://schemas.openxmlformats.org/markup-compatibility/2006">
    <mc:Choice Requires="x15">
      <x15ac:absPath xmlns:x15ac="http://schemas.microsoft.com/office/spreadsheetml/2010/11/ac" url="D:\SDIS\Contrato 10417-2021\04_Indicadores\04_Enero\"/>
    </mc:Choice>
  </mc:AlternateContent>
  <xr:revisionPtr revIDLastSave="0" documentId="13_ncr:1_{BFCE4910-593C-4279-A230-3D191F5EB650}" xr6:coauthVersionLast="47" xr6:coauthVersionMax="47" xr10:uidLastSave="{00000000-0000-0000-0000-000000000000}"/>
  <bookViews>
    <workbookView xWindow="-120" yWindow="-120" windowWidth="20730" windowHeight="11160" xr2:uid="{00000000-000D-0000-FFFF-FFFF00000000}"/>
  </bookViews>
  <sheets>
    <sheet name="INDICADORES GESTION" sheetId="1" r:id="rId1"/>
    <sheet name="Hoja1" sheetId="3" r:id="rId2"/>
    <sheet name="Listas desplegables" sheetId="2" state="hidden" r:id="rId3"/>
  </sheets>
  <externalReferences>
    <externalReference r:id="rId4"/>
    <externalReference r:id="rId5"/>
    <externalReference r:id="rId6"/>
    <externalReference r:id="rId7"/>
  </externalReferences>
  <definedNames>
    <definedName name="_xlnm._FilterDatabase" localSheetId="0" hidden="1">'INDICADORES GESTION'!$B$12:$CB$13</definedName>
    <definedName name="Años">'Listas desplegables'!$B$2:$B$4</definedName>
    <definedName name="Direccion">'Listas desplegables'!#REF!</definedName>
    <definedName name="Discapacidad">'[1]Listas desplegables'!$D$52:$D$56</definedName>
    <definedName name="EJE">#REF!,#REF!,#REF!,#REF!,#REF!,#REF!,#REF!,#REF!,#REF!,#REF!,#REF!,#REF!,#REF!</definedName>
    <definedName name="Eje_Pilar">'Listas desplegables'!#REF!</definedName>
    <definedName name="ejecut">#REF!,#REF!,#REF!,#REF!,#REF!,#REF!,#REF!,#REF!,#REF!,#REF!,#REF!,#REF!,#REF!</definedName>
    <definedName name="EstadoUNDOPE">'Listas desplegables'!#REF!</definedName>
    <definedName name="Étnico">'[1]Listas desplegables'!$F$52:$F$56</definedName>
    <definedName name="GerenteProy">'Listas desplegables'!#REF!</definedName>
    <definedName name="localidad">[2]Hoja6!$A$192:$A$212</definedName>
    <definedName name="Localidades">'Listas desplegables'!#REF!</definedName>
    <definedName name="medida">[2]Hoja6!$A$132:$A$135</definedName>
    <definedName name="Meses">'Listas desplegables'!$A$2:$A$13</definedName>
    <definedName name="metas">[3]Hoja1!$M$2:$M$19</definedName>
    <definedName name="ObjEstratégico">'Listas desplegables'!#REF!</definedName>
    <definedName name="Objetivosestratégicos">[4]Hoja1!$C$1:$C$5</definedName>
    <definedName name="ObjGeneral">'Listas desplegables'!#REF!</definedName>
    <definedName name="periodicidad">'Listas desplegables'!#REF!</definedName>
    <definedName name="Periodicidadindicador">[4]Hoja1!$D$1:$D$4</definedName>
    <definedName name="Procesos">'Listas desplegables'!#REF!</definedName>
    <definedName name="Prog_PPD">'Listas desplegables'!#REF!</definedName>
    <definedName name="Proy_Estrat" localSheetId="2">'INDICADORES GESTION'!$B$7:$B$12</definedName>
    <definedName name="PROY4022">#REF!</definedName>
    <definedName name="PROY4024">#REF!</definedName>
    <definedName name="proy4025">#REF!</definedName>
    <definedName name="PROY4027">#REF!</definedName>
    <definedName name="PROY4028">#REF!</definedName>
    <definedName name="PROY4029">#REF!</definedName>
    <definedName name="PROY4125">#REF!</definedName>
    <definedName name="PROY4280">#REF!</definedName>
    <definedName name="PROY4281">#REF!</definedName>
    <definedName name="ProyectoInv">'Listas desplegables'!#REF!</definedName>
    <definedName name="PROYECTOS">[3]Hoja1!$A:$A</definedName>
    <definedName name="ServicioUNDOPE">'Listas desplegables'!#REF!</definedName>
    <definedName name="Subdireccion">'Listas desplegables'!#REF!</definedName>
    <definedName name="Subsistema">'Listas desplegables'!#REF!</definedName>
    <definedName name="Tenencia">'Listas desplegables'!#REF!</definedName>
    <definedName name="Tipo">[4]Hoja1!$B$1:$B$3</definedName>
    <definedName name="Tipo_Meta">'Listas desplegables'!#REF!</definedName>
    <definedName name="TipoInd">'Listas desplegables'!#REF!</definedName>
    <definedName name="TipoMeta">'Listas desplegables'!#REF!</definedName>
    <definedName name="TipoOperación">'Listas desplegables'!#REF!</definedName>
    <definedName name="UO">'[1]Listas desplegables'!$H$35:$H$69</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7" i="3" l="1"/>
  <c r="C7" i="3"/>
  <c r="CF13" i="1"/>
  <c r="CE13" i="1"/>
  <c r="C6" i="3"/>
  <c r="C5" i="3"/>
  <c r="C4" i="3"/>
  <c r="D8" i="3"/>
  <c r="D6" i="3"/>
  <c r="D5" i="3"/>
  <c r="D4" i="3"/>
  <c r="AV13" i="1" l="1"/>
  <c r="AG13" i="1"/>
  <c r="CB12" i="1" l="1"/>
  <c r="BW12" i="1"/>
  <c r="BR12" i="1"/>
  <c r="BM12" i="1"/>
  <c r="BH12" i="1"/>
  <c r="BC12" i="1"/>
  <c r="AX12" i="1"/>
  <c r="AS12" i="1"/>
  <c r="AN12" i="1"/>
  <c r="AI12" i="1"/>
  <c r="AD12" i="1"/>
  <c r="Y12" i="1"/>
  <c r="CA12" i="1" l="1"/>
  <c r="BV12" i="1"/>
  <c r="BQ12" i="1"/>
  <c r="BL12" i="1"/>
  <c r="BG12" i="1"/>
  <c r="BB12" i="1"/>
  <c r="AW12" i="1"/>
  <c r="AR12" i="1"/>
  <c r="AM12" i="1"/>
  <c r="AH12" i="1"/>
  <c r="AC12" i="1"/>
  <c r="X12" i="1"/>
  <c r="CI13" i="1" l="1"/>
  <c r="BZ12" i="1"/>
  <c r="BU12" i="1"/>
  <c r="BP12" i="1"/>
  <c r="BK12" i="1"/>
  <c r="BF12" i="1"/>
  <c r="BA12" i="1"/>
  <c r="AV12" i="1"/>
  <c r="AQ12" i="1"/>
  <c r="AL12" i="1"/>
  <c r="AG12" i="1"/>
  <c r="AB12" i="1"/>
  <c r="W12" i="1"/>
  <c r="BX12" i="1"/>
  <c r="BS12" i="1"/>
  <c r="BN12" i="1"/>
  <c r="BI12" i="1"/>
  <c r="BD12" i="1"/>
  <c r="AY12" i="1"/>
  <c r="AT12" i="1"/>
  <c r="AO12" i="1"/>
  <c r="AJ12" i="1"/>
  <c r="AE12" i="1"/>
  <c r="Z12" i="1"/>
  <c r="U12" i="1"/>
  <c r="BY12" i="1"/>
  <c r="BT12" i="1"/>
  <c r="BO12" i="1"/>
  <c r="BJ12" i="1"/>
  <c r="BE12" i="1"/>
  <c r="AZ12" i="1"/>
  <c r="AU12" i="1"/>
  <c r="AP12" i="1"/>
  <c r="AK12" i="1"/>
  <c r="AF12" i="1"/>
  <c r="AA12" i="1"/>
  <c r="V12" i="1"/>
  <c r="CG13" i="1" l="1"/>
  <c r="CH13" i="1" s="1"/>
  <c r="CJ13" i="1" s="1"/>
  <c r="C8" i="3" s="1"/>
</calcChain>
</file>

<file path=xl/sharedStrings.xml><?xml version="1.0" encoding="utf-8"?>
<sst xmlns="http://schemas.openxmlformats.org/spreadsheetml/2006/main" count="183" uniqueCount="159">
  <si>
    <t>No Aplica</t>
  </si>
  <si>
    <t>PERIODO DEL SEGUIMIENTO:</t>
  </si>
  <si>
    <t>De</t>
  </si>
  <si>
    <t>A</t>
  </si>
  <si>
    <t>Marzo</t>
  </si>
  <si>
    <t>FORMULACIÓN DEL INDICADOR</t>
  </si>
  <si>
    <t>SEGUIMIENTO DEL INDICADOR</t>
  </si>
  <si>
    <t>Identificación general</t>
  </si>
  <si>
    <t>Características indicador</t>
  </si>
  <si>
    <t>Horizonte</t>
  </si>
  <si>
    <t>Enero</t>
  </si>
  <si>
    <t>Febrero</t>
  </si>
  <si>
    <t>Abril</t>
  </si>
  <si>
    <t>Mayo</t>
  </si>
  <si>
    <t>Junio</t>
  </si>
  <si>
    <t>Julio</t>
  </si>
  <si>
    <t>Agosto</t>
  </si>
  <si>
    <t>Septiembre</t>
  </si>
  <si>
    <t>Octubre</t>
  </si>
  <si>
    <t>Noviembre</t>
  </si>
  <si>
    <t>Diciembre</t>
  </si>
  <si>
    <t>Proceso institucional</t>
  </si>
  <si>
    <t>Proyecto de inversión</t>
  </si>
  <si>
    <t>Código del indicador</t>
  </si>
  <si>
    <t>Fecha de oficialización del indicador</t>
  </si>
  <si>
    <t>Nombre del indicador</t>
  </si>
  <si>
    <t>Objetivo del indicador</t>
  </si>
  <si>
    <t>Factor crítico de éxito</t>
  </si>
  <si>
    <t>Fórmula de cálculo</t>
  </si>
  <si>
    <t>Tipo de indicador</t>
  </si>
  <si>
    <t>Periodicidad del indicador</t>
  </si>
  <si>
    <t>Unidad de medida del indicador</t>
  </si>
  <si>
    <t>Fuente de datos</t>
  </si>
  <si>
    <t>Evidencia</t>
  </si>
  <si>
    <t>Línea base</t>
  </si>
  <si>
    <t>Unidad de medida de la línea base</t>
  </si>
  <si>
    <t>Tipo de meta</t>
  </si>
  <si>
    <t>Resultado del indicador acumulado</t>
  </si>
  <si>
    <t>Eficiencia</t>
  </si>
  <si>
    <t>Trimestral</t>
  </si>
  <si>
    <t>Efectividad</t>
  </si>
  <si>
    <t>Constante</t>
  </si>
  <si>
    <t>Eficacia</t>
  </si>
  <si>
    <t>Semestral</t>
  </si>
  <si>
    <t>AÑOS</t>
  </si>
  <si>
    <t>PROYECTOS</t>
  </si>
  <si>
    <t>Mensual</t>
  </si>
  <si>
    <t>Anual</t>
  </si>
  <si>
    <t>Gestión jurídica</t>
  </si>
  <si>
    <t>Gestión del conocimiento</t>
  </si>
  <si>
    <t>MESES</t>
  </si>
  <si>
    <t>Página: 1 de 1</t>
  </si>
  <si>
    <t>PROCESOS</t>
  </si>
  <si>
    <t>Atención a la ciudadanía</t>
  </si>
  <si>
    <t>Auditoría y control</t>
  </si>
  <si>
    <t>Comunicación estratégica</t>
  </si>
  <si>
    <t>Diseño e innovación de servicios sociales</t>
  </si>
  <si>
    <t>Gestión contractual</t>
  </si>
  <si>
    <t>Gestión de infraestructura física</t>
  </si>
  <si>
    <t>Gestión de soporte y mantenimiento tecnológico</t>
  </si>
  <si>
    <t>Gestión de talento humano</t>
  </si>
  <si>
    <t>Gestión financiera</t>
  </si>
  <si>
    <t>Gestión logística</t>
  </si>
  <si>
    <t>Inspección, vigilancia y control</t>
  </si>
  <si>
    <t>Planeación estratégica</t>
  </si>
  <si>
    <t>Tecnologías de la información</t>
  </si>
  <si>
    <t>OBJETIVOS ESTRATÉGICOS</t>
  </si>
  <si>
    <t>Bimestral</t>
  </si>
  <si>
    <t>Descripción del método de cálculo</t>
  </si>
  <si>
    <t>Creciente</t>
  </si>
  <si>
    <t>Decreciente</t>
  </si>
  <si>
    <t>7564 - Mejoramiento de la capacidad de respuesta institucional de las comisarías de familia en Bogotá</t>
  </si>
  <si>
    <t>7565 - Suministro de espacios adecuados, inclusivos y seguros para el desarrollo social integral</t>
  </si>
  <si>
    <t xml:space="preserve">7730 - Servicio de atención a la población proveniente de flujos migratorios mixtos en Bogotá </t>
  </si>
  <si>
    <t>7733 - Fortalecimiento institucional para una gestión pública efectiva y transparente en la ciudad de Bogotá</t>
  </si>
  <si>
    <t>7735 - Fortalecimiento de los procesos territoriales y la construcción de respuestas integradoras e innovadoras en los territorios de la Bogotá – Región</t>
  </si>
  <si>
    <t>7740 - Generación “Jóvenes con derechos” en Bogotá</t>
  </si>
  <si>
    <t>7741 - Fortalecimiento de la gestión de la información y el conocimiento con enfoque participativo y territorial</t>
  </si>
  <si>
    <t>7744 - Generación de oportunidades para el desarrollo integral de la niñez y la adolescencia de Bogotá</t>
  </si>
  <si>
    <t>7745 - Compromiso por una alimentación integral en Bogotá</t>
  </si>
  <si>
    <t>7748 - Fortalecimiento de la gestión institucional y desarrollo integral del talento humano en Bogotá</t>
  </si>
  <si>
    <t>7749 - Implementar una estrategia de territorios cuidadores en Bogotá</t>
  </si>
  <si>
    <t>7752 - Contribución a la protección de los derechos de las familias especialmente de sus integrantes afectados por la violencia intrafamiliar en la ciudad de Bogotá</t>
  </si>
  <si>
    <t>7753 - Prevención de la maternidad y la paternidad temprana en Bogotá</t>
  </si>
  <si>
    <t>7756 - Compromiso social por la diversidad en Bogotá</t>
  </si>
  <si>
    <t>7757 - Implementación de  estrategias y servicios integrales para el abordaje del fenómeno de habitabilidad en calle en Bogotá</t>
  </si>
  <si>
    <t>7768 - Implementación de una estrategia de acompañamiento  a  hogares  con mayor pobreza evidente y oculta  de Bogotá</t>
  </si>
  <si>
    <t>7770 - Compromiso con el envejecimiento activo y una Bogotá cuidadora e incluyente</t>
  </si>
  <si>
    <t>7771 - Fortalecimiento de las oportunidades de  inclusión de las personas con discapacidad y sus familias, cuidadores-as en Bogotá</t>
  </si>
  <si>
    <t xml:space="preserve">Gestión ambiental </t>
  </si>
  <si>
    <t xml:space="preserve">Gestión documental </t>
  </si>
  <si>
    <t>Prestación de servicios sociales para la inclusión social</t>
  </si>
  <si>
    <t>Análisis anual</t>
  </si>
  <si>
    <t>Resultado del indicador para la vigencia</t>
  </si>
  <si>
    <t>Meta anual del indicador para la vigencia</t>
  </si>
  <si>
    <t>Programado del indicador acumulado</t>
  </si>
  <si>
    <t>Porcentaje de avance acumulado</t>
  </si>
  <si>
    <t>Porcentaje de avance para la vigencia</t>
  </si>
  <si>
    <t>Ubicación estratégica</t>
  </si>
  <si>
    <t>Cuadro de control 1: Seguimiento indicadores según lo programado hasta el corte del informe</t>
  </si>
  <si>
    <t>Objetivo estratégico al que aporta el Indicador</t>
  </si>
  <si>
    <t>2. Contribuir con la reducción del riesgo social de los y las jóvenes NiNi en situación de alta vulnerabilidad y, en riesgo de ser vinculados en dinámicas y estructuras delincuenciales con el desarrollo de procesos de inclusión social, económica, educativa, política y cultural con la Estrategia RETO.</t>
  </si>
  <si>
    <t>3. Transformar los servicios sociales de la SDIS con el fin de responder a los aspectos clave del Plan Distrital de Desarrollo como el Sistema Distrital de Cuidado, la Estrategia Territorial de Integración Social y el Ingreso Mínimo Garantizado.</t>
  </si>
  <si>
    <t>4. Adelantar un proceso de modernización y mejora del desempeño institucional, garantizando la transparencia, integridad y seguimiento y control, que incluya el rediseño de la estructura organizacional, la reestructuración del proceso de contratación y el desarrollo de una estrategia de retroalimentación y evaluación de la entidad en territorio.</t>
  </si>
  <si>
    <t xml:space="preserve">1. Fortalecer la territorialización de políticas, programas, proyectos y acciones en lo local a partir de la estrategia territorial integral social (ETIS) y la tropa social como herramientas de política social en el Distrito capital que reconozca y fortalezca las dinámicas de los hogares, comunidades y territorios, apuntando a la construcción de respuestas transectoriales, integradoras e innovadoras en el marco del sistema Distrital de cuidado, la garantía de derechos y la movilidad social. </t>
  </si>
  <si>
    <t>5. Optimizar unidades operativas de la SDIS para garantizar espacios adecuados y seguros a la población beneficiaria de los servicios sociales, orientando la adecuación de la infraestructura en respuesta a la transformación de los servicios sociales y la implementación de la estrategia ETIS y del Sistema Distrital de Cuidado.</t>
  </si>
  <si>
    <t>6. Sistemas de información. Contar con sistemas de información robustos y sólidos que generen datos, información y conocimiento con calidad, oportunidad y pertinencia para la toma de decisiones y que respondan oportunamente a la transformación de los servicios sociales de la Secretaría Distrital de Integración Social.</t>
  </si>
  <si>
    <t>Sistema de gestión</t>
  </si>
  <si>
    <t>Gerencia de las políticas públicas sociales</t>
  </si>
  <si>
    <t>Tendencia anual del indicador</t>
  </si>
  <si>
    <t>PROCESO SISTEMA DE GESTIÓN
FORMATO FORMULACIÓN Y SEGUIMIENTO A INDICADORES DE GESTIÓN</t>
  </si>
  <si>
    <t>Meta del indicador</t>
  </si>
  <si>
    <t>Código: FOR-SG-010</t>
  </si>
  <si>
    <t>Versión: 2</t>
  </si>
  <si>
    <t>Cuadro de control 2: Seguimiento indicadores según meta anual programada</t>
  </si>
  <si>
    <t>Gráfica</t>
  </si>
  <si>
    <t>Fecha: Memo  I2021033080 - 02/11/2021</t>
  </si>
  <si>
    <t>GA-001</t>
  </si>
  <si>
    <t>Circular N° 013 del 28/04/2021</t>
  </si>
  <si>
    <t>Unidades operativas con medición del nivel de implementación de los lineamientos ambientales institucionales.</t>
  </si>
  <si>
    <t>Establecer el porcentaje de unidades operativas a las que se les realiza la medición de implementación de lineamientos ambientales institucionales.</t>
  </si>
  <si>
    <t xml:space="preserve">Atención oportuna por parte de las unidades operativas a los responsables de desarrollar la medición de la implementación de los lineamientos ambientales institucionales. </t>
  </si>
  <si>
    <t xml:space="preserve">(No. de unidades operativas con medición del nivel de implementación de los lineamientos ambientales institucionales / No. total de unidades operativas bajo inventario en el periodo ) * 100  </t>
  </si>
  <si>
    <t>* Lista y acta de asistencia de la intervención (medición del nivel de implementación de los lineamientos ambientales institucionales)
* Inventario de unidades operativas</t>
  </si>
  <si>
    <t>Numerador: Sumar las unidades operativas con soportes de intervención (medición del nivel de implementación de los lineamientos ambientales institucionales) acumuladas.
Denominador: Se tomará el numero de unidades operativas del último inventario del periodo.
Nota: El resultado del indicador de la vigencia será el del último periodo.</t>
  </si>
  <si>
    <t>Porcentaje</t>
  </si>
  <si>
    <t>Acta de intervención con su respectiva lista de asistencia</t>
  </si>
  <si>
    <t>Teniendo en cuenta las condiciones de la entidad en cuanto a el estado de emergencia sanitaria generada por la pandemia del Coronavirus COVID-19, la nueva normalidad y el cumplimiento de las metas ambientales establecidas por la entidad, para esta vigencia se logra adelantar durante este mes las acciones de planeación ambiental por parte del equipo ambiental, que se requieren para el cumplimiento de lo planeado.
Por lo anterior, se logra establecer la metodología para adelantar en esta vigencia, las intervenciones ambientales en las unidades operativas y administrativas de la SDIS de manera presencial desde la Dirección de Gestión Corporativa y el equipo de gestión ambiental, garantizando que se desarrollen las acciones de bioseguridad y logrando actualizar la información ambiental no solo documental sino también de infraestructura y de cumplimiento normativo in situ.</t>
  </si>
  <si>
    <t>11/03/2021. No se generan observaciones o recomendaciones respecto al análisis presentado en el seguimiento al indicador de gestión.</t>
  </si>
  <si>
    <t>Para este mes se logró cumplir con las intervenciones ambientales programadas de manera presencial, de tal forma que los referentes ambientales de las subdirecciones técnicas y gestores ambientales locales del equipo ambiental adelantaron el acompañamiento, seguimiento, verificación, control y reporte del cumplimento de los lineamientos ambientales junto con los responsables ambientales en cada unidad operativa y/o administrativa mejorando las condiciones ambientales institucionales y consolidando los niveles de implementación institucional de la gestión ambiental.</t>
  </si>
  <si>
    <t>Durante el periodo del reporte (I trimestre) desde la Dirección de Gestión Corporativa - Equipo de Gestión Ambiental, se realizaron y aprobaron un  total de 24 intervenciones ambientales, las cuales se encuentran distribuidas de la siguiente manera, en el mes de Febrero 14 intervenciones ambientales y en el mes de marzo 10 intervenciones ambientales,  de un total  de las 494 unidades operativas activas y reportadas para el trimestre, dichas intervenciones fueron adelantadas por los referentes ambientales técnicos y gestores ambientales locales de la entidad.
Estas intervenciones ambientales, se encuentran territorializadas de la siguiente manera:
TOTAL TRIMESTRE: BARRIOS UNIDOS 2, BOSA 2, CIUDAD BOLÍVAR 1, ENGATIVÁ 4, FONTIBÓN 1, KENNEDY 1, LOS MÁRTIRES 1, PUENTE ARANDA 2, SAN CRISTÓBAL 1, SUBA 4, USAQUÉN 1, USME 4.
Evidencias: Se tienen una carpeta para cada mes, en donde se encuentra los 24 pdf, con las actas de intervención ambiental por cada unidad operativa intervenida  (matriz de intervención) y la lista de asistencia de intervención.
Por otra parte, a continuación, se informan los logros presentados en el trimestre:
Teniendo en cuenta las condiciones de la entidad en cuanto a el estado de emergencia sanitaria generada por la pandemia del Coronavirus COVID-19 y al cumplimiento de las metas ambientales establecidas por la entidad, para esta vigencia se logra adelantar durante el primer trimestre, las intervenciones ambientales presenciales garantizando las acciones de bioseguridad y logrando actualizar la información ambiental no solo documental sino también de infraestructura y de cumplimiento normativo in situ, por parte del equipo de referentes ambientales técnicos dando cumplimiento de lo planeado.
Por lo anterior, se logró cumplir con el 100% de las intervenciones ambientales programadas para el trimestre de manera presencial (se desarrollaron y aprobaron un total de 24 intervenciones ambientales) teniendo en cuenta el cierre de unidades operativas y administrativas por la pandemia y la contratación del personal ambiental, referentes ambientales y responsables ambientales, de tal forma que los referentes ambientales de las subdirecciones técnicas y gestores ambientales locales del equipo ambiental con el acompañamiento de los referentes ambientales locales, adelantaron el acompañamiento, seguimiento, verificación, control y reporte del cumplimento de los lineamientos ambientales junto con los delegados ambientales en cada unidad operativa, mejorando las condiciones ambientales institucionales.</t>
  </si>
  <si>
    <t>14/04/2021. No se generan observaciones o recomendaciones respecto al análisis presentado en el seguimiento al indicador de gestión.</t>
  </si>
  <si>
    <t>Para este mes se logró aumentar el desarrollo de las intervenciones ambientales de conformidad con las programadas, estas se realizaron de manera presencial, de tal forma que los referentes ambientales de las subdirecciones técnicas y gestores ambientales locales del equipo ambiental adelantaron el acompañamiento, seguimiento, verificación, control y reporte del cumplimento de los lineamientos ambientales junto con los responsables ambientales en cada unidad operativa y/o administrativa, logrando la medición del nivel porcentual de implementación de la gestión ambiental y mejorando las condiciones ambientales institucionales.</t>
  </si>
  <si>
    <t>14/05/2021. No se generan observaciones o recomendaciones respecto al análisis presentado en el seguimiento al indicador de gestión.</t>
  </si>
  <si>
    <t>Para este mes, se desarrolló la programación de la semana ambiental por parte del equipo ambiental y aleatoriamente se adelantaron las intervenciones ambientales presenciales programadas, logrando aumentar el porcentaje de cumplimento del indicador de manera representativa. Estas intervenciones fueron adelantadas por parte de los referentes ambientales de las subdirecciones técnicas y los gestores ambientales locales del equipo ambiental.
Con el desarrollo de estas intervenciones también se logró adelantar el acompañamiento, seguimiento, verificación, control y reporte del cumplimento de los lineamientos ambientales en cada unidad operativa y/o administrativa, logrando la medición del nivel porcentual de implementación de la gestión ambiental y mejorando las condiciones ambientales institucionales y el desempeño ambiental.</t>
  </si>
  <si>
    <t>18/06/2021. No se generan observaciones o recomendaciones respecto al análisis presentado en el seguimiento al indicador de gestión.</t>
  </si>
  <si>
    <t>Durante el periodo del reporte (II trimestre) desde la Dirección de Gestión Corporativa - Equipo de Gestión Ambiental, se realizaron y aprobaron un  total de 229 intervenciones ambientales, las cuales fueron programadas y se encuentran distribuidas de la siguiente manera, en el mes de Abril  53 intervenciones ambientales, en el mes de Mayo 87 intervenciones ambientales y en el mes de Junio 89 intervenciones ambientales,  de un total  de las 592 unidades operativas activas y reportadas para el trimestre, dichas intervenciones fueron adelantadas por los referentes ambientales técnicos y gestores ambientales locales de la entidad.
Estas intervenciones ambientales, se encuentran territorializadas de la siguiente manera:
TOTAL TRIMESTRE: ANTONIO NARIÑO 6, BARRIOS UNIDOS 9, BOSA 21, CHAPINERO 7,  CIUDAD BOLÍVAR 18, ENGATIVÁ 16, FONTIBÓN 10, FUERA DE BOGOTÁ 3, KENNEDY 21, LA CANDELARIA 2, LOS MÁRTIRES 13, PUENTE ARANDA 11, RAFAEL URIBE URIBE  5, SAN CRISTÓBAL 17, SANTA FÉ 14, SUBA 21, TEUSAQUILLO 5, TUNJUELITO 6, USAQUÉN 12, USME 12.
Evidencias: Se tienen una carpeta para cada mes, en donde se encuentra los 229 pdf, con las actas de intervención ambiental por cada unidad operativa intervenida  (matriz de intervención) y la lista de asistencia de intervención.
Por otra parte, a continuación, se informan los logros presentados en el trimestre:
Se logró adelantar y aumentar considerablemente durante el segundo trimestre, la cantidad de intervenciones ambientales presenciales garantizando las acciones de bioseguridad y logrando actualizar la información ambiental no solo documental sino también de infraestructura y de cumplimiento normativo in situ, por parte del equipo de referentes ambientales técnicos dando cumplimiento a lo planeado.
Por lo anterior, se logró cumplir con el 100% de las intervenciones ambientales programadas para el trimestre de manera presencial (se desarrollaron y aprobaron un total de 229 intervenciones ambientales y un acumulado de 253 intervenciones), de tal forma que los referentes ambientales de las subdirecciones técnicas y gestores ambientales locales del equipo ambiental con el acompañamiento de los referentes ambientales locales, adelantaron el acompañamiento, seguimiento, verificación, control y reporte del cumplimento de los lineamientos ambientales junto con los delegados ambientales en cada unidad operativa, mejorando las condiciones ambientales institucionales.</t>
  </si>
  <si>
    <t>15/07/2021. No se generan observaciones o recomendaciones respecto al análisis presentado en el seguimiento al indicador de gestión.</t>
  </si>
  <si>
    <t>Para este mes, se desarrollaron de conformidad con la programación interna las intervenciones ambientales presenciales, logrando el mayor aumento en el porcentaje de cumplimiento del indicador de manera representativa durante la vigencia. Estas intervenciones fueron adelantadas por parte de los referentes ambientales técnicos de las subdirecciones que tienen bajo su responsabilidad las unidades operativas abiertas y los gestores ambientales locales del equipo ambiental.
Con el desarrollo de estas intervenciones también se logró adelantar el acompañamiento, seguimiento, verificación, control y reporte del cumplimiento de los lineamientos ambientales en cada unidad operativa y/o administrativa, logrando la medición del nivel porcentual de implementación de la gestión ambiental y mejorando las condiciones ambientales institucionales y el desempeño ambiental.</t>
  </si>
  <si>
    <t>17/08/2021. No se generan observaciones o recomendaciones respecto al análisis presentado en el seguimiento al indicador de gestión.
Aunque el mes pasado la observación no se realizó, se recomienda que el proceso considere medidas adicionales para garantizar el cumplimiento de la meta en el año teniendo en cuenta que el indicador presenta un avance de 43% sobre un avance esperado del 50%.</t>
  </si>
  <si>
    <t>Para este mes, se desarrolló de conformidad a la programación interna las intervenciones ambientales presenciales, logrando aumentar en el porcentaje de cumplimiento del indicador de manera representativa durante la vigencia. Estas intervenciones fueron adelantadas por parte de los referentes ambientales técnicos de las subdirecciones que tienen bajo su responsabilidad unidades operativas activas y abiertas y los gestores ambientales locales del equipo ambiental.
Con el desarrollo de estas intervenciones también se logró adelantar el acompañamiento, seguimiento, verificación, control y reporte del cumplimento de los lineamientos ambientales en cada unidad operativa y/o administrativa, logrando la medición del nivel porcentual de implementación de la gestión ambiental y mejorando las condiciones ambientales institucionales y el desempeño ambiental.</t>
  </si>
  <si>
    <t>17/09/2021. No se generan observaciones o recomendaciones respecto al análisis presentado en el seguimiento al indicador de gestión.</t>
  </si>
  <si>
    <t>Durante el periodo del reporte (III trimestre) desde la Dirección de Gestión Corporativa - Equipo de Gestión Ambiental se realizaron y aprobaron un  total de 372 intervenciones ambientales, las cuales fueron programadas y se encuentran distribuidas de la siguiente manera, en el mes de julio  141 intervenciones ambientales, en el mes de agosto 108 intervenciones ambientales y en el mes de septiembre 123 intervenciones ambientales, dichas intervenciones fueron adelantadas por los referentes ambientales técnicos y gestores ambientales locales de la entidad.
Estas intervenciones ambientales, se encuentran territorializadas de la siguiente manera:
TOTAL TRIMESTRE: ANTONIO NARIÑO 3, BARRIOS UNIDOS 3, BOSA 32, CHAPINERO 4,  CIUDAD BOLÍVAR 51, ENGATIVÁ 21, FONTIBÓN 11, FUERA DE BOGOTÁ 17, KENNEDY 37, LA CANDELARIA 3, LOS MÁRTIRES 8, PUENTE ARANDA 11, RAFAEL URIBE URIBE 36, SAN CRISTÓBAL 35, SANTA FÉ 8, SUBA 30, SUMAPAZ 5, TEUSAQUILLO 3, TUNJUELITO 13, USAQUÉN 9, USME 32.
Evidencias: Se tienen una carpeta para cada mes, en donde se encuentra los 372 pdf, con las actas de intervención ambiental por cada unidad operativa intervenida (matriz de intervención) y la lista de asistencia de intervención. Adicionalmente se remite la programación de las intervenciones en Excel.
Por otra parte, a continuación, se informan los logros presentados en el trimestre:
Se logró adelantar y culminar durante el tercer trimestre, la cantidad de intervenciones ambientales presenciales garantizando las acciones de bioseguridad y logrando actualizar la información ambiental no solo documental sino también de infraestructura y de cumplimiento normativo in situ, por parte del equipo de referentes ambientales técnicos dando cumplimiento a lo planeado.
Por lo anterior, se logró cumplir con el 100% de las intervenciones ambientales programadas para el trimestre y para el año de manera presencial (se desarrollaron y aprobaron un total en el trimestre de 372 intervenciones ambientales y un total anual de 625), de tal forma que los referentes ambientales de las subdirecciones técnicas y gestores ambientales locales del equipo ambiental con el acompañamiento de los referentes ambientales locales, adelantaron el acompañamiento, seguimiento, verificación, control y reporte del cumplimento de los lineamientos ambientales junto con los delegados ambientales en cada unidad operativa, mejorando las condiciones ambientales institucionales.</t>
  </si>
  <si>
    <t>Desde el componente de gestión ambiental, se inició el proceso de seguimiento y verificación de las intervenciones ambientales desarrolladas en su totalidad con anterioridad, con el fin de verificar la subsanación de las necesidades ambientales identificadas.
Con el desarrollo de estos seguimientos se logra el aumento y consolidación de la gestión ambiental en cada una de las unidades operativas y/o administrativas de a SDIS y se mejora el desempeño ambiental institucional.</t>
  </si>
  <si>
    <t>Avance</t>
  </si>
  <si>
    <t>Meta</t>
  </si>
  <si>
    <t>Vigencia</t>
  </si>
  <si>
    <t>Trimestre 1</t>
  </si>
  <si>
    <t>Trimestre 2</t>
  </si>
  <si>
    <t>Trimestre 3</t>
  </si>
  <si>
    <t>Trimestre 4</t>
  </si>
  <si>
    <t>13/10/2021. No se generan observaciones o recomendaciones respecto al análisis presentado en el seguimiento al indicador de gestión.</t>
  </si>
  <si>
    <t>11/11/2021. No se generan observaciones o recomendaciones respecto al análisis presentado en el seguimiento al indicador de gestión.</t>
  </si>
  <si>
    <t>14/12/2021. No se generan observaciones o recomendaciones respecto al análisis presentado en el seguimiento al indicador de gestión.</t>
  </si>
  <si>
    <t>Indicador GA-001</t>
  </si>
  <si>
    <t>Desde el componente de gestión ambiental, se continuó el proceso de seguimiento y verificación de las intervenciones ambientales desarrolladas en su totalidad con anterioridad, con el fin de verificar la subsanación de las necesidades ambientales identificadas.
Con el desarrollo de estos seguimientos se logra el aumento y consolidación de la gestión ambiental en cada una de las unidades operativas y/o administrativas de la SDIS y se mejora el desempeño ambiental institucional.</t>
  </si>
  <si>
    <t>Durante el periodo del reporte (IV trimestre) desde la Dirección de Gestión Corporativa - Equipo de Gestión Ambiental se realizaron y aprobaron un  total de 7 intervenciones ambientales, las cuales fueron programadas y se encuentran distribuidas de la siguiente manera, en el mes de octubre 3 intervenciones ambientales y en el mes de noviembre 4 intervenciones ambientales, dichas intervenciones fueron adelantadas por los referentes ambientales técnicos y gestores ambientales locales de la entidad.
Estas intervenciones ambientales, se encuentran territorializadas de la siguiente manera:
TOTAL TRIMESTRE: ANTONIO NARIÑO 1, BOSA 1, CIUDAD BOLÍVAR 1, FUERA DE BOGOTÁ 1, KENNEDY 1, SUBA 1, USAQUÉN 1.
Evidencias: Se tienen una carpeta para cada mes, en donde se encuentra los 7 pdf, con las actas de intervención ambiental por cada unidad operativa intervenida (matriz de intervención) y la lista de asistencia de intervención. Adicionalmente se remite la programación de las intervenciones en Excel.
Por otra parte, a continuación, se informan los logros presentados en el trimestre:
Se logró adelantar y culminar durante el cuarto trimestre, las intervenciones ambientales presenciales a las unidades operativas que abrieron servicio en este periodo,  garantizando las acciones de bioseguridad y logrando actualizar la información ambiental no solo documental sino también de infraestructura y de cumplimiento normativo in situ, por parte del equipo de referentes ambientales técnicos dando cumplimiento a lo planeado.</t>
  </si>
  <si>
    <t>Durante la vigencia, se logró cumplir con el 100% de las intervenciones ambientales programadas en las unidades operativas que se encontraban activas, dichas intervenciones fueron todas adelantadas de manera presencial (se desarrollaron y aprobaron un total de 632 intervenciones ambientales), de tal forma que los referentes ambientales de las subdirecciones técnicas y gestores ambientales locales del equipo ambiental con el acompañamiento de los referentes ambientales locales, adelantaron el acompañamiento, seguimiento, verificación, control y reporte del cumplimento de los lineamientos ambientales junto con los delegados ambientales en cada unidad operativa, mejorando las condiciones ambientales institucionales.</t>
  </si>
  <si>
    <t>14/01/2022. No se generan observaciones o recomendaciones respecto al análisis y evidencias presentados en el seguimiento al indicador de gestión.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</si>
</sst>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scheme val="minor"/>
    </font>
    <font>
      <b/>
      <sz val="12"/>
      <color rgb="FF3CB1EC"/>
      <name val="Arial"/>
      <family val="2"/>
    </font>
    <font>
      <sz val="12"/>
      <color theme="1"/>
      <name val="Arial"/>
      <family val="2"/>
    </font>
    <font>
      <sz val="12"/>
      <color theme="0"/>
      <name val="Arial"/>
      <family val="2"/>
    </font>
    <font>
      <sz val="10"/>
      <color theme="0"/>
      <name val="Arial"/>
      <family val="2"/>
    </font>
    <font>
      <sz val="9"/>
      <color theme="1"/>
      <name val="Arial"/>
      <family val="2"/>
    </font>
    <font>
      <sz val="12"/>
      <name val="Arial"/>
      <family val="2"/>
    </font>
    <font>
      <sz val="11"/>
      <color theme="1"/>
      <name val="Arial"/>
      <family val="2"/>
    </font>
    <font>
      <b/>
      <sz val="11"/>
      <color theme="1"/>
      <name val="Arial"/>
      <family val="2"/>
    </font>
    <font>
      <sz val="9"/>
      <name val="Arial"/>
      <family val="2"/>
    </font>
    <font>
      <sz val="10"/>
      <color theme="1"/>
      <name val="Arial"/>
      <family val="2"/>
    </font>
    <font>
      <sz val="10"/>
      <name val="Arial"/>
      <family val="2"/>
    </font>
    <font>
      <sz val="11"/>
      <name val="Arial"/>
      <family val="2"/>
    </font>
    <font>
      <i/>
      <sz val="9"/>
      <color theme="1"/>
      <name val="Arial"/>
      <family val="2"/>
    </font>
  </fonts>
  <fills count="9">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s>
  <borders count="23">
    <border>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right style="thin">
        <color indexed="64"/>
      </right>
      <top/>
      <bottom style="thin">
        <color indexed="64"/>
      </bottom>
      <diagonal/>
    </border>
    <border>
      <left style="hair">
        <color indexed="64"/>
      </left>
      <right style="hair">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1" fillId="0" borderId="0"/>
  </cellStyleXfs>
  <cellXfs count="91">
    <xf numFmtId="0" fontId="0" fillId="0" borderId="0" xfId="0"/>
    <xf numFmtId="0" fontId="3" fillId="2" borderId="0" xfId="0" applyFont="1" applyFill="1" applyAlignment="1" applyProtection="1">
      <alignment horizontal="center" vertical="center"/>
      <protection hidden="1"/>
    </xf>
    <xf numFmtId="0" fontId="4" fillId="2" borderId="0" xfId="0" applyFont="1" applyFill="1" applyAlignment="1" applyProtection="1">
      <alignment horizontal="center" vertical="center"/>
      <protection hidden="1"/>
    </xf>
    <xf numFmtId="0" fontId="5" fillId="2" borderId="0" xfId="0" applyFont="1" applyFill="1" applyAlignment="1" applyProtection="1">
      <alignment horizontal="center" vertical="center"/>
      <protection hidden="1"/>
    </xf>
    <xf numFmtId="9" fontId="6" fillId="2" borderId="0" xfId="1" applyFont="1" applyFill="1" applyAlignment="1" applyProtection="1">
      <alignment horizontal="center" vertical="center"/>
      <protection hidden="1"/>
    </xf>
    <xf numFmtId="0" fontId="6" fillId="2" borderId="0" xfId="0" applyFont="1" applyFill="1" applyAlignment="1" applyProtection="1">
      <alignment horizontal="center" vertical="center"/>
      <protection hidden="1"/>
    </xf>
    <xf numFmtId="0" fontId="2" fillId="2" borderId="0" xfId="0" applyFont="1" applyFill="1" applyAlignment="1" applyProtection="1">
      <alignment vertical="center"/>
      <protection hidden="1"/>
    </xf>
    <xf numFmtId="0" fontId="3" fillId="2" borderId="0" xfId="0" applyFont="1" applyFill="1" applyAlignment="1" applyProtection="1">
      <alignment vertical="center"/>
      <protection hidden="1"/>
    </xf>
    <xf numFmtId="0" fontId="6" fillId="2" borderId="0" xfId="0" applyFont="1" applyFill="1" applyAlignment="1" applyProtection="1">
      <alignment vertical="center"/>
      <protection hidden="1"/>
    </xf>
    <xf numFmtId="0" fontId="6" fillId="2" borderId="0" xfId="0" applyFont="1" applyFill="1" applyAlignment="1" applyProtection="1">
      <alignment horizontal="left" vertical="center"/>
      <protection hidden="1"/>
    </xf>
    <xf numFmtId="0" fontId="3" fillId="2" borderId="6" xfId="0" applyFont="1" applyFill="1" applyBorder="1" applyAlignment="1" applyProtection="1">
      <alignment horizontal="center" vertical="center"/>
      <protection hidden="1"/>
    </xf>
    <xf numFmtId="0" fontId="7" fillId="2" borderId="0" xfId="0" applyFont="1" applyFill="1"/>
    <xf numFmtId="0" fontId="8" fillId="0" borderId="0" xfId="0" applyFont="1" applyAlignment="1">
      <alignment horizontal="left" vertical="center"/>
    </xf>
    <xf numFmtId="0" fontId="8" fillId="0" borderId="0" xfId="0" applyFont="1" applyAlignment="1">
      <alignment vertical="center"/>
    </xf>
    <xf numFmtId="0" fontId="0" fillId="0" borderId="0" xfId="0" applyFont="1" applyAlignment="1">
      <alignment vertical="center"/>
    </xf>
    <xf numFmtId="0" fontId="8" fillId="0" borderId="0" xfId="0" applyFont="1"/>
    <xf numFmtId="0" fontId="9" fillId="0" borderId="0" xfId="0" applyFont="1" applyAlignment="1">
      <alignment horizontal="center" vertical="center"/>
    </xf>
    <xf numFmtId="0" fontId="9" fillId="3" borderId="0" xfId="0" applyFont="1" applyFill="1" applyAlignment="1">
      <alignment horizontal="center" vertical="center"/>
    </xf>
    <xf numFmtId="0" fontId="9" fillId="3" borderId="0" xfId="0" applyFont="1" applyFill="1" applyAlignment="1">
      <alignment horizontal="center" vertical="center" wrapText="1"/>
    </xf>
    <xf numFmtId="0" fontId="9" fillId="4" borderId="0" xfId="0" applyFont="1" applyFill="1" applyAlignment="1">
      <alignment horizontal="center" vertical="center"/>
    </xf>
    <xf numFmtId="0" fontId="9" fillId="4" borderId="0" xfId="0" applyFont="1" applyFill="1" applyAlignment="1">
      <alignment horizontal="center" vertical="center" wrapText="1"/>
    </xf>
    <xf numFmtId="0" fontId="8" fillId="0" borderId="0" xfId="0" applyFont="1" applyAlignment="1">
      <alignment vertical="center" wrapText="1"/>
    </xf>
    <xf numFmtId="0" fontId="10" fillId="2" borderId="6" xfId="0" applyFont="1" applyFill="1" applyBorder="1" applyAlignment="1" applyProtection="1">
      <alignment horizontal="center" vertical="center" wrapText="1"/>
      <protection hidden="1"/>
    </xf>
    <xf numFmtId="0" fontId="10" fillId="2" borderId="6" xfId="0" applyFont="1" applyFill="1" applyBorder="1" applyAlignment="1" applyProtection="1">
      <alignment horizontal="center" vertical="center"/>
      <protection hidden="1"/>
    </xf>
    <xf numFmtId="0" fontId="3" fillId="0" borderId="0" xfId="0" applyFont="1" applyFill="1" applyAlignment="1" applyProtection="1">
      <alignment horizontal="center" vertical="center" wrapText="1"/>
      <protection hidden="1"/>
    </xf>
    <xf numFmtId="0" fontId="11" fillId="7" borderId="6" xfId="0" applyFont="1" applyFill="1" applyBorder="1" applyAlignment="1" applyProtection="1">
      <alignment horizontal="center" vertical="center" wrapText="1"/>
      <protection hidden="1"/>
    </xf>
    <xf numFmtId="0" fontId="11" fillId="7" borderId="2" xfId="0" applyFont="1" applyFill="1" applyBorder="1" applyAlignment="1" applyProtection="1">
      <alignment horizontal="center" vertical="center" wrapText="1"/>
      <protection hidden="1"/>
    </xf>
    <xf numFmtId="0" fontId="11" fillId="7" borderId="1" xfId="0" applyFont="1" applyFill="1" applyBorder="1" applyAlignment="1" applyProtection="1">
      <alignment horizontal="center" vertical="center" wrapText="1"/>
      <protection hidden="1"/>
    </xf>
    <xf numFmtId="0" fontId="11" fillId="7" borderId="10" xfId="0" applyFont="1" applyFill="1" applyBorder="1" applyAlignment="1" applyProtection="1">
      <alignment horizontal="center" vertical="center" wrapText="1"/>
      <protection hidden="1"/>
    </xf>
    <xf numFmtId="0" fontId="11" fillId="5" borderId="6" xfId="0" applyFont="1" applyFill="1" applyBorder="1" applyAlignment="1" applyProtection="1">
      <alignment horizontal="center" vertical="center" wrapText="1"/>
      <protection hidden="1"/>
    </xf>
    <xf numFmtId="0" fontId="11" fillId="5" borderId="11" xfId="0" applyFont="1" applyFill="1" applyBorder="1" applyAlignment="1" applyProtection="1">
      <alignment horizontal="center" vertical="center" wrapText="1"/>
      <protection hidden="1"/>
    </xf>
    <xf numFmtId="0" fontId="12" fillId="7" borderId="6" xfId="0" applyFont="1" applyFill="1" applyBorder="1" applyAlignment="1" applyProtection="1">
      <alignment horizontal="center" vertical="center" wrapText="1"/>
      <protection hidden="1"/>
    </xf>
    <xf numFmtId="0" fontId="13" fillId="0" borderId="0" xfId="0" applyFont="1" applyAlignment="1">
      <alignment vertical="center"/>
    </xf>
    <xf numFmtId="3" fontId="6" fillId="0" borderId="6" xfId="1" applyNumberFormat="1" applyFont="1" applyFill="1" applyBorder="1" applyAlignment="1" applyProtection="1">
      <alignment horizontal="center" vertical="center" wrapText="1"/>
      <protection hidden="1"/>
    </xf>
    <xf numFmtId="9" fontId="6" fillId="0" borderId="6" xfId="1" applyFont="1" applyFill="1" applyBorder="1" applyAlignment="1" applyProtection="1">
      <alignment horizontal="center" vertical="center" wrapText="1"/>
      <protection hidden="1"/>
    </xf>
    <xf numFmtId="9" fontId="6" fillId="0" borderId="1" xfId="1" applyFont="1" applyFill="1" applyBorder="1" applyAlignment="1" applyProtection="1">
      <alignment horizontal="left" vertical="center" wrapText="1"/>
      <protection hidden="1"/>
    </xf>
    <xf numFmtId="9" fontId="6" fillId="0" borderId="6" xfId="1" applyFont="1" applyFill="1" applyBorder="1" applyAlignment="1" applyProtection="1">
      <alignment horizontal="left" vertical="center" wrapText="1"/>
      <protection hidden="1"/>
    </xf>
    <xf numFmtId="0" fontId="10" fillId="2" borderId="6" xfId="0" applyFont="1" applyFill="1" applyBorder="1" applyAlignment="1" applyProtection="1">
      <alignment vertical="center" wrapText="1"/>
      <protection hidden="1"/>
    </xf>
    <xf numFmtId="0" fontId="10" fillId="2" borderId="6" xfId="0" applyFont="1" applyFill="1" applyBorder="1" applyAlignment="1" applyProtection="1">
      <alignment vertical="center"/>
      <protection hidden="1"/>
    </xf>
    <xf numFmtId="0" fontId="10" fillId="2" borderId="1" xfId="0" applyFont="1" applyFill="1" applyBorder="1" applyAlignment="1" applyProtection="1">
      <alignment vertical="center" wrapText="1"/>
      <protection hidden="1"/>
    </xf>
    <xf numFmtId="9" fontId="10" fillId="2" borderId="6" xfId="1" applyFont="1" applyFill="1" applyBorder="1" applyAlignment="1" applyProtection="1">
      <alignment horizontal="center" vertical="center" wrapText="1"/>
      <protection hidden="1"/>
    </xf>
    <xf numFmtId="1" fontId="6" fillId="2" borderId="10" xfId="0" applyNumberFormat="1" applyFont="1" applyFill="1" applyBorder="1" applyAlignment="1" applyProtection="1">
      <alignment horizontal="center" vertical="center" wrapText="1"/>
      <protection hidden="1"/>
    </xf>
    <xf numFmtId="9" fontId="6" fillId="2" borderId="10" xfId="1" applyFont="1" applyFill="1" applyBorder="1" applyAlignment="1" applyProtection="1">
      <alignment horizontal="center" vertical="center" wrapText="1"/>
      <protection hidden="1"/>
    </xf>
    <xf numFmtId="14" fontId="10" fillId="2" borderId="6" xfId="0" applyNumberFormat="1" applyFont="1" applyFill="1" applyBorder="1" applyAlignment="1" applyProtection="1">
      <alignment horizontal="center" vertical="center" wrapText="1"/>
      <protection hidden="1"/>
    </xf>
    <xf numFmtId="3" fontId="14" fillId="0" borderId="6" xfId="1" applyNumberFormat="1" applyFont="1" applyFill="1" applyBorder="1" applyAlignment="1" applyProtection="1">
      <alignment horizontal="center" vertical="center" wrapText="1"/>
      <protection hidden="1"/>
    </xf>
    <xf numFmtId="9" fontId="14" fillId="0" borderId="6" xfId="1" applyFont="1" applyFill="1" applyBorder="1" applyAlignment="1" applyProtection="1">
      <alignment horizontal="center" vertical="center" wrapText="1"/>
      <protection hidden="1"/>
    </xf>
    <xf numFmtId="1" fontId="6" fillId="0" borderId="10" xfId="0" applyNumberFormat="1" applyFont="1" applyFill="1" applyBorder="1" applyAlignment="1" applyProtection="1">
      <alignment horizontal="center" vertical="center" wrapText="1"/>
      <protection hidden="1"/>
    </xf>
    <xf numFmtId="3" fontId="6" fillId="2" borderId="6" xfId="1" applyNumberFormat="1" applyFont="1" applyFill="1" applyBorder="1" applyAlignment="1" applyProtection="1">
      <alignment vertical="center" wrapText="1"/>
      <protection hidden="1"/>
    </xf>
    <xf numFmtId="3" fontId="6" fillId="0" borderId="6" xfId="1" applyNumberFormat="1" applyFont="1" applyFill="1" applyBorder="1" applyAlignment="1" applyProtection="1">
      <alignment vertical="center" wrapText="1"/>
      <protection hidden="1"/>
    </xf>
    <xf numFmtId="0" fontId="7" fillId="2" borderId="6" xfId="0" applyFont="1" applyFill="1" applyBorder="1" applyAlignment="1">
      <alignment vertical="center"/>
    </xf>
    <xf numFmtId="9" fontId="7" fillId="2" borderId="6" xfId="0" applyNumberFormat="1" applyFont="1" applyFill="1" applyBorder="1" applyAlignment="1">
      <alignment horizontal="center" vertical="center"/>
    </xf>
    <xf numFmtId="0" fontId="7" fillId="2" borderId="6" xfId="0" applyFont="1" applyFill="1" applyBorder="1"/>
    <xf numFmtId="0" fontId="4" fillId="2" borderId="6" xfId="0" applyFont="1" applyFill="1" applyBorder="1" applyAlignment="1">
      <alignment horizontal="center" vertical="center"/>
    </xf>
    <xf numFmtId="9" fontId="6" fillId="0" borderId="2" xfId="1" applyFont="1" applyFill="1" applyBorder="1" applyAlignment="1" applyProtection="1">
      <alignment horizontal="left" vertical="center" wrapText="1"/>
      <protection hidden="1"/>
    </xf>
    <xf numFmtId="0" fontId="8" fillId="5" borderId="10" xfId="0" applyFont="1" applyFill="1" applyBorder="1" applyAlignment="1" applyProtection="1">
      <alignment horizontal="center" vertical="center" wrapText="1"/>
      <protection hidden="1"/>
    </xf>
    <xf numFmtId="0" fontId="8" fillId="5" borderId="14" xfId="0" applyFont="1" applyFill="1" applyBorder="1" applyAlignment="1" applyProtection="1">
      <alignment horizontal="center" vertical="center" wrapText="1"/>
      <protection hidden="1"/>
    </xf>
    <xf numFmtId="0" fontId="8" fillId="5" borderId="15" xfId="0" applyFont="1" applyFill="1" applyBorder="1" applyAlignment="1" applyProtection="1">
      <alignment horizontal="center" vertical="center" wrapText="1"/>
      <protection hidden="1"/>
    </xf>
    <xf numFmtId="0" fontId="8" fillId="5" borderId="16" xfId="0" applyFont="1" applyFill="1" applyBorder="1" applyAlignment="1" applyProtection="1">
      <alignment horizontal="center" vertical="center" wrapText="1"/>
      <protection hidden="1"/>
    </xf>
    <xf numFmtId="0" fontId="8" fillId="5" borderId="17" xfId="0" applyFont="1" applyFill="1" applyBorder="1" applyAlignment="1" applyProtection="1">
      <alignment horizontal="center" vertical="center" wrapText="1"/>
      <protection hidden="1"/>
    </xf>
    <xf numFmtId="0" fontId="8" fillId="5" borderId="9" xfId="0" applyFont="1" applyFill="1" applyBorder="1" applyAlignment="1" applyProtection="1">
      <alignment horizontal="center" vertical="center" wrapText="1"/>
      <protection hidden="1"/>
    </xf>
    <xf numFmtId="0" fontId="8" fillId="5" borderId="12" xfId="0" applyFont="1" applyFill="1" applyBorder="1" applyAlignment="1" applyProtection="1">
      <alignment horizontal="center" vertical="center" wrapText="1"/>
      <protection hidden="1"/>
    </xf>
    <xf numFmtId="0" fontId="10" fillId="2" borderId="20" xfId="2" applyFont="1" applyFill="1" applyBorder="1" applyAlignment="1">
      <alignment horizontal="left" vertical="center" wrapText="1"/>
    </xf>
    <xf numFmtId="0" fontId="10" fillId="2" borderId="21" xfId="2" applyFont="1" applyFill="1" applyBorder="1" applyAlignment="1">
      <alignment horizontal="left" vertical="center" wrapText="1"/>
    </xf>
    <xf numFmtId="0" fontId="10" fillId="2" borderId="22" xfId="2" applyFont="1" applyFill="1" applyBorder="1" applyAlignment="1">
      <alignment horizontal="left" vertical="center" wrapText="1"/>
    </xf>
    <xf numFmtId="0" fontId="8" fillId="6" borderId="1" xfId="0" applyFont="1" applyFill="1" applyBorder="1" applyAlignment="1" applyProtection="1">
      <alignment horizontal="center" vertical="center" wrapText="1"/>
      <protection hidden="1"/>
    </xf>
    <xf numFmtId="0" fontId="8" fillId="6" borderId="3" xfId="0" applyFont="1" applyFill="1" applyBorder="1" applyAlignment="1" applyProtection="1">
      <alignment horizontal="center" vertical="center" wrapText="1"/>
      <protection hidden="1"/>
    </xf>
    <xf numFmtId="0" fontId="8" fillId="6" borderId="2" xfId="0" applyFont="1" applyFill="1" applyBorder="1" applyAlignment="1" applyProtection="1">
      <alignment horizontal="center" vertical="center" wrapText="1"/>
      <protection hidden="1"/>
    </xf>
    <xf numFmtId="0" fontId="10" fillId="2" borderId="10" xfId="0" applyFont="1" applyFill="1" applyBorder="1" applyAlignment="1">
      <alignment horizontal="center" vertical="center" wrapText="1"/>
    </xf>
    <xf numFmtId="0" fontId="3" fillId="5" borderId="3" xfId="0" applyFont="1" applyFill="1" applyBorder="1" applyAlignment="1" applyProtection="1">
      <alignment horizontal="center" vertical="center" wrapText="1"/>
      <protection hidden="1"/>
    </xf>
    <xf numFmtId="0" fontId="3" fillId="5" borderId="1" xfId="0" applyFont="1" applyFill="1" applyBorder="1" applyAlignment="1" applyProtection="1">
      <alignment horizontal="center" vertical="center" wrapText="1"/>
      <protection hidden="1"/>
    </xf>
    <xf numFmtId="0" fontId="3" fillId="5" borderId="2" xfId="0" applyFont="1" applyFill="1" applyBorder="1" applyAlignment="1" applyProtection="1">
      <alignment horizontal="center" vertical="center" wrapText="1"/>
      <protection hidden="1"/>
    </xf>
    <xf numFmtId="0" fontId="3" fillId="6" borderId="6" xfId="0" applyFont="1" applyFill="1" applyBorder="1" applyAlignment="1" applyProtection="1">
      <alignment horizontal="center" vertical="center" wrapText="1"/>
      <protection hidden="1"/>
    </xf>
    <xf numFmtId="0" fontId="3" fillId="6" borderId="3" xfId="0" applyFont="1" applyFill="1" applyBorder="1" applyAlignment="1" applyProtection="1">
      <alignment horizontal="center" vertical="center" wrapText="1"/>
      <protection hidden="1"/>
    </xf>
    <xf numFmtId="0" fontId="7" fillId="2" borderId="14" xfId="0" applyFont="1" applyFill="1" applyBorder="1" applyAlignment="1">
      <alignment horizontal="center"/>
    </xf>
    <xf numFmtId="0" fontId="7" fillId="2" borderId="16" xfId="0" applyFont="1" applyFill="1" applyBorder="1" applyAlignment="1">
      <alignment horizontal="center"/>
    </xf>
    <xf numFmtId="0" fontId="7" fillId="2" borderId="18" xfId="0" applyFont="1" applyFill="1" applyBorder="1" applyAlignment="1">
      <alignment horizontal="center"/>
    </xf>
    <xf numFmtId="0" fontId="7" fillId="2" borderId="19" xfId="0" applyFont="1" applyFill="1" applyBorder="1" applyAlignment="1">
      <alignment horizontal="center"/>
    </xf>
    <xf numFmtId="0" fontId="7" fillId="2" borderId="17" xfId="0" applyFont="1" applyFill="1" applyBorder="1" applyAlignment="1">
      <alignment horizontal="center"/>
    </xf>
    <xf numFmtId="0" fontId="7" fillId="2" borderId="12" xfId="0" applyFont="1" applyFill="1" applyBorder="1" applyAlignment="1">
      <alignment horizontal="center"/>
    </xf>
    <xf numFmtId="0" fontId="7" fillId="2" borderId="4" xfId="0" applyFont="1" applyFill="1" applyBorder="1" applyAlignment="1" applyProtection="1">
      <alignment horizontal="left" vertical="center"/>
      <protection hidden="1"/>
    </xf>
    <xf numFmtId="0" fontId="7" fillId="2" borderId="5" xfId="0" applyFont="1" applyFill="1" applyBorder="1" applyAlignment="1" applyProtection="1">
      <alignment horizontal="left" vertical="center"/>
      <protection hidden="1"/>
    </xf>
    <xf numFmtId="0" fontId="7" fillId="2" borderId="7" xfId="0" applyFont="1" applyFill="1" applyBorder="1" applyAlignment="1" applyProtection="1">
      <alignment horizontal="left" vertical="center"/>
      <protection hidden="1"/>
    </xf>
    <xf numFmtId="0" fontId="7" fillId="2" borderId="8" xfId="0" applyFont="1" applyFill="1" applyBorder="1" applyAlignment="1" applyProtection="1">
      <alignment horizontal="left" vertical="center"/>
      <protection hidden="1"/>
    </xf>
    <xf numFmtId="0" fontId="3" fillId="2" borderId="1" xfId="0" applyFont="1" applyFill="1" applyBorder="1" applyAlignment="1" applyProtection="1">
      <alignment horizontal="center" vertical="center"/>
      <protection hidden="1"/>
    </xf>
    <xf numFmtId="0" fontId="3" fillId="2" borderId="2" xfId="0" applyFont="1" applyFill="1" applyBorder="1" applyAlignment="1" applyProtection="1">
      <alignment horizontal="center" vertical="center"/>
      <protection hidden="1"/>
    </xf>
    <xf numFmtId="0" fontId="3" fillId="2" borderId="1" xfId="0" applyFont="1" applyFill="1" applyBorder="1" applyAlignment="1" applyProtection="1">
      <alignment horizontal="center" vertical="center" wrapText="1"/>
      <protection hidden="1"/>
    </xf>
    <xf numFmtId="0" fontId="3" fillId="2" borderId="2" xfId="0" applyFont="1" applyFill="1" applyBorder="1" applyAlignment="1" applyProtection="1">
      <alignment horizontal="center" vertical="center" wrapText="1"/>
      <protection hidden="1"/>
    </xf>
    <xf numFmtId="0" fontId="3" fillId="2" borderId="11" xfId="0" applyFont="1" applyFill="1" applyBorder="1" applyAlignment="1" applyProtection="1">
      <alignment horizontal="center" vertical="center"/>
      <protection hidden="1"/>
    </xf>
    <xf numFmtId="0" fontId="3" fillId="2" borderId="13" xfId="0" applyFont="1" applyFill="1" applyBorder="1" applyAlignment="1" applyProtection="1">
      <alignment horizontal="center" vertical="center"/>
      <protection hidden="1"/>
    </xf>
    <xf numFmtId="0" fontId="3" fillId="8" borderId="1" xfId="0" applyFont="1" applyFill="1" applyBorder="1" applyAlignment="1" applyProtection="1">
      <alignment horizontal="center" vertical="center" wrapText="1"/>
      <protection hidden="1"/>
    </xf>
    <xf numFmtId="0" fontId="3" fillId="8" borderId="3" xfId="0" applyFont="1" applyFill="1" applyBorder="1" applyAlignment="1" applyProtection="1">
      <alignment horizontal="center" vertical="center" wrapText="1"/>
      <protection hidden="1"/>
    </xf>
  </cellXfs>
  <cellStyles count="3">
    <cellStyle name="Normal" xfId="0" builtinId="0"/>
    <cellStyle name="Normal 18" xfId="2" xr:uid="{00000000-0005-0000-0000-00000100000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Hoja1!$C$2:$C$3</c:f>
              <c:strCache>
                <c:ptCount val="2"/>
                <c:pt idx="1">
                  <c:v>Avance</c:v>
                </c:pt>
              </c:strCache>
            </c:strRef>
          </c:tx>
          <c:spPr>
            <a:solidFill>
              <a:srgbClr val="00B050"/>
            </a:solidFill>
          </c:spPr>
          <c:invertIfNegative val="0"/>
          <c:dPt>
            <c:idx val="0"/>
            <c:invertIfNegative val="0"/>
            <c:bubble3D val="0"/>
            <c:spPr>
              <a:solidFill>
                <a:srgbClr val="FF0000"/>
              </a:solidFill>
            </c:spPr>
            <c:extLst>
              <c:ext xmlns:c16="http://schemas.microsoft.com/office/drawing/2014/chart" uri="{C3380CC4-5D6E-409C-BE32-E72D297353CC}">
                <c16:uniqueId val="{00000003-A026-4B99-A5DC-DF8A873DFA87}"/>
              </c:ext>
            </c:extLst>
          </c:dPt>
          <c:dPt>
            <c:idx val="1"/>
            <c:invertIfNegative val="0"/>
            <c:bubble3D val="0"/>
            <c:spPr>
              <a:solidFill>
                <a:srgbClr val="FF0000"/>
              </a:solidFill>
            </c:spPr>
            <c:extLst>
              <c:ext xmlns:c16="http://schemas.microsoft.com/office/drawing/2014/chart" uri="{C3380CC4-5D6E-409C-BE32-E72D297353CC}">
                <c16:uniqueId val="{00000004-A026-4B99-A5DC-DF8A873DFA87}"/>
              </c:ext>
            </c:extLst>
          </c:dPt>
          <c:dPt>
            <c:idx val="2"/>
            <c:invertIfNegative val="0"/>
            <c:bubble3D val="0"/>
            <c:spPr>
              <a:solidFill>
                <a:srgbClr val="92D050"/>
              </a:solidFill>
            </c:spPr>
            <c:extLst>
              <c:ext xmlns:c16="http://schemas.microsoft.com/office/drawing/2014/chart" uri="{C3380CC4-5D6E-409C-BE32-E72D297353CC}">
                <c16:uniqueId val="{00000005-35C1-4DFB-B13A-D447267AE386}"/>
              </c:ext>
            </c:extLst>
          </c:dPt>
          <c:dPt>
            <c:idx val="3"/>
            <c:invertIfNegative val="0"/>
            <c:bubble3D val="0"/>
            <c:spPr>
              <a:solidFill>
                <a:srgbClr val="92D050"/>
              </a:solidFill>
            </c:spPr>
            <c:extLst>
              <c:ext xmlns:c16="http://schemas.microsoft.com/office/drawing/2014/chart" uri="{C3380CC4-5D6E-409C-BE32-E72D297353CC}">
                <c16:uniqueId val="{00000006-35C1-4DFB-B13A-D447267AE386}"/>
              </c:ext>
            </c:extLst>
          </c:dPt>
          <c:dPt>
            <c:idx val="4"/>
            <c:invertIfNegative val="0"/>
            <c:bubble3D val="0"/>
            <c:spPr>
              <a:solidFill>
                <a:srgbClr val="92D050"/>
              </a:solidFill>
            </c:spPr>
            <c:extLst>
              <c:ext xmlns:c16="http://schemas.microsoft.com/office/drawing/2014/chart" uri="{C3380CC4-5D6E-409C-BE32-E72D297353CC}">
                <c16:uniqueId val="{00000007-35C1-4DFB-B13A-D447267AE386}"/>
              </c:ext>
            </c:extLst>
          </c:dPt>
          <c:cat>
            <c:strRef>
              <c:f>Hoja1!$B$4:$B$8</c:f>
              <c:strCache>
                <c:ptCount val="5"/>
                <c:pt idx="0">
                  <c:v>Trimestre 1</c:v>
                </c:pt>
                <c:pt idx="1">
                  <c:v>Trimestre 2</c:v>
                </c:pt>
                <c:pt idx="2">
                  <c:v>Trimestre 3</c:v>
                </c:pt>
                <c:pt idx="3">
                  <c:v>Trimestre 4</c:v>
                </c:pt>
                <c:pt idx="4">
                  <c:v>Vigencia</c:v>
                </c:pt>
              </c:strCache>
            </c:strRef>
          </c:cat>
          <c:val>
            <c:numRef>
              <c:f>Hoja1!$C$4:$C$8</c:f>
              <c:numCache>
                <c:formatCode>0%</c:formatCode>
                <c:ptCount val="5"/>
                <c:pt idx="0">
                  <c:v>4.8582995951417005E-2</c:v>
                </c:pt>
                <c:pt idx="1">
                  <c:v>0.42736486486486486</c:v>
                </c:pt>
                <c:pt idx="2">
                  <c:v>1</c:v>
                </c:pt>
                <c:pt idx="3">
                  <c:v>1</c:v>
                </c:pt>
                <c:pt idx="4">
                  <c:v>1</c:v>
                </c:pt>
              </c:numCache>
            </c:numRef>
          </c:val>
          <c:extLst>
            <c:ext xmlns:c16="http://schemas.microsoft.com/office/drawing/2014/chart" uri="{C3380CC4-5D6E-409C-BE32-E72D297353CC}">
              <c16:uniqueId val="{00000000-A026-4B99-A5DC-DF8A873DFA87}"/>
            </c:ext>
          </c:extLst>
        </c:ser>
        <c:ser>
          <c:idx val="1"/>
          <c:order val="1"/>
          <c:tx>
            <c:strRef>
              <c:f>Hoja1!$D$2:$D$3</c:f>
              <c:strCache>
                <c:ptCount val="2"/>
                <c:pt idx="1">
                  <c:v>Meta</c:v>
                </c:pt>
              </c:strCache>
            </c:strRef>
          </c:tx>
          <c:spPr>
            <a:solidFill>
              <a:schemeClr val="bg1">
                <a:lumMod val="85000"/>
              </a:schemeClr>
            </a:solidFill>
          </c:spPr>
          <c:invertIfNegative val="0"/>
          <c:cat>
            <c:strRef>
              <c:f>Hoja1!$B$4:$B$8</c:f>
              <c:strCache>
                <c:ptCount val="5"/>
                <c:pt idx="0">
                  <c:v>Trimestre 1</c:v>
                </c:pt>
                <c:pt idx="1">
                  <c:v>Trimestre 2</c:v>
                </c:pt>
                <c:pt idx="2">
                  <c:v>Trimestre 3</c:v>
                </c:pt>
                <c:pt idx="3">
                  <c:v>Trimestre 4</c:v>
                </c:pt>
                <c:pt idx="4">
                  <c:v>Vigencia</c:v>
                </c:pt>
              </c:strCache>
            </c:strRef>
          </c:cat>
          <c:val>
            <c:numRef>
              <c:f>Hoja1!$D$4:$D$8</c:f>
              <c:numCache>
                <c:formatCode>0%</c:formatCode>
                <c:ptCount val="5"/>
                <c:pt idx="0">
                  <c:v>1</c:v>
                </c:pt>
                <c:pt idx="1">
                  <c:v>1</c:v>
                </c:pt>
                <c:pt idx="2">
                  <c:v>1</c:v>
                </c:pt>
                <c:pt idx="3">
                  <c:v>1</c:v>
                </c:pt>
                <c:pt idx="4">
                  <c:v>1</c:v>
                </c:pt>
              </c:numCache>
            </c:numRef>
          </c:val>
          <c:extLst>
            <c:ext xmlns:c16="http://schemas.microsoft.com/office/drawing/2014/chart" uri="{C3380CC4-5D6E-409C-BE32-E72D297353CC}">
              <c16:uniqueId val="{00000001-A026-4B99-A5DC-DF8A873DFA87}"/>
            </c:ext>
          </c:extLst>
        </c:ser>
        <c:dLbls>
          <c:showLegendKey val="0"/>
          <c:showVal val="0"/>
          <c:showCatName val="0"/>
          <c:showSerName val="0"/>
          <c:showPercent val="0"/>
          <c:showBubbleSize val="0"/>
        </c:dLbls>
        <c:gapWidth val="150"/>
        <c:axId val="166710656"/>
        <c:axId val="174471040"/>
      </c:barChart>
      <c:catAx>
        <c:axId val="166710656"/>
        <c:scaling>
          <c:orientation val="minMax"/>
        </c:scaling>
        <c:delete val="0"/>
        <c:axPos val="b"/>
        <c:numFmt formatCode="General" sourceLinked="0"/>
        <c:majorTickMark val="none"/>
        <c:minorTickMark val="none"/>
        <c:tickLblPos val="nextTo"/>
        <c:crossAx val="174471040"/>
        <c:crosses val="autoZero"/>
        <c:auto val="1"/>
        <c:lblAlgn val="ctr"/>
        <c:lblOffset val="100"/>
        <c:noMultiLvlLbl val="0"/>
      </c:catAx>
      <c:valAx>
        <c:axId val="174471040"/>
        <c:scaling>
          <c:orientation val="minMax"/>
          <c:max val="1"/>
        </c:scaling>
        <c:delete val="0"/>
        <c:axPos val="l"/>
        <c:numFmt formatCode="0%" sourceLinked="1"/>
        <c:majorTickMark val="none"/>
        <c:minorTickMark val="none"/>
        <c:tickLblPos val="nextTo"/>
        <c:crossAx val="166710656"/>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47625</xdr:rowOff>
    </xdr:from>
    <xdr:to>
      <xdr:col>1</xdr:col>
      <xdr:colOff>0</xdr:colOff>
      <xdr:row>1</xdr:row>
      <xdr:rowOff>609600</xdr:rowOff>
    </xdr:to>
    <xdr:pic>
      <xdr:nvPicPr>
        <xdr:cNvPr id="9" name="Picture 1" descr="escudo-alc">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228600"/>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261992</xdr:colOff>
      <xdr:row>1</xdr:row>
      <xdr:rowOff>252069</xdr:rowOff>
    </xdr:from>
    <xdr:to>
      <xdr:col>2</xdr:col>
      <xdr:colOff>244662</xdr:colOff>
      <xdr:row>4</xdr:row>
      <xdr:rowOff>31750</xdr:rowOff>
    </xdr:to>
    <xdr:pic>
      <xdr:nvPicPr>
        <xdr:cNvPr id="10" name="Imagen 9" descr="escudo-alc">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8992" y="304986"/>
          <a:ext cx="1960508" cy="10179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88</xdr:col>
      <xdr:colOff>918882</xdr:colOff>
      <xdr:row>12</xdr:row>
      <xdr:rowOff>257735</xdr:rowOff>
    </xdr:from>
    <xdr:to>
      <xdr:col>88</xdr:col>
      <xdr:colOff>6096000</xdr:colOff>
      <xdr:row>12</xdr:row>
      <xdr:rowOff>3283323</xdr:rowOff>
    </xdr:to>
    <xdr:graphicFrame macro="">
      <xdr:nvGraphicFramePr>
        <xdr:cNvPr id="5" name="3 Gráfico">
          <a:extLst>
            <a:ext uri="{FF2B5EF4-FFF2-40B4-BE49-F238E27FC236}">
              <a16:creationId xmlns:a16="http://schemas.microsoft.com/office/drawing/2014/main" id="{AB873684-7212-4FD1-9C7C-E63654F6AF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pia%20de%20Propuesta%20Formato%20SPI%20Versi&#243;n%20Ajustada%20ECP%2021-02-2018(35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de63/Users/Documents%20and%20Settings/abarrera/Mis%20documentos/DT%202014/753/Terri%20por%20cdc%2020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vviracacha/Desktop/SEGUIMIENTO%20A%20PROYECTOS%20SPI%20-%20OCT5%20DE%20201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vviracacha/Downloads/SPI%20-%20Indicadores%20de%20gesti&#243;n%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 val="INSTRUCCIÓN DE DILIGENCIAMIENTO"/>
      <sheetName val="GLOSARIO"/>
      <sheetName val="INDICE"/>
      <sheetName val="1. PROGRAMACION CUATRIENIO "/>
      <sheetName val="2. SEGUIMIENTO PRESUPUESTAL"/>
      <sheetName val="3. EJEC CONCEPTO DE GASTO "/>
      <sheetName val="4. REPORTE CUALITATIVO"/>
      <sheetName val="5. TERRITORIALIZACIÓN"/>
      <sheetName val="5A. Unidades Operativas"/>
      <sheetName val="6, ACTIVIDADES - TAREAS VIG"/>
      <sheetName val="7. INDICADORES GESTION"/>
      <sheetName val="8. METAS PDD"/>
      <sheetName val="9. RECURSO HUMANO"/>
    </sheetNames>
    <sheetDataSet>
      <sheetData sheetId="0" refreshError="1">
        <row r="2">
          <cell r="A2" t="str">
            <v>Enero</v>
          </cell>
        </row>
        <row r="35">
          <cell r="H35" t="str">
            <v xml:space="preserve"> CENTRO CRECER ANTONIO NARIÑO - PUENTE ARANDA</v>
          </cell>
        </row>
        <row r="36">
          <cell r="H36" t="str">
            <v xml:space="preserve"> CENTRO CRECER ARBORIZADORA ALTA</v>
          </cell>
        </row>
        <row r="37">
          <cell r="H37" t="str">
            <v xml:space="preserve"> CENTRO CRECER BALCANES</v>
          </cell>
        </row>
        <row r="38">
          <cell r="H38" t="str">
            <v xml:space="preserve"> CENTRO CRECER BOSA</v>
          </cell>
        </row>
        <row r="39">
          <cell r="H39" t="str">
            <v xml:space="preserve"> CENTRO CRECER ENGATIVA</v>
          </cell>
        </row>
        <row r="40">
          <cell r="H40" t="str">
            <v xml:space="preserve"> CENTRO CRECER FONTIBON</v>
          </cell>
        </row>
        <row r="41">
          <cell r="H41" t="str">
            <v xml:space="preserve"> CENTRO CRECER KENNEDY</v>
          </cell>
        </row>
        <row r="42">
          <cell r="H42" t="str">
            <v xml:space="preserve"> CENTRO CRECER LA GAITANA</v>
          </cell>
        </row>
        <row r="43">
          <cell r="H43" t="str">
            <v xml:space="preserve"> CENTRO CRECER LA PAZ</v>
          </cell>
        </row>
        <row r="44">
          <cell r="H44" t="str">
            <v xml:space="preserve"> CENTRO CRECER LA VICTORIA</v>
          </cell>
        </row>
        <row r="45">
          <cell r="H45" t="str">
            <v xml:space="preserve"> CENTRO CRECER LOURDES</v>
          </cell>
        </row>
        <row r="46">
          <cell r="H46" t="str">
            <v xml:space="preserve">CENTRO CRECER MARTIRES </v>
          </cell>
        </row>
        <row r="47">
          <cell r="H47" t="str">
            <v xml:space="preserve"> CENTRO CRECER RAFAEL URIBE URIBE</v>
          </cell>
        </row>
        <row r="48">
          <cell r="H48" t="str">
            <v xml:space="preserve"> CENTRO CRECER RINCON</v>
          </cell>
        </row>
        <row r="49">
          <cell r="H49" t="str">
            <v xml:space="preserve"> CENTRO CRECER TEJARES</v>
          </cell>
        </row>
        <row r="50">
          <cell r="H50" t="str">
            <v xml:space="preserve"> CENTRO CRECER USAQUEN</v>
          </cell>
        </row>
        <row r="51">
          <cell r="H51" t="str">
            <v xml:space="preserve"> CENTRO CRECER VISTA HERMOSA</v>
          </cell>
        </row>
        <row r="52">
          <cell r="D52" t="str">
            <v>NO</v>
          </cell>
          <cell r="F52" t="str">
            <v>NINGUNO</v>
          </cell>
          <cell r="H52" t="str">
            <v xml:space="preserve"> CENTRO PROTEGER RENACER</v>
          </cell>
        </row>
        <row r="53">
          <cell r="D53" t="str">
            <v>SI - AUDITIVA</v>
          </cell>
          <cell r="F53" t="str">
            <v>INDÍGENA</v>
          </cell>
          <cell r="H53" t="str">
            <v xml:space="preserve"> SUB LOCAL ANTONIO NARIÑO - PUENTE ARANDA</v>
          </cell>
        </row>
        <row r="54">
          <cell r="D54" t="str">
            <v>SI - FÍSICA</v>
          </cell>
          <cell r="F54" t="str">
            <v>AFRODESCENDIENTE</v>
          </cell>
          <cell r="H54" t="str">
            <v xml:space="preserve"> SUB LOCAL BARRIOS UNIDOS - TEUSAQUILLO</v>
          </cell>
        </row>
        <row r="55">
          <cell r="D55" t="str">
            <v>SI - PSICOSOCIAL</v>
          </cell>
          <cell r="F55" t="str">
            <v>RAIZAL</v>
          </cell>
          <cell r="H55" t="str">
            <v xml:space="preserve"> SUB LOCAL BOSA</v>
          </cell>
        </row>
        <row r="56">
          <cell r="D56" t="str">
            <v>SI - VISUAL</v>
          </cell>
          <cell r="F56" t="str">
            <v>ROM</v>
          </cell>
          <cell r="H56" t="str">
            <v xml:space="preserve"> SUB LOCAL CHAPINERO</v>
          </cell>
        </row>
        <row r="57">
          <cell r="H57" t="str">
            <v xml:space="preserve"> SUB LOCAL CIUDAD BOLIVAR</v>
          </cell>
        </row>
        <row r="58">
          <cell r="H58" t="str">
            <v xml:space="preserve"> SUB LOCAL ENGATIVA</v>
          </cell>
        </row>
        <row r="59">
          <cell r="H59" t="str">
            <v xml:space="preserve"> SUB LOCAL FONTIBON</v>
          </cell>
        </row>
        <row r="60">
          <cell r="H60" t="str">
            <v xml:space="preserve"> SUB LOCAL KENNEDY</v>
          </cell>
        </row>
        <row r="61">
          <cell r="H61" t="str">
            <v xml:space="preserve"> SUB LOCAL LOS MARTIRES</v>
          </cell>
        </row>
        <row r="62">
          <cell r="H62" t="str">
            <v xml:space="preserve"> SUB LOCAL RAFAEL URIBE URIBE</v>
          </cell>
        </row>
        <row r="63">
          <cell r="H63" t="str">
            <v xml:space="preserve"> SUB LOCAL SAN CRISTOBAL</v>
          </cell>
        </row>
        <row r="64">
          <cell r="H64" t="str">
            <v xml:space="preserve"> SUB LOCAL SANTAFE - LA CANDELARIA</v>
          </cell>
        </row>
        <row r="65">
          <cell r="H65" t="str">
            <v xml:space="preserve"> SUB LOCAL SUBA</v>
          </cell>
        </row>
        <row r="66">
          <cell r="H66" t="str">
            <v xml:space="preserve"> SUB LOCAL TUNJUELITO</v>
          </cell>
        </row>
        <row r="67">
          <cell r="H67" t="str">
            <v xml:space="preserve"> SUB LOCAL USAQUEN</v>
          </cell>
        </row>
        <row r="68">
          <cell r="H68" t="str">
            <v xml:space="preserve"> SUB LOCAL USME - SUMAPAZ</v>
          </cell>
        </row>
        <row r="69">
          <cell r="H69" t="str">
            <v>ADMINISTRATIVO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6"/>
      <sheetName val="FECHA TERMINACION SERVICIOS "/>
      <sheetName val="AMPLIACION DE COBERTURA "/>
      <sheetName val="CONJUNTAS "/>
      <sheetName val="TRANSVESALES "/>
      <sheetName val="TERRITORIALIZACION "/>
      <sheetName val="CRONOGRAMA "/>
      <sheetName val="TALENTO HUMANO"/>
      <sheetName val="CRITERIOS TERRI"/>
      <sheetName val="Listas desplegables"/>
      <sheetName val="Hoja1"/>
    </sheetNames>
    <sheetDataSet>
      <sheetData sheetId="0" refreshError="1">
        <row r="132">
          <cell r="A132" t="str">
            <v xml:space="preserve">Cupos </v>
          </cell>
        </row>
        <row r="133">
          <cell r="A133" t="str">
            <v xml:space="preserve">Personas </v>
          </cell>
        </row>
        <row r="134">
          <cell r="A134" t="str">
            <v xml:space="preserve">Unidades Operativas </v>
          </cell>
        </row>
        <row r="135">
          <cell r="A135" t="str">
            <v xml:space="preserve">Otros </v>
          </cell>
        </row>
        <row r="192">
          <cell r="A192" t="str">
            <v xml:space="preserve">Usaquen </v>
          </cell>
        </row>
        <row r="193">
          <cell r="A193" t="str">
            <v>Chapinero</v>
          </cell>
        </row>
        <row r="194">
          <cell r="A194" t="str">
            <v>Santa Fe</v>
          </cell>
        </row>
        <row r="195">
          <cell r="A195" t="str">
            <v xml:space="preserve">San Cristobal </v>
          </cell>
        </row>
        <row r="196">
          <cell r="A196" t="str">
            <v xml:space="preserve">Usme </v>
          </cell>
        </row>
        <row r="197">
          <cell r="A197" t="str">
            <v>Tunjuelito</v>
          </cell>
        </row>
        <row r="198">
          <cell r="A198" t="str">
            <v>Bosa</v>
          </cell>
        </row>
        <row r="199">
          <cell r="A199" t="str">
            <v>Kennedy</v>
          </cell>
        </row>
        <row r="200">
          <cell r="A200" t="str">
            <v>fontibón</v>
          </cell>
        </row>
        <row r="201">
          <cell r="A201" t="str">
            <v>Engativa</v>
          </cell>
        </row>
        <row r="202">
          <cell r="A202" t="str">
            <v>Suba</v>
          </cell>
        </row>
        <row r="203">
          <cell r="A203" t="str">
            <v xml:space="preserve">Barrios Unidos </v>
          </cell>
        </row>
        <row r="204">
          <cell r="A204" t="str">
            <v>Teusaquillo</v>
          </cell>
        </row>
        <row r="205">
          <cell r="A205" t="str">
            <v>Martires</v>
          </cell>
        </row>
        <row r="206">
          <cell r="A206" t="str">
            <v>Antonio Nariño</v>
          </cell>
        </row>
        <row r="207">
          <cell r="A207" t="str">
            <v>Puente Aranda</v>
          </cell>
        </row>
        <row r="208">
          <cell r="A208" t="str">
            <v xml:space="preserve">Candelaria </v>
          </cell>
        </row>
        <row r="209">
          <cell r="A209" t="str">
            <v xml:space="preserve">Rafael Uribe </v>
          </cell>
        </row>
        <row r="210">
          <cell r="A210" t="str">
            <v xml:space="preserve">Nivel Central </v>
          </cell>
        </row>
        <row r="211">
          <cell r="A211" t="str">
            <v xml:space="preserve">Ciudad Bolivar </v>
          </cell>
        </row>
        <row r="212">
          <cell r="A212" t="str">
            <v xml:space="preserve">Sumapaz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INSTRUCCIÓN DE DILIGENCIAMIENTO"/>
      <sheetName val="1. SEGUIMIENTO EJECUCIÓN PRESU"/>
      <sheetName val="Hoja1"/>
      <sheetName val="2. SEGUIMIENTO METAS PRODUCTO"/>
      <sheetName val="2.1 TERRITORIALIZACIÓN METAS"/>
      <sheetName val="3. INFORMACIÓN POBLACIONAL"/>
      <sheetName val="3.1 TERRITORIALIZACIÓN POBLAC"/>
      <sheetName val="4. METAS RESULTADO PDD"/>
      <sheetName val="Listas desplegables"/>
      <sheetName val="GLOSARIO"/>
      <sheetName val="ACTIVIDADES - TAREAS VIG"/>
      <sheetName val="Cronograma Mensual"/>
    </sheetNames>
    <sheetDataSet>
      <sheetData sheetId="0">
        <row r="1">
          <cell r="A1" t="str">
            <v>PROYECTOS</v>
          </cell>
        </row>
      </sheetData>
      <sheetData sheetId="1"/>
      <sheetData sheetId="2">
        <row r="1">
          <cell r="A1" t="str">
            <v>PROYECTOS</v>
          </cell>
        </row>
      </sheetData>
      <sheetData sheetId="3">
        <row r="1">
          <cell r="A1" t="str">
            <v>PROYECTOS</v>
          </cell>
        </row>
        <row r="2">
          <cell r="A2" t="str">
            <v xml:space="preserve">Prevención y atención integral de la paternidad y la maternidad temprana </v>
          </cell>
          <cell r="M2">
            <v>1</v>
          </cell>
        </row>
        <row r="3">
          <cell r="A3" t="str">
            <v xml:space="preserve">Prevención y atención integral de la paternidad y la maternidad temprana </v>
          </cell>
          <cell r="M3">
            <v>1</v>
          </cell>
        </row>
        <row r="4">
          <cell r="A4" t="str">
            <v xml:space="preserve">Prevención y atención integral de la paternidad y la maternidad temprana </v>
          </cell>
          <cell r="M4">
            <v>1</v>
          </cell>
        </row>
        <row r="5">
          <cell r="A5" t="str">
            <v xml:space="preserve">Prevención y atención integral de la paternidad y la maternidad temprana </v>
          </cell>
          <cell r="M5">
            <v>1</v>
          </cell>
        </row>
        <row r="6">
          <cell r="A6" t="str">
            <v xml:space="preserve">Prevención y atención integral de la paternidad y la maternidad temprana </v>
          </cell>
          <cell r="M6">
            <v>1</v>
          </cell>
        </row>
        <row r="7">
          <cell r="A7" t="str">
            <v xml:space="preserve">Prevención y atención integral de la paternidad y la maternidad temprana </v>
          </cell>
          <cell r="M7">
            <v>1</v>
          </cell>
        </row>
        <row r="8">
          <cell r="A8" t="str">
            <v xml:space="preserve">Prevención y atención integral de la paternidad y la maternidad temprana </v>
          </cell>
          <cell r="M8">
            <v>2</v>
          </cell>
        </row>
        <row r="9">
          <cell r="A9" t="str">
            <v xml:space="preserve">Prevención y atención integral de la paternidad y la maternidad temprana </v>
          </cell>
          <cell r="M9">
            <v>2</v>
          </cell>
        </row>
        <row r="10">
          <cell r="A10" t="str">
            <v xml:space="preserve">Prevención y atención integral de la paternidad y la maternidad temprana </v>
          </cell>
          <cell r="M10">
            <v>2</v>
          </cell>
        </row>
        <row r="11">
          <cell r="A11" t="str">
            <v xml:space="preserve">Prevención y atención integral de la paternidad y la maternidad temprana </v>
          </cell>
          <cell r="M11">
            <v>2</v>
          </cell>
        </row>
        <row r="12">
          <cell r="A12" t="str">
            <v xml:space="preserve">Prevención y atención integral de la paternidad y la maternidad temprana </v>
          </cell>
          <cell r="M12">
            <v>3</v>
          </cell>
        </row>
        <row r="13">
          <cell r="A13" t="str">
            <v xml:space="preserve">Prevención y atención integral de la paternidad y la maternidad temprana </v>
          </cell>
          <cell r="M13">
            <v>3</v>
          </cell>
        </row>
        <row r="14">
          <cell r="A14" t="str">
            <v xml:space="preserve">Prevención y atención integral de la paternidad y la maternidad temprana </v>
          </cell>
          <cell r="M14">
            <v>3</v>
          </cell>
        </row>
        <row r="15">
          <cell r="A15" t="str">
            <v xml:space="preserve">Prevención y atención integral de la paternidad y la maternidad temprana </v>
          </cell>
          <cell r="M15">
            <v>3</v>
          </cell>
        </row>
        <row r="16">
          <cell r="A16" t="str">
            <v xml:space="preserve">Prevención y atención integral de la paternidad y la maternidad temprana </v>
          </cell>
          <cell r="M16">
            <v>3</v>
          </cell>
        </row>
        <row r="17">
          <cell r="A17" t="str">
            <v xml:space="preserve">Prevención y atención integral de la paternidad y la maternidad temprana </v>
          </cell>
          <cell r="M17">
            <v>3</v>
          </cell>
        </row>
        <row r="18">
          <cell r="A18" t="str">
            <v xml:space="preserve">Prevención y atención integral de la paternidad y la maternidad temprana </v>
          </cell>
          <cell r="M18">
            <v>3</v>
          </cell>
        </row>
        <row r="19">
          <cell r="A19" t="str">
            <v xml:space="preserve">Prevención y atención integral de la paternidad y la maternidad temprana </v>
          </cell>
          <cell r="M19">
            <v>3</v>
          </cell>
        </row>
      </sheetData>
      <sheetData sheetId="4"/>
      <sheetData sheetId="5"/>
      <sheetData sheetId="6"/>
      <sheetData sheetId="7"/>
      <sheetData sheetId="8"/>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INSTRUCCIÓN DE DILIGENCIAMIENTO"/>
      <sheetName val="1. SEGUIMIENTO EJECUCIÓN PRESU"/>
      <sheetName val="Cronograma Mensual"/>
      <sheetName val="2. SEGUIMIENTO METAS PRODUCTO"/>
      <sheetName val="2.1. SEGUIM. ACTIVIDADES TAREAS"/>
      <sheetName val="2.2 TERRITORIALIZACIÓN METAS"/>
      <sheetName val="3.1 TERRITORIALIZACIÓN POBLAC"/>
      <sheetName val="3. INFORMACIÓN POBLACIONAL"/>
      <sheetName val="4. METAS PDD"/>
      <sheetName val="Listas desplegables"/>
      <sheetName val="5. INDICADORES DE GESTIÓN"/>
      <sheetName val="Hoja1"/>
      <sheetName val="GLOSARIO"/>
    </sheetNames>
    <sheetDataSet>
      <sheetData sheetId="0">
        <row r="1">
          <cell r="B1" t="str">
            <v>Eficacia</v>
          </cell>
        </row>
      </sheetData>
      <sheetData sheetId="1"/>
      <sheetData sheetId="2"/>
      <sheetData sheetId="3"/>
      <sheetData sheetId="4"/>
      <sheetData sheetId="5"/>
      <sheetData sheetId="6"/>
      <sheetData sheetId="7"/>
      <sheetData sheetId="8"/>
      <sheetData sheetId="9"/>
      <sheetData sheetId="10"/>
      <sheetData sheetId="11">
        <row r="1">
          <cell r="B1" t="str">
            <v>Eficacia</v>
          </cell>
        </row>
      </sheetData>
      <sheetData sheetId="12">
        <row r="1">
          <cell r="B1" t="str">
            <v>Eficacia</v>
          </cell>
          <cell r="C1" t="str">
            <v xml:space="preserve">1. Formular e implementar políticas poblacionales mediante un enfoque diferencial y de forma articulada, con el fin de aportar al goce efectivo de los derechos de las poblaciones en el territorio. </v>
          </cell>
          <cell r="D1" t="str">
            <v>Mensual</v>
          </cell>
        </row>
        <row r="2">
          <cell r="B2" t="str">
            <v>Eficiencia</v>
          </cell>
          <cell r="C2" t="str">
            <v xml:space="preserve">2. Diseñar e implementar modelos de atención integral de calidad con un enfoque territorial e intergeneracional, para el desarrollo de capacidades que faciliten la inclusión social y  mejoren  la calidad de vida de la población en mayor condición de vulnerabilidad.  </v>
          </cell>
          <cell r="D2" t="str">
            <v>Trimestral</v>
          </cell>
        </row>
        <row r="3">
          <cell r="B3" t="str">
            <v>Efectividad</v>
          </cell>
          <cell r="C3" t="str">
            <v>3. Diseñar e implementar estrategias de prevención de forma coordinada con otros sectores, que permitan reducir los factores sociales generadores de violencia y la vulneración de derechos, promoviendo una cultura de convivencia y reconciliación.</v>
          </cell>
          <cell r="D3" t="str">
            <v>Semestral</v>
          </cell>
        </row>
        <row r="4">
          <cell r="C4" t="str">
            <v>4. Generar información oportuna, veraz y de calidad mediante el desarrollo de un sistema de información y de gestión del conocimiento con el propósito de soportar la toma de decisiones,  realizar  el  seguimiento y la evaluación de la gestión, y la rendición de cuentas institucional.</v>
          </cell>
          <cell r="D4" t="str">
            <v>Anual</v>
          </cell>
        </row>
        <row r="5">
          <cell r="C5" t="str">
            <v>5. Fortalecer la capacidad institucional y el talento humano a través de la optimización de la operación interna, el mejoramiento de los procesos y los procedimientos, y el desarrollo de competencias con el propósito de incrementar la productividad organizacional y  la calidad de los servicios que presta la Secretaría Distrital de Integración Social.</v>
          </cell>
        </row>
      </sheetData>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I14"/>
  <sheetViews>
    <sheetView showGridLines="0" tabSelected="1" zoomScale="85" zoomScaleNormal="85" workbookViewId="0">
      <selection activeCell="A13" sqref="A13"/>
    </sheetView>
  </sheetViews>
  <sheetFormatPr baseColWidth="10" defaultColWidth="0" defaultRowHeight="0" customHeight="1" zeroHeight="1" x14ac:dyDescent="0.25"/>
  <cols>
    <col min="1" max="1" width="1.85546875" style="8" customWidth="1"/>
    <col min="2" max="2" width="29.5703125" style="9" customWidth="1"/>
    <col min="3" max="3" width="19.140625" style="9" customWidth="1"/>
    <col min="4" max="4" width="22.7109375" style="9" customWidth="1"/>
    <col min="5" max="5" width="15.7109375" style="9" customWidth="1"/>
    <col min="6" max="6" width="15" style="5" customWidth="1"/>
    <col min="7" max="7" width="25.28515625" style="5" customWidth="1"/>
    <col min="8" max="8" width="20.140625" style="9" customWidth="1"/>
    <col min="9" max="9" width="19.85546875" style="9" customWidth="1"/>
    <col min="10" max="10" width="17.7109375" style="9" customWidth="1"/>
    <col min="11" max="11" width="18.85546875" style="9" customWidth="1"/>
    <col min="12" max="12" width="17.7109375" style="5" customWidth="1"/>
    <col min="13" max="13" width="19.28515625" style="5" customWidth="1"/>
    <col min="14" max="14" width="17.7109375" style="5" customWidth="1"/>
    <col min="15" max="15" width="14.7109375" style="5" customWidth="1"/>
    <col min="16" max="16" width="17.7109375" style="5" customWidth="1"/>
    <col min="17" max="17" width="17.42578125" style="5" customWidth="1"/>
    <col min="18" max="18" width="15.7109375" style="5" customWidth="1"/>
    <col min="19" max="19" width="17.7109375" style="9" customWidth="1"/>
    <col min="20" max="20" width="17.7109375" style="5" customWidth="1"/>
    <col min="21" max="23" width="12" style="5" customWidth="1"/>
    <col min="24" max="24" width="42.85546875" style="5" customWidth="1"/>
    <col min="25" max="25" width="16.85546875" style="4" customWidth="1"/>
    <col min="26" max="28" width="12" style="5" customWidth="1"/>
    <col min="29" max="29" width="36.5703125" style="5" customWidth="1"/>
    <col min="30" max="30" width="17.42578125" style="5" customWidth="1"/>
    <col min="31" max="33" width="11.7109375" style="5" customWidth="1"/>
    <col min="34" max="34" width="164.28515625" style="5" customWidth="1"/>
    <col min="35" max="35" width="15.85546875" style="5" customWidth="1"/>
    <col min="36" max="38" width="12" style="5" customWidth="1"/>
    <col min="39" max="39" width="29.140625" style="5" customWidth="1"/>
    <col min="40" max="40" width="15.42578125" style="4" customWidth="1"/>
    <col min="41" max="43" width="12" style="5" customWidth="1"/>
    <col min="44" max="44" width="38.28515625" style="5" customWidth="1"/>
    <col min="45" max="45" width="17.140625" style="5" customWidth="1"/>
    <col min="46" max="48" width="11.7109375" style="5" customWidth="1"/>
    <col min="49" max="49" width="107.28515625" style="5" customWidth="1"/>
    <col min="50" max="50" width="16.5703125" style="5" customWidth="1"/>
    <col min="51" max="53" width="11.7109375" style="5" customWidth="1"/>
    <col min="54" max="54" width="52.5703125" style="5" customWidth="1"/>
    <col min="55" max="55" width="24.42578125" style="5" customWidth="1"/>
    <col min="56" max="58" width="11.7109375" style="5" customWidth="1"/>
    <col min="59" max="59" width="40.5703125" style="5" customWidth="1"/>
    <col min="60" max="60" width="17.42578125" style="5" customWidth="1"/>
    <col min="61" max="63" width="11.7109375" style="5" customWidth="1"/>
    <col min="64" max="64" width="154.7109375" style="5" customWidth="1"/>
    <col min="65" max="65" width="17.85546875" style="5" customWidth="1"/>
    <col min="66" max="68" width="11.7109375" style="5" customWidth="1"/>
    <col min="69" max="69" width="29.140625" style="5" customWidth="1"/>
    <col min="70" max="70" width="18.140625" style="5" customWidth="1"/>
    <col min="71" max="73" width="11.7109375" style="5" customWidth="1"/>
    <col min="74" max="74" width="35.42578125" style="5" customWidth="1"/>
    <col min="75" max="75" width="19.5703125" style="5" customWidth="1"/>
    <col min="76" max="78" width="11.7109375" style="5" customWidth="1"/>
    <col min="79" max="79" width="99" style="5" customWidth="1"/>
    <col min="80" max="80" width="18.85546875" style="5" customWidth="1"/>
    <col min="81" max="81" width="68.85546875" style="5" customWidth="1"/>
    <col min="82" max="82" width="4.42578125" style="5" customWidth="1"/>
    <col min="83" max="88" width="18.140625" style="5" customWidth="1"/>
    <col min="89" max="89" width="104" style="5" customWidth="1"/>
    <col min="90" max="90" width="3.28515625" style="5" customWidth="1"/>
    <col min="91" max="139" width="0" style="8" hidden="1" customWidth="1"/>
    <col min="140" max="16384" width="11.42578125" style="8" hidden="1"/>
  </cols>
  <sheetData>
    <row r="1" spans="2:89" s="7" customFormat="1" ht="4.5" customHeight="1" x14ac:dyDescent="0.25">
      <c r="B1" s="6"/>
      <c r="C1" s="6"/>
    </row>
    <row r="2" spans="2:89" s="11" customFormat="1" ht="32.25" customHeight="1" x14ac:dyDescent="0.2">
      <c r="B2" s="73"/>
      <c r="C2" s="74"/>
      <c r="D2" s="67" t="s">
        <v>110</v>
      </c>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1" t="s">
        <v>112</v>
      </c>
      <c r="CA2" s="62"/>
      <c r="CB2" s="62"/>
      <c r="CC2" s="63"/>
      <c r="CD2" s="1"/>
    </row>
    <row r="3" spans="2:89" s="11" customFormat="1" ht="32.25" customHeight="1" x14ac:dyDescent="0.2">
      <c r="B3" s="75"/>
      <c r="C3" s="76"/>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1" t="s">
        <v>113</v>
      </c>
      <c r="CA3" s="62"/>
      <c r="CB3" s="62"/>
      <c r="CC3" s="63"/>
      <c r="CD3" s="1"/>
    </row>
    <row r="4" spans="2:89" s="11" customFormat="1" ht="32.25" customHeight="1" x14ac:dyDescent="0.2">
      <c r="B4" s="75"/>
      <c r="C4" s="76"/>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1" t="s">
        <v>116</v>
      </c>
      <c r="CA4" s="62"/>
      <c r="CB4" s="62"/>
      <c r="CC4" s="63"/>
      <c r="CD4" s="1"/>
    </row>
    <row r="5" spans="2:89" s="11" customFormat="1" ht="32.25" customHeight="1" x14ac:dyDescent="0.2">
      <c r="B5" s="77"/>
      <c r="C5" s="78"/>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67"/>
      <c r="BP5" s="67"/>
      <c r="BQ5" s="67"/>
      <c r="BR5" s="67"/>
      <c r="BS5" s="67"/>
      <c r="BT5" s="67"/>
      <c r="BU5" s="67"/>
      <c r="BV5" s="67"/>
      <c r="BW5" s="67"/>
      <c r="BX5" s="67"/>
      <c r="BY5" s="67"/>
      <c r="BZ5" s="61" t="s">
        <v>51</v>
      </c>
      <c r="CA5" s="62"/>
      <c r="CB5" s="62"/>
      <c r="CC5" s="63"/>
      <c r="CD5" s="1"/>
    </row>
    <row r="6" spans="2:89" s="7" customFormat="1" ht="7.5" customHeight="1" x14ac:dyDescent="0.25">
      <c r="B6" s="6"/>
      <c r="C6" s="6"/>
      <c r="CC6" s="1"/>
      <c r="CD6" s="1"/>
    </row>
    <row r="7" spans="2:89" s="7" customFormat="1" ht="15" customHeight="1" x14ac:dyDescent="0.25">
      <c r="B7" s="79" t="s">
        <v>1</v>
      </c>
      <c r="C7" s="80"/>
      <c r="D7" s="10" t="s">
        <v>2</v>
      </c>
      <c r="E7" s="83" t="s">
        <v>10</v>
      </c>
      <c r="F7" s="84"/>
      <c r="G7" s="87">
        <v>2021</v>
      </c>
    </row>
    <row r="8" spans="2:89" s="7" customFormat="1" ht="15" customHeight="1" x14ac:dyDescent="0.25">
      <c r="B8" s="81"/>
      <c r="C8" s="82"/>
      <c r="D8" s="10" t="s">
        <v>3</v>
      </c>
      <c r="E8" s="85" t="s">
        <v>20</v>
      </c>
      <c r="F8" s="86"/>
      <c r="G8" s="88"/>
    </row>
    <row r="9" spans="2:89" s="24" customFormat="1" ht="7.5" customHeight="1" x14ac:dyDescent="0.25"/>
    <row r="10" spans="2:89" s="1" customFormat="1" ht="22.5" customHeight="1" x14ac:dyDescent="0.25">
      <c r="B10" s="89" t="s">
        <v>5</v>
      </c>
      <c r="C10" s="90"/>
      <c r="D10" s="90"/>
      <c r="E10" s="90"/>
      <c r="F10" s="90"/>
      <c r="G10" s="90"/>
      <c r="H10" s="90"/>
      <c r="I10" s="90"/>
      <c r="J10" s="90"/>
      <c r="K10" s="90"/>
      <c r="L10" s="90"/>
      <c r="M10" s="90"/>
      <c r="N10" s="90"/>
      <c r="O10" s="90"/>
      <c r="P10" s="90"/>
      <c r="Q10" s="90"/>
      <c r="R10" s="90"/>
      <c r="S10" s="90"/>
      <c r="T10" s="90"/>
      <c r="U10" s="64" t="s">
        <v>6</v>
      </c>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6"/>
      <c r="CC10" s="2"/>
      <c r="CE10" s="55" t="s">
        <v>99</v>
      </c>
      <c r="CF10" s="56"/>
      <c r="CG10" s="57"/>
      <c r="CH10" s="54" t="s">
        <v>114</v>
      </c>
      <c r="CI10" s="54"/>
      <c r="CJ10" s="54"/>
      <c r="CK10" s="54"/>
    </row>
    <row r="11" spans="2:89" s="2" customFormat="1" ht="19.5" customHeight="1" x14ac:dyDescent="0.25">
      <c r="B11" s="71" t="s">
        <v>98</v>
      </c>
      <c r="C11" s="71"/>
      <c r="D11" s="71"/>
      <c r="E11" s="71" t="s">
        <v>7</v>
      </c>
      <c r="F11" s="71"/>
      <c r="G11" s="71"/>
      <c r="H11" s="71"/>
      <c r="I11" s="71"/>
      <c r="J11" s="71" t="s">
        <v>8</v>
      </c>
      <c r="K11" s="71"/>
      <c r="L11" s="71"/>
      <c r="M11" s="71"/>
      <c r="N11" s="71"/>
      <c r="O11" s="71"/>
      <c r="P11" s="71"/>
      <c r="Q11" s="71"/>
      <c r="R11" s="72" t="s">
        <v>9</v>
      </c>
      <c r="S11" s="72"/>
      <c r="T11" s="72"/>
      <c r="U11" s="69" t="s">
        <v>10</v>
      </c>
      <c r="V11" s="68"/>
      <c r="W11" s="68"/>
      <c r="X11" s="68"/>
      <c r="Y11" s="68"/>
      <c r="Z11" s="69" t="s">
        <v>11</v>
      </c>
      <c r="AA11" s="68"/>
      <c r="AB11" s="68"/>
      <c r="AC11" s="68"/>
      <c r="AD11" s="70"/>
      <c r="AE11" s="68" t="s">
        <v>4</v>
      </c>
      <c r="AF11" s="68"/>
      <c r="AG11" s="68"/>
      <c r="AH11" s="68"/>
      <c r="AI11" s="68"/>
      <c r="AJ11" s="69" t="s">
        <v>12</v>
      </c>
      <c r="AK11" s="68"/>
      <c r="AL11" s="68"/>
      <c r="AM11" s="68"/>
      <c r="AN11" s="70"/>
      <c r="AO11" s="68" t="s">
        <v>13</v>
      </c>
      <c r="AP11" s="68"/>
      <c r="AQ11" s="68"/>
      <c r="AR11" s="68"/>
      <c r="AS11" s="68"/>
      <c r="AT11" s="69" t="s">
        <v>14</v>
      </c>
      <c r="AU11" s="68"/>
      <c r="AV11" s="68"/>
      <c r="AW11" s="68"/>
      <c r="AX11" s="70"/>
      <c r="AY11" s="68" t="s">
        <v>15</v>
      </c>
      <c r="AZ11" s="68"/>
      <c r="BA11" s="68"/>
      <c r="BB11" s="68"/>
      <c r="BC11" s="68"/>
      <c r="BD11" s="69" t="s">
        <v>16</v>
      </c>
      <c r="BE11" s="68"/>
      <c r="BF11" s="68"/>
      <c r="BG11" s="68"/>
      <c r="BH11" s="70"/>
      <c r="BI11" s="68" t="s">
        <v>17</v>
      </c>
      <c r="BJ11" s="68"/>
      <c r="BK11" s="68"/>
      <c r="BL11" s="68"/>
      <c r="BM11" s="68"/>
      <c r="BN11" s="69" t="s">
        <v>18</v>
      </c>
      <c r="BO11" s="68"/>
      <c r="BP11" s="68"/>
      <c r="BQ11" s="68"/>
      <c r="BR11" s="70"/>
      <c r="BS11" s="68" t="s">
        <v>19</v>
      </c>
      <c r="BT11" s="68"/>
      <c r="BU11" s="68"/>
      <c r="BV11" s="68"/>
      <c r="BW11" s="70"/>
      <c r="BX11" s="69" t="s">
        <v>20</v>
      </c>
      <c r="BY11" s="68"/>
      <c r="BZ11" s="68"/>
      <c r="CA11" s="68"/>
      <c r="CB11" s="70"/>
      <c r="CE11" s="58"/>
      <c r="CF11" s="59"/>
      <c r="CG11" s="60"/>
      <c r="CH11" s="54"/>
      <c r="CI11" s="54"/>
      <c r="CJ11" s="54"/>
      <c r="CK11" s="54"/>
    </row>
    <row r="12" spans="2:89" s="3" customFormat="1" ht="48.75" customHeight="1" x14ac:dyDescent="0.25">
      <c r="B12" s="29" t="s">
        <v>21</v>
      </c>
      <c r="C12" s="29" t="s">
        <v>22</v>
      </c>
      <c r="D12" s="29" t="s">
        <v>100</v>
      </c>
      <c r="E12" s="29" t="s">
        <v>23</v>
      </c>
      <c r="F12" s="30" t="s">
        <v>24</v>
      </c>
      <c r="G12" s="29" t="s">
        <v>25</v>
      </c>
      <c r="H12" s="29" t="s">
        <v>26</v>
      </c>
      <c r="I12" s="29" t="s">
        <v>27</v>
      </c>
      <c r="J12" s="29" t="s">
        <v>29</v>
      </c>
      <c r="K12" s="29" t="s">
        <v>28</v>
      </c>
      <c r="L12" s="29" t="s">
        <v>32</v>
      </c>
      <c r="M12" s="29" t="s">
        <v>68</v>
      </c>
      <c r="N12" s="29" t="s">
        <v>31</v>
      </c>
      <c r="O12" s="29" t="s">
        <v>33</v>
      </c>
      <c r="P12" s="29" t="s">
        <v>30</v>
      </c>
      <c r="Q12" s="29" t="s">
        <v>109</v>
      </c>
      <c r="R12" s="29" t="s">
        <v>34</v>
      </c>
      <c r="S12" s="29" t="s">
        <v>35</v>
      </c>
      <c r="T12" s="29" t="s">
        <v>111</v>
      </c>
      <c r="U12" s="31" t="str">
        <f>U11&amp;" ejecutado"</f>
        <v>Enero ejecutado</v>
      </c>
      <c r="V12" s="31" t="str">
        <f>U11&amp;" programado"</f>
        <v>Enero programado</v>
      </c>
      <c r="W12" s="25" t="str">
        <f>U11&amp;" resultado"</f>
        <v>Enero resultado</v>
      </c>
      <c r="X12" s="27" t="str">
        <f>U11&amp;" análisis mensual"</f>
        <v>Enero análisis mensual</v>
      </c>
      <c r="Y12" s="27" t="str">
        <f>U11&amp;" verificación segunda línea de defensa"</f>
        <v>Enero verificación segunda línea de defensa</v>
      </c>
      <c r="Z12" s="25" t="str">
        <f>Z11&amp;" ejecutado"</f>
        <v>Febrero ejecutado</v>
      </c>
      <c r="AA12" s="25" t="str">
        <f>Z11&amp;" programado"</f>
        <v>Febrero programado</v>
      </c>
      <c r="AB12" s="25" t="str">
        <f>Z11&amp;" resultado"</f>
        <v>Febrero resultado</v>
      </c>
      <c r="AC12" s="27" t="str">
        <f>Z11&amp;" análisis mensual"</f>
        <v>Febrero análisis mensual</v>
      </c>
      <c r="AD12" s="27" t="str">
        <f>Z11&amp;" verificación segunda línea de defensa"</f>
        <v>Febrero verificación segunda línea de defensa</v>
      </c>
      <c r="AE12" s="27" t="str">
        <f>AE11&amp;" ejecutado"</f>
        <v>Marzo ejecutado</v>
      </c>
      <c r="AF12" s="25" t="str">
        <f>AE11&amp;" programado"</f>
        <v>Marzo programado</v>
      </c>
      <c r="AG12" s="25" t="str">
        <f>AE11&amp;" resultado"</f>
        <v>Marzo resultado</v>
      </c>
      <c r="AH12" s="27" t="str">
        <f>AE11&amp;" análisis mensual"</f>
        <v>Marzo análisis mensual</v>
      </c>
      <c r="AI12" s="27" t="str">
        <f>AE11&amp;" verificación segunda línea de defensa"</f>
        <v>Marzo verificación segunda línea de defensa</v>
      </c>
      <c r="AJ12" s="25" t="str">
        <f>AJ11&amp;" ejecutado"</f>
        <v>Abril ejecutado</v>
      </c>
      <c r="AK12" s="25" t="str">
        <f>AJ11&amp;" programado"</f>
        <v>Abril programado</v>
      </c>
      <c r="AL12" s="25" t="str">
        <f>AJ11&amp;" resultado"</f>
        <v>Abril resultado</v>
      </c>
      <c r="AM12" s="27" t="str">
        <f>AJ11&amp;" análisis mensual"</f>
        <v>Abril análisis mensual</v>
      </c>
      <c r="AN12" s="25" t="str">
        <f>AJ11&amp;" verificación segunda línea de defensa"</f>
        <v>Abril verificación segunda línea de defensa</v>
      </c>
      <c r="AO12" s="26" t="str">
        <f>AO11&amp;" ejecutado"</f>
        <v>Mayo ejecutado</v>
      </c>
      <c r="AP12" s="25" t="str">
        <f>AO11&amp;" programado"</f>
        <v>Mayo programado</v>
      </c>
      <c r="AQ12" s="25" t="str">
        <f>AO11&amp;" resultado"</f>
        <v>Mayo resultado</v>
      </c>
      <c r="AR12" s="27" t="str">
        <f>AO11&amp;" análisis mensual"</f>
        <v>Mayo análisis mensual</v>
      </c>
      <c r="AS12" s="27" t="str">
        <f>AO11&amp;" verificación segunda línea de defensa"</f>
        <v>Mayo verificación segunda línea de defensa</v>
      </c>
      <c r="AT12" s="25" t="str">
        <f>AT11&amp;" ejecutado"</f>
        <v>Junio ejecutado</v>
      </c>
      <c r="AU12" s="25" t="str">
        <f>AT11&amp;" programado"</f>
        <v>Junio programado</v>
      </c>
      <c r="AV12" s="25" t="str">
        <f>AT11&amp;" resultado"</f>
        <v>Junio resultado</v>
      </c>
      <c r="AW12" s="27" t="str">
        <f>AT11&amp;" análisis mensual"</f>
        <v>Junio análisis mensual</v>
      </c>
      <c r="AX12" s="25" t="str">
        <f>AT11&amp;" verificación segunda línea de defensa"</f>
        <v>Junio verificación segunda línea de defensa</v>
      </c>
      <c r="AY12" s="26" t="str">
        <f>AY11&amp;" ejecutado"</f>
        <v>Julio ejecutado</v>
      </c>
      <c r="AZ12" s="25" t="str">
        <f>AY11&amp;" programado"</f>
        <v>Julio programado</v>
      </c>
      <c r="BA12" s="25" t="str">
        <f>AY11&amp;" resultado"</f>
        <v>Julio resultado</v>
      </c>
      <c r="BB12" s="27" t="str">
        <f>AY11&amp;" análisis mensual"</f>
        <v>Julio análisis mensual</v>
      </c>
      <c r="BC12" s="27" t="str">
        <f>AY11&amp;" verificación segunda línea de defensa"</f>
        <v>Julio verificación segunda línea de defensa</v>
      </c>
      <c r="BD12" s="25" t="str">
        <f>BD11&amp;" ejecutado"</f>
        <v>Agosto ejecutado</v>
      </c>
      <c r="BE12" s="25" t="str">
        <f>BD11&amp;" programado"</f>
        <v>Agosto programado</v>
      </c>
      <c r="BF12" s="25" t="str">
        <f>BD11&amp;" resultado"</f>
        <v>Agosto resultado</v>
      </c>
      <c r="BG12" s="27" t="str">
        <f>BD11&amp;" análisis mensual"</f>
        <v>Agosto análisis mensual</v>
      </c>
      <c r="BH12" s="25" t="str">
        <f>BD11&amp;" verificación segunda línea de defensa"</f>
        <v>Agosto verificación segunda línea de defensa</v>
      </c>
      <c r="BI12" s="26" t="str">
        <f>BI11&amp;" ejecutado"</f>
        <v>Septiembre ejecutado</v>
      </c>
      <c r="BJ12" s="25" t="str">
        <f>BI11&amp;" programado"</f>
        <v>Septiembre programado</v>
      </c>
      <c r="BK12" s="25" t="str">
        <f>BI11&amp;" resultado"</f>
        <v>Septiembre resultado</v>
      </c>
      <c r="BL12" s="27" t="str">
        <f>BI11&amp;" análisis mensual"</f>
        <v>Septiembre análisis mensual</v>
      </c>
      <c r="BM12" s="27" t="str">
        <f>BI11&amp;" verificación segunda línea de defensa"</f>
        <v>Septiembre verificación segunda línea de defensa</v>
      </c>
      <c r="BN12" s="25" t="str">
        <f>BN11&amp;" ejecutado"</f>
        <v>Octubre ejecutado</v>
      </c>
      <c r="BO12" s="25" t="str">
        <f>BN11&amp;" programado"</f>
        <v>Octubre programado</v>
      </c>
      <c r="BP12" s="25" t="str">
        <f>BN11&amp;" resultado"</f>
        <v>Octubre resultado</v>
      </c>
      <c r="BQ12" s="27" t="str">
        <f>BN11&amp;" análisis mensual"</f>
        <v>Octubre análisis mensual</v>
      </c>
      <c r="BR12" s="25" t="str">
        <f>BN11&amp;" verificación segunda línea de defensa"</f>
        <v>Octubre verificación segunda línea de defensa</v>
      </c>
      <c r="BS12" s="26" t="str">
        <f>BS11&amp;" ejecutado"</f>
        <v>Noviembre ejecutado</v>
      </c>
      <c r="BT12" s="25" t="str">
        <f>BS11&amp;" programado"</f>
        <v>Noviembre programado</v>
      </c>
      <c r="BU12" s="25" t="str">
        <f>BS11&amp;" resultado"</f>
        <v>Noviembre resultado</v>
      </c>
      <c r="BV12" s="27" t="str">
        <f>BS11&amp;" análisis mensual"</f>
        <v>Noviembre análisis mensual</v>
      </c>
      <c r="BW12" s="27" t="str">
        <f>BS11&amp;" verificación segunda línea de defensa"</f>
        <v>Noviembre verificación segunda línea de defensa</v>
      </c>
      <c r="BX12" s="25" t="str">
        <f>BX11&amp;" ejecutado"</f>
        <v>Diciembre ejecutado</v>
      </c>
      <c r="BY12" s="25" t="str">
        <f>BX11&amp;" programado"</f>
        <v>Diciembre programado</v>
      </c>
      <c r="BZ12" s="25" t="str">
        <f>BX11&amp;" resultado"</f>
        <v>Diciembre resultado</v>
      </c>
      <c r="CA12" s="27" t="str">
        <f>BX11&amp;" análisis mensual"</f>
        <v>Diciembre análisis mensual</v>
      </c>
      <c r="CB12" s="25" t="str">
        <f>BX11&amp;" verificación segunda línea de defensa"</f>
        <v>Diciembre verificación segunda línea de defensa</v>
      </c>
      <c r="CC12" s="26" t="s">
        <v>92</v>
      </c>
      <c r="CE12" s="28" t="s">
        <v>37</v>
      </c>
      <c r="CF12" s="28" t="s">
        <v>95</v>
      </c>
      <c r="CG12" s="28" t="s">
        <v>96</v>
      </c>
      <c r="CH12" s="28" t="s">
        <v>93</v>
      </c>
      <c r="CI12" s="28" t="s">
        <v>94</v>
      </c>
      <c r="CJ12" s="28" t="s">
        <v>97</v>
      </c>
      <c r="CK12" s="28" t="s">
        <v>115</v>
      </c>
    </row>
    <row r="13" spans="2:89" s="5" customFormat="1" ht="283.5" customHeight="1" x14ac:dyDescent="0.25">
      <c r="B13" s="22" t="s">
        <v>89</v>
      </c>
      <c r="C13" s="22" t="s">
        <v>0</v>
      </c>
      <c r="D13" s="22" t="s">
        <v>103</v>
      </c>
      <c r="E13" s="23" t="s">
        <v>117</v>
      </c>
      <c r="F13" s="43" t="s">
        <v>118</v>
      </c>
      <c r="G13" s="22" t="s">
        <v>119</v>
      </c>
      <c r="H13" s="37" t="s">
        <v>120</v>
      </c>
      <c r="I13" s="37" t="s">
        <v>121</v>
      </c>
      <c r="J13" s="23" t="s">
        <v>38</v>
      </c>
      <c r="K13" s="22" t="s">
        <v>122</v>
      </c>
      <c r="L13" s="37" t="s">
        <v>123</v>
      </c>
      <c r="M13" s="37" t="s">
        <v>124</v>
      </c>
      <c r="N13" s="22" t="s">
        <v>125</v>
      </c>
      <c r="O13" s="22" t="s">
        <v>126</v>
      </c>
      <c r="P13" s="38" t="s">
        <v>39</v>
      </c>
      <c r="Q13" s="39" t="s">
        <v>69</v>
      </c>
      <c r="R13" s="40">
        <v>0.93</v>
      </c>
      <c r="S13" s="22" t="s">
        <v>125</v>
      </c>
      <c r="T13" s="40">
        <v>1</v>
      </c>
      <c r="U13" s="44"/>
      <c r="V13" s="44"/>
      <c r="W13" s="45"/>
      <c r="X13" s="35" t="s">
        <v>127</v>
      </c>
      <c r="Y13" s="47" t="s">
        <v>128</v>
      </c>
      <c r="Z13" s="33"/>
      <c r="AA13" s="33"/>
      <c r="AB13" s="34"/>
      <c r="AC13" s="36" t="s">
        <v>129</v>
      </c>
      <c r="AD13" s="47" t="s">
        <v>128</v>
      </c>
      <c r="AE13" s="33">
        <v>24</v>
      </c>
      <c r="AF13" s="33">
        <v>494</v>
      </c>
      <c r="AG13" s="34">
        <f>AE13/AF13</f>
        <v>4.8582995951417005E-2</v>
      </c>
      <c r="AH13" s="35" t="s">
        <v>130</v>
      </c>
      <c r="AI13" s="47" t="s">
        <v>131</v>
      </c>
      <c r="AJ13" s="33"/>
      <c r="AK13" s="33"/>
      <c r="AL13" s="34"/>
      <c r="AM13" s="36" t="s">
        <v>132</v>
      </c>
      <c r="AN13" s="48" t="s">
        <v>133</v>
      </c>
      <c r="AO13" s="33"/>
      <c r="AP13" s="33"/>
      <c r="AQ13" s="34"/>
      <c r="AR13" s="36" t="s">
        <v>134</v>
      </c>
      <c r="AS13" s="36" t="s">
        <v>135</v>
      </c>
      <c r="AT13" s="33">
        <v>253</v>
      </c>
      <c r="AU13" s="33">
        <v>592</v>
      </c>
      <c r="AV13" s="34">
        <f t="shared" ref="AV13" si="0">+AT13/AU13</f>
        <v>0.42736486486486486</v>
      </c>
      <c r="AW13" s="36" t="s">
        <v>136</v>
      </c>
      <c r="AX13" s="36" t="s">
        <v>137</v>
      </c>
      <c r="AY13" s="33"/>
      <c r="AZ13" s="33"/>
      <c r="BA13" s="34"/>
      <c r="BB13" s="36" t="s">
        <v>138</v>
      </c>
      <c r="BC13" s="36" t="s">
        <v>139</v>
      </c>
      <c r="BD13" s="33"/>
      <c r="BE13" s="33"/>
      <c r="BF13" s="34"/>
      <c r="BG13" s="36" t="s">
        <v>140</v>
      </c>
      <c r="BH13" s="36" t="s">
        <v>141</v>
      </c>
      <c r="BI13" s="33">
        <v>625</v>
      </c>
      <c r="BJ13" s="33">
        <v>625</v>
      </c>
      <c r="BK13" s="34">
        <v>1</v>
      </c>
      <c r="BL13" s="36" t="s">
        <v>142</v>
      </c>
      <c r="BM13" s="36" t="s">
        <v>151</v>
      </c>
      <c r="BN13" s="33"/>
      <c r="BO13" s="33"/>
      <c r="BP13" s="34"/>
      <c r="BQ13" s="36" t="s">
        <v>143</v>
      </c>
      <c r="BR13" s="36" t="s">
        <v>152</v>
      </c>
      <c r="BS13" s="33"/>
      <c r="BT13" s="33"/>
      <c r="BU13" s="34"/>
      <c r="BV13" s="36" t="s">
        <v>155</v>
      </c>
      <c r="BW13" s="36" t="s">
        <v>153</v>
      </c>
      <c r="BX13" s="33">
        <v>632</v>
      </c>
      <c r="BY13" s="33">
        <v>632</v>
      </c>
      <c r="BZ13" s="34">
        <v>1</v>
      </c>
      <c r="CA13" s="36" t="s">
        <v>156</v>
      </c>
      <c r="CB13" s="36" t="s">
        <v>158</v>
      </c>
      <c r="CC13" s="53" t="s">
        <v>157</v>
      </c>
      <c r="CE13" s="41">
        <f>BX13</f>
        <v>632</v>
      </c>
      <c r="CF13" s="41">
        <f>BY13</f>
        <v>632</v>
      </c>
      <c r="CG13" s="42">
        <f>+CE13/CF13</f>
        <v>1</v>
      </c>
      <c r="CH13" s="42">
        <f>+CG13</f>
        <v>1</v>
      </c>
      <c r="CI13" s="42">
        <f>+T13</f>
        <v>1</v>
      </c>
      <c r="CJ13" s="42">
        <f>+CH13/CI13</f>
        <v>1</v>
      </c>
      <c r="CK13" s="46"/>
    </row>
    <row r="14" spans="2:89" ht="15" customHeight="1" x14ac:dyDescent="0.25">
      <c r="E14" s="5"/>
      <c r="G14" s="9"/>
      <c r="R14" s="9"/>
      <c r="S14" s="5"/>
      <c r="W14" s="4"/>
      <c r="X14" s="4"/>
      <c r="Y14" s="5"/>
      <c r="AB14" s="4"/>
      <c r="AC14" s="4"/>
      <c r="AG14" s="4"/>
      <c r="AH14" s="4"/>
      <c r="AL14" s="4"/>
      <c r="AM14" s="4"/>
      <c r="AN14" s="5"/>
      <c r="AQ14" s="4"/>
      <c r="AR14" s="4"/>
      <c r="AV14" s="4"/>
      <c r="AW14" s="4"/>
      <c r="BA14" s="4"/>
      <c r="BB14" s="4"/>
      <c r="BF14" s="4"/>
      <c r="BG14" s="4"/>
      <c r="BK14" s="4"/>
      <c r="BL14" s="4"/>
      <c r="BP14" s="4"/>
      <c r="BQ14" s="4"/>
      <c r="BU14" s="4"/>
      <c r="BV14" s="4"/>
      <c r="BZ14" s="4"/>
      <c r="CA14" s="4"/>
    </row>
  </sheetData>
  <sheetProtection formatCells="0" formatColumns="0" formatRows="0" sort="0" autoFilter="0" pivotTables="0"/>
  <dataConsolidate/>
  <mergeCells count="30">
    <mergeCell ref="B2:C5"/>
    <mergeCell ref="Z11:AD11"/>
    <mergeCell ref="AE11:AI11"/>
    <mergeCell ref="B7:C8"/>
    <mergeCell ref="E7:F7"/>
    <mergeCell ref="E8:F8"/>
    <mergeCell ref="G7:G8"/>
    <mergeCell ref="B11:D11"/>
    <mergeCell ref="B10:T10"/>
    <mergeCell ref="AJ11:AN11"/>
    <mergeCell ref="E11:I11"/>
    <mergeCell ref="J11:Q11"/>
    <mergeCell ref="R11:T11"/>
    <mergeCell ref="U11:Y11"/>
    <mergeCell ref="CH10:CK11"/>
    <mergeCell ref="CE10:CG11"/>
    <mergeCell ref="BZ2:CC2"/>
    <mergeCell ref="BZ3:CC3"/>
    <mergeCell ref="BZ4:CC4"/>
    <mergeCell ref="BZ5:CC5"/>
    <mergeCell ref="U10:CB10"/>
    <mergeCell ref="D2:BY5"/>
    <mergeCell ref="AY11:BC11"/>
    <mergeCell ref="BD11:BH11"/>
    <mergeCell ref="BI11:BM11"/>
    <mergeCell ref="BN11:BR11"/>
    <mergeCell ref="BS11:BW11"/>
    <mergeCell ref="BX11:CB11"/>
    <mergeCell ref="AT11:AX11"/>
    <mergeCell ref="AO11:AS11"/>
  </mergeCells>
  <dataValidations xWindow="604" yWindow="314" count="41">
    <dataValidation type="list" allowBlank="1" showInputMessage="1" showErrorMessage="1" sqref="T14 Q14:Q1048576" xr:uid="{00000000-0002-0000-0000-000000000000}">
      <formula1>TipoMeta</formula1>
    </dataValidation>
    <dataValidation allowBlank="1" showInputMessage="1" showErrorMessage="1" prompt="Corresponde al registro de los logros obtenidos durante el año de medición del indicador de manera consolidada. En este también se identificarán las situaciones que conllevaron a logros no esperados y las acciones que al respecto se hayan adelantado_x000a_" sqref="CC12" xr:uid="{00000000-0002-0000-0000-000001000000}"/>
    <dataValidation allowBlank="1" showInputMessage="1" showErrorMessage="1" prompt="Indicar el proceso institucional al cuál está asociado el indicador de gestión._x000a__x000a_De la lista despegable  seleccione el proceso." sqref="B12" xr:uid="{00000000-0002-0000-0000-000002000000}"/>
    <dataValidation allowBlank="1" showInputMessage="1" showErrorMessage="1" prompt="Relacionar el proyecto de inversión al cuál está asociado el indicador de gestión._x000a__x000a_De la lista desplegable  seleccione el proyecto de inversión._x000a__x000a_* No todos los indicadores deben estar asociados a un proyecto de inversión." sqref="C12" xr:uid="{00000000-0002-0000-0000-000003000000}"/>
    <dataValidation allowBlank="1" showInputMessage="1" showErrorMessage="1" prompt="Indicar a cual objetivo estratégico de la Entidad contribuye la medición del indicador de gestión._x000a__x000a_De la lista desplegable seleccione el objetivo estratégico._x000a__x000a_*Todos los indicadores deben estar relacionados a un objetivo estratégico._x000a_" sqref="D12" xr:uid="{00000000-0002-0000-0000-000004000000}"/>
    <dataValidation allowBlank="1" showInputMessage="1" showErrorMessage="1" prompt="Se refiere al código consecutivo que es asignado por la Subdirección de Diseño, Evaluación y Sistematización – Equipo del Sistema Integrado de Gestión." sqref="E12" xr:uid="{00000000-0002-0000-0000-000005000000}"/>
    <dataValidation allowBlank="1" showInputMessage="1" showErrorMessage="1" prompt="Hace referencia a la fecha de expedición de la circular mediante la cual se solicita la creación o actualización del indicador de gestión." sqref="F12" xr:uid="{00000000-0002-0000-0000-000006000000}"/>
    <dataValidation allowBlank="1" showInputMessage="1" showErrorMessage="1" prompt="Registre el nombre asignado al indicador. Este debe ser; claro, preciso y auto explicativo. _x000a__x000a_Estructura sugerida: objeto a cuantificar (sujeto) + condición deseada del objeto (verbo en participio pasado) + complemento descriptivo (si se requiere)" sqref="G12" xr:uid="{00000000-0002-0000-0000-000007000000}"/>
    <dataValidation allowBlank="1" showInputMessage="1" showErrorMessage="1" prompt="Describe al fin para el cual se formuló el indicador." sqref="H12" xr:uid="{00000000-0002-0000-0000-000008000000}"/>
    <dataValidation allowBlank="1" showInputMessage="1" showErrorMessage="1" prompt="Corresponde al aspecto clave de cuyo resultado depende el logro de la meta propuesta para el indicador." sqref="I12" xr:uid="{00000000-0002-0000-0000-000009000000}"/>
    <dataValidation allowBlank="1" showInputMessage="1" showErrorMessage="1" prompt="Corresponde a la ecuación matemática que relaciona las variables del indicador (numerador/denominador)." sqref="K12" xr:uid="{00000000-0002-0000-0000-00000A000000}"/>
    <dataValidation allowBlank="1" showInputMessage="1" showErrorMessage="1" prompt="Hace referencia a la clasificación del indicador._x000a__x000a_De la lista desplegable seleccione una de las siguientes opciones: eficacia, eficiencia o efectividad." sqref="J12" xr:uid="{00000000-0002-0000-0000-00000B000000}"/>
    <dataValidation allowBlank="1" showInputMessage="1" showErrorMessage="1" prompt="Frecuencia en la cual se debe calcular y registrar los resultados del indicador. _x000a__x000a_De la lista desplegable seleccione la frecuencia del indicador; mensual, bimestral, trimestral, semestral o anual." sqref="P12" xr:uid="{00000000-0002-0000-0000-00000C000000}"/>
    <dataValidation allowBlank="1" showInputMessage="1" showErrorMessage="1" prompt="Relacionar la medida en la cual se obtiene el resultado del indicador, la cual para el presente formato se estandariza en &quot;Porcentaje&quot;." sqref="N12" xr:uid="{00000000-0002-0000-0000-00000D000000}"/>
    <dataValidation allowBlank="1" showInputMessage="1" showErrorMessage="1" prompt="Corresponde a la información a partir de la cual se obtienen los datos para el cálculo del indicador." sqref="L12" xr:uid="{00000000-0002-0000-0000-00000E000000}"/>
    <dataValidation allowBlank="1" showInputMessage="1" showErrorMessage="1" prompt="Es el elemento que soporta la medición del indicador, estos pueden ser; documento, base de datos, entre otros. " sqref="O12" xr:uid="{00000000-0002-0000-0000-00000F000000}"/>
    <dataValidation allowBlank="1" showInputMessage="1" showErrorMessage="1" prompt="Resultado que se tiene de la primera medición realizada sobre este indicador, oficializado ante el Sistema de Gestión._x000a__x000a_En los casos en los que no se cuente con línea base se debe registrar “No aplica”." sqref="R12" xr:uid="{00000000-0002-0000-0000-000010000000}"/>
    <dataValidation allowBlank="1" showInputMessage="1" showErrorMessage="1" prompt="Debe coincidir con la unidad de medida del indicador para poder ser comparables." sqref="S12" xr:uid="{00000000-0002-0000-0000-000011000000}"/>
    <dataValidation allowBlank="1" showInputMessage="1" showErrorMessage="1" prompt="Es el resultado del indicador que se pretende alcanzar durante la vigencia, se debe tener como referencia la unidad de medida formulada para el indicador." sqref="T12" xr:uid="{00000000-0002-0000-0000-000012000000}"/>
    <dataValidation allowBlank="1" showInputMessage="1" showErrorMessage="1" prompt="Corresponde a los resultados obtenidos en el periodo de medición." sqref="U12 AE12 Z12 AJ12 AT12 AO12 AY12 BD12 BI12 BN12 BS12 BX12" xr:uid="{00000000-0002-0000-0000-000013000000}"/>
    <dataValidation allowBlank="1" showInputMessage="1" showErrorMessage="1" prompt="Corresponde a los resultados planificados para el periodo de medición. Todos los indicadores de gestión deben incluir programación." sqref="AF12 AA12 V12 AU12 AP12 AK12 AZ12 BE12 BJ12 BO12 BT12 BY12" xr:uid="{00000000-0002-0000-0000-000014000000}"/>
    <dataValidation allowBlank="1" showInputMessage="1" showErrorMessage="1" prompt="Corresponde a la operación matemática de la fórmula del indicador y que reflejará el resultado del indicador para el periodo de medición." sqref="AB12 W12 BU12 AQ12 AL12 AG12 AV12 BA12 BF12 BK12 BP12 BZ12" xr:uid="{00000000-0002-0000-0000-000015000000}"/>
    <dataValidation allowBlank="1" showInputMessage="1" showErrorMessage="1" prompt="Corresponde a los logros obtenidos durante el periodo de medición así como la identificación de las situaciones que conllevaron al incumplimiento de las metas propuestas." sqref="BQ12 BV12 X12 AC12 AH12 AM12 AR12 AW12 BB12 BG12 BL12 CA12" xr:uid="{00000000-0002-0000-0000-000016000000}"/>
    <dataValidation type="list" allowBlank="1" showInputMessage="1" showErrorMessage="1" sqref="E7:E8" xr:uid="{00000000-0002-0000-0000-000017000000}">
      <formula1>Meses</formula1>
    </dataValidation>
    <dataValidation type="list" allowBlank="1" showInputMessage="1" showErrorMessage="1" sqref="P14 M15:N1048576" xr:uid="{00000000-0002-0000-0000-000018000000}">
      <formula1>periodicidad</formula1>
    </dataValidation>
    <dataValidation type="list" allowBlank="1" showInputMessage="1" showErrorMessage="1" sqref="C14 D15:D1048576" xr:uid="{00000000-0002-0000-0000-000019000000}">
      <formula1>ProyectoInv</formula1>
    </dataValidation>
    <dataValidation type="list" allowBlank="1" showInputMessage="1" showErrorMessage="1" sqref="D14 E15:E1048576" xr:uid="{00000000-0002-0000-0000-00001A000000}">
      <formula1>ObjEstratégico</formula1>
    </dataValidation>
    <dataValidation allowBlank="1" showInputMessage="1" showErrorMessage="1" prompt="Formúlese según las características y programación del indicador." sqref="CE10 CH10" xr:uid="{00000000-0002-0000-0000-00001B000000}"/>
    <dataValidation type="list" allowBlank="1" showInputMessage="1" showErrorMessage="1" sqref="C15:C1048576" xr:uid="{00000000-0002-0000-0000-00001C000000}">
      <formula1>Subsistema</formula1>
    </dataValidation>
    <dataValidation type="list" allowBlank="1" showInputMessage="1" showErrorMessage="1" sqref="P15:P1048576" xr:uid="{00000000-0002-0000-0000-00001D000000}">
      <formula1>TipoInd</formula1>
    </dataValidation>
    <dataValidation type="list" allowBlank="1" showInputMessage="1" showErrorMessage="1" sqref="B14:B1048576" xr:uid="{00000000-0002-0000-0000-00001E000000}">
      <formula1>Procesos</formula1>
    </dataValidation>
    <dataValidation allowBlank="1" showInputMessage="1" showErrorMessage="1" prompt="Enunciar los pasos que se deben realizar para obtener las variables que conforman el indicador y calcular su resultado. Así mismo, indicar como se obtiene el avance acumulado del indicador, si se debe sumar, promediar o tomar el último dato cuantitativo." sqref="M12" xr:uid="{00000000-0002-0000-0000-00001F000000}"/>
    <dataValidation allowBlank="1" showInputMessage="1" showErrorMessage="1" prompt="Corresponde al avance ejecutado acumulado (constante; suma o promedio) o al último reporte de ejecución (creciente o decreciente) del indicador, según corresponda y de acuerdo a su periodicidad." sqref="CE12" xr:uid="{00000000-0002-0000-0000-000020000000}"/>
    <dataValidation allowBlank="1" showInputMessage="1" showErrorMessage="1" prompt="Corresponde al avance programado acumulado (constante; suma o promedio) o al último reporte de programación (creciente o decreciente) del indicador, según corresponda y de acuerdo a su periodicidad." sqref="CF12" xr:uid="{00000000-0002-0000-0000-000021000000}"/>
    <dataValidation allowBlank="1" showInputMessage="1" showErrorMessage="1" prompt="Es el producto de dividir el resultado del indicador acumulado (columna BS) entre lo programado del indicador acumulado (columna BT)._x000a_" sqref="CG12" xr:uid="{00000000-0002-0000-0000-000022000000}"/>
    <dataValidation allowBlank="1" showInputMessage="1" showErrorMessage="1" prompt="Corresponde al porcentaje de avance acumulado, es decir, es el mismo valor calculado en la columna anterior (BU)._x000a_" sqref="CH12" xr:uid="{00000000-0002-0000-0000-000023000000}"/>
    <dataValidation allowBlank="1" showInputMessage="1" showErrorMessage="1" prompt="Registrar la meta anual formulada para el indicador, es decir, el valor de la columna S." sqref="CI12" xr:uid="{00000000-0002-0000-0000-000024000000}"/>
    <dataValidation allowBlank="1" showInputMessage="1" showErrorMessage="1" prompt="Es el producto de dividir el resultado del indicador para la vigencia (columna BV) entre la meta anual del indicador para la vigencia (columna BW)." sqref="CJ12" xr:uid="{00000000-0002-0000-0000-000025000000}"/>
    <dataValidation allowBlank="1" showInputMessage="1" showErrorMessage="1" prompt="Registre las observaciones o recomendaciones de la revisión del seguimiento reportado por el proceso. Se diligencia por parte del equipo del Sistema de Gestión al recibir el reporte del seguimiento." sqref="Y12 AD12 AI12 AN12 AS12 AX12 BC12 BH12 BM12 BR12 BW12 CB12" xr:uid="{00000000-0002-0000-0000-000026000000}"/>
    <dataValidation allowBlank="1" showInputMessage="1" showErrorMessage="1" prompt="Seleccionar la tendencia que presentará el indicador en la vigencia:_x000a_* Constante: en cada periodo siempre es el mismo valor._x000a_* Creciente: en cada periodo incrementa su valor._x000a_* Decreciente: en cada período disminuye su valor." sqref="Q12" xr:uid="{00000000-0002-0000-0000-000027000000}"/>
    <dataValidation allowBlank="1" showInputMessage="1" showErrorMessage="1" promptTitle="Gràfica del indicador" prompt="De acuerdo a la periodicidad del indicador graficar su avance y tendencia, comparando lo ejecutado, contra lo programado y su meta, asi como, aisgnar el color y rango segun su resultado (&gt;= a 90%  verde, &gt; 70% y &lt; 90% amarillo y &lt;= 70% rojo)." sqref="CK12" xr:uid="{00000000-0002-0000-0000-000028000000}"/>
  </dataValidations>
  <pageMargins left="0.7" right="0.7" top="0.75" bottom="0.75" header="0.3" footer="0.3"/>
  <pageSetup orientation="portrait" horizontalDpi="4294967295" verticalDpi="4294967295" r:id="rId1"/>
  <drawing r:id="rId2"/>
  <extLst>
    <ext xmlns:x14="http://schemas.microsoft.com/office/spreadsheetml/2009/9/main" uri="{CCE6A557-97BC-4b89-ADB6-D9C93CAAB3DF}">
      <x14:dataValidations xmlns:xm="http://schemas.microsoft.com/office/excel/2006/main" xWindow="604" yWindow="314" count="7">
        <x14:dataValidation type="list" allowBlank="1" showInputMessage="1" showErrorMessage="1" xr:uid="{00000000-0002-0000-0000-000029000000}">
          <x14:formula1>
            <xm:f>'Listas desplegables'!$B$2:$B$13</xm:f>
          </x14:formula1>
          <xm:sqref>G7:G8</xm:sqref>
        </x14:dataValidation>
        <x14:dataValidation type="list" allowBlank="1" showInputMessage="1" showErrorMessage="1" xr:uid="{00000000-0002-0000-0000-00002A000000}">
          <x14:formula1>
            <xm:f>'Listas desplegables'!$F$2:$F$4</xm:f>
          </x14:formula1>
          <xm:sqref>J13</xm:sqref>
        </x14:dataValidation>
        <x14:dataValidation type="list" allowBlank="1" showInputMessage="1" showErrorMessage="1" xr:uid="{00000000-0002-0000-0000-00002B000000}">
          <x14:formula1>
            <xm:f>'Listas desplegables'!$G$2:$G$6</xm:f>
          </x14:formula1>
          <xm:sqref>P13</xm:sqref>
        </x14:dataValidation>
        <x14:dataValidation type="list" allowBlank="1" showInputMessage="1" showErrorMessage="1" errorTitle="Error" error="Seleccione un valor de la lista desplegable" xr:uid="{00000000-0002-0000-0000-00002C000000}">
          <x14:formula1>
            <xm:f>'Listas desplegables'!$H$2:$H$5</xm:f>
          </x14:formula1>
          <xm:sqref>Q13</xm:sqref>
        </x14:dataValidation>
        <x14:dataValidation type="list" allowBlank="1" showInputMessage="1" showErrorMessage="1" xr:uid="{00000000-0002-0000-0000-00002D000000}">
          <x14:formula1>
            <xm:f>'Listas desplegables'!$D$2:$D$20</xm:f>
          </x14:formula1>
          <xm:sqref>C13</xm:sqref>
        </x14:dataValidation>
        <x14:dataValidation type="list" allowBlank="1" showInputMessage="1" showErrorMessage="1" xr:uid="{00000000-0002-0000-0000-00002E000000}">
          <x14:formula1>
            <xm:f>'Listas desplegables'!$E$2:$E$7</xm:f>
          </x14:formula1>
          <xm:sqref>D13</xm:sqref>
        </x14:dataValidation>
        <x14:dataValidation type="list" allowBlank="1" showInputMessage="1" showErrorMessage="1" xr:uid="{00000000-0002-0000-0000-00002F000000}">
          <x14:formula1>
            <xm:f>'Listas desplegables'!$C$2:$C$21</xm:f>
          </x14:formula1>
          <xm:sqref>B13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51322-D15D-4D1D-96C4-C04696525859}">
  <dimension ref="B3:D8"/>
  <sheetViews>
    <sheetView workbookViewId="0">
      <selection activeCell="C8" sqref="C8"/>
    </sheetView>
  </sheetViews>
  <sheetFormatPr baseColWidth="10" defaultRowHeight="15" x14ac:dyDescent="0.25"/>
  <cols>
    <col min="2" max="2" width="19" bestFit="1" customWidth="1"/>
  </cols>
  <sheetData>
    <row r="3" spans="2:4" ht="15.75" x14ac:dyDescent="0.25">
      <c r="B3" s="51" t="s">
        <v>154</v>
      </c>
      <c r="C3" s="52" t="s">
        <v>144</v>
      </c>
      <c r="D3" s="52" t="s">
        <v>145</v>
      </c>
    </row>
    <row r="4" spans="2:4" x14ac:dyDescent="0.25">
      <c r="B4" s="49" t="s">
        <v>147</v>
      </c>
      <c r="C4" s="50">
        <f>'INDICADORES GESTION'!$AG$13</f>
        <v>4.8582995951417005E-2</v>
      </c>
      <c r="D4" s="50">
        <f>'INDICADORES GESTION'!$CI$13</f>
        <v>1</v>
      </c>
    </row>
    <row r="5" spans="2:4" x14ac:dyDescent="0.25">
      <c r="B5" s="49" t="s">
        <v>148</v>
      </c>
      <c r="C5" s="50">
        <f>'INDICADORES GESTION'!$AV$13</f>
        <v>0.42736486486486486</v>
      </c>
      <c r="D5" s="50">
        <f>'INDICADORES GESTION'!$CI$13</f>
        <v>1</v>
      </c>
    </row>
    <row r="6" spans="2:4" x14ac:dyDescent="0.25">
      <c r="B6" s="49" t="s">
        <v>149</v>
      </c>
      <c r="C6" s="50">
        <f>'INDICADORES GESTION'!$BK$13</f>
        <v>1</v>
      </c>
      <c r="D6" s="50">
        <f>'INDICADORES GESTION'!$CI$13</f>
        <v>1</v>
      </c>
    </row>
    <row r="7" spans="2:4" x14ac:dyDescent="0.25">
      <c r="B7" s="49" t="s">
        <v>150</v>
      </c>
      <c r="C7" s="50">
        <f>'INDICADORES GESTION'!BZ13</f>
        <v>1</v>
      </c>
      <c r="D7" s="50">
        <f>'INDICADORES GESTION'!$CI$13</f>
        <v>1</v>
      </c>
    </row>
    <row r="8" spans="2:4" x14ac:dyDescent="0.25">
      <c r="B8" s="49" t="s">
        <v>146</v>
      </c>
      <c r="C8" s="50">
        <f>'INDICADORES GESTION'!$CJ$13</f>
        <v>1</v>
      </c>
      <c r="D8" s="50">
        <f>'INDICADORES GESTION'!$CI$13</f>
        <v>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sheetPr>
  <dimension ref="A1:H76"/>
  <sheetViews>
    <sheetView zoomScale="80" zoomScaleNormal="80" workbookViewId="0">
      <selection activeCell="E3" sqref="E3"/>
    </sheetView>
  </sheetViews>
  <sheetFormatPr baseColWidth="10" defaultColWidth="11.42578125" defaultRowHeight="14.25" x14ac:dyDescent="0.2"/>
  <cols>
    <col min="1" max="1" width="10.42578125" style="15" customWidth="1"/>
    <col min="2" max="2" width="7.140625" style="15" bestFit="1" customWidth="1"/>
    <col min="3" max="3" width="47.28515625" style="15" customWidth="1"/>
    <col min="4" max="4" width="60.28515625" style="15" customWidth="1"/>
    <col min="5" max="5" width="86.7109375" style="15" customWidth="1"/>
    <col min="6" max="6" width="11.7109375" style="15" customWidth="1"/>
    <col min="7" max="7" width="15.42578125" style="15" customWidth="1"/>
    <col min="8" max="8" width="15.140625" style="15" customWidth="1"/>
    <col min="9" max="16384" width="11.42578125" style="15"/>
  </cols>
  <sheetData>
    <row r="1" spans="1:8" s="16" customFormat="1" ht="53.25" customHeight="1" x14ac:dyDescent="0.25">
      <c r="A1" s="17" t="s">
        <v>50</v>
      </c>
      <c r="B1" s="19" t="s">
        <v>44</v>
      </c>
      <c r="C1" s="17" t="s">
        <v>52</v>
      </c>
      <c r="D1" s="20" t="s">
        <v>45</v>
      </c>
      <c r="E1" s="17" t="s">
        <v>66</v>
      </c>
      <c r="F1" s="20" t="s">
        <v>29</v>
      </c>
      <c r="G1" s="18" t="s">
        <v>30</v>
      </c>
      <c r="H1" s="20" t="s">
        <v>36</v>
      </c>
    </row>
    <row r="2" spans="1:8" s="13" customFormat="1" ht="85.5" x14ac:dyDescent="0.25">
      <c r="A2" s="12" t="s">
        <v>10</v>
      </c>
      <c r="B2" s="12">
        <v>2019</v>
      </c>
      <c r="C2" s="13" t="s">
        <v>53</v>
      </c>
      <c r="D2" s="21" t="s">
        <v>71</v>
      </c>
      <c r="E2" s="21" t="s">
        <v>104</v>
      </c>
      <c r="F2" s="13" t="s">
        <v>42</v>
      </c>
      <c r="G2" s="21" t="s">
        <v>46</v>
      </c>
      <c r="H2" s="21" t="s">
        <v>69</v>
      </c>
    </row>
    <row r="3" spans="1:8" s="13" customFormat="1" ht="62.25" customHeight="1" x14ac:dyDescent="0.25">
      <c r="A3" s="12" t="s">
        <v>11</v>
      </c>
      <c r="B3" s="12">
        <v>2020</v>
      </c>
      <c r="C3" s="13" t="s">
        <v>54</v>
      </c>
      <c r="D3" s="21" t="s">
        <v>72</v>
      </c>
      <c r="E3" s="21" t="s">
        <v>101</v>
      </c>
      <c r="F3" s="13" t="s">
        <v>38</v>
      </c>
      <c r="G3" s="13" t="s">
        <v>67</v>
      </c>
      <c r="H3" s="21" t="s">
        <v>41</v>
      </c>
    </row>
    <row r="4" spans="1:8" s="13" customFormat="1" ht="51" customHeight="1" x14ac:dyDescent="0.25">
      <c r="A4" s="12" t="s">
        <v>4</v>
      </c>
      <c r="B4" s="12">
        <v>2021</v>
      </c>
      <c r="C4" s="13" t="s">
        <v>55</v>
      </c>
      <c r="D4" s="21" t="s">
        <v>73</v>
      </c>
      <c r="E4" s="21" t="s">
        <v>102</v>
      </c>
      <c r="F4" s="13" t="s">
        <v>40</v>
      </c>
      <c r="G4" s="21" t="s">
        <v>39</v>
      </c>
      <c r="H4" s="21" t="s">
        <v>70</v>
      </c>
    </row>
    <row r="5" spans="1:8" s="13" customFormat="1" ht="73.5" customHeight="1" x14ac:dyDescent="0.25">
      <c r="A5" s="12" t="s">
        <v>12</v>
      </c>
      <c r="B5" s="12">
        <v>2022</v>
      </c>
      <c r="C5" s="32" t="s">
        <v>56</v>
      </c>
      <c r="D5" s="21" t="s">
        <v>74</v>
      </c>
      <c r="E5" s="21" t="s">
        <v>103</v>
      </c>
      <c r="G5" s="21" t="s">
        <v>43</v>
      </c>
      <c r="H5" s="21"/>
    </row>
    <row r="6" spans="1:8" s="13" customFormat="1" ht="57" x14ac:dyDescent="0.25">
      <c r="A6" s="12" t="s">
        <v>13</v>
      </c>
      <c r="B6" s="12">
        <v>2023</v>
      </c>
      <c r="C6" s="32" t="s">
        <v>108</v>
      </c>
      <c r="D6" s="21" t="s">
        <v>75</v>
      </c>
      <c r="E6" s="21" t="s">
        <v>105</v>
      </c>
      <c r="G6" s="21" t="s">
        <v>47</v>
      </c>
      <c r="H6" s="14"/>
    </row>
    <row r="7" spans="1:8" s="13" customFormat="1" ht="57" x14ac:dyDescent="0.25">
      <c r="A7" s="12" t="s">
        <v>14</v>
      </c>
      <c r="B7" s="12">
        <v>2024</v>
      </c>
      <c r="C7" s="32" t="s">
        <v>89</v>
      </c>
      <c r="D7" s="21" t="s">
        <v>76</v>
      </c>
      <c r="E7" s="21" t="s">
        <v>106</v>
      </c>
      <c r="G7" s="14"/>
    </row>
    <row r="8" spans="1:8" s="13" customFormat="1" ht="28.5" x14ac:dyDescent="0.25">
      <c r="A8" s="12" t="s">
        <v>15</v>
      </c>
      <c r="B8" s="12">
        <v>2025</v>
      </c>
      <c r="C8" s="32" t="s">
        <v>57</v>
      </c>
      <c r="D8" s="21" t="s">
        <v>77</v>
      </c>
      <c r="G8" s="14"/>
    </row>
    <row r="9" spans="1:8" s="13" customFormat="1" ht="28.5" x14ac:dyDescent="0.25">
      <c r="A9" s="12" t="s">
        <v>16</v>
      </c>
      <c r="B9" s="12">
        <v>2026</v>
      </c>
      <c r="C9" s="32" t="s">
        <v>58</v>
      </c>
      <c r="D9" s="21" t="s">
        <v>78</v>
      </c>
      <c r="G9" s="14"/>
    </row>
    <row r="10" spans="1:8" s="13" customFormat="1" ht="15" x14ac:dyDescent="0.25">
      <c r="A10" s="12" t="s">
        <v>17</v>
      </c>
      <c r="B10" s="12">
        <v>2027</v>
      </c>
      <c r="C10" s="32" t="s">
        <v>59</v>
      </c>
      <c r="D10" s="21" t="s">
        <v>79</v>
      </c>
      <c r="G10" s="14"/>
    </row>
    <row r="11" spans="1:8" s="13" customFormat="1" ht="28.5" x14ac:dyDescent="0.25">
      <c r="A11" s="12" t="s">
        <v>18</v>
      </c>
      <c r="B11" s="12">
        <v>2028</v>
      </c>
      <c r="C11" s="32" t="s">
        <v>60</v>
      </c>
      <c r="D11" s="21" t="s">
        <v>80</v>
      </c>
    </row>
    <row r="12" spans="1:8" s="13" customFormat="1" ht="28.5" x14ac:dyDescent="0.25">
      <c r="A12" s="12" t="s">
        <v>19</v>
      </c>
      <c r="B12" s="12">
        <v>2029</v>
      </c>
      <c r="C12" s="32" t="s">
        <v>49</v>
      </c>
      <c r="D12" s="21" t="s">
        <v>81</v>
      </c>
    </row>
    <row r="13" spans="1:8" s="13" customFormat="1" ht="42.75" x14ac:dyDescent="0.25">
      <c r="A13" s="12" t="s">
        <v>20</v>
      </c>
      <c r="B13" s="12">
        <v>2030</v>
      </c>
      <c r="C13" s="13" t="s">
        <v>90</v>
      </c>
      <c r="D13" s="21" t="s">
        <v>82</v>
      </c>
      <c r="E13" s="21"/>
    </row>
    <row r="14" spans="1:8" s="13" customFormat="1" ht="28.5" x14ac:dyDescent="0.25">
      <c r="A14" s="12"/>
      <c r="B14" s="12">
        <v>2031</v>
      </c>
      <c r="C14" s="13" t="s">
        <v>61</v>
      </c>
      <c r="D14" s="21" t="s">
        <v>83</v>
      </c>
    </row>
    <row r="15" spans="1:8" s="13" customFormat="1" x14ac:dyDescent="0.25">
      <c r="A15" s="12"/>
      <c r="B15" s="12">
        <v>2032</v>
      </c>
      <c r="C15" s="13" t="s">
        <v>48</v>
      </c>
      <c r="D15" s="21" t="s">
        <v>84</v>
      </c>
    </row>
    <row r="16" spans="1:8" s="13" customFormat="1" ht="42.75" x14ac:dyDescent="0.25">
      <c r="A16" s="12"/>
      <c r="B16" s="12">
        <v>2033</v>
      </c>
      <c r="C16" s="13" t="s">
        <v>62</v>
      </c>
      <c r="D16" s="21" t="s">
        <v>85</v>
      </c>
    </row>
    <row r="17" spans="1:4" s="13" customFormat="1" ht="28.5" x14ac:dyDescent="0.25">
      <c r="A17" s="12"/>
      <c r="B17" s="12">
        <v>2034</v>
      </c>
      <c r="C17" s="13" t="s">
        <v>63</v>
      </c>
      <c r="D17" s="21" t="s">
        <v>86</v>
      </c>
    </row>
    <row r="18" spans="1:4" s="13" customFormat="1" ht="28.5" x14ac:dyDescent="0.25">
      <c r="A18" s="12"/>
      <c r="B18" s="12">
        <v>2035</v>
      </c>
      <c r="C18" s="13" t="s">
        <v>64</v>
      </c>
      <c r="D18" s="21" t="s">
        <v>87</v>
      </c>
    </row>
    <row r="19" spans="1:4" s="13" customFormat="1" ht="42.75" x14ac:dyDescent="0.25">
      <c r="A19" s="12"/>
      <c r="C19" s="13" t="s">
        <v>91</v>
      </c>
      <c r="D19" s="21" t="s">
        <v>88</v>
      </c>
    </row>
    <row r="20" spans="1:4" s="13" customFormat="1" ht="18" customHeight="1" x14ac:dyDescent="0.25">
      <c r="C20" s="32" t="s">
        <v>107</v>
      </c>
      <c r="D20" s="13" t="s">
        <v>0</v>
      </c>
    </row>
    <row r="21" spans="1:4" s="13" customFormat="1" ht="18" customHeight="1" x14ac:dyDescent="0.25">
      <c r="C21" s="13" t="s">
        <v>65</v>
      </c>
      <c r="D21" s="21"/>
    </row>
    <row r="22" spans="1:4" x14ac:dyDescent="0.2">
      <c r="D22" s="21"/>
    </row>
    <row r="23" spans="1:4" x14ac:dyDescent="0.2">
      <c r="D23" s="21"/>
    </row>
    <row r="24" spans="1:4" x14ac:dyDescent="0.2">
      <c r="D24" s="21"/>
    </row>
    <row r="25" spans="1:4" x14ac:dyDescent="0.2">
      <c r="D25" s="21"/>
    </row>
    <row r="26" spans="1:4" x14ac:dyDescent="0.2">
      <c r="D26" s="21"/>
    </row>
    <row r="27" spans="1:4" x14ac:dyDescent="0.2">
      <c r="D27" s="21"/>
    </row>
    <row r="28" spans="1:4" x14ac:dyDescent="0.2">
      <c r="D28" s="21"/>
    </row>
    <row r="29" spans="1:4" x14ac:dyDescent="0.2">
      <c r="D29" s="21"/>
    </row>
    <row r="30" spans="1:4" x14ac:dyDescent="0.2">
      <c r="D30" s="21"/>
    </row>
    <row r="31" spans="1:4" x14ac:dyDescent="0.2">
      <c r="D31" s="21"/>
    </row>
    <row r="32" spans="1:4" x14ac:dyDescent="0.2">
      <c r="D32" s="21"/>
    </row>
    <row r="33" spans="4:4" x14ac:dyDescent="0.2">
      <c r="D33" s="21"/>
    </row>
    <row r="34" spans="4:4" x14ac:dyDescent="0.2">
      <c r="D34" s="21"/>
    </row>
    <row r="35" spans="4:4" x14ac:dyDescent="0.2">
      <c r="D35" s="21"/>
    </row>
    <row r="36" spans="4:4" x14ac:dyDescent="0.2">
      <c r="D36" s="21"/>
    </row>
    <row r="37" spans="4:4" x14ac:dyDescent="0.2">
      <c r="D37" s="21"/>
    </row>
    <row r="38" spans="4:4" x14ac:dyDescent="0.2">
      <c r="D38" s="21"/>
    </row>
    <row r="39" spans="4:4" x14ac:dyDescent="0.2">
      <c r="D39" s="21"/>
    </row>
    <row r="40" spans="4:4" x14ac:dyDescent="0.2">
      <c r="D40" s="21"/>
    </row>
    <row r="41" spans="4:4" x14ac:dyDescent="0.2">
      <c r="D41" s="21"/>
    </row>
    <row r="42" spans="4:4" x14ac:dyDescent="0.2">
      <c r="D42" s="21"/>
    </row>
    <row r="43" spans="4:4" x14ac:dyDescent="0.2">
      <c r="D43" s="21"/>
    </row>
    <row r="44" spans="4:4" x14ac:dyDescent="0.2">
      <c r="D44" s="21"/>
    </row>
    <row r="45" spans="4:4" x14ac:dyDescent="0.2">
      <c r="D45" s="21"/>
    </row>
    <row r="46" spans="4:4" x14ac:dyDescent="0.2">
      <c r="D46" s="21"/>
    </row>
    <row r="47" spans="4:4" x14ac:dyDescent="0.2">
      <c r="D47" s="21"/>
    </row>
    <row r="48" spans="4:4" x14ac:dyDescent="0.2">
      <c r="D48" s="21"/>
    </row>
    <row r="49" spans="4:4" x14ac:dyDescent="0.2">
      <c r="D49" s="21"/>
    </row>
    <row r="50" spans="4:4" x14ac:dyDescent="0.2">
      <c r="D50" s="21"/>
    </row>
    <row r="51" spans="4:4" x14ac:dyDescent="0.2">
      <c r="D51" s="21"/>
    </row>
    <row r="52" spans="4:4" x14ac:dyDescent="0.2">
      <c r="D52" s="21"/>
    </row>
    <row r="53" spans="4:4" x14ac:dyDescent="0.2">
      <c r="D53" s="21"/>
    </row>
    <row r="54" spans="4:4" x14ac:dyDescent="0.2">
      <c r="D54" s="21"/>
    </row>
    <row r="55" spans="4:4" x14ac:dyDescent="0.2">
      <c r="D55" s="21"/>
    </row>
    <row r="56" spans="4:4" x14ac:dyDescent="0.2">
      <c r="D56" s="21"/>
    </row>
    <row r="57" spans="4:4" x14ac:dyDescent="0.2">
      <c r="D57" s="21"/>
    </row>
    <row r="58" spans="4:4" x14ac:dyDescent="0.2">
      <c r="D58" s="21"/>
    </row>
    <row r="59" spans="4:4" x14ac:dyDescent="0.2">
      <c r="D59" s="21"/>
    </row>
    <row r="60" spans="4:4" x14ac:dyDescent="0.2">
      <c r="D60" s="21"/>
    </row>
    <row r="61" spans="4:4" x14ac:dyDescent="0.2">
      <c r="D61" s="21"/>
    </row>
    <row r="62" spans="4:4" x14ac:dyDescent="0.2">
      <c r="D62" s="21"/>
    </row>
    <row r="63" spans="4:4" x14ac:dyDescent="0.2">
      <c r="D63" s="21"/>
    </row>
    <row r="64" spans="4:4" x14ac:dyDescent="0.2">
      <c r="D64" s="21"/>
    </row>
    <row r="65" spans="4:4" x14ac:dyDescent="0.2">
      <c r="D65" s="21"/>
    </row>
    <row r="66" spans="4:4" x14ac:dyDescent="0.2">
      <c r="D66" s="21"/>
    </row>
    <row r="67" spans="4:4" x14ac:dyDescent="0.2">
      <c r="D67" s="21"/>
    </row>
    <row r="68" spans="4:4" x14ac:dyDescent="0.2">
      <c r="D68" s="21"/>
    </row>
    <row r="69" spans="4:4" x14ac:dyDescent="0.2">
      <c r="D69" s="21"/>
    </row>
    <row r="70" spans="4:4" x14ac:dyDescent="0.2">
      <c r="D70" s="21"/>
    </row>
    <row r="71" spans="4:4" x14ac:dyDescent="0.2">
      <c r="D71" s="21"/>
    </row>
    <row r="72" spans="4:4" x14ac:dyDescent="0.2">
      <c r="D72" s="21"/>
    </row>
    <row r="73" spans="4:4" x14ac:dyDescent="0.2">
      <c r="D73" s="21"/>
    </row>
    <row r="74" spans="4:4" x14ac:dyDescent="0.2">
      <c r="D74" s="21"/>
    </row>
    <row r="75" spans="4:4" x14ac:dyDescent="0.2">
      <c r="D75" s="21"/>
    </row>
    <row r="76" spans="4:4" x14ac:dyDescent="0.2">
      <c r="D76" s="21"/>
    </row>
  </sheetData>
  <sortState xmlns:xlrd2="http://schemas.microsoft.com/office/spreadsheetml/2017/richdata2" ref="C2:C21">
    <sortCondition ref="C2:C21"/>
  </sortState>
  <pageMargins left="0.7" right="0.7" top="0.75" bottom="0.75" header="0.3" footer="0.3"/>
  <pageSetup orientation="portrait" horizontalDpi="4294967293"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INDICADORES GESTION</vt:lpstr>
      <vt:lpstr>Hoja1</vt:lpstr>
      <vt:lpstr>Listas desplegables</vt:lpstr>
      <vt:lpstr>Años</vt:lpstr>
      <vt:lpstr>Meses</vt:lpstr>
      <vt:lpstr>'Listas desplegables'!Proy_Estrat</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Yohn Mauricio Guerrero Hernandez</dc:creator>
  <cp:lastModifiedBy>Viviana Mendoza</cp:lastModifiedBy>
  <cp:revision/>
  <dcterms:created xsi:type="dcterms:W3CDTF">2018-02-23T18:02:25Z</dcterms:created>
  <dcterms:modified xsi:type="dcterms:W3CDTF">2022-01-27T16:21:27Z</dcterms:modified>
</cp:coreProperties>
</file>