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4"/>
  <workbookPr defaultThemeVersion="124226"/>
  <mc:AlternateContent xmlns:mc="http://schemas.openxmlformats.org/markup-compatibility/2006">
    <mc:Choice Requires="x15">
      <x15ac:absPath xmlns:x15ac="http://schemas.microsoft.com/office/spreadsheetml/2010/11/ac" url="C:\Users\David Moncayo\Downloads\"/>
    </mc:Choice>
  </mc:AlternateContent>
  <xr:revisionPtr revIDLastSave="0" documentId="13_ncr:1_{D085FEF3-CA07-4663-862D-85A3B3612122}" xr6:coauthVersionLast="36" xr6:coauthVersionMax="47" xr10:uidLastSave="{00000000-0000-0000-0000-000000000000}"/>
  <bookViews>
    <workbookView xWindow="-120" yWindow="-120" windowWidth="29040" windowHeight="15840" tabRatio="766" xr2:uid="{00000000-000D-0000-FFFF-FFFF00000000}"/>
  </bookViews>
  <sheets>
    <sheet name="1. Mapa y plan de riesgos" sheetId="5" r:id="rId1"/>
    <sheet name="2. Anexos" sheetId="7" r:id="rId2"/>
  </sheets>
  <externalReferences>
    <externalReference r:id="rId3"/>
    <externalReference r:id="rId4"/>
    <externalReference r:id="rId5"/>
  </externalReferences>
  <definedNames>
    <definedName name="_xlnm.Print_Area" localSheetId="0">'1. Mapa y plan de riesgos'!$A$1:$AW$16</definedName>
    <definedName name="_xlnm.Print_Area" localSheetId="1">'2. Anexos'!$A$1:$G$43</definedName>
  </definedNames>
  <calcPr calcId="191029"/>
</workbook>
</file>

<file path=xl/calcChain.xml><?xml version="1.0" encoding="utf-8"?>
<calcChain xmlns="http://schemas.openxmlformats.org/spreadsheetml/2006/main">
  <c r="R14" i="5" l="1"/>
  <c r="L14" i="5"/>
  <c r="AF11" i="5" l="1"/>
  <c r="AG11" i="5"/>
  <c r="L11" i="5"/>
  <c r="R13" i="5"/>
  <c r="R12" i="5"/>
  <c r="R11" i="5"/>
  <c r="L12" i="5"/>
  <c r="L13" i="5"/>
</calcChain>
</file>

<file path=xl/sharedStrings.xml><?xml version="1.0" encoding="utf-8"?>
<sst xmlns="http://schemas.openxmlformats.org/spreadsheetml/2006/main" count="341" uniqueCount="205">
  <si>
    <t>PROCESO SISTEMA DE GESTIÓN
FORMATO MAPA Y PLAN DE TRATAMIENTO DE RIESGOS</t>
  </si>
  <si>
    <t>Código:</t>
  </si>
  <si>
    <t>FOR-SG-013</t>
  </si>
  <si>
    <t>Versión:</t>
  </si>
  <si>
    <t>Fecha:</t>
  </si>
  <si>
    <t>Memo I2021039704 – 24/12/2021</t>
  </si>
  <si>
    <t>Página:</t>
  </si>
  <si>
    <t>1 de 2</t>
  </si>
  <si>
    <t>Mapa de riesgos de:</t>
  </si>
  <si>
    <t>Gestión</t>
  </si>
  <si>
    <t>SECCIÓN A. Identificación y análisis</t>
  </si>
  <si>
    <t>SECCIÓN B. Valoración y tratamiento</t>
  </si>
  <si>
    <t>SECCIÓN C. Monitoreo y revisión</t>
  </si>
  <si>
    <t>Proceso</t>
  </si>
  <si>
    <t>Objetivo del proceso</t>
  </si>
  <si>
    <t>Actividad del proceso</t>
  </si>
  <si>
    <t>Circular y fecha de oficialización</t>
  </si>
  <si>
    <t>Código</t>
  </si>
  <si>
    <t>Causa raíz</t>
  </si>
  <si>
    <t>Riesgo</t>
  </si>
  <si>
    <t>Área de impacto</t>
  </si>
  <si>
    <t>Clasificación</t>
  </si>
  <si>
    <t>Riesgo Inherente</t>
  </si>
  <si>
    <t>Actividad de control</t>
  </si>
  <si>
    <t>Tipo de actividad de control</t>
  </si>
  <si>
    <t>Forma de ejecución de la actividad de control</t>
  </si>
  <si>
    <t>Riesgo Residual</t>
  </si>
  <si>
    <t>Decisión del líder de proceso</t>
  </si>
  <si>
    <t>Plan de tratamiento</t>
  </si>
  <si>
    <t>Monitoreo primer trimestre / primer cuatrimestre</t>
  </si>
  <si>
    <t>Monitoreo segundo trimestre / segundo cuatrimestre</t>
  </si>
  <si>
    <t>Monitoreo tercer trimestre / tercer cuatrimestre</t>
  </si>
  <si>
    <t>Monitoreo cuarto trimestre</t>
  </si>
  <si>
    <t>Probabilidad</t>
  </si>
  <si>
    <t>Impacto</t>
  </si>
  <si>
    <t>Nivel</t>
  </si>
  <si>
    <t>Actividades a desarrollar</t>
  </si>
  <si>
    <t>Responsable</t>
  </si>
  <si>
    <t>Indicador o criterio de medición</t>
  </si>
  <si>
    <t>Meta</t>
  </si>
  <si>
    <t>Fecha de inicio</t>
  </si>
  <si>
    <t>Fecha de terminación</t>
  </si>
  <si>
    <t>Fecha</t>
  </si>
  <si>
    <t>Nivel de avance del periodo</t>
  </si>
  <si>
    <t>Descripción de avances y evidencias</t>
  </si>
  <si>
    <t>Riesgo materializado</t>
  </si>
  <si>
    <t>Observaciones por parte de la segunda línea de defensa</t>
  </si>
  <si>
    <t>Nivel de avance acumulado</t>
  </si>
  <si>
    <t xml:space="preserve">Gestión contractual </t>
  </si>
  <si>
    <t>El proceso de Gestión contractual adelanta las actividades de contratación requeridas por la entidad previstas en el plan de adquisiciones, que permitan contar con bienes, servicios y obras de manera efectiva, oportuna y cumpliendo la normatividad vigente de cada modalidad contractual, para  el cumplimiento de la misión de la entidad.</t>
  </si>
  <si>
    <t>Formular plan acción institucional del proceso</t>
  </si>
  <si>
    <t>Circular No. 007 del 28/02/2022</t>
  </si>
  <si>
    <t>R-GEC-001</t>
  </si>
  <si>
    <t xml:space="preserve">Demoras por parte de las dependencias de la entidad para iniciar el trámite a la liquidación de contratos o convenios </t>
  </si>
  <si>
    <t>Posibilidad de incumplimiento de los términos legales o pactados para la liquidación de los contratos o convenios de la entidad, debido a que las dependencias no inician a tiempo la gestión para liquidar los contrato y/o convenios en los tiempos estipulados o establecidos en cada uno de ellos</t>
  </si>
  <si>
    <t>Económica</t>
  </si>
  <si>
    <t>Ejecución y administración de procesos</t>
  </si>
  <si>
    <t>60% - Media</t>
  </si>
  <si>
    <t>60% - Moderado</t>
  </si>
  <si>
    <r>
      <t>El líder del equipo de liquidaciones de la Subdirección de Contratación, remite al inicio de cada mes alertas a los supervisores de contratos a través de correo electrónico, con el fin</t>
    </r>
    <r>
      <rPr>
        <b/>
        <sz val="10"/>
        <rFont val="Arial"/>
        <family val="2"/>
      </rPr>
      <t xml:space="preserve"> </t>
    </r>
    <r>
      <rPr>
        <sz val="10"/>
        <rFont val="Arial"/>
        <family val="2"/>
      </rPr>
      <t>de recordar la obligación de tramitar la liquidación dentro de los términos establecidos. 
En caso que se identifique alguna demora de los supervisores se envían memorandos a los ordenadores de gasto. 
Como evidencia de esta actividad queda los correos remitidos.</t>
    </r>
  </si>
  <si>
    <t>Preventiva</t>
  </si>
  <si>
    <t>Manual</t>
  </si>
  <si>
    <t>40% - Baja</t>
  </si>
  <si>
    <t>Reducir</t>
  </si>
  <si>
    <t>Líder del equipo de liquidaciones Subdirección de Contratación</t>
  </si>
  <si>
    <t>(No. de alertas de liquidaciones remitidas en el periodo / No. de alertas de liquidaciones programadas en el período) * 100</t>
  </si>
  <si>
    <t>El grupo de liquidaciones envía tres correos y memorandos de alertas mensuales dirigidos a los ordenadores del gasto y a los supervisores de la sede central y de las localidades, se les alerta a que presenten las liquidaciones de los contratos que supervisan dentro del termino estipulado en los respectivos contratos. Con estas acciones se busca liberar, pagar y recuperar recursos como evitar que la entidad pierda competencia para liquidar. Se anexa soportes de los correos enviados.</t>
  </si>
  <si>
    <t>NO</t>
  </si>
  <si>
    <t>20/04/2022 Se tiene la siguiente observación: por favor especificar las alertas que fueron remitidas en el periodo y cuantas alertas fueron programadas en el período.
20/04/2022 No se generan ninguna otra observación o recomendación respecto a los avances y evidencias presentados en el monitoreo al riesgo de gestión.
Evaluación de controles: https://sig.sdis.gov.co/index.php/es/gestion-contractual-riesgos</t>
  </si>
  <si>
    <t>El grupo de liquidaciones realizó una jornada el 16 de mayo de 2022, de asunto: "Socialización manual de terminación, liquidaciones de contratos y convenios" dirigidos a los ordenadores del gasto y a los supervisores de la sede central y de las localidades, se genera alerta para presentación de  liquidaciones de los contratos que supervisan dentro del termino estipulado en los respectivos contratos. Con estas acciones se busca liberar, pagar y recuperar recursos como evitar que la entidad pierda competencia para liquidar.
Nota: en el primer monitoreo realizado, el avance registrado correspondió al avance respecto a la meta para la vigencia, mas no al cumplimiento del periodo, el cual fue del 100%.</t>
  </si>
  <si>
    <t>14/07/2022 No se generan observaciones o recomendaciones respecto a los avances y evidencias presentados en el monitoreo al riesgo de gestión.</t>
  </si>
  <si>
    <t>Desde el equipo de liquidaciones, se enviaron correos de alerta a los ordenadores del gasto y supervisores durante los meses de julio, agosto y septiembre. Así mismo, se remitieron memorandos indicando los tiempos para radicar la solicitud de liquidación al grupo de liquidaciones de la Subdirección de Contratación. Así:
* Julio: 1 memorando 05/07/2022
* Agosto: 1 memorando 11/08/2022, 1 correo electrónico 12/08/2022
* Septiembre: 30 correos electrónicos 15/09/2022, 1 memorando 14/09/2022.
Dando cumplimiento a las alertas no enviadas en el mes de junio.</t>
  </si>
  <si>
    <t>14/09/2022 No se generan observaciones o recomendaciones respecto a los avances y evidencias presentados en el monitoreo al riesgo de gestión.</t>
  </si>
  <si>
    <t>Identificar los lineamientos y requisitos legales a utilizar según los procesos contractuales que se manejen en la entidad</t>
  </si>
  <si>
    <t>R-GEC-002</t>
  </si>
  <si>
    <t xml:space="preserve">Deficiencia en el cargue de la información derivada de la ejecución del proceso contractual, durante el ejercicio de la supervisión y/o interventoría </t>
  </si>
  <si>
    <t>Posibilidad de ejercer una indebida supervisión en los contratos o convenios, debido a que las áreas técnicas no realizan el cargue de la información contractual en cada uno de los expedientes que soportan la ejecución de los procesos de la entidad</t>
  </si>
  <si>
    <t>Reputacional</t>
  </si>
  <si>
    <t>80% - Alta</t>
  </si>
  <si>
    <t xml:space="preserve">El líder del proceso de Gestión Contractual socializa semestralmente con los diferentes supervisores o apoyos a la supervisiones,  las directrices y lineamientos oficiales y vigentes referente a la contratación institucional, documentación de los expedientes, así como los posibles incumplimientos cuando a ello hubiere lugar, según lo evidenciado en la supervisión, con el propósito de se realice un adecuado cargue de información contractual.
En caso de no poder hacer la socialización se enviará memorando con los documentos a cargar en la supervisión contractual.
Como evidencia se cuenta con registro de las socializaciones realizadas (presentaciones, actas, listados de asistencias, entre otras) o memorando remitidos. </t>
  </si>
  <si>
    <t xml:space="preserve">El líder del proceso de Gestión Contractual socializa semestralmente con los diferentes supervisores o apoyos a la supervisiones, las directrices y lineamientos oficiales y vigentes referente a la contratación institucional, documentación de los expedientes, así como los posibles incumplimientos cuando a ello hubiere lugar, según lo evidenciado en la supervisión, con el propósito que se realice un adecuado cargue de información contractual.
En caso de no poder hacer la socialización se enviará memorando con los documentos a cargar en la supervisión contractual.
Como evidencia se cuenta con registro de las socializaciones realizadas (presentaciones, actas, listados de asistencias, entre otras) o memorando remitidos. </t>
  </si>
  <si>
    <r>
      <t xml:space="preserve">Líder del proceso 
</t>
    </r>
    <r>
      <rPr>
        <strike/>
        <sz val="10"/>
        <rFont val="Arial"/>
        <family val="2"/>
      </rPr>
      <t xml:space="preserve">
</t>
    </r>
  </si>
  <si>
    <t>(Número de socializaciones ejecutadas en el periodo / Número de socializaciones programadas en el periodo)*100</t>
  </si>
  <si>
    <t>La Subdirección de Contratación en articulación con la Dirección Poblacional, realizo la socialización de Buenas Prácticas de Supervisión a persona jurídica. Esta se llevo a cabo el día 24 de marzo y contó con la participación de 67 colaboradores de la Dirección Poblacional.</t>
  </si>
  <si>
    <t>20/04/2022 No se generan observaciones o recomendaciones respecto a los avances y evidencias presentados en el monitoreo al riesgo de gestión.
Evaluación de controles: https://sig.sdis.gov.co/index.php/es/gestion-contractual-riesgos</t>
  </si>
  <si>
    <t>La Subdirección de Contratación en articulación con la Dirección Poblacional, realizó dos jornadas de socialización de buenas prácticas de supervisión de contratos de persona jurídica. La socialización se dividió en bloques por temas: el 11 de mayo, contó con participación de 60 colaboradores y el 17 de mayo contó con la participación de 210 colaboradores de la Entidad.
Teniendo en cuenta que la meta es una por semestre y ya se había reportado el avance acumulado continua en un 50%, correspondiente al primer semestre 2022.</t>
  </si>
  <si>
    <t>Desde la Subdirección de Contratación, se lideró la realización de una jornada de socialización de Instructivo de supervisión y apoyo a la supervisión, llevada a cabo el 28 de septiembre de 2022. 
Se presenta como evidencia listado de asistencia con link de la grabación.</t>
  </si>
  <si>
    <t>R-GEC-003</t>
  </si>
  <si>
    <t>Desconocimiento por parte de las dependencias de los procedimientos establecidos para el control de riesgos asociados a la contratación</t>
  </si>
  <si>
    <t>Posibilidad de no incluir los riesgos de los procesos contractuales en la matriz de riesgos previsibles inherentes a la compra o contratación de bienes y/o servicios de supervisión, ya que estos pueden generar efectos adversos y de distinta magnitud en el logro de los objetivos del proceso contractual</t>
  </si>
  <si>
    <t>Cada vez que las dependencias inician un proceso de contratación, remiten la solicitud del aval de la respectiva matriz de riesgos previsibles inherentes a la compra o contratación de bienes y/o servicios, a los profesionales designados en la Subdirección de Contratación de acuerdo con lo definido en el "Procedimiento Administración de riesgos previsibles inherentes a la compra o contratación de bienes o servicios (PCD-GEC-007)", quienes revisan y avalan que los ordenadores de gasto hayan realizado un análisis de los posibles eventos que se puedan presentar en desarrollo de las actividades contratadas, con el propósito de identificar riesgos inherentes a la contratación y realizar el buen ejercicio de la supervisión.
En caso que las áreas radiquen un proceso sin la matriz de riesgos avalada, se procede con la devolución de la misma para que se surta con este trámite.
Como evidencia se cuenta con los correos electrónicos de aval y una matriz de consolidado trimestral con la relación de solicitudes y avales generados.</t>
  </si>
  <si>
    <t>Profesional designado en la Subdirección de Contratación</t>
  </si>
  <si>
    <r>
      <t xml:space="preserve">
</t>
    </r>
    <r>
      <rPr>
        <sz val="10"/>
        <color theme="1"/>
        <rFont val="Arial"/>
        <family val="2"/>
      </rPr>
      <t>(N° de matrices avaladas en el periodo / N° de solicitudes de matrices recibidas</t>
    </r>
    <r>
      <rPr>
        <sz val="10"/>
        <rFont val="Arial"/>
        <family val="2"/>
      </rPr>
      <t xml:space="preserve"> en el periodo) *100%
</t>
    </r>
    <r>
      <rPr>
        <sz val="10"/>
        <color theme="1"/>
        <rFont val="Arial"/>
        <family val="2"/>
      </rPr>
      <t>Nota: debido a que la actividad se ejecuta a demanda, la meta para cada trimestre es del 100%</t>
    </r>
    <r>
      <rPr>
        <sz val="10"/>
        <color rgb="FF7030A0"/>
        <rFont val="Arial"/>
        <family val="2"/>
      </rPr>
      <t>.</t>
    </r>
  </si>
  <si>
    <t>La Subdirección de Contratación en el primer trimestre realizó el aval de dos matrices de riesgo de servicios especializados, de acuerdo con lo radicado por la Subdirección Administrativa y Financiera.</t>
  </si>
  <si>
    <t>La Subdirección de Contratación en el segundo trimestre 2022, realizó el aval de trece matrices de riesgo de servicios, como parte de la revisión integral a los procesos contractuales.</t>
  </si>
  <si>
    <t>Durante el tercer trimestre (julio agosto y septiembre) del 2022, se radicaron a la Subdirección de Contratación de un total de 100 procesos iniciales, de los cuales 94 han surtido el trámite completo, es decir se les realizo el correspondiente control de legalidad, lo que significa una revisión integral de todos los documentos del proceso, entre los cuales se encuentra la matriz de riesgo, es de anotar, que los 96 trámites fueron estudiados y aprobados por el comité de contratación y posteriormente la subdirección de contratación efectuó su trámite final en la plataforma de SECOP II, así las cosas, se tiene como resultado un 94% de matrices revisadas en el marco del control de legalidad.
Nota: La Subdirección de Contratación actualmente adelanta una revisión integral a la solicitud de contratación y no únicamente a la matriz de riesgos. Dando un control de legalidad y no aprobación a la matriz de riesgos, por lo tanto se identificó la necesidad de actualizar el riesgo.</t>
  </si>
  <si>
    <t>14/09/2022 No se generan observaciones respecto a los avances y evidencias presentados en el monitoreo al riesgo de gestión. Se deja la siguiente recomendación: realizar las gestiones pertinentes para la actualización del riesgo, en coherencia en lo establecido en el procedimiento Administración de riesgos previsibles inherentes a la compra o contratación de bienes o servicios PCD-GEC-007.</t>
  </si>
  <si>
    <t xml:space="preserve">Gestión Contractual </t>
  </si>
  <si>
    <t>El proceso de Gestión contractual adelanta las actividades de contratación requeridas por la entidad previstas en el plan de adquisiciones, que permitan contar con bienes, servicios y obras de manera efectiva, oportuna y cumpliendo la normatividad vigente de cada modalidad contractual, para  el cumplimiento de la misión de la entidad</t>
  </si>
  <si>
    <t>Realizar la estructura del proceso según su modalidad contractual</t>
  </si>
  <si>
    <t>Circular No. 030 del 03/10/2022</t>
  </si>
  <si>
    <t>R-GEC-004</t>
  </si>
  <si>
    <t>Insuficiente apropiación de las directrices del proceso de gestión contractual por parte de los  equipos que apoyan la gestión contractual en cada dependencia</t>
  </si>
  <si>
    <t xml:space="preserve">Posibilidad de no adquirir los bienes y servicios requeridos por la entidad por errores (fallas o deficiencias) en los tramites contractuales requeridos para la suscripción de los contratos por retrasos, inconsistencias u omisiones </t>
  </si>
  <si>
    <t>Económica y reputacional</t>
  </si>
  <si>
    <t>Daños a activos fijos/eventos externos / interrupción.</t>
  </si>
  <si>
    <t xml:space="preserve">El (los) profesional (es) designado por el (la)  Subdirector (a) de Contratación, cada vez que se actualiza algún procedimiento socializa las directrices con los enlaces de contratación mediante comunicación oficial o jornadas de socialización con el propósito de divulgar los cambios realizados. Si no se realiza la socialización oportuna, se realizará una socialización masiva cada 3 meses. Como evidencia se deja registro de las comunicaciones o jornadas de sensibilización. </t>
  </si>
  <si>
    <t>El (los) profesional (es) designado por el (la)  Subdirector (a) de Contratación.</t>
  </si>
  <si>
    <t xml:space="preserve">(Numero de socializaciones realizadas a las actualizaciones de los documentos, asociados al proceso Gestión Contractual / Numero de socializaciones programas a las actualizaciones de los documentos, asociados al proceso Gestión Contractual) * 100. </t>
  </si>
  <si>
    <t>Riesgos oficializados el 03/10/2022.</t>
  </si>
  <si>
    <t xml:space="preserve">Debilidades en la oportuna actualización de los documentación del proceso Gestión Contractual.
</t>
  </si>
  <si>
    <t xml:space="preserve">El profesional designado por el (la) Subdirector (a) de Contratación, cada vez que un procedimiento cumple un año de vigencia realiza la autoevaluación, para identificar si es necesario mantener, actualizar o derogar. Si no realiza la autoevaluación, se estructura un plan de acción como resultado de la carta de alerta generada por el equipo del SG-SDES. Como evidencia queda el registro de las autoevaluaciones o el plan de acción resultado de la carta de alerta. </t>
  </si>
  <si>
    <t xml:space="preserve">El (los) profesional (es) designado por el (la)  Subdirector (a) de Contratación  
</t>
  </si>
  <si>
    <t xml:space="preserve">(Numero de autoevaluaciones realizadas a los procedimientos del proceso de Gestión Contractual, con ultima revisión igual o superior a un año  / Numero procedimientos del proceso de Gestión Contractual, con ultima revisión igual o superior a un año) * 100
Nota: Para el tercer periodo del 2022, se estima hacer 3 autoevaluaciones de procedimientos. </t>
  </si>
  <si>
    <t>2 de 2</t>
  </si>
  <si>
    <t>Tabla 1. Clasificación de riesgos</t>
  </si>
  <si>
    <t>Categoría</t>
  </si>
  <si>
    <t>Pérdidas derivadas de errores en la ejecución y administración de procesos.</t>
  </si>
  <si>
    <t>Fraude externo</t>
  </si>
  <si>
    <t>Pérdida derivada de actos de fraude por personas ajenas a la organización (no participa personal de la entidad).</t>
  </si>
  <si>
    <t>Corrupción</t>
  </si>
  <si>
    <t>Fraude interno</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</si>
  <si>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</si>
  <si>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Seguridad de la información</t>
  </si>
  <si>
    <t>Financiero</t>
  </si>
  <si>
    <t>Eventos que afecten los estados financieros y todas aquellas áreas involucradas con el proceso financiero como presupuesto, tesorería, contabilidad, cartera, central de cuentas, costos, etc.</t>
  </si>
  <si>
    <t>Fallas tecnológicas</t>
  </si>
  <si>
    <t>Errores en hardware, software, telecomunicaciones, interrupción de servicios básicos.</t>
  </si>
  <si>
    <t>Relaciones laborales</t>
  </si>
  <si>
    <t>Pérdidas que surgen de acciones contrarias a las leyes o acuerdos de empleo, salud o seguridad, del pago de demandas por daños personales o de discriminación.</t>
  </si>
  <si>
    <t>Usuarios, productos y prácticas</t>
  </si>
  <si>
    <t>Fallas negligentes o involuntarias de las obligaciones frente a los usuarios y que impiden satisfacer una obligación profesional frente a éstos.</t>
  </si>
  <si>
    <t>Pérdida por daños o extravíos de los activos fijos por desastres naturales u otros riesgos/eventos externos como atentados, vandalismo, orden público.</t>
  </si>
  <si>
    <t>De cumplimiento</t>
  </si>
  <si>
    <t>Eventos que afecten la situación jurídica o contractual de la organización debido a su incumplimiento o desacato a la normatividad legal y las obligaciones contractuales.</t>
  </si>
  <si>
    <t>Ambiental</t>
  </si>
  <si>
    <t>Posibilidad de que por forma natural o por acción humana se produzca daño en el medio ambiente.</t>
  </si>
  <si>
    <t>Tabla 2. Niveles de probabilidad</t>
  </si>
  <si>
    <t>NIVEL</t>
  </si>
  <si>
    <t>DESCRIPTOR</t>
  </si>
  <si>
    <r>
      <t xml:space="preserve">DESCRIPCIÓN RIESGOS DE </t>
    </r>
    <r>
      <rPr>
        <b/>
        <sz val="10"/>
        <rFont val="Arial"/>
        <family val="2"/>
      </rPr>
      <t xml:space="preserve">GESTIÓN </t>
    </r>
    <r>
      <rPr>
        <sz val="10"/>
        <rFont val="Arial"/>
        <family val="2"/>
      </rPr>
      <t>Y</t>
    </r>
    <r>
      <rPr>
        <b/>
        <sz val="10"/>
        <rFont val="Arial"/>
        <family val="2"/>
      </rPr>
      <t xml:space="preserve"> SEGURIDAD DE LA INFORMACIÓN</t>
    </r>
  </si>
  <si>
    <r>
      <t xml:space="preserve">DESCRIPCIÓN RIESGOS DE </t>
    </r>
    <r>
      <rPr>
        <b/>
        <sz val="10"/>
        <rFont val="Arial"/>
        <family val="2"/>
      </rPr>
      <t>CORRUPCIÓN</t>
    </r>
  </si>
  <si>
    <t>Muy baja</t>
  </si>
  <si>
    <t>La actividad que conlleva el riesgo se ejecuta como máximos 2 veces por año</t>
  </si>
  <si>
    <t>El evento puede ocurrir solo en circunstancias excepcionales o no se ha presentado en los últimos 5 años.</t>
  </si>
  <si>
    <t>Baja</t>
  </si>
  <si>
    <t>La actividad que conlleva el riesgo se ejecuta de 3 a 24 veces por año</t>
  </si>
  <si>
    <t>El evento puede ocurrir en algún momento o se ha presentado al menos 1 vez en los últimos 5 años.</t>
  </si>
  <si>
    <t>Media</t>
  </si>
  <si>
    <t>La actividad que conlleva el riesgo se ejecuta de 25 a 500 veces por año</t>
  </si>
  <si>
    <t>El evento podrá ocurrir en algún momento o se ha presentado al menos 1 vez en los últimos 2 años.</t>
  </si>
  <si>
    <t>Alta</t>
  </si>
  <si>
    <t>La actividad que conlleva el riesgo se ejecuta mínimo 500 veces al año y máximo 5000 veces por año</t>
  </si>
  <si>
    <t>Es viable que el evento ocurra en la mayoría de las circunstancias o se ha presentado al menos 1 vez en el último año.</t>
  </si>
  <si>
    <t>Muy alta</t>
  </si>
  <si>
    <t>La actividad que conlleva el riesgo se ejecuta más de 5000 veces por año</t>
  </si>
  <si>
    <t>Se espera que el evento ocurra en la mayoría de las circunstancias o se ha presentado más de 1 vez al año.</t>
  </si>
  <si>
    <t>Tabla 3. Niveles de impacto</t>
  </si>
  <si>
    <t>AFECTACIÓN ECONÓMICA</t>
  </si>
  <si>
    <t>AFECTACIÓN REPUTACIONAL</t>
  </si>
  <si>
    <t>Leve</t>
  </si>
  <si>
    <t>Afectación menor a 100 SMLMV.</t>
  </si>
  <si>
    <t>El riesgo afecta la imagen de algún área de la entidad.</t>
  </si>
  <si>
    <t>Menor</t>
  </si>
  <si>
    <t>Entre 100 y 500 SMLMV.</t>
  </si>
  <si>
    <t>El riesgo afecta la imagen de la entidad
internamente, de conocimiento general a nivel
interno, de alta o media dirección y/o de
proveedores.</t>
  </si>
  <si>
    <t>Moderado</t>
  </si>
  <si>
    <t>Entre 500 y 1000 SMLMV.</t>
  </si>
  <si>
    <t>El riesgo afecta la imagen de la entidad con
algunos usuarios de relevancia frente al logro
de los objetivos.</t>
  </si>
  <si>
    <t>Mayor</t>
  </si>
  <si>
    <t>Entre 1000 y 5000 SMLMV.</t>
  </si>
  <si>
    <t>El riesgo afecta la imagen de la entidad con
efecto publicitario sostenido a nivel de sector
administrativo, nivel departamental o municipal.</t>
  </si>
  <si>
    <t>Catastrófico</t>
  </si>
  <si>
    <t>Mayor a 5000 SMLMV.</t>
  </si>
  <si>
    <t>El riesgo afecta la imagen de la entidad a nivel
nacional, con efecto publicitario sostenido a
nivel país.</t>
  </si>
  <si>
    <t>Tabla 4. Mapa de calor</t>
  </si>
  <si>
    <t xml:space="preserve">                   \Impacto
                     \
Probabilidad\               </t>
  </si>
  <si>
    <t>20% - Leve</t>
  </si>
  <si>
    <t>40% - Menor</t>
  </si>
  <si>
    <t>80% - Mayor</t>
  </si>
  <si>
    <t>100% - Catastrófico</t>
  </si>
  <si>
    <t>100% - Muy alta</t>
  </si>
  <si>
    <t>Alto</t>
  </si>
  <si>
    <t>Extremo</t>
  </si>
  <si>
    <t>20% - Muy baja</t>
  </si>
  <si>
    <t>Bajo</t>
  </si>
  <si>
    <t>Probabilidad / 
                     Impacto</t>
  </si>
  <si>
    <t xml:space="preserve">Riesgo materializado </t>
  </si>
  <si>
    <t>Forma de ejecución</t>
  </si>
  <si>
    <t>SI</t>
  </si>
  <si>
    <t>Detectiva</t>
  </si>
  <si>
    <t>Automática</t>
  </si>
  <si>
    <t>Establecer acciones</t>
  </si>
  <si>
    <t>Decisión del lider</t>
  </si>
  <si>
    <t>Aceptar</t>
  </si>
  <si>
    <t>Evitar</t>
  </si>
  <si>
    <t>10/01/2023 No se generan observaciones respecto al cumplimiento y evidencias presentados en el monitoreo al riesgo de gestión. 
Adicionalmente, se recomienda tener en cuenta los cambios en la ejecución de la actividad de control, además de lo establecido en el procedimiento Administración de riesgos previsibles inherentes a la compra o contratación de bienes o servicios PCD-GEC-007, con el fin de que los ajustes requeridos sean incorporados en la actualización al riesgo para la vigencia 2023.</t>
  </si>
  <si>
    <t>10/01/2023. Se recomienda precisar la cantidad de alertas enviadas respecto a la cantidad programada en el periodo, según lo definido en el indicador (columna V).
14/01/2023 No se generan observaciones o recomendaciones respecto a los avances y evidencias presentados en el monitoreo al riesgo de gestión.</t>
  </si>
  <si>
    <t>10/01/2023. La acción reportada corresponde al tercer trimestre y la misma ya fue reportada dentro de tal periodo. Si la actividad de control fue cumplida en su totalidad en un periodo anterior, se debe describir de tal forma, manteniendo el avance ya logrado.
14/01/2023 No se generan observaciones o recomendaciones respecto a los avances y evidencias presentados en el monitoreo al riesgo de gestión.</t>
  </si>
  <si>
    <t>10/01/2023. Se debe realizar el monitoreo del riesgo y reporte de cumplimiento de las acciones como fueron diseñadas para ejecutar en el periodo entre el 03/10/2022 y el 31/12/2022.
14/01/2023 No se generan observaciones o recomendaciones respecto a los avances y evidencias presentados en el monitoreo al riesgo de gestión.</t>
  </si>
  <si>
    <t>Desde el equipo de liquidaciones, se enviaron correos de alerta a los ordenadores del gasto y supervisores asi:  durante el mes de octubre: 31 alertas programadas, en el mes de noviembre 40 alertas programas y en diciembre 39 alertas programadas, dando cumplimiento a las alertas tempranas realizadas como estrategia para que la entidad realice la solicitud de liquidación en los tiempos establecidos, con la documentación pertinente, completa y que el informe final de supervisión, contenga los aspectos: técnicos, legales y financieros completos, que permitan establecer los términos definitivos y reales de la liquidación de los contratos y convenios</t>
  </si>
  <si>
    <t xml:space="preserve">La Subdirección de Contratación realizó las 2 socializaciones del instructivo de supervisión programadas para la vigencia en los trimestres anteriores, manteniéndose el nivel de avance en 100%. </t>
  </si>
  <si>
    <t>Durante el cuarto trimestre (octubre noviembre y diciembre) del 2022, se radicaron a la Subdirección de Contratación de un total de 44 procesos iniciales, de los cuales 33 han surtido el trámite completo, es decir se les realizó el correspondiente control de legalidad, lo que significa una revisión integral de todos los documentos del proceso, entre los cuales se encuentra la matriz de riesgo, es de anotar, que los 33 trámites fueron estudiados y aprobados por el comité de contratación y posteriormente la subdirección de contratación efectuó su trámite final en la plataforma de SECOP II, así las cosas, se tiene como resultado un 100% de matrices revisadas en el marco del control de legalidad.
Los contratos devueltos, no fueron tramitados por lo cual fueron devueltos, mitigando completamente que un proceso sea adelantado sin contar con el lleno de los requisitos entre los cuales esta contar con Matriz de riesgo debidamente revisada y firmada por el supervisor correspondiente.</t>
  </si>
  <si>
    <t>Teniendo en cuenta que la meta para este trimestre se tenía programado la actualización de 3 procedimientos, la Subdirección de Contratación, realizó una autoevaluación interna en donde se analizó la pertinencia y vigencia de 5 procedimientos y como consecuencia se realizó la actualización de los siguientes documentos: PCD-GEC-001 Procedimiento Contratación de prestación de servicios profesionales y/o apoyo a la gestión, PCD-GEC-003 Procedimiento Contratación directa PCD-GEC-004 Procedimiento Donaciones; además de la derogación de los procedimientos de arrendamiento y comodato.</t>
  </si>
  <si>
    <t xml:space="preserve">En el ultimo trimestre del año, se actualizaron los siguientes procedimientos:
PCD-GEC-001 Procedimiento Contratación de prestación de servicios profesionales y/o apoyo a la gestión el 13 de octubre 2022, se realizó la socialización mediante reunión por teams el día 9 de noviembre. De igual manera, se actualizaron los documentos y se socializaron mediante correo electrónico a los interesados: 
PCD-GEC-003 Procedimiento Contratación directa  y PCD-GEC-004 Procedimiento Donaciones, fueron socializados mediante correo electrónico masivo el 13 de enero 2023.
Como evidencia se deja registro de las socializaciones.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</si>
</sst>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ont>
    <font>
      <sz val="10"/>
      <name val="Arial"/>
      <family val="2"/>
    </font>
    <font>
      <b/>
      <sz val="10"/>
      <name val="Arial"/>
      <family val="2"/>
    </font>
    <font>
      <sz val="8"/>
      <name val="Arial"/>
      <family val="2"/>
    </font>
    <font>
      <sz val="10"/>
      <name val="Arial"/>
      <family val="2"/>
    </font>
    <font>
      <sz val="10"/>
      <color theme="0"/>
      <name val="Arial"/>
      <family val="2"/>
    </font>
    <font>
      <b/>
      <sz val="10"/>
      <color theme="0"/>
      <name val="Arial"/>
      <family val="2"/>
    </font>
    <font>
      <sz val="9"/>
      <name val="Arial"/>
      <family val="2"/>
    </font>
    <font>
      <strike/>
      <sz val="10"/>
      <name val="Arial"/>
      <family val="2"/>
    </font>
    <font>
      <sz val="10"/>
      <color rgb="FF7030A0"/>
      <name val="Arial"/>
      <family val="2"/>
    </font>
    <font>
      <sz val="10"/>
      <color theme="1"/>
      <name val="Arial"/>
      <family val="2"/>
    </font>
  </fonts>
  <fills count="13">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9"/>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92D050"/>
        <bgColor indexed="64"/>
      </patternFill>
    </fill>
  </fills>
  <borders count="1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s>
  <cellStyleXfs count="2">
    <xf numFmtId="0" fontId="0" fillId="0" borderId="0"/>
    <xf numFmtId="9" fontId="1" fillId="0" borderId="0" applyFont="0" applyFill="0" applyBorder="0" applyAlignment="0" applyProtection="0"/>
  </cellStyleXfs>
  <cellXfs count="148">
    <xf numFmtId="0" fontId="0" fillId="0" borderId="0" xfId="0"/>
    <xf numFmtId="0" fontId="2" fillId="2" borderId="2" xfId="0" applyFont="1" applyFill="1" applyBorder="1" applyAlignment="1" applyProtection="1">
      <alignment horizontal="center" vertical="center" wrapText="1"/>
      <protection locked="0"/>
    </xf>
    <xf numFmtId="0" fontId="2" fillId="0" borderId="0" xfId="0" applyFont="1"/>
    <xf numFmtId="0" fontId="2" fillId="0" borderId="0" xfId="0" applyFont="1" applyAlignment="1">
      <alignment vertical="center"/>
    </xf>
    <xf numFmtId="0" fontId="2" fillId="2" borderId="0" xfId="0" applyFont="1" applyFill="1" applyAlignment="1">
      <alignment vertical="center"/>
    </xf>
    <xf numFmtId="0" fontId="2" fillId="3" borderId="2" xfId="0" applyFont="1" applyFill="1" applyBorder="1" applyAlignment="1">
      <alignment vertical="center" wrapText="1"/>
    </xf>
    <xf numFmtId="0" fontId="0" fillId="3" borderId="2" xfId="0" applyFill="1" applyBorder="1" applyAlignment="1">
      <alignment horizontal="center" vertical="center"/>
    </xf>
    <xf numFmtId="0" fontId="0" fillId="0" borderId="2" xfId="0" applyBorder="1" applyAlignment="1">
      <alignment vertical="center"/>
    </xf>
    <xf numFmtId="0" fontId="2" fillId="8" borderId="2" xfId="0" applyFont="1" applyFill="1" applyBorder="1" applyAlignment="1" applyProtection="1">
      <alignment horizontal="center" vertical="center" wrapText="1"/>
      <protection locked="0"/>
    </xf>
    <xf numFmtId="0" fontId="4" fillId="2" borderId="0" xfId="0" applyFont="1" applyFill="1" applyProtection="1">
      <protection locked="0"/>
    </xf>
    <xf numFmtId="0" fontId="0" fillId="0" borderId="0" xfId="0" applyProtection="1">
      <protection locked="0"/>
    </xf>
    <xf numFmtId="0" fontId="4" fillId="2" borderId="0" xfId="0" applyFont="1" applyFill="1" applyAlignment="1" applyProtection="1">
      <alignment vertical="center"/>
      <protection locked="0"/>
    </xf>
    <xf numFmtId="0" fontId="2" fillId="2" borderId="0" xfId="0" applyFont="1" applyFill="1" applyProtection="1">
      <protection locked="0"/>
    </xf>
    <xf numFmtId="0" fontId="2" fillId="11" borderId="2" xfId="0" applyFont="1" applyFill="1" applyBorder="1" applyAlignment="1" applyProtection="1">
      <alignment horizontal="center" vertical="center" wrapText="1"/>
      <protection locked="0"/>
    </xf>
    <xf numFmtId="0" fontId="2" fillId="2" borderId="0" xfId="0" applyFont="1" applyFill="1" applyAlignment="1" applyProtection="1">
      <alignment horizontal="center" vertical="top"/>
      <protection locked="0"/>
    </xf>
    <xf numFmtId="0" fontId="1" fillId="0" borderId="0" xfId="0" applyFont="1"/>
    <xf numFmtId="0" fontId="2" fillId="3" borderId="0" xfId="0" applyFont="1" applyFill="1" applyAlignment="1">
      <alignment horizontal="center" vertical="center" wrapText="1"/>
    </xf>
    <xf numFmtId="0" fontId="0" fillId="8" borderId="0" xfId="0" applyFill="1"/>
    <xf numFmtId="0" fontId="2" fillId="8" borderId="3" xfId="0" applyFont="1" applyFill="1" applyBorder="1"/>
    <xf numFmtId="0" fontId="2" fillId="0" borderId="2" xfId="0" applyFont="1" applyBorder="1" applyAlignment="1" applyProtection="1">
      <alignment horizontal="center" vertical="center" wrapText="1"/>
      <protection locked="0"/>
    </xf>
    <xf numFmtId="0" fontId="1" fillId="3" borderId="2" xfId="0" applyFont="1" applyFill="1" applyBorder="1" applyAlignment="1">
      <alignment vertical="center" wrapText="1"/>
    </xf>
    <xf numFmtId="0" fontId="1" fillId="2" borderId="1" xfId="0" applyFont="1" applyFill="1" applyBorder="1" applyAlignment="1" applyProtection="1">
      <alignment vertical="center" wrapText="1"/>
      <protection locked="0"/>
    </xf>
    <xf numFmtId="0" fontId="0" fillId="8" borderId="0" xfId="0" applyFill="1" applyProtection="1">
      <protection locked="0"/>
    </xf>
    <xf numFmtId="0" fontId="1" fillId="3" borderId="2" xfId="0" applyFont="1" applyFill="1" applyBorder="1" applyAlignment="1">
      <alignment vertical="center"/>
    </xf>
    <xf numFmtId="9" fontId="0" fillId="3" borderId="2" xfId="0" applyNumberFormat="1" applyFill="1" applyBorder="1" applyAlignment="1">
      <alignment horizontal="center" vertical="center"/>
    </xf>
    <xf numFmtId="0" fontId="1" fillId="0" borderId="2" xfId="0" applyFont="1" applyBorder="1" applyAlignment="1">
      <alignment vertical="center"/>
    </xf>
    <xf numFmtId="0" fontId="1" fillId="7" borderId="2" xfId="0" applyFont="1" applyFill="1" applyBorder="1" applyAlignment="1">
      <alignment horizontal="center" vertical="center"/>
    </xf>
    <xf numFmtId="0" fontId="1" fillId="3" borderId="1" xfId="0" applyFont="1" applyFill="1" applyBorder="1" applyAlignment="1" applyProtection="1">
      <alignment vertical="center" wrapText="1"/>
      <protection locked="0"/>
    </xf>
    <xf numFmtId="0" fontId="5" fillId="8" borderId="0" xfId="0" applyFont="1" applyFill="1" applyAlignment="1">
      <alignment horizontal="center" vertical="center"/>
    </xf>
    <xf numFmtId="0" fontId="6" fillId="8" borderId="0" xfId="0" applyFont="1" applyFill="1" applyAlignment="1">
      <alignment horizontal="center" vertical="center"/>
    </xf>
    <xf numFmtId="0" fontId="5" fillId="8" borderId="0" xfId="0" applyFont="1" applyFill="1" applyAlignment="1">
      <alignment horizontal="center"/>
    </xf>
    <xf numFmtId="0" fontId="5" fillId="8" borderId="0" xfId="0" applyFont="1" applyFill="1"/>
    <xf numFmtId="0" fontId="2" fillId="8" borderId="0" xfId="0" applyFont="1" applyFill="1"/>
    <xf numFmtId="0" fontId="6" fillId="8" borderId="0" xfId="0" applyFont="1" applyFill="1" applyAlignment="1">
      <alignment vertical="center" wrapText="1"/>
    </xf>
    <xf numFmtId="0" fontId="5" fillId="8" borderId="0" xfId="0" applyFont="1" applyFill="1" applyAlignment="1" applyProtection="1">
      <alignment vertical="center" wrapText="1"/>
      <protection locked="0"/>
    </xf>
    <xf numFmtId="0" fontId="5" fillId="8" borderId="0" xfId="0" applyFont="1" applyFill="1" applyAlignment="1">
      <alignment vertical="center"/>
    </xf>
    <xf numFmtId="0" fontId="7" fillId="2" borderId="2" xfId="0" applyFont="1" applyFill="1" applyBorder="1" applyAlignment="1">
      <alignment vertical="center"/>
    </xf>
    <xf numFmtId="0" fontId="7" fillId="2" borderId="2" xfId="0" applyFont="1" applyFill="1" applyBorder="1" applyAlignment="1" applyProtection="1">
      <alignment horizontal="left" vertical="center"/>
      <protection locked="0"/>
    </xf>
    <xf numFmtId="0" fontId="7" fillId="2" borderId="2" xfId="0" applyFont="1" applyFill="1" applyBorder="1" applyAlignment="1" applyProtection="1">
      <alignment horizontal="left" vertical="center" wrapText="1"/>
      <protection locked="0"/>
    </xf>
    <xf numFmtId="0" fontId="7" fillId="2" borderId="2" xfId="0" applyFont="1" applyFill="1" applyBorder="1" applyAlignment="1" applyProtection="1">
      <alignment vertical="center"/>
      <protection locked="0"/>
    </xf>
    <xf numFmtId="0" fontId="1" fillId="0" borderId="1" xfId="0" applyFont="1" applyBorder="1" applyAlignment="1" applyProtection="1">
      <alignment horizontal="center" vertical="center" wrapText="1"/>
      <protection locked="0"/>
    </xf>
    <xf numFmtId="0" fontId="10" fillId="2" borderId="1" xfId="0" applyFont="1" applyFill="1" applyBorder="1" applyAlignment="1" applyProtection="1">
      <alignment vertical="center" wrapText="1"/>
      <protection locked="0"/>
    </xf>
    <xf numFmtId="0" fontId="10" fillId="0" borderId="1" xfId="0" applyFont="1" applyBorder="1" applyAlignment="1" applyProtection="1">
      <alignment horizontal="center" vertical="center" wrapText="1"/>
      <protection locked="0"/>
    </xf>
    <xf numFmtId="0" fontId="10" fillId="0" borderId="1" xfId="0" applyFont="1" applyBorder="1" applyAlignment="1" applyProtection="1">
      <alignment vertical="center" wrapText="1"/>
      <protection locked="0"/>
    </xf>
    <xf numFmtId="0" fontId="1" fillId="0" borderId="1" xfId="0" applyFont="1" applyBorder="1" applyAlignment="1" applyProtection="1">
      <alignment vertical="center" wrapText="1"/>
      <protection locked="0"/>
    </xf>
    <xf numFmtId="0" fontId="1" fillId="2"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protection locked="0"/>
    </xf>
    <xf numFmtId="9" fontId="1" fillId="0" borderId="1" xfId="1" applyFont="1" applyFill="1" applyBorder="1" applyAlignment="1" applyProtection="1">
      <alignment horizontal="center" vertical="center" wrapText="1"/>
      <protection locked="0"/>
    </xf>
    <xf numFmtId="14" fontId="1" fillId="0" borderId="1" xfId="0" applyNumberFormat="1" applyFont="1" applyBorder="1" applyAlignment="1" applyProtection="1">
      <alignment horizontal="center" vertical="center" wrapText="1"/>
      <protection locked="0"/>
    </xf>
    <xf numFmtId="14" fontId="1" fillId="2" borderId="1" xfId="0" applyNumberFormat="1" applyFont="1" applyFill="1" applyBorder="1" applyAlignment="1" applyProtection="1">
      <alignment horizontal="left" vertical="center" wrapText="1"/>
      <protection locked="0"/>
    </xf>
    <xf numFmtId="14" fontId="1" fillId="0" borderId="1" xfId="1" applyNumberFormat="1" applyFont="1" applyFill="1" applyBorder="1" applyAlignment="1" applyProtection="1">
      <alignment horizontal="right" vertical="center" wrapText="1"/>
      <protection locked="0"/>
    </xf>
    <xf numFmtId="0" fontId="1" fillId="0" borderId="2" xfId="0" applyFont="1" applyBorder="1" applyAlignment="1">
      <alignment horizontal="left" vertical="center" wrapText="1"/>
    </xf>
    <xf numFmtId="14" fontId="1" fillId="0" borderId="1" xfId="1" applyNumberFormat="1" applyFont="1" applyFill="1" applyBorder="1" applyAlignment="1" applyProtection="1">
      <alignment vertical="center" wrapText="1"/>
      <protection locked="0"/>
    </xf>
    <xf numFmtId="0" fontId="2" fillId="2"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9" fontId="1" fillId="8" borderId="1" xfId="0" applyNumberFormat="1" applyFont="1" applyFill="1" applyBorder="1" applyAlignment="1" applyProtection="1">
      <alignment horizontal="center" vertical="center" wrapText="1"/>
      <protection locked="0"/>
    </xf>
    <xf numFmtId="14" fontId="1" fillId="8" borderId="1" xfId="0" applyNumberFormat="1" applyFont="1" applyFill="1" applyBorder="1" applyAlignment="1" applyProtection="1">
      <alignment horizontal="center" vertical="center" wrapText="1"/>
      <protection locked="0"/>
    </xf>
    <xf numFmtId="0" fontId="1" fillId="2" borderId="0" xfId="0" applyFont="1" applyFill="1" applyProtection="1">
      <protection locked="0"/>
    </xf>
    <xf numFmtId="9" fontId="1" fillId="2" borderId="1" xfId="0" applyNumberFormat="1" applyFont="1" applyFill="1" applyBorder="1" applyAlignment="1" applyProtection="1">
      <alignment horizontal="center" vertical="center" wrapText="1"/>
      <protection locked="0"/>
    </xf>
    <xf numFmtId="14" fontId="1" fillId="2" borderId="1" xfId="1" applyNumberFormat="1" applyFont="1" applyFill="1" applyBorder="1" applyAlignment="1" applyProtection="1">
      <alignment vertical="center" wrapText="1"/>
      <protection locked="0"/>
    </xf>
    <xf numFmtId="9" fontId="1" fillId="2" borderId="1" xfId="1" applyFont="1" applyFill="1" applyBorder="1" applyAlignment="1" applyProtection="1">
      <alignment vertical="center" wrapText="1"/>
      <protection locked="0"/>
    </xf>
    <xf numFmtId="0" fontId="1" fillId="3" borderId="2" xfId="0" applyFont="1" applyFill="1" applyBorder="1" applyAlignment="1">
      <alignment horizontal="center" vertical="center"/>
    </xf>
    <xf numFmtId="0" fontId="1" fillId="8" borderId="0" xfId="0" applyFont="1" applyFill="1" applyProtection="1">
      <protection locked="0"/>
    </xf>
    <xf numFmtId="0" fontId="1" fillId="8" borderId="0" xfId="0" applyFont="1" applyFill="1" applyAlignment="1" applyProtection="1">
      <alignment vertical="center"/>
      <protection locked="0"/>
    </xf>
    <xf numFmtId="0" fontId="1" fillId="2" borderId="0" xfId="0" applyFont="1" applyFill="1" applyAlignment="1" applyProtection="1">
      <alignment vertical="center"/>
      <protection locked="0"/>
    </xf>
    <xf numFmtId="0" fontId="1" fillId="2" borderId="1" xfId="0" applyFont="1" applyFill="1" applyBorder="1" applyAlignment="1">
      <alignment vertical="center" wrapText="1"/>
    </xf>
    <xf numFmtId="0" fontId="1" fillId="12" borderId="2" xfId="0" applyFont="1" applyFill="1" applyBorder="1" applyAlignment="1">
      <alignment horizontal="center" vertical="center"/>
    </xf>
    <xf numFmtId="0" fontId="1" fillId="0" borderId="1" xfId="0" applyFont="1" applyBorder="1" applyAlignment="1" applyProtection="1">
      <alignment vertical="center"/>
      <protection locked="0"/>
    </xf>
    <xf numFmtId="14" fontId="1" fillId="2" borderId="1" xfId="0" applyNumberFormat="1" applyFont="1" applyFill="1" applyBorder="1" applyAlignment="1" applyProtection="1">
      <alignment horizontal="center" vertical="center" wrapText="1"/>
      <protection locked="0"/>
    </xf>
    <xf numFmtId="9" fontId="1" fillId="2" borderId="1" xfId="1" applyFont="1" applyFill="1" applyBorder="1" applyAlignment="1" applyProtection="1">
      <alignment horizontal="center" vertical="center" wrapText="1"/>
      <protection locked="0"/>
    </xf>
    <xf numFmtId="9" fontId="1" fillId="3" borderId="2" xfId="0" applyNumberFormat="1" applyFont="1" applyFill="1" applyBorder="1" applyAlignment="1">
      <alignment horizontal="center" vertical="center"/>
    </xf>
    <xf numFmtId="0" fontId="1" fillId="4" borderId="2" xfId="0" applyFont="1" applyFill="1" applyBorder="1" applyAlignment="1">
      <alignment horizontal="center" vertical="center"/>
    </xf>
    <xf numFmtId="0" fontId="1" fillId="5" borderId="2" xfId="0" applyFont="1" applyFill="1" applyBorder="1" applyAlignment="1">
      <alignment horizontal="center" vertical="center"/>
    </xf>
    <xf numFmtId="0" fontId="1" fillId="6" borderId="2" xfId="0" applyFont="1" applyFill="1" applyBorder="1" applyAlignment="1">
      <alignment horizontal="center" vertical="center"/>
    </xf>
    <xf numFmtId="0" fontId="1" fillId="2" borderId="1" xfId="0" applyFont="1" applyFill="1" applyBorder="1" applyAlignment="1" applyProtection="1">
      <alignment horizontal="left" vertical="center" wrapText="1"/>
      <protection locked="0"/>
    </xf>
    <xf numFmtId="14" fontId="1" fillId="0" borderId="1" xfId="1" applyNumberFormat="1" applyFont="1" applyFill="1" applyBorder="1" applyAlignment="1" applyProtection="1">
      <alignment horizontal="center" vertical="center" wrapText="1"/>
      <protection locked="0"/>
    </xf>
    <xf numFmtId="0" fontId="1" fillId="2" borderId="4"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left" vertical="center" wrapText="1"/>
      <protection locked="0"/>
    </xf>
    <xf numFmtId="0" fontId="1" fillId="12" borderId="4" xfId="0" applyFont="1" applyFill="1" applyBorder="1" applyAlignment="1">
      <alignment horizontal="center" vertical="center"/>
    </xf>
    <xf numFmtId="0" fontId="1" fillId="12" borderId="1" xfId="0" applyFont="1" applyFill="1" applyBorder="1" applyAlignment="1">
      <alignment horizontal="center" vertical="center"/>
    </xf>
    <xf numFmtId="0" fontId="1" fillId="0" borderId="4" xfId="0"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1" fillId="0" borderId="4"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2" borderId="4"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4" xfId="0" applyFont="1" applyFill="1" applyBorder="1" applyAlignment="1" applyProtection="1">
      <alignment vertical="center" wrapText="1"/>
      <protection locked="0"/>
    </xf>
    <xf numFmtId="0" fontId="1" fillId="2" borderId="1" xfId="0" applyFont="1" applyFill="1" applyBorder="1" applyAlignment="1" applyProtection="1">
      <alignment vertical="center" wrapText="1"/>
      <protection locked="0"/>
    </xf>
    <xf numFmtId="0" fontId="1" fillId="2" borderId="4"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2" borderId="10"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9" borderId="5" xfId="0" applyFont="1" applyFill="1" applyBorder="1" applyAlignment="1" applyProtection="1">
      <alignment horizontal="center" vertical="center"/>
      <protection locked="0"/>
    </xf>
    <xf numFmtId="0" fontId="2" fillId="9" borderId="6" xfId="0" applyFont="1" applyFill="1" applyBorder="1" applyAlignment="1" applyProtection="1">
      <alignment horizontal="center" vertical="center"/>
      <protection locked="0"/>
    </xf>
    <xf numFmtId="0" fontId="2" fillId="9" borderId="7"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8" borderId="2"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1" fillId="2" borderId="15" xfId="0" applyFont="1" applyFill="1" applyBorder="1" applyAlignment="1" applyProtection="1">
      <alignment vertical="center" wrapText="1"/>
      <protection locked="0"/>
    </xf>
    <xf numFmtId="0" fontId="1" fillId="2" borderId="15" xfId="0" applyFont="1" applyFill="1" applyBorder="1" applyAlignment="1" applyProtection="1">
      <alignment horizontal="left" vertical="center" wrapText="1"/>
      <protection locked="0"/>
    </xf>
    <xf numFmtId="0" fontId="1" fillId="2" borderId="2" xfId="0" applyFont="1" applyFill="1" applyBorder="1" applyAlignment="1" applyProtection="1">
      <alignment horizontal="center"/>
      <protection locked="0"/>
    </xf>
    <xf numFmtId="0" fontId="7" fillId="2" borderId="12"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8" xfId="0" applyFont="1" applyFill="1" applyBorder="1" applyAlignment="1" applyProtection="1">
      <alignment horizontal="center" vertical="center" wrapText="1"/>
      <protection locked="0"/>
    </xf>
    <xf numFmtId="0" fontId="7" fillId="2" borderId="0" xfId="0" applyFont="1" applyFill="1" applyAlignment="1" applyProtection="1">
      <alignment horizontal="center" vertical="center" wrapText="1"/>
      <protection locked="0"/>
    </xf>
    <xf numFmtId="0" fontId="7" fillId="2" borderId="9" xfId="0" applyFont="1" applyFill="1" applyBorder="1" applyAlignment="1" applyProtection="1">
      <alignment horizontal="center" vertical="center" wrapText="1"/>
      <protection locked="0"/>
    </xf>
    <xf numFmtId="0" fontId="7" fillId="2" borderId="10"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11" xfId="0" applyFont="1" applyFill="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2" fillId="2" borderId="0" xfId="0" applyFont="1" applyFill="1" applyAlignment="1" applyProtection="1">
      <alignment horizontal="center" vertical="top"/>
      <protection locked="0"/>
    </xf>
    <xf numFmtId="0" fontId="2" fillId="10" borderId="5" xfId="0" applyFont="1" applyFill="1" applyBorder="1" applyAlignment="1" applyProtection="1">
      <alignment horizontal="center" vertical="center"/>
      <protection locked="0"/>
    </xf>
    <xf numFmtId="0" fontId="2" fillId="10" borderId="6" xfId="0" applyFont="1" applyFill="1" applyBorder="1" applyAlignment="1" applyProtection="1">
      <alignment horizontal="center" vertical="center"/>
      <protection locked="0"/>
    </xf>
    <xf numFmtId="0" fontId="2" fillId="10" borderId="7" xfId="0" applyFont="1" applyFill="1" applyBorder="1" applyAlignment="1" applyProtection="1">
      <alignment horizontal="center" vertical="center"/>
      <protection locked="0"/>
    </xf>
    <xf numFmtId="0" fontId="2" fillId="2" borderId="0" xfId="0" applyFont="1" applyFill="1" applyAlignment="1" applyProtection="1">
      <alignment horizontal="right" vertical="top"/>
      <protection locked="0"/>
    </xf>
    <xf numFmtId="0" fontId="1" fillId="8" borderId="2" xfId="0" applyFont="1" applyFill="1" applyBorder="1" applyAlignment="1">
      <alignment horizontal="left" vertical="center" wrapText="1"/>
    </xf>
    <xf numFmtId="0" fontId="1" fillId="0" borderId="2" xfId="0" applyFont="1" applyBorder="1" applyAlignment="1">
      <alignment vertical="center" wrapText="1"/>
    </xf>
    <xf numFmtId="0" fontId="1" fillId="3" borderId="2" xfId="0" applyFont="1" applyFill="1" applyBorder="1" applyAlignment="1">
      <alignment horizontal="center" vertical="center"/>
    </xf>
    <xf numFmtId="0" fontId="0" fillId="3" borderId="2" xfId="0" applyFill="1" applyBorder="1" applyAlignment="1">
      <alignment horizontal="center" vertical="center"/>
    </xf>
    <xf numFmtId="0" fontId="1" fillId="3" borderId="4" xfId="0" applyFont="1" applyFill="1" applyBorder="1" applyAlignment="1">
      <alignment horizontal="center" vertical="center"/>
    </xf>
    <xf numFmtId="0" fontId="0" fillId="3" borderId="4" xfId="0" applyFill="1" applyBorder="1" applyAlignment="1">
      <alignment horizontal="center" vertical="center"/>
    </xf>
    <xf numFmtId="0" fontId="1" fillId="0" borderId="2" xfId="0" applyFont="1" applyBorder="1" applyAlignment="1">
      <alignment horizontal="left" vertical="center" wrapText="1"/>
    </xf>
    <xf numFmtId="0" fontId="1"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1" fillId="2" borderId="2" xfId="0" applyFont="1" applyFill="1" applyBorder="1" applyAlignment="1">
      <alignment horizontal="center"/>
    </xf>
    <xf numFmtId="0" fontId="7" fillId="2" borderId="12"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1" fillId="2" borderId="1"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cellXfs>
  <cellStyles count="2">
    <cellStyle name="Normal" xfId="0" builtinId="0"/>
    <cellStyle name="Porcentaje" xfId="1" builtinId="5"/>
  </cellStyles>
  <dxfs count="19">
    <dxf>
      <font>
        <color rgb="FFFF0000"/>
      </font>
    </dxf>
    <dxf>
      <font>
        <color auto="1"/>
      </font>
      <fill>
        <patternFill>
          <bgColor rgb="FFFF0000"/>
        </patternFill>
      </fill>
    </dxf>
    <dxf>
      <font>
        <color auto="1"/>
      </font>
      <fill>
        <patternFill>
          <bgColor theme="9" tint="-0.24994659260841701"/>
        </patternFill>
      </fill>
    </dxf>
    <dxf>
      <fill>
        <patternFill>
          <bgColor rgb="FFFFFF00"/>
        </patternFill>
      </fill>
    </dxf>
    <dxf>
      <fill>
        <patternFill>
          <bgColor rgb="FF92D050"/>
        </patternFill>
      </fill>
    </dxf>
    <dxf>
      <font>
        <color rgb="FF9C0006"/>
      </font>
      <fill>
        <patternFill>
          <bgColor rgb="FFFFC7CE"/>
        </patternFill>
      </fill>
    </dxf>
    <dxf>
      <font>
        <color auto="1"/>
      </font>
      <fill>
        <patternFill>
          <bgColor rgb="FFFF0000"/>
        </patternFill>
      </fill>
    </dxf>
    <dxf>
      <font>
        <color auto="1"/>
      </font>
      <fill>
        <patternFill>
          <bgColor theme="9" tint="-0.24994659260841701"/>
        </patternFill>
      </fill>
    </dxf>
    <dxf>
      <fill>
        <patternFill>
          <bgColor rgb="FFFFFF00"/>
        </patternFill>
      </fill>
    </dxf>
    <dxf>
      <fill>
        <patternFill>
          <bgColor rgb="FF92D050"/>
        </patternFill>
      </fill>
    </dxf>
    <dxf>
      <font>
        <color rgb="FF9C0006"/>
      </font>
      <fill>
        <patternFill>
          <bgColor rgb="FFFFC7CE"/>
        </patternFill>
      </fill>
    </dxf>
    <dxf>
      <font>
        <color auto="1"/>
      </font>
      <fill>
        <patternFill>
          <bgColor rgb="FFFF0000"/>
        </patternFill>
      </fill>
    </dxf>
    <dxf>
      <font>
        <color auto="1"/>
      </font>
      <fill>
        <patternFill>
          <bgColor theme="9" tint="-0.24994659260841701"/>
        </patternFill>
      </fill>
    </dxf>
    <dxf>
      <fill>
        <patternFill>
          <bgColor rgb="FFFFFF00"/>
        </patternFill>
      </fill>
    </dxf>
    <dxf>
      <fill>
        <patternFill>
          <bgColor rgb="FF92D050"/>
        </patternFill>
      </fill>
    </dxf>
    <dxf>
      <font>
        <color auto="1"/>
      </font>
      <fill>
        <patternFill>
          <bgColor rgb="FFFF0000"/>
        </patternFill>
      </fill>
    </dxf>
    <dxf>
      <font>
        <color auto="1"/>
      </font>
      <fill>
        <patternFill>
          <bgColor theme="9" tint="-0.24994659260841701"/>
        </patternFill>
      </fill>
    </dxf>
    <dxf>
      <fill>
        <patternFill>
          <bgColor rgb="FFFFFF0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358368</xdr:colOff>
      <xdr:row>0</xdr:row>
      <xdr:rowOff>127068</xdr:rowOff>
    </xdr:from>
    <xdr:to>
      <xdr:col>1</xdr:col>
      <xdr:colOff>889153</xdr:colOff>
      <xdr:row>3</xdr:row>
      <xdr:rowOff>184218</xdr:rowOff>
    </xdr:to>
    <xdr:pic>
      <xdr:nvPicPr>
        <xdr:cNvPr id="13856" name="Picture 1" descr="escudo-alc">
          <a:extLst>
            <a:ext uri="{FF2B5EF4-FFF2-40B4-BE49-F238E27FC236}">
              <a16:creationId xmlns:a16="http://schemas.microsoft.com/office/drawing/2014/main" id="{00000000-0008-0000-0000-0000203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8368" y="127068"/>
          <a:ext cx="1552558" cy="862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23379</xdr:colOff>
      <xdr:row>0</xdr:row>
      <xdr:rowOff>123825</xdr:rowOff>
    </xdr:from>
    <xdr:to>
      <xdr:col>1</xdr:col>
      <xdr:colOff>1372466</xdr:colOff>
      <xdr:row>3</xdr:row>
      <xdr:rowOff>142009</xdr:rowOff>
    </xdr:to>
    <xdr:pic>
      <xdr:nvPicPr>
        <xdr:cNvPr id="18478" name="Picture 1" descr="escudo-alc">
          <a:extLst>
            <a:ext uri="{FF2B5EF4-FFF2-40B4-BE49-F238E27FC236}">
              <a16:creationId xmlns:a16="http://schemas.microsoft.com/office/drawing/2014/main" id="{00000000-0008-0000-0100-00002E4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004" y="123825"/>
          <a:ext cx="1349087" cy="770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vid%20Moncayo/OneDrive%20-%20sdis.gov.co/DADE/SIG/PROCESOS/GESTI&#211;N_CONTRACTUAL/RIESGOS/riesgo_gec_interrupc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91766C18\20220630_Riesgos_gec_v0_1monitoreo%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220630_riesgos_gec_v0_2monitoreo%203%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Mapa y plan de riesgos"/>
      <sheetName val="2. Anexos"/>
    </sheetNames>
    <sheetDataSet>
      <sheetData sheetId="0"/>
      <sheetData sheetId="1">
        <row r="35">
          <cell r="B35" t="str">
            <v xml:space="preserve">                   \Impacto
                     \
Probabilidad\               </v>
          </cell>
          <cell r="C35" t="str">
            <v>20% - Leve</v>
          </cell>
          <cell r="D35" t="str">
            <v>40% - Menor</v>
          </cell>
          <cell r="E35" t="str">
            <v>60% - Moderado</v>
          </cell>
          <cell r="F35" t="str">
            <v>80% - Mayor</v>
          </cell>
          <cell r="G35" t="str">
            <v>100% - Catastrófico</v>
          </cell>
        </row>
        <row r="36">
          <cell r="B36">
            <v>1</v>
          </cell>
          <cell r="C36">
            <v>2</v>
          </cell>
          <cell r="D36">
            <v>3</v>
          </cell>
          <cell r="E36">
            <v>4</v>
          </cell>
          <cell r="F36">
            <v>5</v>
          </cell>
          <cell r="G36">
            <v>6</v>
          </cell>
        </row>
        <row r="37">
          <cell r="B37" t="str">
            <v>100% - Muy alta</v>
          </cell>
          <cell r="C37" t="str">
            <v>Alto</v>
          </cell>
          <cell r="D37" t="str">
            <v>Alto</v>
          </cell>
          <cell r="E37" t="str">
            <v>Alto</v>
          </cell>
          <cell r="F37" t="str">
            <v>Alto</v>
          </cell>
          <cell r="G37" t="str">
            <v>Extremo</v>
          </cell>
        </row>
        <row r="38">
          <cell r="B38" t="str">
            <v>80% - Alta</v>
          </cell>
          <cell r="C38" t="str">
            <v>Moderado</v>
          </cell>
          <cell r="D38" t="str">
            <v>Moderado</v>
          </cell>
          <cell r="E38" t="str">
            <v>Alto</v>
          </cell>
          <cell r="F38" t="str">
            <v>Alto</v>
          </cell>
          <cell r="G38" t="str">
            <v>Extremo</v>
          </cell>
        </row>
        <row r="39">
          <cell r="B39" t="str">
            <v>60% - Media</v>
          </cell>
          <cell r="C39" t="str">
            <v>Moderado</v>
          </cell>
          <cell r="D39" t="str">
            <v>Moderado</v>
          </cell>
          <cell r="E39" t="str">
            <v>Moderado</v>
          </cell>
          <cell r="F39" t="str">
            <v>Alto</v>
          </cell>
          <cell r="G39" t="str">
            <v>Extremo</v>
          </cell>
        </row>
        <row r="40">
          <cell r="B40" t="str">
            <v>40% - Baja</v>
          </cell>
          <cell r="C40" t="str">
            <v>Bajo</v>
          </cell>
          <cell r="D40" t="str">
            <v>Moderado</v>
          </cell>
          <cell r="E40" t="str">
            <v>Moderado</v>
          </cell>
          <cell r="F40" t="str">
            <v>Alto</v>
          </cell>
          <cell r="G40" t="str">
            <v>Extremo</v>
          </cell>
        </row>
        <row r="41">
          <cell r="B41" t="str">
            <v>20% - Muy baja</v>
          </cell>
          <cell r="C41" t="str">
            <v>Bajo</v>
          </cell>
          <cell r="D41" t="str">
            <v>Bajo</v>
          </cell>
          <cell r="E41" t="str">
            <v>Moderado</v>
          </cell>
          <cell r="F41" t="str">
            <v>Alto</v>
          </cell>
          <cell r="G41" t="str">
            <v>Extremo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Anexo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Anex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16"/>
  <sheetViews>
    <sheetView tabSelected="1" view="pageBreakPreview" zoomScaleNormal="100" zoomScaleSheetLayoutView="100" zoomScalePageLayoutView="51" workbookViewId="0">
      <selection sqref="A1:B4"/>
    </sheetView>
  </sheetViews>
  <sheetFormatPr baseColWidth="10" defaultColWidth="11.42578125" defaultRowHeight="12.75" x14ac:dyDescent="0.2"/>
  <cols>
    <col min="1" max="1" width="15.28515625" style="9" customWidth="1"/>
    <col min="2" max="2" width="18.42578125" style="9" customWidth="1"/>
    <col min="3" max="3" width="21.42578125" style="9" customWidth="1"/>
    <col min="4" max="4" width="13" style="9" customWidth="1"/>
    <col min="5" max="5" width="10.85546875" style="9" bestFit="1" customWidth="1"/>
    <col min="6" max="6" width="21.5703125" style="9" customWidth="1"/>
    <col min="7" max="7" width="29.5703125" style="9" customWidth="1"/>
    <col min="8" max="8" width="11.7109375" style="9" customWidth="1"/>
    <col min="9" max="9" width="13" style="9" bestFit="1" customWidth="1"/>
    <col min="10" max="10" width="12.7109375" style="9" bestFit="1" customWidth="1"/>
    <col min="11" max="11" width="9.140625" style="9" bestFit="1" customWidth="1"/>
    <col min="12" max="12" width="9.85546875" style="9" bestFit="1" customWidth="1"/>
    <col min="13" max="13" width="45.140625" style="9" customWidth="1"/>
    <col min="14" max="15" width="10.85546875" style="9" customWidth="1"/>
    <col min="16" max="16" width="12.7109375" style="9" bestFit="1" customWidth="1"/>
    <col min="17" max="17" width="9.140625" style="9" bestFit="1" customWidth="1"/>
    <col min="18" max="18" width="9.85546875" style="9" bestFit="1" customWidth="1"/>
    <col min="19" max="19" width="10.7109375" style="9" customWidth="1"/>
    <col min="20" max="20" width="49.7109375" style="9" customWidth="1"/>
    <col min="21" max="21" width="14.140625" style="9" customWidth="1"/>
    <col min="22" max="22" width="17.42578125" style="9" customWidth="1"/>
    <col min="23" max="23" width="5.7109375" style="9" bestFit="1" customWidth="1"/>
    <col min="24" max="24" width="10.7109375" style="9" bestFit="1" customWidth="1"/>
    <col min="25" max="25" width="11.7109375" style="9" customWidth="1"/>
    <col min="26" max="26" width="10.140625" style="9" bestFit="1" customWidth="1"/>
    <col min="27" max="27" width="11" style="9" customWidth="1"/>
    <col min="28" max="28" width="34.7109375" style="9" customWidth="1"/>
    <col min="29" max="29" width="13.42578125" style="9" bestFit="1" customWidth="1"/>
    <col min="30" max="30" width="30.5703125" style="9" customWidth="1"/>
    <col min="31" max="31" width="10.140625" style="9" bestFit="1" customWidth="1"/>
    <col min="32" max="32" width="10.7109375" style="9" customWidth="1"/>
    <col min="33" max="33" width="11.140625" style="9" customWidth="1"/>
    <col min="34" max="34" width="39.85546875" style="9" customWidth="1"/>
    <col min="35" max="35" width="13.5703125" style="9" customWidth="1"/>
    <col min="36" max="36" width="29.5703125" style="9" customWidth="1"/>
    <col min="37" max="37" width="16.5703125" style="9" customWidth="1"/>
    <col min="38" max="38" width="11" style="9" customWidth="1"/>
    <col min="39" max="39" width="11.28515625" style="9" customWidth="1"/>
    <col min="40" max="40" width="42.42578125" style="9" customWidth="1"/>
    <col min="41" max="41" width="13.42578125" style="9" customWidth="1"/>
    <col min="42" max="42" width="29.28515625" style="9" customWidth="1"/>
    <col min="43" max="43" width="10.85546875" style="9" bestFit="1" customWidth="1"/>
    <col min="44" max="45" width="10.85546875" style="9" customWidth="1"/>
    <col min="46" max="46" width="49" style="9" customWidth="1"/>
    <col min="47" max="47" width="13.42578125" style="9" customWidth="1"/>
    <col min="48" max="48" width="30.7109375" style="9" customWidth="1"/>
    <col min="49" max="49" width="2.42578125" style="9" customWidth="1"/>
    <col min="50" max="52" width="11.42578125" style="9" customWidth="1"/>
    <col min="53" max="16384" width="11.42578125" style="9"/>
  </cols>
  <sheetData>
    <row r="1" spans="1:53" ht="21" customHeight="1" x14ac:dyDescent="0.2">
      <c r="A1" s="111"/>
      <c r="B1" s="111"/>
      <c r="C1" s="112" t="s">
        <v>0</v>
      </c>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4"/>
      <c r="AU1" s="39" t="s">
        <v>1</v>
      </c>
      <c r="AV1" s="37" t="s">
        <v>2</v>
      </c>
      <c r="AW1" s="22"/>
      <c r="AX1" s="10"/>
      <c r="AY1" s="10"/>
      <c r="AZ1" s="10"/>
      <c r="BA1" s="10"/>
    </row>
    <row r="2" spans="1:53" ht="21" customHeight="1" x14ac:dyDescent="0.2">
      <c r="A2" s="111"/>
      <c r="B2" s="111"/>
      <c r="C2" s="115"/>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6"/>
      <c r="AN2" s="116"/>
      <c r="AO2" s="116"/>
      <c r="AP2" s="116"/>
      <c r="AQ2" s="116"/>
      <c r="AR2" s="116"/>
      <c r="AS2" s="116"/>
      <c r="AT2" s="117"/>
      <c r="AU2" s="39" t="s">
        <v>3</v>
      </c>
      <c r="AV2" s="37">
        <v>2</v>
      </c>
      <c r="AW2" s="22"/>
      <c r="AX2" s="10"/>
      <c r="AY2" s="10"/>
      <c r="AZ2" s="10"/>
      <c r="BA2" s="10"/>
    </row>
    <row r="3" spans="1:53" ht="21" customHeight="1" x14ac:dyDescent="0.2">
      <c r="A3" s="111"/>
      <c r="B3" s="111"/>
      <c r="C3" s="115"/>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c r="AM3" s="116"/>
      <c r="AN3" s="116"/>
      <c r="AO3" s="116"/>
      <c r="AP3" s="116"/>
      <c r="AQ3" s="116"/>
      <c r="AR3" s="116"/>
      <c r="AS3" s="116"/>
      <c r="AT3" s="117"/>
      <c r="AU3" s="39" t="s">
        <v>4</v>
      </c>
      <c r="AV3" s="37" t="s">
        <v>5</v>
      </c>
      <c r="AW3" s="22"/>
      <c r="AX3" s="10"/>
      <c r="AY3" s="10"/>
      <c r="AZ3" s="10"/>
      <c r="BA3" s="10"/>
    </row>
    <row r="4" spans="1:53" ht="21" customHeight="1" x14ac:dyDescent="0.2">
      <c r="A4" s="111"/>
      <c r="B4" s="111"/>
      <c r="C4" s="118"/>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c r="AS4" s="119"/>
      <c r="AT4" s="120"/>
      <c r="AU4" s="39" t="s">
        <v>6</v>
      </c>
      <c r="AV4" s="37" t="s">
        <v>7</v>
      </c>
      <c r="AW4" s="22"/>
      <c r="AX4" s="10"/>
      <c r="AY4" s="10"/>
      <c r="AZ4" s="10"/>
      <c r="BA4" s="10"/>
    </row>
    <row r="5" spans="1:53" x14ac:dyDescent="0.2">
      <c r="A5" s="122"/>
      <c r="B5" s="122"/>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14"/>
      <c r="AW5" s="22"/>
      <c r="AX5" s="10"/>
      <c r="AY5" s="10"/>
      <c r="AZ5" s="10"/>
      <c r="BA5" s="10"/>
    </row>
    <row r="6" spans="1:53" x14ac:dyDescent="0.2">
      <c r="A6" s="126" t="s">
        <v>8</v>
      </c>
      <c r="B6" s="126"/>
      <c r="C6" s="18" t="s">
        <v>9</v>
      </c>
      <c r="D6" s="17"/>
      <c r="E6" s="17"/>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22"/>
      <c r="AX6" s="10"/>
      <c r="AY6" s="10"/>
      <c r="AZ6" s="10"/>
      <c r="BA6" s="10"/>
    </row>
    <row r="7" spans="1:53" x14ac:dyDescent="0.2">
      <c r="A7" s="14"/>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22"/>
      <c r="AX7" s="10"/>
      <c r="AY7" s="10"/>
      <c r="AZ7" s="10"/>
      <c r="BA7" s="10"/>
    </row>
    <row r="8" spans="1:53" ht="26.25" customHeight="1" x14ac:dyDescent="0.2">
      <c r="A8" s="123" t="s">
        <v>10</v>
      </c>
      <c r="B8" s="124"/>
      <c r="C8" s="124"/>
      <c r="D8" s="124"/>
      <c r="E8" s="124"/>
      <c r="F8" s="124"/>
      <c r="G8" s="124"/>
      <c r="H8" s="124"/>
      <c r="I8" s="124"/>
      <c r="J8" s="124"/>
      <c r="K8" s="124"/>
      <c r="L8" s="125"/>
      <c r="M8" s="99" t="s">
        <v>11</v>
      </c>
      <c r="N8" s="100"/>
      <c r="O8" s="100"/>
      <c r="P8" s="100"/>
      <c r="Q8" s="100"/>
      <c r="R8" s="100"/>
      <c r="S8" s="100"/>
      <c r="T8" s="100"/>
      <c r="U8" s="100"/>
      <c r="V8" s="100"/>
      <c r="W8" s="100"/>
      <c r="X8" s="100"/>
      <c r="Y8" s="101"/>
      <c r="Z8" s="91" t="s">
        <v>12</v>
      </c>
      <c r="AA8" s="91"/>
      <c r="AB8" s="91"/>
      <c r="AC8" s="91"/>
      <c r="AD8" s="91"/>
      <c r="AE8" s="91"/>
      <c r="AF8" s="91"/>
      <c r="AG8" s="91"/>
      <c r="AH8" s="91"/>
      <c r="AI8" s="91"/>
      <c r="AJ8" s="91"/>
      <c r="AK8" s="91"/>
      <c r="AL8" s="91"/>
      <c r="AM8" s="91"/>
      <c r="AN8" s="91"/>
      <c r="AO8" s="91"/>
      <c r="AP8" s="91"/>
      <c r="AQ8" s="91"/>
      <c r="AR8" s="91"/>
      <c r="AS8" s="91"/>
      <c r="AT8" s="91"/>
      <c r="AU8" s="91"/>
      <c r="AV8" s="91"/>
      <c r="AW8" s="63"/>
      <c r="AX8" s="58"/>
      <c r="AY8" s="58"/>
      <c r="AZ8" s="58"/>
      <c r="BA8" s="58"/>
    </row>
    <row r="9" spans="1:53" s="11" customFormat="1" ht="33.75" customHeight="1" x14ac:dyDescent="0.2">
      <c r="A9" s="107" t="s">
        <v>13</v>
      </c>
      <c r="B9" s="107" t="s">
        <v>14</v>
      </c>
      <c r="C9" s="107" t="s">
        <v>15</v>
      </c>
      <c r="D9" s="107" t="s">
        <v>16</v>
      </c>
      <c r="E9" s="107" t="s">
        <v>17</v>
      </c>
      <c r="F9" s="107" t="s">
        <v>18</v>
      </c>
      <c r="G9" s="92" t="s">
        <v>19</v>
      </c>
      <c r="H9" s="92" t="s">
        <v>20</v>
      </c>
      <c r="I9" s="106" t="s">
        <v>21</v>
      </c>
      <c r="J9" s="97" t="s">
        <v>22</v>
      </c>
      <c r="K9" s="98"/>
      <c r="L9" s="98"/>
      <c r="M9" s="105" t="s">
        <v>23</v>
      </c>
      <c r="N9" s="105" t="s">
        <v>24</v>
      </c>
      <c r="O9" s="105" t="s">
        <v>25</v>
      </c>
      <c r="P9" s="121" t="s">
        <v>26</v>
      </c>
      <c r="Q9" s="121"/>
      <c r="R9" s="121"/>
      <c r="S9" s="108" t="s">
        <v>27</v>
      </c>
      <c r="T9" s="102" t="s">
        <v>28</v>
      </c>
      <c r="U9" s="103"/>
      <c r="V9" s="103"/>
      <c r="W9" s="103"/>
      <c r="X9" s="103"/>
      <c r="Y9" s="104"/>
      <c r="Z9" s="94" t="s">
        <v>29</v>
      </c>
      <c r="AA9" s="95"/>
      <c r="AB9" s="95"/>
      <c r="AC9" s="95"/>
      <c r="AD9" s="96"/>
      <c r="AE9" s="94" t="s">
        <v>30</v>
      </c>
      <c r="AF9" s="95"/>
      <c r="AG9" s="95"/>
      <c r="AH9" s="95"/>
      <c r="AI9" s="95"/>
      <c r="AJ9" s="96"/>
      <c r="AK9" s="94" t="s">
        <v>31</v>
      </c>
      <c r="AL9" s="95"/>
      <c r="AM9" s="95"/>
      <c r="AN9" s="95"/>
      <c r="AO9" s="95"/>
      <c r="AP9" s="96"/>
      <c r="AQ9" s="94" t="s">
        <v>32</v>
      </c>
      <c r="AR9" s="95"/>
      <c r="AS9" s="95"/>
      <c r="AT9" s="95"/>
      <c r="AU9" s="95"/>
      <c r="AV9" s="96"/>
      <c r="AW9" s="64"/>
      <c r="AX9" s="65"/>
      <c r="AY9" s="65"/>
      <c r="AZ9" s="65"/>
      <c r="BA9" s="65"/>
    </row>
    <row r="10" spans="1:53" ht="38.25" customHeight="1" x14ac:dyDescent="0.2">
      <c r="A10" s="92"/>
      <c r="B10" s="92"/>
      <c r="C10" s="92"/>
      <c r="D10" s="92"/>
      <c r="E10" s="92"/>
      <c r="F10" s="92"/>
      <c r="G10" s="93"/>
      <c r="H10" s="93"/>
      <c r="I10" s="105"/>
      <c r="J10" s="19" t="s">
        <v>33</v>
      </c>
      <c r="K10" s="19" t="s">
        <v>34</v>
      </c>
      <c r="L10" s="19" t="s">
        <v>35</v>
      </c>
      <c r="M10" s="105"/>
      <c r="N10" s="105"/>
      <c r="O10" s="105"/>
      <c r="P10" s="19" t="s">
        <v>33</v>
      </c>
      <c r="Q10" s="19" t="s">
        <v>34</v>
      </c>
      <c r="R10" s="19" t="s">
        <v>35</v>
      </c>
      <c r="S10" s="106"/>
      <c r="T10" s="19" t="s">
        <v>36</v>
      </c>
      <c r="U10" s="19" t="s">
        <v>37</v>
      </c>
      <c r="V10" s="19" t="s">
        <v>38</v>
      </c>
      <c r="W10" s="8" t="s">
        <v>39</v>
      </c>
      <c r="X10" s="8" t="s">
        <v>40</v>
      </c>
      <c r="Y10" s="8" t="s">
        <v>41</v>
      </c>
      <c r="Z10" s="1" t="s">
        <v>42</v>
      </c>
      <c r="AA10" s="1" t="s">
        <v>43</v>
      </c>
      <c r="AB10" s="1" t="s">
        <v>44</v>
      </c>
      <c r="AC10" s="1" t="s">
        <v>45</v>
      </c>
      <c r="AD10" s="13" t="s">
        <v>46</v>
      </c>
      <c r="AE10" s="1" t="s">
        <v>42</v>
      </c>
      <c r="AF10" s="1" t="s">
        <v>43</v>
      </c>
      <c r="AG10" s="1" t="s">
        <v>47</v>
      </c>
      <c r="AH10" s="1" t="s">
        <v>44</v>
      </c>
      <c r="AI10" s="1" t="s">
        <v>45</v>
      </c>
      <c r="AJ10" s="13" t="s">
        <v>46</v>
      </c>
      <c r="AK10" s="1" t="s">
        <v>42</v>
      </c>
      <c r="AL10" s="1" t="s">
        <v>43</v>
      </c>
      <c r="AM10" s="1" t="s">
        <v>47</v>
      </c>
      <c r="AN10" s="1" t="s">
        <v>44</v>
      </c>
      <c r="AO10" s="1" t="s">
        <v>45</v>
      </c>
      <c r="AP10" s="13" t="s">
        <v>46</v>
      </c>
      <c r="AQ10" s="1" t="s">
        <v>42</v>
      </c>
      <c r="AR10" s="1" t="s">
        <v>43</v>
      </c>
      <c r="AS10" s="1" t="s">
        <v>47</v>
      </c>
      <c r="AT10" s="1" t="s">
        <v>44</v>
      </c>
      <c r="AU10" s="1" t="s">
        <v>45</v>
      </c>
      <c r="AV10" s="13" t="s">
        <v>46</v>
      </c>
      <c r="AW10" s="58"/>
      <c r="AX10" s="58"/>
      <c r="AY10" s="58"/>
      <c r="AZ10" s="58"/>
      <c r="BA10" s="58"/>
    </row>
    <row r="11" spans="1:53" s="12" customFormat="1" ht="228" customHeight="1" x14ac:dyDescent="0.2">
      <c r="A11" s="87" t="s">
        <v>48</v>
      </c>
      <c r="B11" s="77" t="s">
        <v>49</v>
      </c>
      <c r="C11" s="21" t="s">
        <v>50</v>
      </c>
      <c r="D11" s="21" t="s">
        <v>51</v>
      </c>
      <c r="E11" s="46" t="s">
        <v>52</v>
      </c>
      <c r="F11" s="21" t="s">
        <v>53</v>
      </c>
      <c r="G11" s="40" t="s">
        <v>54</v>
      </c>
      <c r="H11" s="21" t="s">
        <v>55</v>
      </c>
      <c r="I11" s="66" t="s">
        <v>56</v>
      </c>
      <c r="J11" s="21" t="s">
        <v>57</v>
      </c>
      <c r="K11" s="21" t="s">
        <v>58</v>
      </c>
      <c r="L11" s="67" t="str">
        <f>VLOOKUP(J11,'2. Anexos'!$B$35:$G$41,(HLOOKUP(K11,'2. Anexos'!$C$35:$G$36,2,0)),0)</f>
        <v>Moderado</v>
      </c>
      <c r="M11" s="21" t="s">
        <v>59</v>
      </c>
      <c r="N11" s="45" t="s">
        <v>60</v>
      </c>
      <c r="O11" s="45" t="s">
        <v>61</v>
      </c>
      <c r="P11" s="43" t="s">
        <v>62</v>
      </c>
      <c r="Q11" s="43" t="s">
        <v>58</v>
      </c>
      <c r="R11" s="67" t="str">
        <f>VLOOKUP(P11,'2. Anexos'!$B$35:$G$41,(HLOOKUP(Q11,'2. Anexos'!$C$35:$G$36,2,0)),0)</f>
        <v>Moderado</v>
      </c>
      <c r="S11" s="68" t="s">
        <v>63</v>
      </c>
      <c r="T11" s="21" t="s">
        <v>59</v>
      </c>
      <c r="U11" s="21" t="s">
        <v>64</v>
      </c>
      <c r="V11" s="44" t="s">
        <v>65</v>
      </c>
      <c r="W11" s="59">
        <v>1</v>
      </c>
      <c r="X11" s="69">
        <v>44620</v>
      </c>
      <c r="Y11" s="69">
        <v>44926</v>
      </c>
      <c r="Z11" s="60">
        <v>44650</v>
      </c>
      <c r="AA11" s="70">
        <v>0.25</v>
      </c>
      <c r="AB11" s="21" t="s">
        <v>66</v>
      </c>
      <c r="AC11" s="45" t="s">
        <v>67</v>
      </c>
      <c r="AD11" s="21" t="s">
        <v>68</v>
      </c>
      <c r="AE11" s="50">
        <v>44742</v>
      </c>
      <c r="AF11" s="47">
        <f>1/3</f>
        <v>0.33333333333333331</v>
      </c>
      <c r="AG11" s="47">
        <f>4/12</f>
        <v>0.33333333333333331</v>
      </c>
      <c r="AH11" s="44" t="s">
        <v>69</v>
      </c>
      <c r="AI11" s="48" t="s">
        <v>67</v>
      </c>
      <c r="AJ11" s="49" t="s">
        <v>70</v>
      </c>
      <c r="AK11" s="52">
        <v>44834</v>
      </c>
      <c r="AL11" s="47">
        <v>1</v>
      </c>
      <c r="AM11" s="47">
        <v>0.75</v>
      </c>
      <c r="AN11" s="51" t="s">
        <v>71</v>
      </c>
      <c r="AO11" s="40" t="s">
        <v>67</v>
      </c>
      <c r="AP11" s="49" t="s">
        <v>72</v>
      </c>
      <c r="AQ11" s="76">
        <v>44910</v>
      </c>
      <c r="AR11" s="47">
        <v>1</v>
      </c>
      <c r="AS11" s="47">
        <v>1</v>
      </c>
      <c r="AT11" s="51" t="s">
        <v>200</v>
      </c>
      <c r="AU11" s="45" t="s">
        <v>67</v>
      </c>
      <c r="AV11" s="21" t="s">
        <v>197</v>
      </c>
    </row>
    <row r="12" spans="1:53" s="12" customFormat="1" ht="207.75" customHeight="1" x14ac:dyDescent="0.2">
      <c r="A12" s="109"/>
      <c r="B12" s="110"/>
      <c r="C12" s="21" t="s">
        <v>73</v>
      </c>
      <c r="D12" s="21" t="s">
        <v>51</v>
      </c>
      <c r="E12" s="46" t="s">
        <v>74</v>
      </c>
      <c r="F12" s="44" t="s">
        <v>75</v>
      </c>
      <c r="G12" s="42" t="s">
        <v>76</v>
      </c>
      <c r="H12" s="21" t="s">
        <v>77</v>
      </c>
      <c r="I12" s="66" t="s">
        <v>56</v>
      </c>
      <c r="J12" s="21" t="s">
        <v>78</v>
      </c>
      <c r="K12" s="21" t="s">
        <v>58</v>
      </c>
      <c r="L12" s="67" t="str">
        <f>VLOOKUP(J12,'2. Anexos'!$B$35:$G$41,(HLOOKUP(K12,'2. Anexos'!$C$35:$G$36,2,0)),0)</f>
        <v>Alto</v>
      </c>
      <c r="M12" s="41" t="s">
        <v>79</v>
      </c>
      <c r="N12" s="45" t="s">
        <v>60</v>
      </c>
      <c r="O12" s="45" t="s">
        <v>61</v>
      </c>
      <c r="P12" s="21" t="s">
        <v>57</v>
      </c>
      <c r="Q12" s="21" t="s">
        <v>58</v>
      </c>
      <c r="R12" s="67" t="str">
        <f>VLOOKUP(P12,'2. Anexos'!$B$35:$G$41,(HLOOKUP(Q12,'2. Anexos'!$C$35:$G$36,2,0)),0)</f>
        <v>Moderado</v>
      </c>
      <c r="S12" s="68" t="s">
        <v>63</v>
      </c>
      <c r="T12" s="41" t="s">
        <v>80</v>
      </c>
      <c r="U12" s="21" t="s">
        <v>81</v>
      </c>
      <c r="V12" s="44" t="s">
        <v>82</v>
      </c>
      <c r="W12" s="59">
        <v>1</v>
      </c>
      <c r="X12" s="69">
        <v>44620</v>
      </c>
      <c r="Y12" s="69">
        <v>44926</v>
      </c>
      <c r="Z12" s="60">
        <v>44650</v>
      </c>
      <c r="AA12" s="70">
        <v>0.5</v>
      </c>
      <c r="AB12" s="21" t="s">
        <v>83</v>
      </c>
      <c r="AC12" s="45" t="s">
        <v>67</v>
      </c>
      <c r="AD12" s="21" t="s">
        <v>84</v>
      </c>
      <c r="AE12" s="50">
        <v>44742</v>
      </c>
      <c r="AF12" s="47">
        <v>0</v>
      </c>
      <c r="AG12" s="47">
        <v>0.5</v>
      </c>
      <c r="AH12" s="44" t="s">
        <v>85</v>
      </c>
      <c r="AI12" s="48" t="s">
        <v>67</v>
      </c>
      <c r="AJ12" s="49" t="s">
        <v>70</v>
      </c>
      <c r="AK12" s="52">
        <v>44834</v>
      </c>
      <c r="AL12" s="47">
        <v>0.5</v>
      </c>
      <c r="AM12" s="47">
        <v>1</v>
      </c>
      <c r="AN12" s="51" t="s">
        <v>86</v>
      </c>
      <c r="AO12" s="40" t="s">
        <v>67</v>
      </c>
      <c r="AP12" s="49" t="s">
        <v>72</v>
      </c>
      <c r="AQ12" s="76">
        <v>44910</v>
      </c>
      <c r="AR12" s="47">
        <v>1</v>
      </c>
      <c r="AS12" s="47">
        <v>1</v>
      </c>
      <c r="AT12" s="51" t="s">
        <v>201</v>
      </c>
      <c r="AU12" s="45" t="s">
        <v>67</v>
      </c>
      <c r="AV12" s="21" t="s">
        <v>198</v>
      </c>
    </row>
    <row r="13" spans="1:53" s="12" customFormat="1" ht="295.5" customHeight="1" x14ac:dyDescent="0.2">
      <c r="A13" s="88"/>
      <c r="B13" s="78"/>
      <c r="C13" s="21" t="s">
        <v>73</v>
      </c>
      <c r="D13" s="21" t="s">
        <v>51</v>
      </c>
      <c r="E13" s="46" t="s">
        <v>87</v>
      </c>
      <c r="F13" s="44" t="s">
        <v>88</v>
      </c>
      <c r="G13" s="40" t="s">
        <v>89</v>
      </c>
      <c r="H13" s="21" t="s">
        <v>55</v>
      </c>
      <c r="I13" s="66" t="s">
        <v>56</v>
      </c>
      <c r="J13" s="21" t="s">
        <v>57</v>
      </c>
      <c r="K13" s="21" t="s">
        <v>58</v>
      </c>
      <c r="L13" s="67" t="str">
        <f>VLOOKUP(J13,'2. Anexos'!$B$35:$G$41,(HLOOKUP(K13,'2. Anexos'!$C$35:$G$36,2,0)),0)</f>
        <v>Moderado</v>
      </c>
      <c r="M13" s="21" t="s">
        <v>90</v>
      </c>
      <c r="N13" s="45" t="s">
        <v>60</v>
      </c>
      <c r="O13" s="45" t="s">
        <v>61</v>
      </c>
      <c r="P13" s="21" t="s">
        <v>62</v>
      </c>
      <c r="Q13" s="43" t="s">
        <v>58</v>
      </c>
      <c r="R13" s="67" t="str">
        <f>VLOOKUP(P13,'2. Anexos'!$B$35:$G$41,(HLOOKUP(Q13,'2. Anexos'!$C$35:$G$36,2,0)),0)</f>
        <v>Moderado</v>
      </c>
      <c r="S13" s="68" t="s">
        <v>63</v>
      </c>
      <c r="T13" s="21" t="s">
        <v>90</v>
      </c>
      <c r="U13" s="43" t="s">
        <v>91</v>
      </c>
      <c r="V13" s="44" t="s">
        <v>92</v>
      </c>
      <c r="W13" s="59">
        <v>1</v>
      </c>
      <c r="X13" s="69">
        <v>44620</v>
      </c>
      <c r="Y13" s="69">
        <v>44926</v>
      </c>
      <c r="Z13" s="60">
        <v>44650</v>
      </c>
      <c r="AA13" s="70">
        <v>1</v>
      </c>
      <c r="AB13" s="21" t="s">
        <v>93</v>
      </c>
      <c r="AC13" s="45" t="s">
        <v>67</v>
      </c>
      <c r="AD13" s="21" t="s">
        <v>84</v>
      </c>
      <c r="AE13" s="50">
        <v>44742</v>
      </c>
      <c r="AF13" s="47">
        <v>1</v>
      </c>
      <c r="AG13" s="47">
        <v>1</v>
      </c>
      <c r="AH13" s="44" t="s">
        <v>94</v>
      </c>
      <c r="AI13" s="48" t="s">
        <v>67</v>
      </c>
      <c r="AJ13" s="49" t="s">
        <v>70</v>
      </c>
      <c r="AK13" s="52">
        <v>44834</v>
      </c>
      <c r="AL13" s="47">
        <v>0.94</v>
      </c>
      <c r="AM13" s="47">
        <v>0.94</v>
      </c>
      <c r="AN13" s="44" t="s">
        <v>95</v>
      </c>
      <c r="AO13" s="40" t="s">
        <v>67</v>
      </c>
      <c r="AP13" s="49" t="s">
        <v>96</v>
      </c>
      <c r="AQ13" s="76">
        <v>44910</v>
      </c>
      <c r="AR13" s="47">
        <v>1</v>
      </c>
      <c r="AS13" s="47">
        <v>1</v>
      </c>
      <c r="AT13" s="44" t="s">
        <v>202</v>
      </c>
      <c r="AU13" s="45" t="s">
        <v>67</v>
      </c>
      <c r="AV13" s="49" t="s">
        <v>196</v>
      </c>
    </row>
    <row r="14" spans="1:53" s="58" customFormat="1" ht="242.25" customHeight="1" x14ac:dyDescent="0.2">
      <c r="A14" s="87" t="s">
        <v>97</v>
      </c>
      <c r="B14" s="77" t="s">
        <v>98</v>
      </c>
      <c r="C14" s="77" t="s">
        <v>99</v>
      </c>
      <c r="D14" s="77" t="s">
        <v>100</v>
      </c>
      <c r="E14" s="89" t="s">
        <v>101</v>
      </c>
      <c r="F14" s="21" t="s">
        <v>102</v>
      </c>
      <c r="G14" s="83" t="s">
        <v>103</v>
      </c>
      <c r="H14" s="77" t="s">
        <v>104</v>
      </c>
      <c r="I14" s="85" t="s">
        <v>105</v>
      </c>
      <c r="J14" s="77" t="s">
        <v>57</v>
      </c>
      <c r="K14" s="77" t="s">
        <v>58</v>
      </c>
      <c r="L14" s="79" t="str">
        <f>VLOOKUP(J14,'[1]2. Anexos'!$B$35:$G$41,(HLOOKUP(K14,'[1]2. Anexos'!$C$35:$G$36,2,0)),0)</f>
        <v>Moderado</v>
      </c>
      <c r="M14" s="54" t="s">
        <v>106</v>
      </c>
      <c r="N14" s="45" t="s">
        <v>60</v>
      </c>
      <c r="O14" s="45" t="s">
        <v>61</v>
      </c>
      <c r="P14" s="77" t="s">
        <v>57</v>
      </c>
      <c r="Q14" s="77" t="s">
        <v>58</v>
      </c>
      <c r="R14" s="79" t="str">
        <f>VLOOKUP(J14,'[1]2. Anexos'!$B$35:$G$41,(HLOOKUP(K14,'[1]2. Anexos'!$C$35:$G$36,2,0)),0)</f>
        <v>Moderado</v>
      </c>
      <c r="S14" s="81" t="s">
        <v>63</v>
      </c>
      <c r="T14" s="21" t="s">
        <v>106</v>
      </c>
      <c r="U14" s="55" t="s">
        <v>107</v>
      </c>
      <c r="V14" s="55" t="s">
        <v>108</v>
      </c>
      <c r="W14" s="56">
        <v>1</v>
      </c>
      <c r="X14" s="57">
        <v>44835</v>
      </c>
      <c r="Y14" s="57">
        <v>44926</v>
      </c>
      <c r="Z14" s="53"/>
      <c r="AA14" s="53"/>
      <c r="AB14" s="77" t="s">
        <v>109</v>
      </c>
      <c r="AC14" s="53"/>
      <c r="AD14" s="21"/>
      <c r="AE14" s="53"/>
      <c r="AF14" s="53"/>
      <c r="AG14" s="53"/>
      <c r="AH14" s="77" t="s">
        <v>109</v>
      </c>
      <c r="AI14" s="53"/>
      <c r="AJ14" s="21"/>
      <c r="AK14" s="53"/>
      <c r="AL14" s="53"/>
      <c r="AM14" s="53"/>
      <c r="AN14" s="77" t="s">
        <v>109</v>
      </c>
      <c r="AO14" s="53"/>
      <c r="AP14" s="21"/>
      <c r="AQ14" s="76">
        <v>44939</v>
      </c>
      <c r="AR14" s="47">
        <v>1</v>
      </c>
      <c r="AS14" s="47">
        <v>1</v>
      </c>
      <c r="AT14" s="75" t="s">
        <v>204</v>
      </c>
      <c r="AU14" s="147" t="s">
        <v>67</v>
      </c>
      <c r="AV14" s="21" t="s">
        <v>199</v>
      </c>
    </row>
    <row r="15" spans="1:53" s="12" customFormat="1" ht="275.25" customHeight="1" x14ac:dyDescent="0.2">
      <c r="A15" s="88"/>
      <c r="B15" s="78"/>
      <c r="C15" s="78"/>
      <c r="D15" s="78"/>
      <c r="E15" s="90"/>
      <c r="F15" s="44" t="s">
        <v>110</v>
      </c>
      <c r="G15" s="84"/>
      <c r="H15" s="78"/>
      <c r="I15" s="86"/>
      <c r="J15" s="78"/>
      <c r="K15" s="78"/>
      <c r="L15" s="80"/>
      <c r="M15" s="54" t="s">
        <v>111</v>
      </c>
      <c r="N15" s="45" t="s">
        <v>60</v>
      </c>
      <c r="O15" s="45" t="s">
        <v>61</v>
      </c>
      <c r="P15" s="78"/>
      <c r="Q15" s="78"/>
      <c r="R15" s="80"/>
      <c r="S15" s="82"/>
      <c r="T15" s="21" t="s">
        <v>111</v>
      </c>
      <c r="U15" s="54" t="s">
        <v>112</v>
      </c>
      <c r="V15" s="54" t="s">
        <v>113</v>
      </c>
      <c r="W15" s="59">
        <v>0.5</v>
      </c>
      <c r="X15" s="57">
        <v>44835</v>
      </c>
      <c r="Y15" s="57">
        <v>44926</v>
      </c>
      <c r="Z15" s="60"/>
      <c r="AA15" s="61"/>
      <c r="AB15" s="78"/>
      <c r="AC15" s="45"/>
      <c r="AD15" s="21"/>
      <c r="AE15" s="60"/>
      <c r="AF15" s="61"/>
      <c r="AG15" s="61"/>
      <c r="AH15" s="78"/>
      <c r="AI15" s="45"/>
      <c r="AJ15" s="21"/>
      <c r="AK15" s="60"/>
      <c r="AL15" s="61"/>
      <c r="AM15" s="61"/>
      <c r="AN15" s="78"/>
      <c r="AO15" s="45"/>
      <c r="AP15" s="21"/>
      <c r="AQ15" s="76">
        <v>44939</v>
      </c>
      <c r="AR15" s="47">
        <v>1</v>
      </c>
      <c r="AS15" s="47">
        <v>1</v>
      </c>
      <c r="AT15" s="21" t="s">
        <v>203</v>
      </c>
      <c r="AU15" s="146"/>
      <c r="AV15" s="21" t="s">
        <v>199</v>
      </c>
    </row>
    <row r="16" spans="1:53" ht="7.5" customHeight="1" x14ac:dyDescent="0.2">
      <c r="A16" s="58"/>
      <c r="B16" s="58"/>
      <c r="C16" s="58"/>
      <c r="D16" s="58"/>
      <c r="E16" s="58"/>
      <c r="F16" s="12"/>
      <c r="G16" s="12"/>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row>
  </sheetData>
  <sheetProtection formatCells="0" formatColumns="0" formatRows="0" insertColumns="0" insertRows="0" insertHyperlinks="0" deleteColumns="0" deleteRows="0" sort="0" autoFilter="0" pivotTables="0"/>
  <mergeCells count="48">
    <mergeCell ref="AU14:AU15"/>
    <mergeCell ref="A11:A13"/>
    <mergeCell ref="B11:B13"/>
    <mergeCell ref="A9:A10"/>
    <mergeCell ref="A1:B4"/>
    <mergeCell ref="G9:G10"/>
    <mergeCell ref="C1:AT4"/>
    <mergeCell ref="P9:R9"/>
    <mergeCell ref="A5:AU5"/>
    <mergeCell ref="B9:B10"/>
    <mergeCell ref="C9:C10"/>
    <mergeCell ref="E9:E10"/>
    <mergeCell ref="F9:F10"/>
    <mergeCell ref="N9:N10"/>
    <mergeCell ref="A8:L8"/>
    <mergeCell ref="A6:B6"/>
    <mergeCell ref="AE9:AJ9"/>
    <mergeCell ref="D9:D10"/>
    <mergeCell ref="AK9:AP9"/>
    <mergeCell ref="AQ9:AV9"/>
    <mergeCell ref="S9:S10"/>
    <mergeCell ref="O9:O10"/>
    <mergeCell ref="Z8:AV8"/>
    <mergeCell ref="H9:H10"/>
    <mergeCell ref="Z9:AD9"/>
    <mergeCell ref="J9:L9"/>
    <mergeCell ref="M8:Y8"/>
    <mergeCell ref="T9:Y9"/>
    <mergeCell ref="M9:M10"/>
    <mergeCell ref="I9:I10"/>
    <mergeCell ref="A14:A15"/>
    <mergeCell ref="B14:B15"/>
    <mergeCell ref="C14:C15"/>
    <mergeCell ref="D14:D15"/>
    <mergeCell ref="E14:E15"/>
    <mergeCell ref="G14:G15"/>
    <mergeCell ref="H14:H15"/>
    <mergeCell ref="I14:I15"/>
    <mergeCell ref="J14:J15"/>
    <mergeCell ref="K14:K15"/>
    <mergeCell ref="AB14:AB15"/>
    <mergeCell ref="AH14:AH15"/>
    <mergeCell ref="AN14:AN15"/>
    <mergeCell ref="L14:L15"/>
    <mergeCell ref="P14:P15"/>
    <mergeCell ref="Q14:Q15"/>
    <mergeCell ref="R14:R15"/>
    <mergeCell ref="S14:S15"/>
  </mergeCells>
  <phoneticPr fontId="3" type="noConversion"/>
  <conditionalFormatting sqref="L11:L13">
    <cfRule type="containsText" dxfId="18" priority="17" operator="containsText" text="Bajo">
      <formula>NOT(ISERROR(SEARCH("Bajo",L11)))</formula>
    </cfRule>
    <cfRule type="containsText" dxfId="17" priority="18" operator="containsText" text="Moderado">
      <formula>NOT(ISERROR(SEARCH("Moderado",L11)))</formula>
    </cfRule>
    <cfRule type="containsText" dxfId="16" priority="19" operator="containsText" text="Alto">
      <formula>NOT(ISERROR(SEARCH("Alto",L11)))</formula>
    </cfRule>
    <cfRule type="containsText" dxfId="15" priority="20" operator="containsText" text="Extremo">
      <formula>NOT(ISERROR(SEARCH("Extremo",L11)))</formula>
    </cfRule>
  </conditionalFormatting>
  <conditionalFormatting sqref="R11:R12">
    <cfRule type="containsText" dxfId="14" priority="13" operator="containsText" text="Bajo">
      <formula>NOT(ISERROR(SEARCH("Bajo",R11)))</formula>
    </cfRule>
    <cfRule type="containsText" dxfId="13" priority="14" operator="containsText" text="Moderado">
      <formula>NOT(ISERROR(SEARCH("Moderado",R11)))</formula>
    </cfRule>
    <cfRule type="containsText" dxfId="12" priority="15" operator="containsText" text="Alto">
      <formula>NOT(ISERROR(SEARCH("Alto",R11)))</formula>
    </cfRule>
    <cfRule type="containsText" dxfId="11" priority="16" operator="containsText" text="Extremo">
      <formula>NOT(ISERROR(SEARCH("Extremo",R11)))</formula>
    </cfRule>
  </conditionalFormatting>
  <conditionalFormatting sqref="P12">
    <cfRule type="duplicateValues" dxfId="10" priority="11"/>
  </conditionalFormatting>
  <conditionalFormatting sqref="R13">
    <cfRule type="containsText" dxfId="9" priority="7" operator="containsText" text="Bajo">
      <formula>NOT(ISERROR(SEARCH("Bajo",R13)))</formula>
    </cfRule>
    <cfRule type="containsText" dxfId="8" priority="8" operator="containsText" text="Moderado">
      <formula>NOT(ISERROR(SEARCH("Moderado",R13)))</formula>
    </cfRule>
    <cfRule type="containsText" dxfId="7" priority="9" operator="containsText" text="Alto">
      <formula>NOT(ISERROR(SEARCH("Alto",R13)))</formula>
    </cfRule>
    <cfRule type="containsText" dxfId="6" priority="10" operator="containsText" text="Extremo">
      <formula>NOT(ISERROR(SEARCH("Extremo",R13)))</formula>
    </cfRule>
  </conditionalFormatting>
  <conditionalFormatting sqref="Q12">
    <cfRule type="duplicateValues" dxfId="5" priority="6"/>
  </conditionalFormatting>
  <conditionalFormatting sqref="R14 L14">
    <cfRule type="containsText" dxfId="4" priority="2" operator="containsText" text="Bajo">
      <formula>NOT(ISERROR(SEARCH("Bajo",L14)))</formula>
    </cfRule>
    <cfRule type="containsText" dxfId="3" priority="3" operator="containsText" text="Moderado">
      <formula>NOT(ISERROR(SEARCH("Moderado",L14)))</formula>
    </cfRule>
    <cfRule type="containsText" dxfId="2" priority="4" operator="containsText" text="Alto">
      <formula>NOT(ISERROR(SEARCH("Alto",L14)))</formula>
    </cfRule>
    <cfRule type="containsText" dxfId="1" priority="5" operator="containsText" text="Extremo">
      <formula>NOT(ISERROR(SEARCH("Extremo",L14)))</formula>
    </cfRule>
  </conditionalFormatting>
  <dataValidations xWindow="51" yWindow="420" count="33">
    <dataValidation allowBlank="1" showInputMessage="1" showErrorMessage="1" promptTitle="Posibilidad de..." prompt="Describa el posible evento identificado, incluyendo en la redacción: ¿qué? (impacto económico o reputacional), ¿cómo? (causa inmediata-situación evidente sobre la cual se presenta el riesgo) y ¿por qué? (breve referencia a las causas raiz)." sqref="G9:G10" xr:uid="{00000000-0002-0000-0000-000000000000}"/>
    <dataValidation allowBlank="1" showInputMessage="1" showErrorMessage="1" prompt="Seleccione de la lista desplegable, el(los) aspectos institucionales que se ven impactados con la materialización del riesgo. Afectación en lo económico (presupuestal) y/o reputacional." sqref="H9:H10" xr:uid="{00000000-0002-0000-0000-000001000000}"/>
    <dataValidation allowBlank="1" showInputMessage="1" showErrorMessage="1" prompt="Registre el nombre del proceso al cual está asociado el riesgo." sqref="A9:A10" xr:uid="{00000000-0002-0000-0000-000002000000}"/>
    <dataValidation allowBlank="1" showInputMessage="1" showErrorMessage="1" prompt="Registre la circular y fecha de creación o actualización del riesgo. Se incluye por parte de la Subdirección de Diseño, Evaluación y Sistematización al momento de contar con circular de oficialización del riesgo." sqref="D9:D10 D14" xr:uid="{00000000-0002-0000-0000-000003000000}"/>
    <dataValidation allowBlank="1" showInputMessage="1" showErrorMessage="1" prompt="Registre el código asignado al riesgo. Se incluye por parte de la Subdirección de Diseño, Evaluación y Sistematización al momento de avalar la versión final del riesgo." sqref="E9:E10 E14" xr:uid="{00000000-0002-0000-0000-000004000000}"/>
    <dataValidation allowBlank="1" showInputMessage="1" showErrorMessage="1" prompt="Registre el objetivo del proceso conforme a lo definido en su caracterización." sqref="B9:B10" xr:uid="{00000000-0002-0000-0000-000005000000}"/>
    <dataValidation allowBlank="1" showInputMessage="1" showErrorMessage="1" prompt="Registre los motivos o aspectos que puedan dar origen al riesgo y sobre los cuales se establecerán controles. Use las celdas que sean necesarias, una por cada causa." sqref="F9:F10 F14" xr:uid="{00000000-0002-0000-0000-000006000000}"/>
    <dataValidation allowBlank="1" showInputMessage="1" showErrorMessage="1" prompt="Seleccione de la lista desplegable la categoria a la que corresponda el riesgo, teniendo en cuenta los conceptos de la Tabla 1 (ver hoja anexos)." sqref="I9:I10" xr:uid="{00000000-0002-0000-0000-000007000000}"/>
    <dataValidation allowBlank="1" showInputMessage="1" showErrorMessage="1" prompt="Seleccione de la lista desplegable la probabilidad estimada teniendo en cuenta que se está considerando el número de veces que el riesgo se ha presentado en un determinado tiempo o puede presentarse. Ver hoja anexos tabla 2." sqref="J10" xr:uid="{00000000-0002-0000-0000-000008000000}"/>
    <dataValidation allowBlank="1" showInputMessage="1" showErrorMessage="1" prompt="Seleccione de la lista desplegable el impacto estimado teniendo en cuenta que se refiere a la magnitud de los efectos en caso de materializarse el riesgo. Ver hoja anexos tabla 3." sqref="K10" xr:uid="{00000000-0002-0000-0000-000009000000}"/>
    <dataValidation allowBlank="1" showInputMessage="1" showErrorMessage="1" prompt="Este resultado se genera automáticamente y es obtenido de la intersección entre la probabilidad y el impacto seleccionados." sqref="L10 R10" xr:uid="{00000000-0002-0000-0000-00000A000000}"/>
    <dataValidation allowBlank="1" showInputMessage="1" showErrorMessage="1" prompt="Seleccione de la lista desplegable la naturaleza de la actividad de control." sqref="N9" xr:uid="{00000000-0002-0000-0000-00000B000000}"/>
    <dataValidation allowBlank="1" showInputMessage="1" showErrorMessage="1" prompt="Seleccione de la lista desplegable la probabilidad residual, resultante en la columna &quot;R&quot; del formato Evaluación de actividades de control (FOR-SG-014)." sqref="P10" xr:uid="{00000000-0002-0000-0000-00000C000000}"/>
    <dataValidation allowBlank="1" showInputMessage="1" showErrorMessage="1" prompt="Registre las Actividades de Control sobre las cuales se realizará el monitoreo y revisión del riesgo. _x000a_Nota: En caso de definir acciones adicionales, se deberán registrar en una fila independiente." sqref="T10 T14" xr:uid="{00000000-0002-0000-0000-00000D000000}"/>
    <dataValidation allowBlank="1" showInputMessage="1" showErrorMessage="1" prompt="Registre el cargo o rol del responsable de ejecutar la actividad, en coherencia con la descripción en el diseño de la actividad de control._x000a_Nota: en cualquier caso, el responsable de coordinar y asegurar el cumplimiento es el líder del proceso." sqref="U10 U14" xr:uid="{00000000-0002-0000-0000-00000E000000}"/>
    <dataValidation allowBlank="1" showInputMessage="1" showErrorMessage="1" prompt="Registre el resultado que se pretende alcanzar, considerando el indicador o criterio de medición definido." sqref="W10 W14" xr:uid="{00000000-0002-0000-0000-00000F000000}"/>
    <dataValidation allowBlank="1" showInputMessage="1" showErrorMessage="1" prompt="Registre la fecha de terminación de la actividad a desarrollar, en el formato DD/MM/AAAA. Esta fecha no podrá superar el 31 de diciembre de cada vigencia." sqref="Y10 Y14:Y15" xr:uid="{00000000-0002-0000-0000-000010000000}"/>
    <dataValidation allowBlank="1" showInputMessage="1" showErrorMessage="1" prompt="Seleccione de la lista desplegable si durante el periodo se ha materializado el riesgo. En caso de materialización se debe diligenciar y remitir el Formato Plan de restablecimiento (FOR-GS-006)." sqref="AO10 AI10 AC10 AU10 AO14 AI14 AC14" xr:uid="{00000000-0002-0000-0000-000011000000}"/>
    <dataValidation allowBlank="1" showInputMessage="1" showErrorMessage="1" prompt="Registre la fecha de realización del monitoreo, DD/MM/AAA." sqref="AQ10 AE10 AK10 Z10 Z14 AE14 AK14" xr:uid="{00000000-0002-0000-0000-000012000000}"/>
    <dataValidation allowBlank="1" showInputMessage="1" showErrorMessage="1" prompt="Registre el nivel de avance en el cumplimiento de la actividad. Corresponde al resultado en términos porcentuales del indicador definido." sqref="AF10 AL10 AA10 AR10 AF14 AL14 AA14" xr:uid="{00000000-0002-0000-0000-000013000000}"/>
    <dataValidation allowBlank="1" showInputMessage="1" showErrorMessage="1" prompt="Registre la fecha de inicio de la actividad a desarrollar, en el formato DD/MM/AAAA. Esta no puede ser menor a la fecha de oficialización del riesgo." sqref="X10 X14:X15" xr:uid="{00000000-0002-0000-0000-000014000000}"/>
    <dataValidation allowBlank="1" showInputMessage="1" showErrorMessage="1" prompt="Registre la formula o criterio con el cual se calculará el avance porcentual en el cumplimiento de la actividad en cada periodo de monitoreo._x000a_Nota: En lo posible se sugiere que la fórmula arroje resultados acumulados en los periodos que se van reportando." sqref="V10 V14" xr:uid="{00000000-0002-0000-0000-000015000000}"/>
    <dataValidation allowBlank="1" showInputMessage="1" showErrorMessage="1" prompt="Registre las observaciones o resultados de la revisión al monitoreo reportado por la primera línea de defensa. Se diligencia por parte de la segunda línea de defensa al recibir el reporte del monitoreo." sqref="AD10 AP10 AJ10 AV10 AD14 AP14 AJ14 AV14:AV15" xr:uid="{00000000-0002-0000-0000-000016000000}"/>
    <dataValidation allowBlank="1" showInputMessage="1" showErrorMessage="1" prompt="Seleccione de la lista desplegable, la decisión tomada respecto al riesgo." sqref="S9:S10" xr:uid="{00000000-0002-0000-0000-000017000000}"/>
    <dataValidation allowBlank="1" showInputMessage="1" showErrorMessage="1" prompt="Describa los avances en el cumplimiento de la actividad definida y relacione las evidencias que los soportan." sqref="AB10 AH10 AN10 AT10 AB14 AT14 AH14 AN14" xr:uid="{00000000-0002-0000-0000-000018000000}"/>
    <dataValidation allowBlank="1" showInputMessage="1" showErrorMessage="1" prompt="Seleccione de la lista desplegable si los riesgos a identificar se categorizan como riesgos de Gestión o de Corrupción." sqref="A6:B6" xr:uid="{00000000-0002-0000-0000-000019000000}"/>
    <dataValidation allowBlank="1" showInputMessage="1" showErrorMessage="1" promptTitle="Para cada causa identificada" prompt="registre la actividad de control de acuerdo con la estructura y variables definidas en el Lineamiento Administración de riesgos. Un control puede ser tan eficiente que mitigue varias causas, pero se debe registrar o asociar a cada causa por separado." sqref="M9:M10 M14" xr:uid="{00000000-0002-0000-0000-00001A000000}"/>
    <dataValidation allowBlank="1" showInputMessage="1" showErrorMessage="1" promptTitle="Riesgos de gestión / corrupción" prompt="Registre en estos campos la información correspondiente al monitoreo trimestral para riesgos de gestión o cuatrimestral para riesgos de corrupción." sqref="AS9 Z9:AP9" xr:uid="{00000000-0002-0000-0000-00001B000000}"/>
    <dataValidation allowBlank="1" showInputMessage="1" showErrorMessage="1" promptTitle="Riesgos de gestión" prompt="Registre en estos campos la información correspondiente al monitoreo trimestral para riesgos de gestión. No aplica para riesgos de corrupción." sqref="AQ9:AR9 AT9:AV9" xr:uid="{00000000-0002-0000-0000-00001C000000}"/>
    <dataValidation allowBlank="1" showInputMessage="1" showErrorMessage="1" prompt="Describa, tal como se encuentra en la caracterización del proceso, la actividad donde existe evidencia o se tienen indicios de que pueden ocurrir eventos de riesgo." sqref="C9:C10" xr:uid="{00000000-0002-0000-0000-00001D000000}"/>
    <dataValidation allowBlank="1" showInputMessage="1" showErrorMessage="1" prompt="Seleccione de la lista desplegable la forma como se ejecuta el control, dependiendo de que sea ejecutado por una persona (manual) o por un sistema (automático)." sqref="O9:O10" xr:uid="{00000000-0002-0000-0000-00001E000000}"/>
    <dataValidation allowBlank="1" showInputMessage="1" showErrorMessage="1" prompt="Registre el nivel de avance acumulado desde el inicio de la actividad en la vigencia, hasta la fecha de monitoreo. En caso de ser una meta constante, corresponde al mismo avance del periodo." sqref="AG10 AM10 AS10 AG14 AM14" xr:uid="{00000000-0002-0000-0000-00001F000000}"/>
    <dataValidation allowBlank="1" showInputMessage="1" showErrorMessage="1" prompt="Seleccione de la lista desplegable el impacto estimado teniendo en cuenta que se refiere a la magnitud de los efectos en caso de materializarse el riesgo. Ver hoja anexos tabla 3. Recuerde que el impacto solamente se disminuye con controles correctivos." sqref="Q10" xr:uid="{00000000-0002-0000-0000-000020000000}"/>
  </dataValidations>
  <pageMargins left="0.35433070866141736" right="0.35433070866141736" top="0.98425196850393704" bottom="0.98425196850393704" header="0" footer="0"/>
  <pageSetup scale="28" orientation="landscape" r:id="rId1"/>
  <headerFooter alignWithMargins="0"/>
  <colBreaks count="1" manualBreakCount="1">
    <brk id="25" max="14" man="1"/>
  </colBreaks>
  <drawing r:id="rId2"/>
  <extLst>
    <ext xmlns:x14="http://schemas.microsoft.com/office/spreadsheetml/2009/9/main" uri="{CCE6A557-97BC-4b89-ADB6-D9C93CAAB3DF}">
      <x14:dataValidations xmlns:xm="http://schemas.microsoft.com/office/excel/2006/main" xWindow="51" yWindow="420" count="12">
        <x14:dataValidation type="list" allowBlank="1" showInputMessage="1" showErrorMessage="1" xr:uid="{00000000-0002-0000-0000-000021000000}">
          <x14:formula1>
            <xm:f>'2. Anexos'!$I$37:$I$41</xm:f>
          </x14:formula1>
          <xm:sqref>J11:J13 P11:P13</xm:sqref>
        </x14:dataValidation>
        <x14:dataValidation type="list" allowBlank="1" showInputMessage="1" showErrorMessage="1" xr:uid="{00000000-0002-0000-0000-000022000000}">
          <x14:formula1>
            <xm:f>'2. Anexos'!$J$37:$J$41</xm:f>
          </x14:formula1>
          <xm:sqref>Q11:Q13 K11:K13</xm:sqref>
        </x14:dataValidation>
        <x14:dataValidation type="list" allowBlank="1" showInputMessage="1" showErrorMessage="1" xr:uid="{00000000-0002-0000-0000-000023000000}">
          <x14:formula1>
            <xm:f>'2. Anexos'!$I$46:$I$47</xm:f>
          </x14:formula1>
          <xm:sqref>N11:N13</xm:sqref>
        </x14:dataValidation>
        <x14:dataValidation type="list" allowBlank="1" showInputMessage="1" showErrorMessage="1" xr:uid="{00000000-0002-0000-0000-000024000000}">
          <x14:formula1>
            <xm:f>'2. Anexos'!$J$46:$J$47</xm:f>
          </x14:formula1>
          <xm:sqref>AC11:AC13 AU11:AU14</xm:sqref>
        </x14:dataValidation>
        <x14:dataValidation type="list" allowBlank="1" showInputMessage="1" showErrorMessage="1" xr:uid="{00000000-0002-0000-0000-000025000000}">
          <x14:formula1>
            <xm:f>'2. Anexos'!$I$7:$I$9</xm:f>
          </x14:formula1>
          <xm:sqref>C6</xm:sqref>
        </x14:dataValidation>
        <x14:dataValidation type="list" allowBlank="1" showInputMessage="1" showErrorMessage="1" xr:uid="{00000000-0002-0000-0000-000026000000}">
          <x14:formula1>
            <xm:f>'2. Anexos'!$I$11:$I$13</xm:f>
          </x14:formula1>
          <xm:sqref>H11:H13</xm:sqref>
        </x14:dataValidation>
        <x14:dataValidation type="list" allowBlank="1" showInputMessage="1" showErrorMessage="1" xr:uid="{00000000-0002-0000-0000-000027000000}">
          <x14:formula1>
            <xm:f>'2. Anexos'!$K$46:$K$47</xm:f>
          </x14:formula1>
          <xm:sqref>O11:O13</xm:sqref>
        </x14:dataValidation>
        <x14:dataValidation type="list" allowBlank="1" showInputMessage="1" showErrorMessage="1" xr:uid="{00000000-0002-0000-0000-000028000000}">
          <x14:formula1>
            <xm:f>'2. Anexos'!$J$50:$J$52</xm:f>
          </x14:formula1>
          <xm:sqref>S11:S13</xm:sqref>
        </x14:dataValidation>
        <x14:dataValidation type="list" allowBlank="1" showInputMessage="1" showErrorMessage="1" xr:uid="{00000000-0002-0000-0000-000029000000}">
          <x14:formula1>
            <xm:f>'2. Anexos'!$B$7:$B$16</xm:f>
          </x14:formula1>
          <xm:sqref>I11:I13</xm:sqref>
        </x14:dataValidation>
        <x14:dataValidation type="list" allowBlank="1" showInputMessage="1" showErrorMessage="1" xr:uid="{12F54047-703A-426E-89FC-F6CC915293E8}">
          <x14:formula1>
            <xm:f>'\\91766C18\[20220630_Riesgos_gec_v0_1monitoreo (1).xlsx]2. Anexos'!#REF!</xm:f>
          </x14:formula1>
          <xm:sqref>AI11:AI13</xm:sqref>
        </x14:dataValidation>
        <x14:dataValidation type="list" allowBlank="1" showInputMessage="1" showErrorMessage="1" xr:uid="{153F5189-B9C6-418C-B3EB-F128C9B594A7}">
          <x14:formula1>
            <xm:f>'C:\Users\David Moncayo\Downloads\[20220630_riesgos_gec_v0_2monitoreo 3 trimestre.xlsx]2. Anexos'!#REF!</xm:f>
          </x14:formula1>
          <xm:sqref>AO11:AO13</xm:sqref>
        </x14:dataValidation>
        <x14:dataValidation type="list" allowBlank="1" showInputMessage="1" showErrorMessage="1" xr:uid="{1A59091A-F86F-460F-9DCC-8B7C8C00F54C}">
          <x14:formula1>
            <xm:f>'C:\Users\David Moncayo\OneDrive - sdis.gov.co\DADE\SIG\PROCESOS\GESTIÓN_CONTRACTUAL\RIESGOS\[riesgo_gec_interrupcion.xlsx]2. Anexos'!#REF!</xm:f>
          </x14:formula1>
          <xm:sqref>S14 P14:Q14 AO15 H14:K14 AI15 AC15 N14:O15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2"/>
  <sheetViews>
    <sheetView view="pageBreakPreview" zoomScaleNormal="100" zoomScaleSheetLayoutView="100" workbookViewId="0">
      <selection activeCell="C1" sqref="C1:E4"/>
    </sheetView>
  </sheetViews>
  <sheetFormatPr baseColWidth="10" defaultColWidth="11.42578125" defaultRowHeight="12.75" x14ac:dyDescent="0.2"/>
  <cols>
    <col min="1" max="1" width="0.7109375" style="28" customWidth="1"/>
    <col min="2" max="2" width="21.42578125" customWidth="1"/>
    <col min="3" max="7" width="20.42578125" customWidth="1"/>
    <col min="8" max="8" width="2.42578125" customWidth="1"/>
    <col min="9" max="11" width="11.42578125" hidden="1" customWidth="1"/>
  </cols>
  <sheetData>
    <row r="1" spans="1:10" ht="17.25" customHeight="1" x14ac:dyDescent="0.2">
      <c r="A1" s="136"/>
      <c r="B1" s="136"/>
      <c r="C1" s="137" t="s">
        <v>0</v>
      </c>
      <c r="D1" s="138"/>
      <c r="E1" s="139"/>
      <c r="F1" s="36" t="s">
        <v>1</v>
      </c>
      <c r="G1" s="37" t="s">
        <v>2</v>
      </c>
      <c r="I1" s="4"/>
      <c r="J1" s="4"/>
    </row>
    <row r="2" spans="1:10" ht="17.25" customHeight="1" x14ac:dyDescent="0.2">
      <c r="A2" s="136"/>
      <c r="B2" s="136"/>
      <c r="C2" s="140"/>
      <c r="D2" s="141"/>
      <c r="E2" s="142"/>
      <c r="F2" s="36" t="s">
        <v>3</v>
      </c>
      <c r="G2" s="37">
        <v>2</v>
      </c>
      <c r="I2" s="4"/>
      <c r="J2" s="4"/>
    </row>
    <row r="3" spans="1:10" ht="24.75" customHeight="1" x14ac:dyDescent="0.2">
      <c r="A3" s="136"/>
      <c r="B3" s="136"/>
      <c r="C3" s="140"/>
      <c r="D3" s="141"/>
      <c r="E3" s="142"/>
      <c r="F3" s="36" t="s">
        <v>4</v>
      </c>
      <c r="G3" s="38" t="s">
        <v>5</v>
      </c>
      <c r="I3" s="4"/>
      <c r="J3" s="4"/>
    </row>
    <row r="4" spans="1:10" ht="17.25" customHeight="1" x14ac:dyDescent="0.2">
      <c r="A4" s="136"/>
      <c r="B4" s="136"/>
      <c r="C4" s="143"/>
      <c r="D4" s="144"/>
      <c r="E4" s="145"/>
      <c r="F4" s="36" t="s">
        <v>6</v>
      </c>
      <c r="G4" s="37" t="s">
        <v>114</v>
      </c>
      <c r="I4" s="4"/>
      <c r="J4" s="4"/>
    </row>
    <row r="5" spans="1:10" x14ac:dyDescent="0.2">
      <c r="B5" s="17"/>
      <c r="C5" s="17"/>
      <c r="D5" s="17"/>
      <c r="E5" s="17"/>
      <c r="F5" s="17"/>
      <c r="G5" s="17"/>
      <c r="I5" s="4"/>
      <c r="J5" s="4"/>
    </row>
    <row r="6" spans="1:10" x14ac:dyDescent="0.2">
      <c r="B6" s="32" t="s">
        <v>115</v>
      </c>
      <c r="C6" s="17"/>
      <c r="D6" s="17"/>
      <c r="E6" s="17"/>
      <c r="F6" s="17"/>
      <c r="G6" s="17"/>
      <c r="I6" s="2" t="s">
        <v>116</v>
      </c>
    </row>
    <row r="7" spans="1:10" ht="41.25" customHeight="1" x14ac:dyDescent="0.2">
      <c r="B7" s="20" t="s">
        <v>56</v>
      </c>
      <c r="C7" s="128" t="s">
        <v>117</v>
      </c>
      <c r="D7" s="128"/>
      <c r="E7" s="128"/>
      <c r="F7" s="128"/>
      <c r="G7" s="128"/>
      <c r="I7" s="15" t="s">
        <v>9</v>
      </c>
    </row>
    <row r="8" spans="1:10" ht="21" customHeight="1" x14ac:dyDescent="0.2">
      <c r="B8" s="20" t="s">
        <v>118</v>
      </c>
      <c r="C8" s="128" t="s">
        <v>119</v>
      </c>
      <c r="D8" s="128"/>
      <c r="E8" s="128"/>
      <c r="F8" s="128"/>
      <c r="G8" s="128"/>
      <c r="I8" s="15" t="s">
        <v>120</v>
      </c>
    </row>
    <row r="9" spans="1:10" ht="51.75" customHeight="1" x14ac:dyDescent="0.2">
      <c r="B9" s="20" t="s">
        <v>121</v>
      </c>
      <c r="C9" s="128" t="s">
        <v>122</v>
      </c>
      <c r="D9" s="128"/>
      <c r="E9" s="128"/>
      <c r="F9" s="128"/>
      <c r="G9" s="128"/>
      <c r="I9" s="15" t="s">
        <v>123</v>
      </c>
    </row>
    <row r="10" spans="1:10" ht="25.5" customHeight="1" x14ac:dyDescent="0.2">
      <c r="B10" s="23" t="s">
        <v>124</v>
      </c>
      <c r="C10" s="128" t="s">
        <v>125</v>
      </c>
      <c r="D10" s="128"/>
      <c r="E10" s="128"/>
      <c r="F10" s="128"/>
      <c r="G10" s="128"/>
      <c r="I10" s="2" t="s">
        <v>20</v>
      </c>
    </row>
    <row r="11" spans="1:10" ht="25.5" customHeight="1" x14ac:dyDescent="0.2">
      <c r="B11" s="20" t="s">
        <v>126</v>
      </c>
      <c r="C11" s="128" t="s">
        <v>127</v>
      </c>
      <c r="D11" s="128"/>
      <c r="E11" s="128"/>
      <c r="F11" s="128"/>
      <c r="G11" s="128"/>
      <c r="I11" t="s">
        <v>55</v>
      </c>
    </row>
    <row r="12" spans="1:10" ht="25.5" customHeight="1" x14ac:dyDescent="0.2">
      <c r="B12" s="20" t="s">
        <v>128</v>
      </c>
      <c r="C12" s="128" t="s">
        <v>129</v>
      </c>
      <c r="D12" s="128"/>
      <c r="E12" s="128"/>
      <c r="F12" s="128"/>
      <c r="G12" s="128"/>
      <c r="I12" t="s">
        <v>77</v>
      </c>
    </row>
    <row r="13" spans="1:10" ht="25.5" x14ac:dyDescent="0.2">
      <c r="B13" s="20" t="s">
        <v>130</v>
      </c>
      <c r="C13" s="128" t="s">
        <v>131</v>
      </c>
      <c r="D13" s="128"/>
      <c r="E13" s="128"/>
      <c r="F13" s="128"/>
      <c r="G13" s="128"/>
      <c r="I13" t="s">
        <v>104</v>
      </c>
    </row>
    <row r="14" spans="1:10" ht="39.75" customHeight="1" x14ac:dyDescent="0.2">
      <c r="B14" s="20" t="s">
        <v>105</v>
      </c>
      <c r="C14" s="128" t="s">
        <v>132</v>
      </c>
      <c r="D14" s="128"/>
      <c r="E14" s="128"/>
      <c r="F14" s="128"/>
      <c r="G14" s="128"/>
    </row>
    <row r="15" spans="1:10" ht="31.5" customHeight="1" x14ac:dyDescent="0.2">
      <c r="B15" s="23" t="s">
        <v>133</v>
      </c>
      <c r="C15" s="128" t="s">
        <v>134</v>
      </c>
      <c r="D15" s="128"/>
      <c r="E15" s="128"/>
      <c r="F15" s="128"/>
      <c r="G15" s="128"/>
    </row>
    <row r="16" spans="1:10" x14ac:dyDescent="0.2">
      <c r="B16" s="23" t="s">
        <v>135</v>
      </c>
      <c r="C16" s="128" t="s">
        <v>136</v>
      </c>
      <c r="D16" s="128"/>
      <c r="E16" s="128"/>
      <c r="F16" s="128"/>
      <c r="G16" s="128"/>
    </row>
    <row r="18" spans="2:7" x14ac:dyDescent="0.2">
      <c r="B18" s="3" t="s">
        <v>137</v>
      </c>
    </row>
    <row r="19" spans="2:7" ht="29.25" customHeight="1" x14ac:dyDescent="0.2">
      <c r="B19" s="62" t="s">
        <v>138</v>
      </c>
      <c r="C19" s="6" t="s">
        <v>139</v>
      </c>
      <c r="D19" s="134" t="s">
        <v>140</v>
      </c>
      <c r="E19" s="135"/>
      <c r="F19" s="129" t="s">
        <v>141</v>
      </c>
      <c r="G19" s="130"/>
    </row>
    <row r="20" spans="2:7" ht="39.75" customHeight="1" x14ac:dyDescent="0.2">
      <c r="B20" s="71">
        <v>0.2</v>
      </c>
      <c r="C20" s="7" t="s">
        <v>142</v>
      </c>
      <c r="D20" s="128" t="s">
        <v>143</v>
      </c>
      <c r="E20" s="128"/>
      <c r="F20" s="128" t="s">
        <v>144</v>
      </c>
      <c r="G20" s="128"/>
    </row>
    <row r="21" spans="2:7" ht="39.75" customHeight="1" x14ac:dyDescent="0.2">
      <c r="B21" s="71">
        <v>0.4</v>
      </c>
      <c r="C21" s="7" t="s">
        <v>145</v>
      </c>
      <c r="D21" s="128" t="s">
        <v>146</v>
      </c>
      <c r="E21" s="128"/>
      <c r="F21" s="128" t="s">
        <v>147</v>
      </c>
      <c r="G21" s="128"/>
    </row>
    <row r="22" spans="2:7" ht="39.75" customHeight="1" x14ac:dyDescent="0.2">
      <c r="B22" s="71">
        <v>0.6</v>
      </c>
      <c r="C22" s="25" t="s">
        <v>148</v>
      </c>
      <c r="D22" s="128" t="s">
        <v>149</v>
      </c>
      <c r="E22" s="128"/>
      <c r="F22" s="128" t="s">
        <v>150</v>
      </c>
      <c r="G22" s="128"/>
    </row>
    <row r="23" spans="2:7" ht="39.75" customHeight="1" x14ac:dyDescent="0.2">
      <c r="B23" s="71">
        <v>0.8</v>
      </c>
      <c r="C23" s="7" t="s">
        <v>151</v>
      </c>
      <c r="D23" s="128" t="s">
        <v>152</v>
      </c>
      <c r="E23" s="128"/>
      <c r="F23" s="128" t="s">
        <v>153</v>
      </c>
      <c r="G23" s="128"/>
    </row>
    <row r="24" spans="2:7" ht="39.75" customHeight="1" x14ac:dyDescent="0.2">
      <c r="B24" s="71">
        <v>1</v>
      </c>
      <c r="C24" s="7" t="s">
        <v>154</v>
      </c>
      <c r="D24" s="128" t="s">
        <v>155</v>
      </c>
      <c r="E24" s="128"/>
      <c r="F24" s="128" t="s">
        <v>156</v>
      </c>
      <c r="G24" s="128"/>
    </row>
    <row r="26" spans="2:7" x14ac:dyDescent="0.2">
      <c r="B26" s="3" t="s">
        <v>157</v>
      </c>
    </row>
    <row r="27" spans="2:7" x14ac:dyDescent="0.2">
      <c r="B27" s="6" t="s">
        <v>138</v>
      </c>
      <c r="C27" s="6" t="s">
        <v>139</v>
      </c>
      <c r="D27" s="129" t="s">
        <v>158</v>
      </c>
      <c r="E27" s="130"/>
      <c r="F27" s="131" t="s">
        <v>159</v>
      </c>
      <c r="G27" s="132"/>
    </row>
    <row r="28" spans="2:7" ht="35.25" customHeight="1" x14ac:dyDescent="0.2">
      <c r="B28" s="24">
        <v>0.2</v>
      </c>
      <c r="C28" s="25" t="s">
        <v>160</v>
      </c>
      <c r="D28" s="133" t="s">
        <v>161</v>
      </c>
      <c r="E28" s="133"/>
      <c r="F28" s="127" t="s">
        <v>162</v>
      </c>
      <c r="G28" s="127"/>
    </row>
    <row r="29" spans="2:7" ht="51.75" customHeight="1" x14ac:dyDescent="0.2">
      <c r="B29" s="24">
        <v>0.4</v>
      </c>
      <c r="C29" s="7" t="s">
        <v>163</v>
      </c>
      <c r="D29" s="133" t="s">
        <v>164</v>
      </c>
      <c r="E29" s="133"/>
      <c r="F29" s="127" t="s">
        <v>165</v>
      </c>
      <c r="G29" s="127"/>
    </row>
    <row r="30" spans="2:7" ht="40.5" customHeight="1" x14ac:dyDescent="0.2">
      <c r="B30" s="24">
        <v>0.6</v>
      </c>
      <c r="C30" s="25" t="s">
        <v>166</v>
      </c>
      <c r="D30" s="133" t="s">
        <v>167</v>
      </c>
      <c r="E30" s="133"/>
      <c r="F30" s="127" t="s">
        <v>168</v>
      </c>
      <c r="G30" s="127"/>
    </row>
    <row r="31" spans="2:7" ht="40.5" customHeight="1" x14ac:dyDescent="0.2">
      <c r="B31" s="24">
        <v>0.8</v>
      </c>
      <c r="C31" s="7" t="s">
        <v>169</v>
      </c>
      <c r="D31" s="133" t="s">
        <v>170</v>
      </c>
      <c r="E31" s="133"/>
      <c r="F31" s="127" t="s">
        <v>171</v>
      </c>
      <c r="G31" s="127"/>
    </row>
    <row r="32" spans="2:7" ht="40.5" customHeight="1" x14ac:dyDescent="0.2">
      <c r="B32" s="24">
        <v>1</v>
      </c>
      <c r="C32" s="7" t="s">
        <v>172</v>
      </c>
      <c r="D32" s="133" t="s">
        <v>173</v>
      </c>
      <c r="E32" s="133"/>
      <c r="F32" s="127" t="s">
        <v>174</v>
      </c>
      <c r="G32" s="127"/>
    </row>
    <row r="34" spans="1:11" x14ac:dyDescent="0.2">
      <c r="B34" s="3" t="s">
        <v>175</v>
      </c>
    </row>
    <row r="35" spans="1:11" s="31" customFormat="1" ht="12" hidden="1" customHeight="1" x14ac:dyDescent="0.2">
      <c r="A35" s="28"/>
      <c r="B35" s="33" t="s">
        <v>176</v>
      </c>
      <c r="C35" s="34" t="s">
        <v>177</v>
      </c>
      <c r="D35" s="35" t="s">
        <v>178</v>
      </c>
      <c r="E35" s="35" t="s">
        <v>58</v>
      </c>
      <c r="F35" s="34" t="s">
        <v>179</v>
      </c>
      <c r="G35" s="35" t="s">
        <v>180</v>
      </c>
    </row>
    <row r="36" spans="1:11" s="31" customFormat="1" ht="12" hidden="1" customHeight="1" x14ac:dyDescent="0.2">
      <c r="A36" s="28"/>
      <c r="B36" s="29">
        <v>1</v>
      </c>
      <c r="C36" s="30">
        <v>2</v>
      </c>
      <c r="D36" s="30">
        <v>3</v>
      </c>
      <c r="E36" s="30">
        <v>4</v>
      </c>
      <c r="F36" s="30">
        <v>5</v>
      </c>
      <c r="G36" s="30">
        <v>6</v>
      </c>
    </row>
    <row r="37" spans="1:11" ht="24.75" customHeight="1" x14ac:dyDescent="0.2">
      <c r="A37" s="28">
        <v>1</v>
      </c>
      <c r="B37" s="23" t="s">
        <v>181</v>
      </c>
      <c r="C37" s="72" t="s">
        <v>182</v>
      </c>
      <c r="D37" s="72" t="s">
        <v>182</v>
      </c>
      <c r="E37" s="72" t="s">
        <v>182</v>
      </c>
      <c r="F37" s="72" t="s">
        <v>182</v>
      </c>
      <c r="G37" s="73" t="s">
        <v>183</v>
      </c>
      <c r="I37" s="15" t="s">
        <v>184</v>
      </c>
      <c r="J37" s="15" t="s">
        <v>177</v>
      </c>
    </row>
    <row r="38" spans="1:11" ht="24.75" customHeight="1" x14ac:dyDescent="0.2">
      <c r="A38" s="28">
        <v>2</v>
      </c>
      <c r="B38" s="23" t="s">
        <v>78</v>
      </c>
      <c r="C38" s="74" t="s">
        <v>166</v>
      </c>
      <c r="D38" s="74" t="s">
        <v>166</v>
      </c>
      <c r="E38" s="72" t="s">
        <v>182</v>
      </c>
      <c r="F38" s="72" t="s">
        <v>182</v>
      </c>
      <c r="G38" s="73" t="s">
        <v>183</v>
      </c>
      <c r="I38" s="15" t="s">
        <v>62</v>
      </c>
      <c r="J38" s="15" t="s">
        <v>178</v>
      </c>
    </row>
    <row r="39" spans="1:11" ht="24.75" customHeight="1" x14ac:dyDescent="0.2">
      <c r="A39" s="28">
        <v>3</v>
      </c>
      <c r="B39" s="23" t="s">
        <v>57</v>
      </c>
      <c r="C39" s="74" t="s">
        <v>166</v>
      </c>
      <c r="D39" s="74" t="s">
        <v>166</v>
      </c>
      <c r="E39" s="74" t="s">
        <v>166</v>
      </c>
      <c r="F39" s="72" t="s">
        <v>182</v>
      </c>
      <c r="G39" s="73" t="s">
        <v>183</v>
      </c>
      <c r="I39" s="15" t="s">
        <v>57</v>
      </c>
      <c r="J39" s="15" t="s">
        <v>58</v>
      </c>
    </row>
    <row r="40" spans="1:11" ht="24.75" customHeight="1" x14ac:dyDescent="0.2">
      <c r="A40" s="28">
        <v>4</v>
      </c>
      <c r="B40" s="23" t="s">
        <v>62</v>
      </c>
      <c r="C40" s="26" t="s">
        <v>185</v>
      </c>
      <c r="D40" s="74" t="s">
        <v>166</v>
      </c>
      <c r="E40" s="74" t="s">
        <v>166</v>
      </c>
      <c r="F40" s="72" t="s">
        <v>182</v>
      </c>
      <c r="G40" s="73" t="s">
        <v>183</v>
      </c>
      <c r="I40" s="15" t="s">
        <v>78</v>
      </c>
      <c r="J40" s="15" t="s">
        <v>179</v>
      </c>
    </row>
    <row r="41" spans="1:11" ht="24.75" customHeight="1" x14ac:dyDescent="0.2">
      <c r="A41" s="28">
        <v>5</v>
      </c>
      <c r="B41" s="23" t="s">
        <v>184</v>
      </c>
      <c r="C41" s="26" t="s">
        <v>185</v>
      </c>
      <c r="D41" s="26" t="s">
        <v>185</v>
      </c>
      <c r="E41" s="74" t="s">
        <v>166</v>
      </c>
      <c r="F41" s="72" t="s">
        <v>182</v>
      </c>
      <c r="G41" s="73" t="s">
        <v>183</v>
      </c>
      <c r="I41" s="15" t="s">
        <v>181</v>
      </c>
      <c r="J41" s="15" t="s">
        <v>180</v>
      </c>
    </row>
    <row r="42" spans="1:11" ht="25.5" x14ac:dyDescent="0.2">
      <c r="B42" s="5" t="s">
        <v>186</v>
      </c>
      <c r="C42" s="27" t="s">
        <v>177</v>
      </c>
      <c r="D42" s="23" t="s">
        <v>178</v>
      </c>
      <c r="E42" s="23" t="s">
        <v>58</v>
      </c>
      <c r="F42" s="27" t="s">
        <v>179</v>
      </c>
      <c r="G42" s="23" t="s">
        <v>180</v>
      </c>
    </row>
    <row r="45" spans="1:11" ht="38.25" x14ac:dyDescent="0.2">
      <c r="I45" s="16" t="s">
        <v>24</v>
      </c>
      <c r="J45" s="16" t="s">
        <v>187</v>
      </c>
      <c r="K45" s="16" t="s">
        <v>188</v>
      </c>
    </row>
    <row r="46" spans="1:11" x14ac:dyDescent="0.2">
      <c r="I46" s="15" t="s">
        <v>60</v>
      </c>
      <c r="J46" s="15" t="s">
        <v>189</v>
      </c>
      <c r="K46" t="s">
        <v>61</v>
      </c>
    </row>
    <row r="47" spans="1:11" x14ac:dyDescent="0.2">
      <c r="I47" s="15" t="s">
        <v>190</v>
      </c>
      <c r="J47" s="15" t="s">
        <v>67</v>
      </c>
      <c r="K47" s="15" t="s">
        <v>191</v>
      </c>
    </row>
    <row r="49" spans="9:10" x14ac:dyDescent="0.2">
      <c r="I49" s="2" t="s">
        <v>192</v>
      </c>
      <c r="J49" s="2" t="s">
        <v>193</v>
      </c>
    </row>
    <row r="50" spans="9:10" x14ac:dyDescent="0.2">
      <c r="I50" t="s">
        <v>189</v>
      </c>
      <c r="J50" t="s">
        <v>194</v>
      </c>
    </row>
    <row r="51" spans="9:10" x14ac:dyDescent="0.2">
      <c r="I51" t="s">
        <v>67</v>
      </c>
      <c r="J51" t="s">
        <v>63</v>
      </c>
    </row>
    <row r="52" spans="9:10" x14ac:dyDescent="0.2">
      <c r="J52" t="s">
        <v>195</v>
      </c>
    </row>
  </sheetData>
  <mergeCells count="36">
    <mergeCell ref="F19:G19"/>
    <mergeCell ref="F20:G20"/>
    <mergeCell ref="F21:G21"/>
    <mergeCell ref="F22:G22"/>
    <mergeCell ref="F23:G23"/>
    <mergeCell ref="A1:B4"/>
    <mergeCell ref="C7:G7"/>
    <mergeCell ref="C8:G8"/>
    <mergeCell ref="C9:G9"/>
    <mergeCell ref="C10:G10"/>
    <mergeCell ref="C1:E4"/>
    <mergeCell ref="C11:G11"/>
    <mergeCell ref="D30:E30"/>
    <mergeCell ref="D31:E31"/>
    <mergeCell ref="D32:E32"/>
    <mergeCell ref="C12:G12"/>
    <mergeCell ref="C16:G16"/>
    <mergeCell ref="F29:G29"/>
    <mergeCell ref="D29:E29"/>
    <mergeCell ref="C13:G13"/>
    <mergeCell ref="C14:G14"/>
    <mergeCell ref="C15:G15"/>
    <mergeCell ref="D20:E20"/>
    <mergeCell ref="D21:E21"/>
    <mergeCell ref="D22:E22"/>
    <mergeCell ref="D23:E23"/>
    <mergeCell ref="D19:E19"/>
    <mergeCell ref="F30:G30"/>
    <mergeCell ref="D24:E24"/>
    <mergeCell ref="F24:G24"/>
    <mergeCell ref="F31:G31"/>
    <mergeCell ref="F32:G32"/>
    <mergeCell ref="D27:E27"/>
    <mergeCell ref="F27:G27"/>
    <mergeCell ref="F28:G28"/>
    <mergeCell ref="D28:E28"/>
  </mergeCells>
  <conditionalFormatting sqref="E38">
    <cfRule type="iconSet" priority="1">
      <iconSet>
        <cfvo type="percent" val="0"/>
        <cfvo type="percent" val="33"/>
        <cfvo type="percent" val="67"/>
      </iconSet>
    </cfRule>
    <cfRule type="iconSet" priority="2">
      <iconSet iconSet="4RedToBlack">
        <cfvo type="percent" val="0"/>
        <cfvo type="percent" val="25"/>
        <cfvo type="percent" val="50"/>
        <cfvo type="percent" val="75"/>
      </iconSet>
    </cfRule>
    <cfRule type="containsText" dxfId="0" priority="3" operator="containsText" text="extremo">
      <formula>NOT(ISERROR(SEARCH("extremo",E38)))</formula>
    </cfRule>
  </conditionalFormatting>
  <dataValidations count="1">
    <dataValidation type="list" allowBlank="1" showInputMessage="1" showErrorMessage="1" sqref="F42 F35 C42 C35" xr:uid="{00000000-0002-0000-0100-000000000000}">
      <formula1>$J$37:$J$41</formula1>
    </dataValidation>
  </dataValidations>
  <pageMargins left="0.7" right="0.7" top="0.75" bottom="0.75" header="0.3" footer="0.3"/>
  <pageSetup scale="87" orientation="landscape" horizontalDpi="4294967294" verticalDpi="4294967294" r:id="rId1"/>
  <rowBreaks count="1" manualBreakCount="1">
    <brk id="20" max="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2E45575AD94644085A1B5F9F0DFCB8C" ma:contentTypeVersion="30" ma:contentTypeDescription="Crear nuevo documento." ma:contentTypeScope="" ma:versionID="fad86ca340deb33a800ee59dd6a75d45">
  <xsd:schema xmlns:xsd="http://www.w3.org/2001/XMLSchema" xmlns:xs="http://www.w3.org/2001/XMLSchema" xmlns:p="http://schemas.microsoft.com/office/2006/metadata/properties" xmlns:ns2="5c9c95be-1f31-46f2-a786-fb332161d145" xmlns:ns3="38ef67d2-6151-4d5a-b01d-9e1fa2428a9e" targetNamespace="http://schemas.microsoft.com/office/2006/metadata/properties" ma:root="true" ma:fieldsID="7335cb64c01fe29ec1fe439218635c23" ns2:_="" ns3:_="">
    <xsd:import namespace="5c9c95be-1f31-46f2-a786-fb332161d145"/>
    <xsd:import namespace="38ef67d2-6151-4d5a-b01d-9e1fa2428a9e"/>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9c95be-1f31-46f2-a786-fb332161d14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41f14a09-b142-4f1a-9b1d-85a23056d56a"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8ef67d2-6151-4d5a-b01d-9e1fa2428a9e" elementFormDefault="qualified">
    <xsd:import namespace="http://schemas.microsoft.com/office/2006/documentManagement/types"/>
    <xsd:import namespace="http://schemas.microsoft.com/office/infopath/2007/PartnerControls"/>
    <xsd:element name="SharedWithUsers" ma:index="1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description="" ma:internalName="SharedWithDetails" ma:readOnly="true">
      <xsd:simpleType>
        <xsd:restriction base="dms:Note">
          <xsd:maxLength value="255"/>
        </xsd:restriction>
      </xsd:simpleType>
    </xsd:element>
    <xsd:element name="TaxCatchAll" ma:index="23" nillable="true" ma:displayName="Taxonomy Catch All Column" ma:hidden="true" ma:list="{888f99e3-9f77-4a18-bdd5-c49b12b61a84}" ma:internalName="TaxCatchAll" ma:showField="CatchAllData" ma:web="38ef67d2-6151-4d5a-b01d-9e1fa2428a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c9c95be-1f31-46f2-a786-fb332161d145">
      <Terms xmlns="http://schemas.microsoft.com/office/infopath/2007/PartnerControls"/>
    </lcf76f155ced4ddcb4097134ff3c332f>
    <TaxCatchAll xmlns="38ef67d2-6151-4d5a-b01d-9e1fa2428a9e" xsi:nil="true"/>
  </documentManagement>
</p:properties>
</file>

<file path=customXml/itemProps1.xml><?xml version="1.0" encoding="utf-8"?>
<ds:datastoreItem xmlns:ds="http://schemas.openxmlformats.org/officeDocument/2006/customXml" ds:itemID="{E1F6AC75-EF2A-438D-9C4D-3CA86A2C0A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9c95be-1f31-46f2-a786-fb332161d145"/>
    <ds:schemaRef ds:uri="38ef67d2-6151-4d5a-b01d-9e1fa2428a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4C4504C-9708-4F6B-A8C2-9053835B60CE}">
  <ds:schemaRefs>
    <ds:schemaRef ds:uri="http://schemas.microsoft.com/sharepoint/v3/contenttype/forms"/>
  </ds:schemaRefs>
</ds:datastoreItem>
</file>

<file path=customXml/itemProps3.xml><?xml version="1.0" encoding="utf-8"?>
<ds:datastoreItem xmlns:ds="http://schemas.openxmlformats.org/officeDocument/2006/customXml" ds:itemID="{51C884CC-64AC-4458-95C6-6F7D26008BCE}">
  <ds:schemaRefs>
    <ds:schemaRef ds:uri="http://purl.org/dc/terms/"/>
    <ds:schemaRef ds:uri="http://schemas.microsoft.com/office/2006/metadata/properties"/>
    <ds:schemaRef ds:uri="http://www.w3.org/XML/1998/namespace"/>
    <ds:schemaRef ds:uri="http://schemas.microsoft.com/office/2006/documentManagement/types"/>
    <ds:schemaRef ds:uri="http://purl.org/dc/elements/1.1/"/>
    <ds:schemaRef ds:uri="http://purl.org/dc/dcmitype/"/>
    <ds:schemaRef ds:uri="http://schemas.microsoft.com/office/infopath/2007/PartnerControls"/>
    <ds:schemaRef ds:uri="http://schemas.openxmlformats.org/package/2006/metadata/core-properties"/>
    <ds:schemaRef ds:uri="38ef67d2-6151-4d5a-b01d-9e1fa2428a9e"/>
    <ds:schemaRef ds:uri="5c9c95be-1f31-46f2-a786-fb332161d14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 Mapa y plan de riesgos</vt:lpstr>
      <vt:lpstr>2. Anexos</vt:lpstr>
      <vt:lpstr>'1. Mapa y plan de riesgos'!Área_de_impresión</vt:lpstr>
      <vt:lpstr>'2. Anexos'!Área_de_impresión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bperez</dc:creator>
  <cp:keywords/>
  <dc:description/>
  <cp:lastModifiedBy>David Moncayo</cp:lastModifiedBy>
  <cp:revision/>
  <dcterms:created xsi:type="dcterms:W3CDTF">2008-09-05T19:47:59Z</dcterms:created>
  <dcterms:modified xsi:type="dcterms:W3CDTF">2023-02-06T14:08:55Z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0x01010082E45575AD94644085A1B5F9F0DFCB8C</vt:lpwstr>
  </property>
  <property fmtid="{D5CDD505-2E9C-101B-9397-08002B2CF9AE}" pid="3" name="MediaServiceImageTags">
    <vt:lpwstr/>
  </property>
</Properties>
</file>