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enasv\OneDrive - sdis.gov.co\Contrato 310 de 2019\Obligación 07. Indicadores\9. Octubre\Publicar\"/>
    </mc:Choice>
  </mc:AlternateContent>
  <bookViews>
    <workbookView xWindow="0" yWindow="0" windowWidth="24000" windowHeight="9735"/>
  </bookViews>
  <sheets>
    <sheet name="INDICADORES GESTIO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'INDICADORES GESTION'!$B$12:$BP$13</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X13" i="1" l="1"/>
  <c r="BT13" i="1"/>
  <c r="BU13" i="1"/>
  <c r="BS13" i="1"/>
  <c r="BP12" i="1" l="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l="1"/>
  <c r="AE12" i="1"/>
  <c r="AD12" i="1"/>
  <c r="AC12" i="1"/>
  <c r="AB12" i="1"/>
  <c r="AA12" i="1"/>
  <c r="Z12" i="1"/>
  <c r="Y12" i="1"/>
  <c r="X12" i="1"/>
  <c r="W12" i="1"/>
  <c r="V12" i="1"/>
  <c r="U12" i="1"/>
</calcChain>
</file>

<file path=xl/sharedStrings.xml><?xml version="1.0" encoding="utf-8"?>
<sst xmlns="http://schemas.openxmlformats.org/spreadsheetml/2006/main" count="148" uniqueCount="126">
  <si>
    <t>No Aplica</t>
  </si>
  <si>
    <t>PERIODO DEL SEGUIMIENTO:</t>
  </si>
  <si>
    <t>De</t>
  </si>
  <si>
    <t>A</t>
  </si>
  <si>
    <t>Marzo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</si>
  <si>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</si>
  <si>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</si>
  <si>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</si>
  <si>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</si>
  <si>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</si>
  <si>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</si>
  <si>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</si>
  <si>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</si>
  <si>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</si>
  <si>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</si>
  <si>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</si>
  <si>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</si>
  <si>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</si>
  <si>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</si>
  <si>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</si>
  <si>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</si>
  <si>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</si>
  <si>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</si>
  <si>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</si>
  <si>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</si>
  <si>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</si>
  <si>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</si>
  <si>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</si>
  <si>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</si>
  <si>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</si>
  <si>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</si>
  <si>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</si>
  <si>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</si>
  <si>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</si>
  <si>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</si>
  <si>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</si>
  <si>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</si>
  <si>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</si>
  <si>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</si>
  <si>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</si>
  <si>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</si>
  <si>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</si>
  <si>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</si>
  <si>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</si>
  <si>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</si>
  <si>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</si>
  <si>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</si>
  <si>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</si>
  <si>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</si>
  <si>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</si>
  <si>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</si>
  <si>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</si>
  <si>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</si>
  <si>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</si>
  <si>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</si>
  <si>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</si>
  <si>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</si>
  <si>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</si>
  <si>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</si>
  <si>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1086 - Una ciudad para las familias</t>
  </si>
  <si>
    <t>1091 - Integración eficiente y transparente para todos</t>
  </si>
  <si>
    <t>1092 - Viviendo el territorio</t>
  </si>
  <si>
    <t xml:space="preserve">1093 - Prevención y atención integral de la paternidad y la maternidad temprana </t>
  </si>
  <si>
    <t>1096 - Desarrollo integral desde la gestación hasta la adolescencia</t>
  </si>
  <si>
    <t>1098 - Bogotá te nutre</t>
  </si>
  <si>
    <t>1099 - Envejecimiento digno, activo y feliz</t>
  </si>
  <si>
    <t>1101 - Distrito diverso</t>
  </si>
  <si>
    <t>1103 - Espacios de integración social</t>
  </si>
  <si>
    <t>1108 - Prevención y atención integral del fenómeno de habitabilidad en calle</t>
  </si>
  <si>
    <t>1113 - Por una ciudad incluyente y sin barreras</t>
  </si>
  <si>
    <t>1116 - Distrito joven</t>
  </si>
  <si>
    <t>1118 - Gestión Institucional y fortalecimiento del talento humano</t>
  </si>
  <si>
    <t>1168 - Integración digital y de conocimiento para la inclusión social</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</si>
  <si>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</si>
  <si>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</si>
  <si>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</si>
  <si>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</si>
  <si>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</si>
  <si>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</si>
  <si>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</si>
  <si>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</si>
  <si>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</si>
  <si>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Versión: 0</t>
  </si>
  <si>
    <t>Página: 1 de 1</t>
  </si>
  <si>
    <t>PROCESOS</t>
  </si>
  <si>
    <t>Atención a la ciudadanía</t>
  </si>
  <si>
    <t>Auditoría y control</t>
  </si>
  <si>
    <t>Comunicación estratégica</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</si>
  <si>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</si>
  <si>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</si>
  <si>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</si>
  <si>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</si>
  <si>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</si>
  <si>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</si>
  <si>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</si>
  <si>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</si>
  <si>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</si>
  <si>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</si>
  <si>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</si>
  <si>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</si>
  <si>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</si>
  <si>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</si>
  <si>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</si>
  <si>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</si>
  <si>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Prestación de servicios sociales  para la inclusión social</t>
  </si>
  <si>
    <t>Creciente</t>
  </si>
  <si>
    <t>Decreciente</t>
  </si>
  <si>
    <t xml:space="preserve">Código: FOR-GS-001 </t>
  </si>
  <si>
    <t>PROCESO GESTIÓN DEL SISTEMA INTEGRADO - SIG
FORMATO FORMULACIÓN Y SEGUIMIENTO DE INDICADORES DE GESTIÓN</t>
  </si>
  <si>
    <t>Fecha: Memo INT 2019018215 - 22/03/2019</t>
  </si>
  <si>
    <t>Gestión Documental</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</si>
  <si>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</si>
  <si>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GD-001</t>
  </si>
  <si>
    <t>Circular N° 028 del 28/06/2019</t>
  </si>
  <si>
    <t>Establecer el porcentaje de unidades operativas a las que se les realiza la medición de implementación de lineamientos archivísticos institucionales.</t>
  </si>
  <si>
    <t>Atención oportuna por parte de los responsables de las subdirecciones locales y dependencias en el proceso medición de la implementación de los lineamientos archivísticos institucionales.</t>
  </si>
  <si>
    <t>(No. de Subdirecciones locales y dependencias con medición del nivel de implementación de los lineamientos archivísticos institucionales / No. total de Subdirecciones locales y dependencias bajo inventario en el periodo ) * 100</t>
  </si>
  <si>
    <t>"*Informe de Visitas de seguimiento *Listado/ Planilla de asistencia"</t>
  </si>
  <si>
    <t>Porcentaje</t>
  </si>
  <si>
    <t>*Informe de Visitas de seguimiento a Subdirecciones Locales y dependencias *Listado/planilla de asistencia</t>
  </si>
  <si>
    <t>Numerador: Sumar las Subdirecciones locales y dependencias con soportes de medición del nivel de implementación de los lineamientos archivísticos institucionales acumuladas. Denominador: Tomar el total de visitas realizadas a la fecha de corte de las Subdirecciones locales y dependencias. Nota: El resultado del indicador de la vigencia será el del último periodo.</t>
  </si>
  <si>
    <t xml:space="preserve">Para el mes de agosto no se presentan  avances en el indicador, puesto que no realizaron visitas de seguimiento de aplicación de la Tabla de Retención Documental, ya que para este periodo no se tenían programadas.
El área de gestión documental, retomara las visitas de seguimiento en el mes de septiembre, de acuerdo con el plan de trabajo establecido por el profesional del área, quien estableció los seguimientos de manera trimestral para cada subdirección.
 </t>
  </si>
  <si>
    <t>Durante el periodo comprendido entre enero y junio, el área de Gestión Documental da cumplimiento a las visitas estipuladas por cronograma a las distintas subdirecciones locales y a las dependencias programadas en nivel central, para realizar el seguimiento a la implementación de los lineamientos archivísticos.
Resaltando las visitas realizadas a 155 unidades operativas pertenecientes a las 16 subdirecciones locales y 6 dependencias de nivel central así; 
En marzo se visitó; Subdirección Local de Bosa, Subdirección Local de Ciudad Bolívar, Subdirección Local de Fontibón, Subdirección Local de Kennedy, Subdirección Local de Rafael Uribe Uribe, Subdirección Local de San Cristóbal, Subdirección Local de Santa Fé – Candelaria, Subdirección Local de Suba, Subdirección Local de Usaquén y Subdirección Local de Usme. 
En abril se visitó; Subdirección Local de Barrios Unidos - Teusaquillo, Subdirección Local de Chapinero, Subdirección Local de Engativá, Subdirección Local de Mártires, Subdirección Local de Antonio Nariño - Puente Aranda, Subdirección Local de Tunjuelito, Subdirección para la Infancia, Subdirección para la Juventud, Subdirección para la Vejez, Dirección de Nutrición y Abastecimiento, Dirección Poblacional Proyecto por una Ciudad Incluyente y sin Barreras. 
En junio se visitó, la Subdirección para la Adultez. 
Para el primer semestre se realizaron el 100% de las visitas establecidas en el cronograma y se ha logrado un cumplimiento del 50% de la meta establecida para la vigencia 2019</t>
  </si>
  <si>
    <t>Durante el mes de julio, se realizó las visitas de seguimiento de la implementación de los lineamientos archivísticos, a un total de 32 unidades operativas, que pertenecen  a 4 Subdirecciones Locales, 1 una Subdirección en nivel central, como lo son;
Subdirección Local de Chapinero, Subdirección Local de Barrios Unidos-Teusaquillo, Subdirección Local de Puente Aranda- Antonio Nariño,  Subdirección Local de Engativá y la Subdirección para la Infancia.
Se resalta, que a la fecha se han realizado 27 visitas de las 44 programadas, generando así un avance del 61% de cumplimiento con la programación establecida para el año 2019.
Adicionalmente, se resalta que se han presentado dificultades en este mes para dar cumplimiento a la totalidad de los seguimientos, debido a las diversas funciones de los referentes encargados de las visitas.
Sin embargo, como punto a favor,  se destaca la buena administración de los documentos, debido al seguimiento  y control en las distintas unidades operativas.</t>
  </si>
  <si>
    <t>Subdirecciones locales y dependencias con medición del nivel de implementación de los lineamientos archivísticos institucionales.</t>
  </si>
  <si>
    <t>Durante el mes de septiembre el área de gestión documental, con apoyo de los referentes documentales, realizó las visitas de seguimiento de la implementación de la Tabla de Retención Documental a las siguientes Subdirecciones Locales;
1. Subdirección Local de Fontibón
2. Subdirección Local de Kennedy
3. Subdirección Local de Usme- Sumapaz
4. Subdirección Local de Ciudad Bolívar
5. Subdirección Local de Usaquén
6. Subdirección Local de Rafael Uribe Uribe
7. Subdirección Local de Suba.
Es importante mencionar, que a pesar de que se han presentado inconvenientes para llevar a cabo las visitas programadas, debido a las distintas funciones que deben desempeñar los referentes documentales, estos han podido dar cumplimiento al 77,27% de los seguimientos establecidos, es decir, que a la fecha, se han realizado 34 visitas de seguimiento de las 44 programadas para 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</si>
</sst>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9"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b/>
      <sz val="14"/>
      <name val="Arial"/>
      <family val="2"/>
    </font>
    <font>
      <sz val="9"/>
      <name val="Arial"/>
      <family val="2"/>
    </font>
    <font>
      <sz val="9"/>
      <color indexed="8"/>
      <name val="Arial"/>
      <family val="2"/>
    </font>
    <font>
      <sz val="9"/>
      <color rgb="FFFF0000"/>
      <name val="Arial"/>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88">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6" borderId="6" xfId="0" applyFont="1" applyFill="1" applyBorder="1" applyAlignment="1" applyProtection="1">
      <alignment horizontal="center" vertical="center" wrapText="1"/>
      <protection hidden="1"/>
    </xf>
    <xf numFmtId="0" fontId="10" fillId="7" borderId="6" xfId="0" applyFont="1" applyFill="1" applyBorder="1" applyAlignment="1" applyProtection="1">
      <alignment horizontal="center" vertical="center" wrapText="1"/>
      <protection hidden="1"/>
    </xf>
    <xf numFmtId="0" fontId="10" fillId="8" borderId="6" xfId="0" applyFont="1" applyFill="1" applyBorder="1" applyAlignment="1" applyProtection="1">
      <alignment horizontal="center" vertical="center" wrapText="1"/>
      <protection hidden="1"/>
    </xf>
    <xf numFmtId="0" fontId="10" fillId="9" borderId="6"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0" fontId="16" fillId="2" borderId="6" xfId="0" applyFont="1" applyFill="1" applyBorder="1" applyAlignment="1" applyProtection="1">
      <alignment horizontal="center" vertical="center" wrapText="1"/>
      <protection hidden="1"/>
    </xf>
    <xf numFmtId="0" fontId="16"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9" fontId="16" fillId="2" borderId="6" xfId="2"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14" fontId="16" fillId="2" borderId="6" xfId="0" applyNumberFormat="1" applyFont="1" applyFill="1" applyBorder="1" applyAlignment="1" applyProtection="1">
      <alignment horizontal="center" vertical="center" wrapText="1"/>
      <protection hidden="1"/>
    </xf>
    <xf numFmtId="10" fontId="11" fillId="2" borderId="0" xfId="2" applyNumberFormat="1" applyFont="1" applyFill="1" applyAlignment="1" applyProtection="1">
      <alignment horizontal="center" vertical="center"/>
      <protection hidden="1"/>
    </xf>
    <xf numFmtId="43" fontId="17" fillId="11" borderId="6" xfId="1" applyFont="1" applyFill="1" applyBorder="1" applyAlignment="1" applyProtection="1">
      <alignment horizontal="center" vertical="center" wrapText="1"/>
      <protection locked="0" hidden="1"/>
    </xf>
    <xf numFmtId="9" fontId="18" fillId="2" borderId="6" xfId="2" applyFont="1" applyFill="1" applyBorder="1" applyAlignment="1" applyProtection="1">
      <alignment horizontal="center" vertical="center" wrapText="1"/>
      <protection hidden="1"/>
    </xf>
    <xf numFmtId="164" fontId="17" fillId="11" borderId="6" xfId="1" applyNumberFormat="1" applyFont="1" applyFill="1" applyBorder="1" applyAlignment="1" applyProtection="1">
      <alignment horizontal="center" vertical="center" wrapText="1"/>
      <protection locked="0" hidden="1"/>
    </xf>
    <xf numFmtId="0" fontId="17" fillId="11" borderId="6" xfId="1" applyNumberFormat="1" applyFont="1" applyFill="1" applyBorder="1" applyAlignment="1" applyProtection="1">
      <alignment horizontal="justify" vertical="center" wrapText="1"/>
      <protection locked="0" hidden="1"/>
    </xf>
    <xf numFmtId="0" fontId="16" fillId="11" borderId="6" xfId="1" applyNumberFormat="1" applyFont="1" applyFill="1" applyBorder="1" applyAlignment="1" applyProtection="1">
      <alignment horizontal="justify" vertical="center" wrapText="1"/>
      <protection locked="0" hidden="1"/>
    </xf>
    <xf numFmtId="9" fontId="11" fillId="2" borderId="11" xfId="2" applyFont="1" applyFill="1" applyBorder="1" applyAlignment="1" applyProtection="1">
      <alignment horizontal="center" vertical="center" wrapText="1"/>
      <protection hidden="1"/>
    </xf>
    <xf numFmtId="9" fontId="11" fillId="2" borderId="11" xfId="0" applyNumberFormat="1" applyFont="1" applyFill="1" applyBorder="1" applyAlignment="1" applyProtection="1">
      <alignment horizontal="center" vertical="center" wrapText="1"/>
      <protection hidden="1"/>
    </xf>
    <xf numFmtId="165" fontId="11" fillId="2" borderId="11" xfId="0" applyNumberFormat="1" applyFont="1" applyFill="1" applyBorder="1" applyAlignment="1" applyProtection="1">
      <alignment horizontal="center" vertical="center" wrapText="1"/>
      <protection hidden="1"/>
    </xf>
    <xf numFmtId="0" fontId="16" fillId="2" borderId="6" xfId="0" applyFont="1" applyFill="1" applyBorder="1" applyAlignment="1" applyProtection="1">
      <alignment horizontal="left" vertical="center" wrapText="1"/>
      <protection hidden="1"/>
    </xf>
    <xf numFmtId="0" fontId="17" fillId="11" borderId="6" xfId="1" applyNumberFormat="1" applyFont="1" applyFill="1" applyBorder="1" applyAlignment="1" applyProtection="1">
      <alignment horizontal="left" vertical="center" wrapText="1"/>
      <protection locked="0" hidden="1"/>
    </xf>
    <xf numFmtId="0" fontId="7" fillId="5" borderId="15"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5" fillId="2" borderId="11" xfId="0" applyFont="1" applyFill="1" applyBorder="1" applyAlignment="1">
      <alignment horizontal="center" vertical="center" wrapText="1"/>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9" fontId="16" fillId="2" borderId="11" xfId="1" applyNumberFormat="1" applyFont="1" applyFill="1" applyBorder="1" applyAlignment="1" applyProtection="1">
      <alignment horizontal="center" vertical="center" wrapText="1"/>
      <protection hidden="1"/>
    </xf>
    <xf numFmtId="1" fontId="11" fillId="2" borderId="11" xfId="0" applyNumberFormat="1" applyFont="1" applyFill="1" applyBorder="1" applyAlignment="1" applyProtection="1">
      <alignment horizontal="center" vertical="center" wrapText="1"/>
      <protection hidden="1"/>
    </xf>
    <xf numFmtId="1" fontId="17" fillId="11" borderId="6" xfId="1" applyNumberFormat="1" applyFont="1" applyFill="1" applyBorder="1" applyAlignment="1" applyProtection="1">
      <alignment horizontal="left" vertical="center" wrapText="1" indent="2"/>
      <protection locked="0" hidden="1"/>
    </xf>
  </cellXfs>
  <cellStyles count="4">
    <cellStyle name="Millares" xfId="1" builtinId="3"/>
    <cellStyle name="Normal" xfId="0" builtinId="0"/>
    <cellStyle name="Normal 18" xfId="3"/>
    <cellStyle name="Porcentaje" xfId="2" builtinId="5"/>
  </cellStyles>
  <dxfs count="22">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4"/>
  <sheetViews>
    <sheetView showGridLines="0" tabSelected="1" zoomScale="90" zoomScaleNormal="90" workbookViewId="0">
      <selection activeCell="AR13" sqref="AR13"/>
    </sheetView>
  </sheetViews>
  <sheetFormatPr baseColWidth="10" defaultColWidth="0" defaultRowHeight="0" customHeight="1" zeroHeight="1" x14ac:dyDescent="0.25"/>
  <cols>
    <col min="1" max="1" width="1.85546875" style="15" customWidth="1"/>
    <col min="2" max="2" width="18.5703125" style="16" customWidth="1"/>
    <col min="3" max="3" width="19.140625" style="16" customWidth="1"/>
    <col min="4" max="4" width="22.7109375" style="16" customWidth="1"/>
    <col min="5" max="5" width="15.7109375" style="16" customWidth="1"/>
    <col min="6" max="6" width="15" style="12" customWidth="1"/>
    <col min="7" max="7" width="25.28515625" style="12" customWidth="1"/>
    <col min="8" max="8" width="20.140625" style="16" customWidth="1"/>
    <col min="9" max="9" width="19.85546875" style="16" customWidth="1"/>
    <col min="10" max="10" width="17.7109375" style="16" customWidth="1"/>
    <col min="11" max="11" width="18.85546875" style="16" customWidth="1"/>
    <col min="12" max="12" width="17.7109375" style="12" customWidth="1"/>
    <col min="13" max="13" width="19.28515625" style="12" customWidth="1"/>
    <col min="14" max="17" width="17.7109375" style="12" customWidth="1"/>
    <col min="18" max="18" width="17.7109375" style="16" customWidth="1"/>
    <col min="19" max="19" width="17.7109375" style="12" customWidth="1"/>
    <col min="20" max="20" width="23.7109375" style="12" customWidth="1"/>
    <col min="21" max="23" width="12" style="12" customWidth="1"/>
    <col min="24" max="24" width="12" style="11" customWidth="1"/>
    <col min="25" max="28" width="12" style="12" customWidth="1"/>
    <col min="29" max="32" width="11.7109375" style="12" customWidth="1"/>
    <col min="33" max="35" width="12" style="12" customWidth="1"/>
    <col min="36" max="36" width="12" style="11" customWidth="1"/>
    <col min="37" max="40" width="12" style="12" customWidth="1"/>
    <col min="41" max="43" width="11.7109375" style="12" customWidth="1"/>
    <col min="44" max="44" width="68.85546875" style="12" customWidth="1"/>
    <col min="45" max="47" width="11.7109375" style="12" customWidth="1"/>
    <col min="48" max="48" width="44.42578125" style="12" bestFit="1" customWidth="1"/>
    <col min="49" max="51" width="11.7109375" style="12" customWidth="1"/>
    <col min="52" max="52" width="41.42578125" style="12" customWidth="1"/>
    <col min="53" max="55" width="11.7109375" style="12" customWidth="1"/>
    <col min="56" max="56" width="48.28515625" style="12" customWidth="1"/>
    <col min="57" max="68" width="11.7109375" style="12" customWidth="1"/>
    <col min="69" max="69" width="20.42578125" style="12" customWidth="1"/>
    <col min="70" max="70" width="10.7109375" style="12" customWidth="1"/>
    <col min="71" max="76" width="18.140625" style="12" customWidth="1"/>
    <col min="77" max="77" width="10.7109375" style="12" customWidth="1"/>
    <col min="78" max="124" width="0" style="15" hidden="1" customWidth="1"/>
    <col min="125" max="16384" width="11.42578125" style="15" hidden="1"/>
  </cols>
  <sheetData>
    <row r="1" spans="2:76" s="14" customFormat="1" ht="4.5" customHeight="1" x14ac:dyDescent="0.25">
      <c r="B1" s="13"/>
      <c r="C1" s="13"/>
    </row>
    <row r="2" spans="2:76" s="18" customFormat="1" ht="32.25" customHeight="1" x14ac:dyDescent="0.2">
      <c r="B2" s="65"/>
      <c r="C2" s="66"/>
      <c r="D2" s="58" t="s">
        <v>108</v>
      </c>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3" t="s">
        <v>107</v>
      </c>
      <c r="BP2" s="54"/>
      <c r="BQ2" s="55"/>
      <c r="BR2" s="1"/>
    </row>
    <row r="3" spans="2:76" s="18" customFormat="1" ht="32.25" customHeight="1" x14ac:dyDescent="0.2">
      <c r="B3" s="67"/>
      <c r="C3" s="6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3" t="s">
        <v>82</v>
      </c>
      <c r="BP3" s="54"/>
      <c r="BQ3" s="55"/>
      <c r="BR3" s="1"/>
    </row>
    <row r="4" spans="2:76" s="18" customFormat="1" ht="32.25" customHeight="1" x14ac:dyDescent="0.2">
      <c r="B4" s="67"/>
      <c r="C4" s="6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3" t="s">
        <v>109</v>
      </c>
      <c r="BP4" s="54"/>
      <c r="BQ4" s="55"/>
      <c r="BR4" s="1"/>
    </row>
    <row r="5" spans="2:76" s="18" customFormat="1" ht="32.25" customHeight="1" x14ac:dyDescent="0.2">
      <c r="B5" s="69"/>
      <c r="C5" s="70"/>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3" t="s">
        <v>83</v>
      </c>
      <c r="BP5" s="54"/>
      <c r="BQ5" s="55"/>
      <c r="BR5" s="1"/>
    </row>
    <row r="6" spans="2:76" s="14" customFormat="1" ht="7.5" customHeight="1" x14ac:dyDescent="0.25">
      <c r="B6" s="13"/>
      <c r="C6" s="13"/>
      <c r="BQ6" s="1"/>
      <c r="BR6" s="1"/>
    </row>
    <row r="7" spans="2:76" s="14" customFormat="1" ht="15" customHeight="1" x14ac:dyDescent="0.25">
      <c r="B7" s="71" t="s">
        <v>1</v>
      </c>
      <c r="C7" s="72"/>
      <c r="D7" s="17" t="s">
        <v>2</v>
      </c>
      <c r="E7" s="75" t="s">
        <v>13</v>
      </c>
      <c r="F7" s="76"/>
      <c r="G7" s="79">
        <v>2019</v>
      </c>
    </row>
    <row r="8" spans="2:76" s="14" customFormat="1" ht="15" customHeight="1" x14ac:dyDescent="0.25">
      <c r="B8" s="73"/>
      <c r="C8" s="74"/>
      <c r="D8" s="17" t="s">
        <v>3</v>
      </c>
      <c r="E8" s="77" t="s">
        <v>20</v>
      </c>
      <c r="F8" s="78"/>
      <c r="G8" s="80"/>
    </row>
    <row r="9" spans="2:76" s="33" customFormat="1" ht="7.5" customHeight="1" x14ac:dyDescent="0.25"/>
    <row r="10" spans="2:76" s="1" customFormat="1" ht="22.5" customHeight="1" x14ac:dyDescent="0.25">
      <c r="B10" s="83" t="s">
        <v>5</v>
      </c>
      <c r="C10" s="84"/>
      <c r="D10" s="84"/>
      <c r="E10" s="84"/>
      <c r="F10" s="84"/>
      <c r="G10" s="84"/>
      <c r="H10" s="84"/>
      <c r="I10" s="84"/>
      <c r="J10" s="84"/>
      <c r="K10" s="84"/>
      <c r="L10" s="84"/>
      <c r="M10" s="84"/>
      <c r="N10" s="84"/>
      <c r="O10" s="84"/>
      <c r="P10" s="84"/>
      <c r="Q10" s="84"/>
      <c r="R10" s="84"/>
      <c r="S10" s="84"/>
      <c r="T10" s="84"/>
      <c r="U10" s="56" t="s">
        <v>6</v>
      </c>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2"/>
      <c r="BS10" s="46" t="s">
        <v>7</v>
      </c>
      <c r="BT10" s="47"/>
      <c r="BU10" s="48"/>
      <c r="BV10" s="52" t="s">
        <v>8</v>
      </c>
      <c r="BW10" s="52"/>
      <c r="BX10" s="52"/>
    </row>
    <row r="11" spans="2:76" s="2" customFormat="1" ht="19.5" customHeight="1" x14ac:dyDescent="0.25">
      <c r="B11" s="81" t="s">
        <v>9</v>
      </c>
      <c r="C11" s="82"/>
      <c r="D11" s="82"/>
      <c r="E11" s="62" t="s">
        <v>10</v>
      </c>
      <c r="F11" s="62"/>
      <c r="G11" s="62"/>
      <c r="H11" s="62"/>
      <c r="I11" s="62"/>
      <c r="J11" s="63" t="s">
        <v>11</v>
      </c>
      <c r="K11" s="63"/>
      <c r="L11" s="63"/>
      <c r="M11" s="63"/>
      <c r="N11" s="63"/>
      <c r="O11" s="63"/>
      <c r="P11" s="63"/>
      <c r="Q11" s="64" t="s">
        <v>12</v>
      </c>
      <c r="R11" s="64"/>
      <c r="S11" s="64"/>
      <c r="T11" s="64"/>
      <c r="U11" s="59" t="s">
        <v>13</v>
      </c>
      <c r="V11" s="60"/>
      <c r="W11" s="60"/>
      <c r="X11" s="61"/>
      <c r="Y11" s="59" t="s">
        <v>14</v>
      </c>
      <c r="Z11" s="60"/>
      <c r="AA11" s="60"/>
      <c r="AB11" s="61"/>
      <c r="AC11" s="59" t="s">
        <v>4</v>
      </c>
      <c r="AD11" s="60"/>
      <c r="AE11" s="60"/>
      <c r="AF11" s="61"/>
      <c r="AG11" s="59" t="s">
        <v>15</v>
      </c>
      <c r="AH11" s="60"/>
      <c r="AI11" s="60"/>
      <c r="AJ11" s="61"/>
      <c r="AK11" s="59" t="s">
        <v>16</v>
      </c>
      <c r="AL11" s="60"/>
      <c r="AM11" s="60"/>
      <c r="AN11" s="61"/>
      <c r="AO11" s="59" t="s">
        <v>17</v>
      </c>
      <c r="AP11" s="60"/>
      <c r="AQ11" s="60"/>
      <c r="AR11" s="61"/>
      <c r="AS11" s="59" t="s">
        <v>18</v>
      </c>
      <c r="AT11" s="60"/>
      <c r="AU11" s="60"/>
      <c r="AV11" s="61"/>
      <c r="AW11" s="59" t="s">
        <v>19</v>
      </c>
      <c r="AX11" s="60"/>
      <c r="AY11" s="60"/>
      <c r="AZ11" s="61"/>
      <c r="BA11" s="59" t="s">
        <v>20</v>
      </c>
      <c r="BB11" s="60"/>
      <c r="BC11" s="60"/>
      <c r="BD11" s="61"/>
      <c r="BE11" s="59" t="s">
        <v>21</v>
      </c>
      <c r="BF11" s="60"/>
      <c r="BG11" s="60"/>
      <c r="BH11" s="61"/>
      <c r="BI11" s="59" t="s">
        <v>22</v>
      </c>
      <c r="BJ11" s="60"/>
      <c r="BK11" s="60"/>
      <c r="BL11" s="61"/>
      <c r="BM11" s="59" t="s">
        <v>23</v>
      </c>
      <c r="BN11" s="60"/>
      <c r="BO11" s="60"/>
      <c r="BP11" s="61"/>
      <c r="BS11" s="49"/>
      <c r="BT11" s="50"/>
      <c r="BU11" s="51"/>
      <c r="BV11" s="52"/>
      <c r="BW11" s="52"/>
      <c r="BX11" s="52"/>
    </row>
    <row r="12" spans="2:76" s="8" customFormat="1" ht="48.75" customHeight="1" x14ac:dyDescent="0.25">
      <c r="B12" s="3" t="s">
        <v>24</v>
      </c>
      <c r="C12" s="3" t="s">
        <v>25</v>
      </c>
      <c r="D12" s="3" t="s">
        <v>26</v>
      </c>
      <c r="E12" s="4" t="s">
        <v>27</v>
      </c>
      <c r="F12" s="10" t="s">
        <v>28</v>
      </c>
      <c r="G12" s="4" t="s">
        <v>29</v>
      </c>
      <c r="H12" s="4" t="s">
        <v>30</v>
      </c>
      <c r="I12" s="4" t="s">
        <v>31</v>
      </c>
      <c r="J12" s="5" t="s">
        <v>33</v>
      </c>
      <c r="K12" s="5" t="s">
        <v>32</v>
      </c>
      <c r="L12" s="5" t="s">
        <v>36</v>
      </c>
      <c r="M12" s="5" t="s">
        <v>103</v>
      </c>
      <c r="N12" s="5" t="s">
        <v>35</v>
      </c>
      <c r="O12" s="5" t="s">
        <v>34</v>
      </c>
      <c r="P12" s="5" t="s">
        <v>37</v>
      </c>
      <c r="Q12" s="6" t="s">
        <v>38</v>
      </c>
      <c r="R12" s="6" t="s">
        <v>39</v>
      </c>
      <c r="S12" s="6" t="s">
        <v>40</v>
      </c>
      <c r="T12" s="6" t="s">
        <v>41</v>
      </c>
      <c r="U12" s="7" t="str">
        <f>U11&amp;" Ejecutado"</f>
        <v>Enero Ejecutado</v>
      </c>
      <c r="V12" s="7" t="str">
        <f>U11&amp;" Programado"</f>
        <v>Enero Programado</v>
      </c>
      <c r="W12" s="7" t="str">
        <f>U11&amp;" Resultado"</f>
        <v>Enero Resultado</v>
      </c>
      <c r="X12" s="7" t="str">
        <f>U11&amp;" Análisis mensual"</f>
        <v>Enero Análisis mensual</v>
      </c>
      <c r="Y12" s="7" t="str">
        <f>Y11&amp;" Ejecutado"</f>
        <v>Febrero Ejecutado</v>
      </c>
      <c r="Z12" s="7" t="str">
        <f>Y11&amp;" Programado"</f>
        <v>Febrero Programado</v>
      </c>
      <c r="AA12" s="7" t="str">
        <f>Y11&amp;" Resultado"</f>
        <v>Febrero Resultado</v>
      </c>
      <c r="AB12" s="7" t="str">
        <f>Y11&amp;" Análisis mensual"</f>
        <v>Febrero Análisis mensual</v>
      </c>
      <c r="AC12" s="7" t="str">
        <f>AC11&amp;" Ejecutado"</f>
        <v>Marzo Ejecutado</v>
      </c>
      <c r="AD12" s="7" t="str">
        <f>AC11&amp;" Programado"</f>
        <v>Marzo Programado</v>
      </c>
      <c r="AE12" s="7" t="str">
        <f>AC11&amp;" Resultado"</f>
        <v>Marzo Resultado</v>
      </c>
      <c r="AF12" s="7" t="str">
        <f>AC11&amp;" Análisis mensual"</f>
        <v>Marzo Análisis mensual</v>
      </c>
      <c r="AG12" s="7" t="str">
        <f>AG11&amp;" Ejecutado"</f>
        <v>Abril Ejecutado</v>
      </c>
      <c r="AH12" s="7" t="str">
        <f>AG11&amp;" Programado"</f>
        <v>Abril Programado</v>
      </c>
      <c r="AI12" s="7" t="str">
        <f>AG11&amp;" Resultado"</f>
        <v>Abril Resultado</v>
      </c>
      <c r="AJ12" s="7" t="str">
        <f>AG11&amp;" Análisis mensual"</f>
        <v>Abril Análisis mensual</v>
      </c>
      <c r="AK12" s="7" t="str">
        <f>AK11&amp;" Ejecutado"</f>
        <v>Mayo Ejecutado</v>
      </c>
      <c r="AL12" s="7" t="str">
        <f>AK11&amp;" Programado"</f>
        <v>Mayo Programado</v>
      </c>
      <c r="AM12" s="7" t="str">
        <f>AK11&amp;" Resultado"</f>
        <v>Mayo Resultado</v>
      </c>
      <c r="AN12" s="7" t="str">
        <f>AK11&amp;" Análisis mensual"</f>
        <v>Mayo Análisis mensual</v>
      </c>
      <c r="AO12" s="7" t="str">
        <f>AO11&amp;" Ejecutado"</f>
        <v>Junio Ejecutado</v>
      </c>
      <c r="AP12" s="7" t="str">
        <f>AO11&amp;" Programado"</f>
        <v>Junio Programado</v>
      </c>
      <c r="AQ12" s="7" t="str">
        <f>AO11&amp;" Resultado"</f>
        <v>Junio Resultado</v>
      </c>
      <c r="AR12" s="7" t="str">
        <f>AO11&amp;" Análisis mensual"</f>
        <v>Junio Análisis mensual</v>
      </c>
      <c r="AS12" s="7" t="str">
        <f>AS11&amp;" Ejecutado"</f>
        <v>Julio Ejecutado</v>
      </c>
      <c r="AT12" s="7" t="str">
        <f>AS11&amp;" Programado"</f>
        <v>Julio Programado</v>
      </c>
      <c r="AU12" s="7" t="str">
        <f>AS11&amp;" Resultado"</f>
        <v>Julio Resultado</v>
      </c>
      <c r="AV12" s="7" t="str">
        <f>AS11&amp;" Análisis mensual"</f>
        <v>Julio Análisis mensual</v>
      </c>
      <c r="AW12" s="7" t="str">
        <f>AW11&amp;" Ejecutado"</f>
        <v>Agosto Ejecutado</v>
      </c>
      <c r="AX12" s="7" t="str">
        <f>AW11&amp;" Programado"</f>
        <v>Agosto Programado</v>
      </c>
      <c r="AY12" s="7" t="str">
        <f>AW11&amp;" Resultado"</f>
        <v>Agosto Resultado</v>
      </c>
      <c r="AZ12" s="7" t="str">
        <f>AW11&amp;" Análisis mensual"</f>
        <v>Agosto Análisis mensual</v>
      </c>
      <c r="BA12" s="7" t="str">
        <f>BA11&amp;" Ejecutado"</f>
        <v>Septiembre Ejecutado</v>
      </c>
      <c r="BB12" s="7" t="str">
        <f>BA11&amp;" Programado"</f>
        <v>Septiembre Programado</v>
      </c>
      <c r="BC12" s="7" t="str">
        <f>BA11&amp;" Resultado"</f>
        <v>Septiembre Resultado</v>
      </c>
      <c r="BD12" s="7" t="str">
        <f>BA11&amp;" Análisis mensual"</f>
        <v>Septiembre Análisis mensual</v>
      </c>
      <c r="BE12" s="7" t="str">
        <f>BE11&amp;" Ejecutado"</f>
        <v>Octubre Ejecutado</v>
      </c>
      <c r="BF12" s="7" t="str">
        <f>BE11&amp;" Programado"</f>
        <v>Octubre Programado</v>
      </c>
      <c r="BG12" s="7" t="str">
        <f>BE11&amp;" Resultado"</f>
        <v>Octubre Resultado</v>
      </c>
      <c r="BH12" s="7" t="str">
        <f>BE11&amp;" Análisis mensual"</f>
        <v>Octubre Análisis mensual</v>
      </c>
      <c r="BI12" s="7" t="str">
        <f>BI11&amp;" Ejecutado"</f>
        <v>Noviembre Ejecutado</v>
      </c>
      <c r="BJ12" s="7" t="str">
        <f>BI11&amp;" Programado"</f>
        <v>Noviembre Programado</v>
      </c>
      <c r="BK12" s="7" t="str">
        <f>BI11&amp;" Resultado"</f>
        <v>Noviembre Resultado</v>
      </c>
      <c r="BL12" s="7" t="str">
        <f>BI11&amp;" Análisis mensual"</f>
        <v>Noviembre Análisis mensual</v>
      </c>
      <c r="BM12" s="7" t="str">
        <f>BM11&amp;" Ejecutado"</f>
        <v>Diciembre Ejecutado</v>
      </c>
      <c r="BN12" s="7" t="str">
        <f>BM11&amp;" Programado"</f>
        <v>Diciembre Programado</v>
      </c>
      <c r="BO12" s="7" t="str">
        <f>BM11&amp;" Resultado"</f>
        <v>Diciembre Resultado</v>
      </c>
      <c r="BP12" s="7" t="str">
        <f>BM11&amp;" Análisis mensual"</f>
        <v>Diciembre Análisis mensual</v>
      </c>
      <c r="BQ12" s="7" t="s">
        <v>42</v>
      </c>
      <c r="BS12" s="9" t="s">
        <v>43</v>
      </c>
      <c r="BT12" s="9" t="s">
        <v>44</v>
      </c>
      <c r="BU12" s="9" t="s">
        <v>45</v>
      </c>
      <c r="BV12" s="9" t="s">
        <v>46</v>
      </c>
      <c r="BW12" s="9" t="s">
        <v>47</v>
      </c>
      <c r="BX12" s="9" t="s">
        <v>48</v>
      </c>
    </row>
    <row r="13" spans="2:76" s="12" customFormat="1" ht="309" customHeight="1" x14ac:dyDescent="0.25">
      <c r="B13" s="29" t="s">
        <v>110</v>
      </c>
      <c r="C13" s="29" t="s">
        <v>0</v>
      </c>
      <c r="D13" s="44" t="s">
        <v>111</v>
      </c>
      <c r="E13" s="30" t="s">
        <v>112</v>
      </c>
      <c r="F13" s="34" t="s">
        <v>113</v>
      </c>
      <c r="G13" s="44" t="s">
        <v>124</v>
      </c>
      <c r="H13" s="44" t="s">
        <v>114</v>
      </c>
      <c r="I13" s="44" t="s">
        <v>115</v>
      </c>
      <c r="J13" s="31" t="s">
        <v>54</v>
      </c>
      <c r="K13" s="44" t="s">
        <v>116</v>
      </c>
      <c r="L13" s="44" t="s">
        <v>117</v>
      </c>
      <c r="M13" s="44" t="s">
        <v>120</v>
      </c>
      <c r="N13" s="29" t="s">
        <v>118</v>
      </c>
      <c r="O13" s="31" t="s">
        <v>55</v>
      </c>
      <c r="P13" s="44" t="s">
        <v>119</v>
      </c>
      <c r="Q13" s="32">
        <v>0.26</v>
      </c>
      <c r="R13" s="29" t="s">
        <v>118</v>
      </c>
      <c r="S13" s="32">
        <v>1</v>
      </c>
      <c r="T13" s="29" t="s">
        <v>105</v>
      </c>
      <c r="U13" s="36"/>
      <c r="V13" s="36"/>
      <c r="W13" s="37"/>
      <c r="X13" s="38"/>
      <c r="Y13" s="36"/>
      <c r="Z13" s="36"/>
      <c r="AA13" s="37"/>
      <c r="AB13" s="38"/>
      <c r="AC13" s="36"/>
      <c r="AD13" s="36"/>
      <c r="AE13" s="37"/>
      <c r="AF13" s="38"/>
      <c r="AG13" s="36"/>
      <c r="AH13" s="36"/>
      <c r="AI13" s="37"/>
      <c r="AJ13" s="38"/>
      <c r="AK13" s="36"/>
      <c r="AL13" s="36"/>
      <c r="AM13" s="37"/>
      <c r="AN13" s="38"/>
      <c r="AO13" s="87">
        <v>22</v>
      </c>
      <c r="AP13" s="87">
        <v>44</v>
      </c>
      <c r="AQ13" s="32">
        <v>0.5</v>
      </c>
      <c r="AR13" s="45" t="s">
        <v>122</v>
      </c>
      <c r="AS13" s="36"/>
      <c r="AT13" s="36"/>
      <c r="AU13" s="37"/>
      <c r="AV13" s="39" t="s">
        <v>123</v>
      </c>
      <c r="AW13" s="36"/>
      <c r="AX13" s="36"/>
      <c r="AY13" s="37"/>
      <c r="AZ13" s="39" t="s">
        <v>121</v>
      </c>
      <c r="BA13" s="36"/>
      <c r="BB13" s="36"/>
      <c r="BC13" s="37"/>
      <c r="BD13" s="40" t="s">
        <v>125</v>
      </c>
      <c r="BE13" s="36"/>
      <c r="BF13" s="36"/>
      <c r="BG13" s="37"/>
      <c r="BH13" s="38"/>
      <c r="BI13" s="36"/>
      <c r="BJ13" s="36"/>
      <c r="BK13" s="37"/>
      <c r="BL13" s="38"/>
      <c r="BM13" s="36"/>
      <c r="BN13" s="36"/>
      <c r="BO13" s="37"/>
      <c r="BP13" s="38"/>
      <c r="BQ13" s="38"/>
      <c r="BS13" s="86">
        <f>AO13</f>
        <v>22</v>
      </c>
      <c r="BT13" s="86">
        <f t="shared" ref="BT13:BU13" si="0">AP13</f>
        <v>44</v>
      </c>
      <c r="BU13" s="41">
        <f t="shared" si="0"/>
        <v>0.5</v>
      </c>
      <c r="BV13" s="42">
        <v>0.5</v>
      </c>
      <c r="BW13" s="85">
        <v>1</v>
      </c>
      <c r="BX13" s="43">
        <f>BV13/BW13</f>
        <v>0.5</v>
      </c>
    </row>
    <row r="14" spans="2:76" ht="15" customHeight="1" x14ac:dyDescent="0.25">
      <c r="E14" s="12"/>
      <c r="G14" s="16"/>
      <c r="Q14" s="16"/>
      <c r="R14" s="12"/>
      <c r="W14" s="11"/>
      <c r="X14" s="12"/>
      <c r="AA14" s="11"/>
      <c r="AE14" s="11"/>
      <c r="AI14" s="11"/>
      <c r="AJ14" s="12"/>
      <c r="AM14" s="11"/>
      <c r="AQ14" s="11"/>
      <c r="AU14" s="11"/>
      <c r="AY14" s="11"/>
      <c r="BC14" s="11"/>
      <c r="BG14" s="35"/>
      <c r="BK14" s="11"/>
      <c r="BO14" s="11"/>
    </row>
  </sheetData>
  <sheetProtection formatCells="0" formatColumns="0" formatRows="0" sort="0" autoFilter="0" pivotTables="0"/>
  <autoFilter ref="B12:BX13"/>
  <dataConsolidate/>
  <mergeCells count="30">
    <mergeCell ref="B2:C5"/>
    <mergeCell ref="Y11:AB11"/>
    <mergeCell ref="AC11:AF11"/>
    <mergeCell ref="B7:C8"/>
    <mergeCell ref="E7:F7"/>
    <mergeCell ref="E8:F8"/>
    <mergeCell ref="G7:G8"/>
    <mergeCell ref="B11:D11"/>
    <mergeCell ref="B10:T10"/>
    <mergeCell ref="AG11:AJ11"/>
    <mergeCell ref="E11:I11"/>
    <mergeCell ref="J11:P11"/>
    <mergeCell ref="Q11:T11"/>
    <mergeCell ref="U11:X11"/>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s>
  <conditionalFormatting sqref="BQ13">
    <cfRule type="containsBlanks" dxfId="21" priority="245">
      <formula>LEN(TRIM(BQ13))=0</formula>
    </cfRule>
    <cfRule type="cellIs" dxfId="20" priority="246" operator="notEqual">
      <formula>""""""</formula>
    </cfRule>
  </conditionalFormatting>
  <conditionalFormatting sqref="AF13 U13:V13 AB13:AD13 X13:Z13">
    <cfRule type="containsBlanks" dxfId="19" priority="123">
      <formula>LEN(TRIM(U13))=0</formula>
    </cfRule>
    <cfRule type="cellIs" dxfId="18" priority="124" operator="notEqual">
      <formula>""""""</formula>
    </cfRule>
  </conditionalFormatting>
  <conditionalFormatting sqref="AR13 AG13:AH13 AN13:AP13 AJ13:AL13">
    <cfRule type="containsBlanks" dxfId="17" priority="115">
      <formula>LEN(TRIM(AG13))=0</formula>
    </cfRule>
    <cfRule type="cellIs" dxfId="16" priority="116" operator="notEqual">
      <formula>""""""</formula>
    </cfRule>
  </conditionalFormatting>
  <conditionalFormatting sqref="AS13:AT13">
    <cfRule type="containsBlanks" dxfId="15" priority="107">
      <formula>LEN(TRIM(AS13))=0</formula>
    </cfRule>
    <cfRule type="cellIs" dxfId="14" priority="108" operator="notEqual">
      <formula>""""""</formula>
    </cfRule>
  </conditionalFormatting>
  <conditionalFormatting sqref="BH13 BE13:BF13">
    <cfRule type="containsBlanks" dxfId="13" priority="75">
      <formula>LEN(TRIM(BE13))=0</formula>
    </cfRule>
    <cfRule type="cellIs" dxfId="12" priority="76" operator="notEqual">
      <formula>""""""</formula>
    </cfRule>
  </conditionalFormatting>
  <conditionalFormatting sqref="AW13:AX13">
    <cfRule type="containsBlanks" dxfId="11" priority="91">
      <formula>LEN(TRIM(AW13))=0</formula>
    </cfRule>
    <cfRule type="cellIs" dxfId="10" priority="92" operator="notEqual">
      <formula>""""""</formula>
    </cfRule>
  </conditionalFormatting>
  <conditionalFormatting sqref="BD13 BA13:BB13">
    <cfRule type="containsBlanks" dxfId="9" priority="83">
      <formula>LEN(TRIM(BA13))=0</formula>
    </cfRule>
    <cfRule type="cellIs" dxfId="8" priority="84" operator="notEqual">
      <formula>""""""</formula>
    </cfRule>
  </conditionalFormatting>
  <conditionalFormatting sqref="BL13 BI13:BJ13">
    <cfRule type="containsBlanks" dxfId="7" priority="67">
      <formula>LEN(TRIM(BI13))=0</formula>
    </cfRule>
    <cfRule type="cellIs" dxfId="6" priority="68" operator="notEqual">
      <formula>""""""</formula>
    </cfRule>
  </conditionalFormatting>
  <conditionalFormatting sqref="BP13 BM13:BN13">
    <cfRule type="containsBlanks" dxfId="5" priority="59">
      <formula>LEN(TRIM(BM13))=0</formula>
    </cfRule>
    <cfRule type="cellIs" dxfId="4" priority="60" operator="notEqual">
      <formula>""""""</formula>
    </cfRule>
  </conditionalFormatting>
  <conditionalFormatting sqref="AZ13">
    <cfRule type="containsBlanks" dxfId="3" priority="3">
      <formula>LEN(TRIM(AZ13))=0</formula>
    </cfRule>
    <cfRule type="cellIs" dxfId="2" priority="4" operator="notEqual">
      <formula>""""""</formula>
    </cfRule>
  </conditionalFormatting>
  <conditionalFormatting sqref="AV13">
    <cfRule type="containsBlanks" dxfId="1" priority="1">
      <formula>LEN(TRIM(AV13))=0</formula>
    </cfRule>
    <cfRule type="cellIs" dxfId="0" priority="2" operator="notEqual">
      <formula>""""""</formula>
    </cfRule>
  </conditionalFormatting>
  <dataValidations xWindow="200" yWindow="371" count="34">
    <dataValidation type="list" allowBlank="1" showInputMessage="1" showErrorMessage="1" sqref="S14:T14 T15:T1048576">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dataValidation allowBlank="1" showInputMessage="1" showErrorMessage="1" prompt="Indicar el proceso institucional al cuál está asociado el indicador de gestión._x000a__x000a_De la lista despegable  seleccione el proceso." sqref="B12"/>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dataValidation allowBlank="1" showInputMessage="1" showErrorMessage="1" prompt="Se refiere al código consecutivo que es asignado por la Subdirección de Diseño, Evaluación y Sistematización – Equipo del Sistema Integrado de Gestión." sqref="E12"/>
    <dataValidation allowBlank="1" showInputMessage="1" showErrorMessage="1" prompt="Hace referencia a la fecha de expedición de la circular mediante la cual se solicita la creación o actualización del indicador de gestión." sqref="F12"/>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dataValidation allowBlank="1" showInputMessage="1" showErrorMessage="1" prompt="Describe al fin para el cual se formuló el indicador." sqref="H12"/>
    <dataValidation allowBlank="1" showInputMessage="1" showErrorMessage="1" prompt="Corresponde al aspecto clave de cuyo resultado depende el logro de la meta propuesta para el indicador." sqref="I12"/>
    <dataValidation allowBlank="1" showInputMessage="1" showErrorMessage="1" prompt="Corresponde a la ecuación matemática que relaciona las variables del indicador (numerador/denominador)." sqref="K12"/>
    <dataValidation allowBlank="1" showInputMessage="1" showErrorMessage="1" prompt="Hace referencia a la clasificación del indicador._x000a__x000a_De la lista desplegable seleccione una de las siguientes opciones: eficacia, eficiencia o efectividad." sqref="J12"/>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dataValidation allowBlank="1" showInputMessage="1" showErrorMessage="1" prompt="Se estandariza en porcentaje (%)." sqref="N12"/>
    <dataValidation allowBlank="1" showInputMessage="1" showErrorMessage="1" prompt="Corresponde a la información a partir de la cual se obtienen los datos para el cálculo del indicador." sqref="L12"/>
    <dataValidation allowBlank="1" showInputMessage="1" showErrorMessage="1" prompt="Es el elemento que soporta la medición del indicador, estos pueden ser; documento, base de datos, entre otros. " sqref="P12"/>
    <dataValidation allowBlank="1" showInputMessage="1" showErrorMessage="1" prompt="Resultado que se tiene sobre este indicador de mediciones realizadas con anterioridad._x000a__x000a_En los casos en los que no se cuente con línea base se debe registrar “No aplica”." sqref="Q12"/>
    <dataValidation allowBlank="1" showInputMessage="1" showErrorMessage="1" prompt="Debe coincidir con la unidad de medida del indicador para poder ser comparables." sqref="R12"/>
    <dataValidation allowBlank="1" showInputMessage="1" showErrorMessage="1" prompt="Es el resultado del indicador que se pretende alcanzar en el año, se debe tener como referencia la unidad de medida formulada para el indicador." sqref="S12"/>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dataValidation allowBlank="1" showInputMessage="1" showErrorMessage="1" prompt="Corresponde a los resultados obtenidos en el periodo de medición." sqref="U12 AC12 Y12 AG12 AO12 AK12 AS12 AW12 BA12 BE12 BI12 BM12"/>
    <dataValidation allowBlank="1" showInputMessage="1" showErrorMessage="1" prompt="Corresponde a los resultados planificados para el periodo de medición. Todos los indicadores de gestión deben incluir programación." sqref="AD12 Z12 V12 AP12 AL12 AH12 AT12 AX12 BB12 BF12 BJ12 BN12"/>
    <dataValidation allowBlank="1" showInputMessage="1" showErrorMessage="1" prompt="Corresponde a la operación matemática de la fórmula del indicador y que reflejará el resultado del indicador para el periodo de medición." sqref="AE12 AA12 W12 AQ12 AM12 AI12 AU12 AY12 BC12 BG12 BK12 BO12"/>
    <dataValidation allowBlank="1" showInputMessage="1" showErrorMessage="1" prompt="Corresponde a los logros obtenidos durante el periodo de medición así como la identificación de las situaciones que conllevaron al incumplimiento de las metas propuestas." sqref="X12 AB12 AF12 AJ12 AN12 AR12 AV12 AZ12 BD12 BH12 BL12 BP12"/>
    <dataValidation type="list" allowBlank="1" showInputMessage="1" showErrorMessage="1" sqref="E7:E8">
      <formula1>Meses</formula1>
    </dataValidation>
    <dataValidation type="list" allowBlank="1" showInputMessage="1" showErrorMessage="1" sqref="O14 M15:N1048576">
      <formula1>periodicidad</formula1>
    </dataValidation>
    <dataValidation type="list" allowBlank="1" showInputMessage="1" showErrorMessage="1" sqref="C14 D15:D1048576">
      <formula1>ProyectoInv</formula1>
    </dataValidation>
    <dataValidation type="list" allowBlank="1" showInputMessage="1" showErrorMessage="1" sqref="D14 E15:E1048576">
      <formula1>ObjEstratégico</formula1>
    </dataValidation>
    <dataValidation type="list" allowBlank="1" showInputMessage="1" showErrorMessage="1" sqref="G7:G8">
      <formula1>Años</formula1>
    </dataValidation>
    <dataValidation allowBlank="1" showInputMessage="1" showErrorMessage="1" prompt="Formúlese según las características y programación del indicador." sqref="BS10 BV10:BX11"/>
    <dataValidation type="list" allowBlank="1" showInputMessage="1" showErrorMessage="1" sqref="C15:C1048576">
      <formula1>Subsistema</formula1>
    </dataValidation>
    <dataValidation type="list" allowBlank="1" showInputMessage="1" showErrorMessage="1" sqref="O15:O1048576">
      <formula1>TipoInd</formula1>
    </dataValidation>
    <dataValidation type="list" allowBlank="1" showInputMessage="1" showErrorMessage="1" sqref="B14:B1048576">
      <formula1>Procesos</formula1>
    </dataValidation>
    <dataValidation allowBlank="1" showInputMessage="1" showErrorMessage="1" prompt="Indicar los pasos que se deben realizar para obtener las variables que conforman el indicador y calcular su resultado." sqref="M12"/>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00" yWindow="371" count="6">
        <x14:dataValidation type="list" allowBlank="1" showInputMessage="1" showErrorMessage="1">
          <x14:formula1>
            <xm:f>'Listas desplegables'!$C$2:$C$20</xm:f>
          </x14:formula1>
          <xm:sqref>B13</xm:sqref>
        </x14:dataValidation>
        <x14:dataValidation type="list" allowBlank="1" showInputMessage="1" showErrorMessage="1">
          <x14:formula1>
            <xm:f>'Listas desplegables'!$D$2:$D$16</xm:f>
          </x14:formula1>
          <xm:sqref>C13</xm:sqref>
        </x14:dataValidation>
        <x14:dataValidation type="list" allowBlank="1" showInputMessage="1" showErrorMessage="1">
          <x14:formula1>
            <xm:f>'Listas desplegables'!$E$2:$E$6</xm:f>
          </x14:formula1>
          <xm:sqref>D13</xm:sqref>
        </x14:dataValidation>
        <x14:dataValidation type="list" allowBlank="1" showInputMessage="1" showErrorMessage="1">
          <x14:formula1>
            <xm:f>'Listas desplegables'!$F$2:$F$4</xm:f>
          </x14:formula1>
          <xm:sqref>J13</xm:sqref>
        </x14:dataValidation>
        <x14:dataValidation type="list" allowBlank="1" showInputMessage="1" showErrorMessage="1">
          <x14:formula1>
            <xm:f>'Listas desplegables'!$G$2:$G$6</xm:f>
          </x14:formula1>
          <xm:sqref>O13</xm:sqref>
        </x14:dataValidation>
        <x14:dataValidation type="list" allowBlank="1" showInputMessage="1" showErrorMessage="1" errorTitle="Error" error="Seleccione un valor de la lista desplegable">
          <x14:formula1>
            <xm:f>'Listas desplegables'!$H$2:$H$5</xm:f>
          </x14:formula1>
          <xm:sqref>T13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1"/>
  <sheetViews>
    <sheetView zoomScale="80" zoomScaleNormal="80" workbookViewId="0"/>
  </sheetViews>
  <sheetFormatPr baseColWidth="10" defaultColWidth="11.42578125" defaultRowHeight="14.25" x14ac:dyDescent="0.2"/>
  <cols>
    <col min="1" max="1" width="10.5703125" style="22" customWidth="1"/>
    <col min="2" max="2" width="7.140625" style="22" bestFit="1" customWidth="1"/>
    <col min="3" max="3" width="47.28515625" style="22" customWidth="1"/>
    <col min="4" max="4" width="60.28515625" style="22" customWidth="1"/>
    <col min="5" max="5" width="86.7109375" style="22" customWidth="1"/>
    <col min="6" max="6" width="11.7109375" style="22" customWidth="1"/>
    <col min="7" max="7" width="15.42578125" style="22" customWidth="1"/>
    <col min="8" max="8" width="15.140625" style="22" customWidth="1"/>
    <col min="9" max="16384" width="11.42578125" style="22"/>
  </cols>
  <sheetData>
    <row r="1" spans="1:8" s="23" customFormat="1" ht="53.25" customHeight="1" x14ac:dyDescent="0.25">
      <c r="A1" s="24" t="s">
        <v>81</v>
      </c>
      <c r="B1" s="26" t="s">
        <v>57</v>
      </c>
      <c r="C1" s="24" t="s">
        <v>84</v>
      </c>
      <c r="D1" s="27" t="s">
        <v>58</v>
      </c>
      <c r="E1" s="24" t="s">
        <v>101</v>
      </c>
      <c r="F1" s="27" t="s">
        <v>33</v>
      </c>
      <c r="G1" s="25" t="s">
        <v>34</v>
      </c>
      <c r="H1" s="27" t="s">
        <v>41</v>
      </c>
    </row>
    <row r="2" spans="1:8" s="20" customFormat="1" ht="47.25" customHeight="1" x14ac:dyDescent="0.25">
      <c r="A2" s="19" t="s">
        <v>13</v>
      </c>
      <c r="B2" s="19">
        <v>2016</v>
      </c>
      <c r="C2" s="20" t="s">
        <v>85</v>
      </c>
      <c r="D2" s="28" t="s">
        <v>59</v>
      </c>
      <c r="E2" s="28" t="s">
        <v>73</v>
      </c>
      <c r="F2" s="20" t="s">
        <v>54</v>
      </c>
      <c r="G2" s="28" t="s">
        <v>74</v>
      </c>
      <c r="H2" s="28" t="s">
        <v>105</v>
      </c>
    </row>
    <row r="3" spans="1:8" s="20" customFormat="1" ht="62.25" customHeight="1" x14ac:dyDescent="0.25">
      <c r="A3" s="19" t="s">
        <v>14</v>
      </c>
      <c r="B3" s="19">
        <v>2017</v>
      </c>
      <c r="C3" s="20" t="s">
        <v>86</v>
      </c>
      <c r="D3" s="28" t="s">
        <v>60</v>
      </c>
      <c r="E3" s="28" t="s">
        <v>75</v>
      </c>
      <c r="F3" s="20" t="s">
        <v>50</v>
      </c>
      <c r="G3" s="20" t="s">
        <v>102</v>
      </c>
      <c r="H3" s="28" t="s">
        <v>53</v>
      </c>
    </row>
    <row r="4" spans="1:8" s="20" customFormat="1" ht="51" customHeight="1" x14ac:dyDescent="0.25">
      <c r="A4" s="19" t="s">
        <v>4</v>
      </c>
      <c r="B4" s="19">
        <v>2018</v>
      </c>
      <c r="C4" s="20" t="s">
        <v>87</v>
      </c>
      <c r="D4" s="28" t="s">
        <v>61</v>
      </c>
      <c r="E4" s="28" t="s">
        <v>76</v>
      </c>
      <c r="F4" s="20" t="s">
        <v>52</v>
      </c>
      <c r="G4" s="28" t="s">
        <v>51</v>
      </c>
      <c r="H4" s="28" t="s">
        <v>106</v>
      </c>
    </row>
    <row r="5" spans="1:8" s="20" customFormat="1" ht="63.75" customHeight="1" x14ac:dyDescent="0.25">
      <c r="A5" s="19" t="s">
        <v>15</v>
      </c>
      <c r="B5" s="19">
        <v>2019</v>
      </c>
      <c r="C5" s="20" t="s">
        <v>88</v>
      </c>
      <c r="D5" s="28" t="s">
        <v>62</v>
      </c>
      <c r="E5" s="28" t="s">
        <v>77</v>
      </c>
      <c r="G5" s="28" t="s">
        <v>55</v>
      </c>
      <c r="H5" s="28" t="s">
        <v>56</v>
      </c>
    </row>
    <row r="6" spans="1:8" s="20" customFormat="1" ht="76.5" customHeight="1" x14ac:dyDescent="0.25">
      <c r="A6" s="19" t="s">
        <v>16</v>
      </c>
      <c r="B6" s="19">
        <v>2020</v>
      </c>
      <c r="C6" s="20" t="s">
        <v>89</v>
      </c>
      <c r="D6" s="28" t="s">
        <v>63</v>
      </c>
      <c r="E6" s="28" t="s">
        <v>49</v>
      </c>
      <c r="G6" s="28" t="s">
        <v>78</v>
      </c>
      <c r="H6" s="21"/>
    </row>
    <row r="7" spans="1:8" s="20" customFormat="1" ht="18" customHeight="1" x14ac:dyDescent="0.25">
      <c r="A7" s="19" t="s">
        <v>17</v>
      </c>
      <c r="C7" s="20" t="s">
        <v>90</v>
      </c>
      <c r="D7" s="28" t="s">
        <v>64</v>
      </c>
      <c r="G7" s="21"/>
    </row>
    <row r="8" spans="1:8" s="20" customFormat="1" ht="18" customHeight="1" x14ac:dyDescent="0.25">
      <c r="A8" s="19" t="s">
        <v>18</v>
      </c>
      <c r="C8" s="20" t="s">
        <v>91</v>
      </c>
      <c r="D8" s="28" t="s">
        <v>65</v>
      </c>
      <c r="G8" s="21"/>
    </row>
    <row r="9" spans="1:8" s="20" customFormat="1" ht="18" customHeight="1" x14ac:dyDescent="0.25">
      <c r="A9" s="19" t="s">
        <v>19</v>
      </c>
      <c r="C9" s="20" t="s">
        <v>92</v>
      </c>
      <c r="D9" s="28" t="s">
        <v>66</v>
      </c>
      <c r="G9" s="21"/>
    </row>
    <row r="10" spans="1:8" s="20" customFormat="1" ht="18" customHeight="1" x14ac:dyDescent="0.25">
      <c r="A10" s="19" t="s">
        <v>20</v>
      </c>
      <c r="C10" s="20" t="s">
        <v>93</v>
      </c>
      <c r="D10" s="28" t="s">
        <v>67</v>
      </c>
      <c r="G10" s="21"/>
    </row>
    <row r="11" spans="1:8" s="20" customFormat="1" ht="36.75" customHeight="1" x14ac:dyDescent="0.25">
      <c r="A11" s="19" t="s">
        <v>21</v>
      </c>
      <c r="C11" s="20" t="s">
        <v>94</v>
      </c>
      <c r="D11" s="28" t="s">
        <v>68</v>
      </c>
    </row>
    <row r="12" spans="1:8" s="20" customFormat="1" ht="18" customHeight="1" x14ac:dyDescent="0.25">
      <c r="A12" s="19" t="s">
        <v>22</v>
      </c>
      <c r="C12" s="20" t="s">
        <v>80</v>
      </c>
      <c r="D12" s="28" t="s">
        <v>69</v>
      </c>
    </row>
    <row r="13" spans="1:8" s="20" customFormat="1" ht="18" customHeight="1" x14ac:dyDescent="0.25">
      <c r="A13" s="19" t="s">
        <v>23</v>
      </c>
      <c r="C13" s="20" t="s">
        <v>95</v>
      </c>
      <c r="D13" s="28" t="s">
        <v>70</v>
      </c>
    </row>
    <row r="14" spans="1:8" s="20" customFormat="1" ht="30.75" customHeight="1" x14ac:dyDescent="0.25">
      <c r="A14" s="19"/>
      <c r="C14" s="20" t="s">
        <v>96</v>
      </c>
      <c r="D14" s="28" t="s">
        <v>71</v>
      </c>
    </row>
    <row r="15" spans="1:8" s="20" customFormat="1" ht="32.25" customHeight="1" x14ac:dyDescent="0.25">
      <c r="A15" s="19"/>
      <c r="C15" s="20" t="s">
        <v>79</v>
      </c>
      <c r="D15" s="28" t="s">
        <v>72</v>
      </c>
    </row>
    <row r="16" spans="1:8" s="20" customFormat="1" ht="18" customHeight="1" x14ac:dyDescent="0.25">
      <c r="A16" s="19"/>
      <c r="C16" s="20" t="s">
        <v>97</v>
      </c>
      <c r="D16" s="20" t="s">
        <v>0</v>
      </c>
    </row>
    <row r="17" spans="1:3" s="20" customFormat="1" ht="18" customHeight="1" x14ac:dyDescent="0.25">
      <c r="A17" s="19"/>
      <c r="C17" s="20" t="s">
        <v>98</v>
      </c>
    </row>
    <row r="18" spans="1:3" s="20" customFormat="1" ht="18" customHeight="1" x14ac:dyDescent="0.25">
      <c r="A18" s="19"/>
      <c r="C18" s="20" t="s">
        <v>99</v>
      </c>
    </row>
    <row r="19" spans="1:3" s="20" customFormat="1" ht="18" customHeight="1" x14ac:dyDescent="0.25">
      <c r="A19" s="19"/>
      <c r="C19" s="20" t="s">
        <v>104</v>
      </c>
    </row>
    <row r="20" spans="1:3" s="20" customFormat="1" ht="18" customHeight="1" x14ac:dyDescent="0.25">
      <c r="C20" s="20" t="s">
        <v>100</v>
      </c>
    </row>
    <row r="21" spans="1:3" s="20" customFormat="1" ht="18" customHeight="1" x14ac:dyDescent="0.25"/>
  </sheetData>
  <sortState ref="H2:H5">
    <sortCondition ref="H2:H5"/>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Sofy Lorena Arenas Vera</cp:lastModifiedBy>
  <cp:revision/>
  <dcterms:created xsi:type="dcterms:W3CDTF">2018-02-23T18:02:25Z</dcterms:created>
  <dcterms:modified xsi:type="dcterms:W3CDTF">2019-10-28T16:12:52Z</dcterms:modified>
</cp:coreProperties>
</file>