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defaultThemeVersion="124226"/>
  <mc:AlternateContent xmlns:mc="http://schemas.openxmlformats.org/markup-compatibility/2006">
    <mc:Choice Requires="x15">
      <x15ac:absPath xmlns:x15ac="http://schemas.microsoft.com/office/spreadsheetml/2010/11/ac" url="https://d.docs.live.net/026ecc6ec4cce45f/Documents/2023/SDIS/Enero 2024/Riesgos/IV trimestre/"/>
    </mc:Choice>
  </mc:AlternateContent>
  <xr:revisionPtr revIDLastSave="0" documentId="8_{22801D56-1C6B-4C29-91AB-71E284E6252D}" xr6:coauthVersionLast="47" xr6:coauthVersionMax="47" xr10:uidLastSave="{00000000-0000-0000-0000-000000000000}"/>
  <bookViews>
    <workbookView xWindow="-120" yWindow="-120" windowWidth="20730" windowHeight="11160" tabRatio="766" xr2:uid="{00000000-000D-0000-FFFF-FFFF00000000}"/>
  </bookViews>
  <sheets>
    <sheet name="1. Mapa y plan de riesgos" sheetId="5" r:id="rId1"/>
    <sheet name="2. Anexos" sheetId="7" r:id="rId2"/>
  </sheets>
  <definedNames>
    <definedName name="_xlnm.Print_Area" localSheetId="0">'1. Mapa y plan de riesgos'!$A$1:$AW$14</definedName>
    <definedName name="_xlnm.Print_Area" localSheetId="1">'2. Anexos'!$A$1:$G$43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M12" i="5" l="1"/>
  <c r="AG13" i="5"/>
  <c r="AG11" i="5" l="1"/>
  <c r="AA11" i="5"/>
  <c r="AA12" i="5"/>
  <c r="AA13" i="5"/>
  <c r="R11" i="5" l="1"/>
  <c r="L11" i="5"/>
</calcChain>
</file>

<file path=xl/sharedStrings.xml><?xml version="1.0" encoding="utf-8"?>
<sst xmlns="http://schemas.openxmlformats.org/spreadsheetml/2006/main" count="272" uniqueCount="183">
  <si>
    <t>PROCESO SISTEMA DE GESTIÓN
FORMATO MAPA Y PLAN DE TRATAMIENTO DE RIESGOS</t>
  </si>
  <si>
    <t>Código:</t>
  </si>
  <si>
    <t>FOR-SG-013</t>
  </si>
  <si>
    <t>Versión:</t>
  </si>
  <si>
    <t>Fecha:</t>
  </si>
  <si>
    <t>Memo I2021039704 – 24/12/2021</t>
  </si>
  <si>
    <t>Página:</t>
  </si>
  <si>
    <t>1 de 2</t>
  </si>
  <si>
    <t>Mapa de riesgos de:</t>
  </si>
  <si>
    <t>Gestión</t>
  </si>
  <si>
    <t>SECCIÓN A. Identificación y análisis</t>
  </si>
  <si>
    <t>SECCIÓN B. Valoración y tratamiento</t>
  </si>
  <si>
    <t>SECCIÓN C. Monitoreo y revisión</t>
  </si>
  <si>
    <t>Proceso</t>
  </si>
  <si>
    <t>Objetivo del proceso</t>
  </si>
  <si>
    <t>Actividad del proceso</t>
  </si>
  <si>
    <t>Circular y fecha de oficialización</t>
  </si>
  <si>
    <t>Código</t>
  </si>
  <si>
    <t>Riesgo</t>
  </si>
  <si>
    <t>Clasificación</t>
  </si>
  <si>
    <t>Riesgo Inherente</t>
  </si>
  <si>
    <t>Actividad de control</t>
  </si>
  <si>
    <t>Tipo de actividad de control</t>
  </si>
  <si>
    <t>Forma de ejecución de la actividad de control</t>
  </si>
  <si>
    <t>Riesgo Residual</t>
  </si>
  <si>
    <t>Decisión del líder de proceso</t>
  </si>
  <si>
    <t>Plan de tratamiento</t>
  </si>
  <si>
    <t>Monitoreo primer trimestre / primer cuatrimestre</t>
  </si>
  <si>
    <t>Monitoreo segundo trimestre / segundo cuatrimestre</t>
  </si>
  <si>
    <t>Monitoreo tercer trimestre / tercer cuatrimestre</t>
  </si>
  <si>
    <t>Monitoreo cuarto trimestre</t>
  </si>
  <si>
    <t>Probabilidad</t>
  </si>
  <si>
    <t>Impacto</t>
  </si>
  <si>
    <t>Nivel</t>
  </si>
  <si>
    <t>Actividades a desarrollar</t>
  </si>
  <si>
    <t>Responsable</t>
  </si>
  <si>
    <t>Indicador o criterio de medición</t>
  </si>
  <si>
    <t>Meta</t>
  </si>
  <si>
    <t>Fecha de inicio</t>
  </si>
  <si>
    <t>Fecha de terminación</t>
  </si>
  <si>
    <t>Fecha</t>
  </si>
  <si>
    <t>Nivel de avance del periodo</t>
  </si>
  <si>
    <t>Descripción de avances y evidencias</t>
  </si>
  <si>
    <t>Riesgo materializado</t>
  </si>
  <si>
    <t>Observaciones por parte de la segunda línea de defensa</t>
  </si>
  <si>
    <t>Nivel de avance acumulado</t>
  </si>
  <si>
    <t>Gestión Documental</t>
  </si>
  <si>
    <t>Liderar, gestionar y administrar la producción documental de la entidad, mediante la definición de herramientas para la planificación, implementación, seguimiento y control, con el fin de conservar la memoria institucional facilitando la consulta, recuperación y trámite conforme a lo ordenado por la normativa nacional y distrital vigente en materia de gestión documental y archivos.</t>
  </si>
  <si>
    <t>Diagnosticar y planear las actividades del proceso de Gestión Documental en la Secretaria Distrital de Integración Social, de acuerdo a la normativa vigente.</t>
  </si>
  <si>
    <t>R-GD-001</t>
  </si>
  <si>
    <t>Falta de apropiación de los lineamientos,  para que sean aplicados de manera correcta por los diferentes referentes documentales en pro del cumplimiento de la política de gestión documental.</t>
  </si>
  <si>
    <t>Posibilidad de afectar negativamente la imagen de la entidad dada la pérdida y fuga de la información institucional registrada en los archivos de la entidad por falta de aplicación de los lineamientos de gestión documental, debido a su desconocimiento.</t>
  </si>
  <si>
    <t>Reputacional</t>
  </si>
  <si>
    <t>Ejecución y administración de procesos</t>
  </si>
  <si>
    <t>60% - Media</t>
  </si>
  <si>
    <t>60% - Moderado</t>
  </si>
  <si>
    <t>Trimestralmente, el profesional designado por el líder del Proceso Gestión Documental para realizar los seguimientos a las dependencias del nivel central y local, lleva a cabo la socialización de los lineamientos archivísticos y temas estratégicos del Proceso Gestión documental, mediante una mesa operativa virtual y/o presencial, con el propósito de fortalecer la apropiación de las normas vigentes relacionadas con  la organización documental. En caso de no hacer la mesa operativa, se enviará mediante un correo electrónico un documento anexo con los lineamientos necesarios. 
Como evidencia se cuenta con el acta y la planilla de asistencia de la mesa operativa o el correo electrónico con el documento anexo.</t>
  </si>
  <si>
    <t>Preventiva</t>
  </si>
  <si>
    <t>Manual</t>
  </si>
  <si>
    <t>20% - Muy baja</t>
  </si>
  <si>
    <t>40% - Menor</t>
  </si>
  <si>
    <t>Reducir</t>
  </si>
  <si>
    <t>Profesional designado por el Líder del Proceso Gestión Documental</t>
  </si>
  <si>
    <t>(Mesas operativas realizadas/ mesas operativas programadas)*100
Meta: 4 mesas operativas programadas al año</t>
  </si>
  <si>
    <t>NO</t>
  </si>
  <si>
    <t>Anualmente, el(la) gestor(a) del proceso de gestión documental socializará el instrumento para el  registro de la trazabilidad de control de acceso de personal al equipo del archivo central para su implementación. 
En caso tal, de que no se realice la socialización durante el primer trimestre se realizará la socialización en el segundo trimestre de la vigencia.
Como evidencia de la actividad se contará con el registro de asistencia a la socialización.</t>
  </si>
  <si>
    <t>El(la) gestor(a) del proceso de gestión documental</t>
  </si>
  <si>
    <t>1 socialización</t>
  </si>
  <si>
    <t>Trimestralmente, el(los) responsable(s) de la administración del archivo central realizará(n) un cruce de los registros de acceso contra las solicitudes de ingreso al archivo central, el cual, tiene como propósito la verificación del control de ingreso al archivo central en cumplimiento de las directrices establecidas por el Subsistema Interno de Gestión Documental y Archivo.
En caso de encontrar desviaciones en el cruce de la información, el(la) gestor(a) del proceso de gestión documental sensibilizará al responsable de la administración del archivo central sobre la importancia de mantener los controles de acceso de personal al archivo central.
Como evidencia de la actividad de control, se enviará la herramienta de control de ingreso al archivo central debidamente diligenciada y con las verificación trimestral realizada y en caso de identificarse desviaciones, se remitirán los soportes de sensibilización al responsable de la administración del archivo central.</t>
  </si>
  <si>
    <t>El(los) responsable(s) de la administración del archivo central</t>
  </si>
  <si>
    <t>31/12/2023</t>
  </si>
  <si>
    <t>2 de 2</t>
  </si>
  <si>
    <t>Tabla 1. Clasificación de riesgos</t>
  </si>
  <si>
    <t>Categoría</t>
  </si>
  <si>
    <t>Pérdidas derivadas de errores en la ejecución y administración de procesos.</t>
  </si>
  <si>
    <t>Fraude externo</t>
  </si>
  <si>
    <t>Pérdida derivada de actos de fraude por personas ajenas a la organización (no participa personal de la entidad).</t>
  </si>
  <si>
    <t>Corrupción</t>
  </si>
  <si>
    <t>Fraude interno</t>
  </si>
  <si>
    <t>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t>
  </si>
  <si>
    <t>Seguridad de la información</t>
  </si>
  <si>
    <t>Financiero</t>
  </si>
  <si>
    <t>Eventos que afecten los estados financieros y todas aquellas áreas involucradas con el proceso financiero como presupuesto, tesorería, contabilidad, cartera, central de cuentas, costos, etc.</t>
  </si>
  <si>
    <t>Área de impacto</t>
  </si>
  <si>
    <t>Fallas tecnológicas</t>
  </si>
  <si>
    <t>Errores en hardware, software, telecomunicaciones, interrupción de servicios básicos.</t>
  </si>
  <si>
    <t>Económica</t>
  </si>
  <si>
    <t>Relaciones laborales</t>
  </si>
  <si>
    <t>Pérdidas que surgen de acciones contrarias a las leyes o acuerdos de empleo, salud o seguridad, del pago de demandas por daños personales o de discriminación.</t>
  </si>
  <si>
    <t>Usuarios, productos y prácticas</t>
  </si>
  <si>
    <t>Fallas negligentes o involuntarias de las obligaciones frente a los usuarios y que impiden satisfacer una obligación profesional frente a éstos.</t>
  </si>
  <si>
    <t>Económica y reputacional</t>
  </si>
  <si>
    <t>Daños a activos fijos/eventos externos / interrupción.</t>
  </si>
  <si>
    <t>Pérdida por daños o extravíos de los activos fijos por desastres naturales u otros riesgos/eventos externos como atentados, vandalismo, orden público.</t>
  </si>
  <si>
    <t>De cumplimiento</t>
  </si>
  <si>
    <t>Eventos que afecten la situación jurídica o contractual de la organización debido a su incumplimiento o desacato a la normatividad legal y las obligaciones contractuales.</t>
  </si>
  <si>
    <t>Ambiental</t>
  </si>
  <si>
    <t>Posibilidad de que por forma natural o por acción humana se produzca daño en el medio ambiente.</t>
  </si>
  <si>
    <t>Tabla 2. Niveles de probabilidad</t>
  </si>
  <si>
    <t>NIVEL</t>
  </si>
  <si>
    <t>DESCRIPTOR</t>
  </si>
  <si>
    <r>
      <t xml:space="preserve">DESCRIPCIÓN RIESGOS DE </t>
    </r>
    <r>
      <rPr>
        <b/>
        <sz val="10"/>
        <rFont val="Arial"/>
        <family val="2"/>
      </rPr>
      <t xml:space="preserve">GESTIÓN </t>
    </r>
    <r>
      <rPr>
        <sz val="10"/>
        <rFont val="Arial"/>
        <family val="2"/>
      </rPr>
      <t>Y</t>
    </r>
    <r>
      <rPr>
        <b/>
        <sz val="10"/>
        <rFont val="Arial"/>
        <family val="2"/>
      </rPr>
      <t xml:space="preserve"> SEGURIDAD DE LA INFORMACIÓN</t>
    </r>
  </si>
  <si>
    <r>
      <t xml:space="preserve">DESCRIPCIÓN RIESGOS DE </t>
    </r>
    <r>
      <rPr>
        <b/>
        <sz val="10"/>
        <rFont val="Arial"/>
        <family val="2"/>
      </rPr>
      <t>CORRUPCIÓN</t>
    </r>
  </si>
  <si>
    <t>Muy baja</t>
  </si>
  <si>
    <t>La actividad que conlleva el riesgo se ejecuta como máximos 2 veces por año</t>
  </si>
  <si>
    <t>El evento puede ocurrir solo en circunstancias excepcionales o no se ha presentado en los últimos 5 años.</t>
  </si>
  <si>
    <t>Baja</t>
  </si>
  <si>
    <t>La actividad que conlleva el riesgo se ejecuta de 3 a 24 veces por año</t>
  </si>
  <si>
    <t>El evento puede ocurrir en algún momento o se ha presentado al menos 1 vez en los últimos 5 años.</t>
  </si>
  <si>
    <t>Media</t>
  </si>
  <si>
    <t>La actividad que conlleva el riesgo se ejecuta de 25 a 500 veces por año</t>
  </si>
  <si>
    <t>El evento podrá ocurrir en algún momento o se ha presentado al menos 1 vez en los últimos 2 años.</t>
  </si>
  <si>
    <t>Alta</t>
  </si>
  <si>
    <t>La actividad que conlleva el riesgo se ejecuta mínimo 500 veces al año y máximo 5000 veces por año</t>
  </si>
  <si>
    <t>Es viable que el evento ocurra en la mayoría de las circunstancias o se ha presentado al menos 1 vez en el último año.</t>
  </si>
  <si>
    <t>Muy alta</t>
  </si>
  <si>
    <t>La actividad que conlleva el riesgo se ejecuta más de 5000 veces por año</t>
  </si>
  <si>
    <t>Se espera que el evento ocurra en la mayoría de las circunstancias o se ha presentado más de 1 vez al año.</t>
  </si>
  <si>
    <t>Tabla 3. Niveles de impacto</t>
  </si>
  <si>
    <t>AFECTACIÓN ECONÓMICA</t>
  </si>
  <si>
    <t>AFECTACIÓN REPUTACIONAL</t>
  </si>
  <si>
    <t>Leve</t>
  </si>
  <si>
    <t>Afectación menor a 100 SMLMV.</t>
  </si>
  <si>
    <t>El riesgo afecta la imagen de algún área de la entidad.</t>
  </si>
  <si>
    <t>Menor</t>
  </si>
  <si>
    <t>Entre 100 y 500 SMLMV.</t>
  </si>
  <si>
    <t>El riesgo afecta la imagen de la entidad
internamente, de conocimiento general a nivel
interno, de alta o media dirección y/o de
proveedores.</t>
  </si>
  <si>
    <t>Moderado</t>
  </si>
  <si>
    <t>Entre 500 y 1000 SMLMV.</t>
  </si>
  <si>
    <t>El riesgo afecta la imagen de la entidad con
algunos usuarios de relevancia frente al logro
de los objetivos.</t>
  </si>
  <si>
    <t>Mayor</t>
  </si>
  <si>
    <t>Entre 1000 y 5000 SMLMV.</t>
  </si>
  <si>
    <t>El riesgo afecta la imagen de la entidad con
efecto publicitario sostenido a nivel de sector
administrativo, nivel departamental o municipal.</t>
  </si>
  <si>
    <t>Catastrófico</t>
  </si>
  <si>
    <t>Mayor a 5000 SMLMV.</t>
  </si>
  <si>
    <t>El riesgo afecta la imagen de la entidad a nivel
nacional, con efecto publicitario sostenido a
nivel país.</t>
  </si>
  <si>
    <t>Tabla 4. Mapa de calor</t>
  </si>
  <si>
    <t xml:space="preserve">                   \Impacto
                     \
Probabilidad\               </t>
  </si>
  <si>
    <t>20% - Leve</t>
  </si>
  <si>
    <t>80% - Mayor</t>
  </si>
  <si>
    <t>100% - Catastrófico</t>
  </si>
  <si>
    <t>100% - Muy alta</t>
  </si>
  <si>
    <t>Alto</t>
  </si>
  <si>
    <t>Extremo</t>
  </si>
  <si>
    <t>80% - Alta</t>
  </si>
  <si>
    <t>40% - Baja</t>
  </si>
  <si>
    <t>Bajo</t>
  </si>
  <si>
    <t>Probabilidad / 
                     Impacto</t>
  </si>
  <si>
    <t xml:space="preserve">Riesgo materializado </t>
  </si>
  <si>
    <t>Forma de ejecución</t>
  </si>
  <si>
    <t>SI</t>
  </si>
  <si>
    <t>Detectiva</t>
  </si>
  <si>
    <t>Automática</t>
  </si>
  <si>
    <t>Establecer acciones</t>
  </si>
  <si>
    <t>Decisión del lider</t>
  </si>
  <si>
    <t>Aceptar</t>
  </si>
  <si>
    <t>Evitar</t>
  </si>
  <si>
    <t>Para el cumplimiento de esta actividad en el primer trimestre del 2023 se realizó la primera mesa operativa, en la cual se socializaron los siguientes temas:
1.Circular N. 007 del 14 de Febrero de 2023 – Implementación de Tablas de Retención Documental
2. Intervención Fondos Documentales Acumulados
3. Actualización Formato Único de Inventario Documental-FUID (FOR-GD-017)
4. Resolución 472 del 2021, Plan de Trabajo, Acta de Compromiso, Visitas de
seguimiento y Mesas Operativas
5. Directiva 003 del 2021 Lineamientos para la protección de los documentos de archivo
relacionados con la emergencia económica, social y ecológica declarada por el
gobierno nacional con ocasión del COVID-19
6. Procedimiento Disposición final contenida en la Tabla de retención documental y
documentos de apoyo PCD-GD-005
Se anexa como soporte la presentación y acta de la mesa operativa y planillas de asistencia</t>
  </si>
  <si>
    <t>Circular No 009 de 28/02/2023</t>
  </si>
  <si>
    <t>No se tiene control del acceso de personal de la SDIS al archivo central.</t>
  </si>
  <si>
    <t>13/04/2023
No se generan observaciones ni sugerencias frente al periodo reportado.
La evaluación de controles se encuentra disponible en: https://sig.sdis.gov.co/index.php/es/gestion-documental-riesgos</t>
  </si>
  <si>
    <t>13/04/2023
No se generan observaciones frente al periodo reportado.
Para el próximo periodo se solicita que la verificación de ingresos al archivo central se realice en el instrumento oficial y que éste evidencie el cruce de los ingresos frente a las autorizaciones de ingreso generadas, en cumplimiento de la evidencia formulada en la actividad de control.
La evaluación de controles se encuentra disponible en: https://sig.sdis.gov.co/index.php/es/gestion-documental-riesgos</t>
  </si>
  <si>
    <t>Para el primer trimestre no se realizó socialización del instrumento en atención a que, el mismo se encuentra en revisión para su oficialización  en la Subdirección de Diseño Evaluación y Sistematización.</t>
  </si>
  <si>
    <t>Trimestralmente, el(los) responsable(s) de la administración del archivo central realizará(n) un cruce de los registros de acceso contra las solicitudes de ingreso al archivo central, el cual, tiene como propósito la verificación del control de ingreso al archivo central en cumplimiento de las directrices establecidas por el Subsistema Interno de Gestión Documental y Archivo.
En caso de encontrar desviaciones en el cruce de la información, el(la) gestor(a) del proceso de gestión documental sensibilizará al responsable de la administración del archivo central sobre la importancia de mantener los controles de acceso de personal al archivo central.
Como evidencia de la actividad de control, se enviará la herramienta de control de ingreso al archivo central debidamente diligenciada y con las verificaciones realizadas y en caso de identificarse desviaciones, se remitirán los soportes de sensibilización al responsable de la administración del archivo central.</t>
  </si>
  <si>
    <t>(Número de verificaciones realizadas al instrumento de control de ingreso al archivo central / 4 verificaciones programadas) * 100</t>
  </si>
  <si>
    <t>Causa raíz</t>
  </si>
  <si>
    <t>Durante el primer trimestre de 2023 en el archivo central se recibieron un total de 8 solicitudes de ingreso al archivo central con el objetivo de alistar la documentación para legalizar las transferencias documentales de dependencias como: Subdirección de Infancia, Subdirección para la familia, Subdirección de Nutrición y Abastecimiento, Subdirección de Talento Humano y de las Subdirecciones Locales de Suba, Kennedy y Tunjuelito. 
Se aporta correo enviado por el profesional archivista asignado al archivo central quién autoriza los ingresos y realiza el acompañamiento.</t>
  </si>
  <si>
    <t>Para el cumplimiento de esta actividad en el segundo trimestre del 2023 se realizó la segunda mesa operativa, en la cual se socializaron los siguientes temas:
1. Campaña Control de Acceso a los Archivos de Gestión
 2. Formulario de solicitud de Información relacionada con la información que se custodia en los Archivos de Gestión
3. Cuadros de Clasificación Documental – y nuevamente se reitera la aplicación de la Circular N. 007 del 14 de Febrero de 2023 en lo relacionado con los criterios a tener en cuenta para organizar la documentación
4. Índice de Información Clasificada y Reservada
 5. Eliminación de Documentos de Apoyo
6. Instructivo Organización de Expedientes
Se anexa como soporte en un solo archivo PDF acta, presentación y listado de asistencia</t>
  </si>
  <si>
    <t>13/7/2023
Se solicita reportar la materialización o no del riesgo para el periodo.
14/07/2023
No se generan observaciones ni sugerencias adicionales para el periodo de reporte.
La evaluación de controles se encuentra disponible en: https://sig.sdis.gov.co/index.php/es/gestion-documental-riesgos</t>
  </si>
  <si>
    <t>13/7/2023
Se solicita reportar la materialización o no del riesgo para el periodo.
Se debe corregir el porcentaje de avance ya que no fue realizada la actividad de control en el segundo trimestre de la vigencia.
14/07/2023
No se generan observaciones adicionales para el periodo de reporte. Se sugiere adelantar la gestión necesaria para dar cumplimiento a la acción de control.
La evaluación de controles se encuentra disponible en: https://sig.sdis.gov.co/index.php/es/gestion-documental-riesgos</t>
  </si>
  <si>
    <t>13/7/2023
Se solicita reportar la materialización o no del riesgo para el periodo.
14/07/2023
No se generan observaciones  ni sugerencias adicionales para el periodo de reporte. 
La evaluación de controles se encuentra disponible en: https://sig.sdis.gov.co/index.php/es/gestion-documental-riesgos</t>
  </si>
  <si>
    <t>15/10/2023
No se generan observaciones ni sugerencias  para el periodo de reporte.
La evaluación de controles se encuentra disponible en: https://sig.sdis.gov.co/index.php/es/gestion-documental-riesgos</t>
  </si>
  <si>
    <t>Durante el tercer trimestre se realizaron dos mesas operativas, así: 
Tercera Mesa Operativa, 07de julio de 2023, se trataron los siguientes temas:
1. Cargue de Información COVID 19
2. Documentos actualizados Proceso de Gestión Documental
3. Proceso de eliminación documental (documentos de apoyo)
4. Sensibilización Control de Acceso Archivos de Gestión y Central
5. Socialización Formato Testigo Documental, hoja de control, formato entrega de documentos. Se anexa acta de la Tercera  Mesa Operativa
Cuarta Mesa Operativa 29 de septiembre de 2023.
 Programa Vitales o Esenciales y Fondo Documental Acumulado
2. Formato Control de Ingreso y Salida de personal en el Archivo Central y Archivos de 
Gestión FOR-GD-038
3. Formato Solicitud de Desarchive de Expedientes en Archivo Central FOR-GD-037
4. Buenas prácticas en Gestión Documental en la SDIS
5. Eliminación de Documentos de Apoyo
6. Cumplimiento Política de archivos y gestión documental
7. Estructura Repositorio Temporal</t>
  </si>
  <si>
    <t>Para el segundo trimestre no se realizó socialización del instrumento en atención a que el documento ha tenido varios ajustes en la revisión metodológica, sin embargo dicho documento ya se encuentra aprobado por la SDES y  actualmente se encuentra en tramites para su publicación.
Por lo tanto la socialización esta proyectada para realizarse en el mes de agosto 2023.
Como soporte de lo indicado se adjunta Memorando firmado por la Subdirectora Administrativa y Financiera  solicitando la oficialización.</t>
  </si>
  <si>
    <t>Durante el tercer trimestre, el profesional encargado del Archivo Central de la entidad, realizó la socialización del instrumento (FOR GD 038), a todos los contratistas que trabajan en el archivo ubicado en Siberia, Parque Celta. Se adjunta listado de asistencia y ayuda de memoria de la socialización. Culminando de esta manera la actividad</t>
  </si>
  <si>
    <t>Durante el tercer trimestre se recibieron 11 solicitudes de ingreso al archivo central de la entidad, así:
Agosto
Subdirección para la Discapacidad
Subdirección Local Ciudad Bolívar
Subdirección para la Familia
Subdirección de Contratación
Septiembre 7 solicitudes 
Subdirección Para la Familia
Subdirección Local de Suba
Subdirección para la Discapacidad
Subdirección de Contratación
Subdirección Local de Bosa
Subdirección Local de Usaquén
Oficina Asesora Jurídica
En este informe no se reporta julio dado que se incluyo en el segundo informe trimestral</t>
  </si>
  <si>
    <t>Durante el segundo trimestre de 2023 en el archivo central se recibieron un total de 14 solicitudes de ingreso con el objetivo de alistar la documentación para legalizar las transferencias documentales de las siguientes dependencias: Subdirección de Discapacidad, Subdirección Local de Tunjuelito, Subdirección Local Kennedy, Subdirección Local de Suba, Subdirección Para la Familia, Subdirección de Contratación, Subdirección de Nutrición y Abastecimiento, Subdirección de Gestión y Talento Humano proceso Seguridad y Salud en trabajo, Subdirección Administrativa y Financiera, Comisaria de Suba 3, Subdirección para la Familia, Subdirección de Contratación, Subdirección Local de Ciudad Bolívar, Subdirección de Nutrición y Abastecimiento.
Se aporta informe que contiene el total de autorizaciones recibidas  e imagen de los correos enviados por el profesional archivista asignado al archivo central quién autoriza los ingresos y realiza el acompañamiento. 
NOTA: el instrumento que se utiliza para el ingreso al archivo central (formato), hace parte del procedimiento que se encuentra en tramites para su publicación por lo cual se continua utilizando actualmente el formato vigente.</t>
  </si>
  <si>
    <t>Esta actividad se finalizó en el primer trimestre de 2023, periodo en el cual el profesional encargado del Archivo Central de la entidad, realizó la socialización del instrumento (FOR GD 038), a todos los contratistas que trabajan en el archivo ubicado en Siberia, Parque Celta. Se adjunta listado de asistencia y ayuda de memoria de la socialización. Culminando de esta manera la actividad</t>
  </si>
  <si>
    <t>Durante el cuartotrimestre se recibieron 8solicitudes de ingreso al archivo central de la entidad, así:
Octubre
Subdirección para la familia
Subdirección de Contratación
Subdirección Local de Usaquén
Noviembre  
Subdirección Para la Familia
Subdirección para la Discapacidad
Subdirección de Contratación
Diciembre 
Subdirección Para la Familia
Subdirección de Contratación
Como soporte de la actividad se adjuntan los correo de solicitud de ingreso y el Formato Control de Ingreso y Salida de personal en el Archivo Central y Archivos de 
Gestión FOR-GD-038
Acorde con lo anterior se observa cumplimiento al 100% de la actividad relacionada con este riesgo.</t>
  </si>
  <si>
    <t>Esta actividad se finalizó en el tercer trimestre de 2023, motivo por el cual para el cuatro trimestre no re realizó ninguna mesa operativa.
De acuerdo con lo anterior, este riesgo no se materializó para la vigencia 2023, toda vez que se cumplió con lo planeado:
I Trimestre: 1 mesa operativa.
II Trimestre: 1 mesa operativa.
III Trimestre: 2 mesas operativas.
Dando un cumplimiento del 100%.</t>
  </si>
  <si>
    <t>10/01/2024
La meta de mesas operativas fue alcanzada durante el tercer trimestre por lo que durante el cuarto trmestre no se desarrollaron actividades.  Se sugiere hacer un pequeño resumen del año y den comportamiento del riesgo (se materializó o no).
El nivel de avace del periodo es 0% sin embargo el Nivel de avance acumulado es del 100% 
15/01/2024
No se generan observaciones ni sugerencias  para el periodo de reporte
La evaluación de controles se encuentra disponible en: https://sig.sdis.gov.co/index.php/es/gestion-documental-riesgos</t>
  </si>
  <si>
    <t>10/01/2024
El nivel de avace del periodo es 0% sin embargo el Nivel de avance acumulado es del 100% .
15/01/2024
No se generan observaciones ni sugerencias  para el periodo de reporte
La evaluación de controles se encuentra disponible en: https://sig.sdis.gov.co/index.php/es/gestion-documental-riesgos</t>
  </si>
  <si>
    <t>0/01/2024
El nivel de avace del periodo es 25% sin embargo el Nivel de avance acumulado es del 100% 
15/01/2024
No se generan observaciones ni sugerencias  para el periodo de reporte
La evaluación de controles se encuentra disponible en: https://sig.sdis.gov.co/index.php/es/gestion-documental-riesgos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</si>
</sst>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0" x14ac:knownFonts="1">
    <font>
      <sz val="10"/>
      <name val="Arial"/>
    </font>
    <font>
      <sz val="10"/>
      <name val="Arial"/>
      <family val="2"/>
    </font>
    <font>
      <b/>
      <sz val="10"/>
      <name val="Arial"/>
      <family val="2"/>
    </font>
    <font>
      <sz val="8"/>
      <name val="Arial"/>
      <family val="2"/>
    </font>
    <font>
      <sz val="10"/>
      <name val="Arial"/>
      <family val="2"/>
    </font>
    <font>
      <sz val="10"/>
      <color theme="0"/>
      <name val="Arial"/>
      <family val="2"/>
    </font>
    <font>
      <b/>
      <sz val="10"/>
      <color theme="0"/>
      <name val="Arial"/>
      <family val="2"/>
    </font>
    <font>
      <sz val="9"/>
      <name val="Arial"/>
      <family val="2"/>
    </font>
    <font>
      <sz val="10"/>
      <color theme="1"/>
      <name val="Arial"/>
      <family val="2"/>
    </font>
    <font>
      <sz val="10"/>
      <color theme="1"/>
      <name val="Arial"/>
      <family val="2"/>
    </font>
  </fonts>
  <fills count="14">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9"/>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FFFFFF"/>
        <bgColor rgb="FFFFFFFF"/>
      </patternFill>
    </fill>
  </fills>
  <borders count="2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style="thin">
        <color rgb="FF000000"/>
      </left>
      <right style="thin">
        <color rgb="FF000000"/>
      </right>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149">
    <xf numFmtId="0" fontId="0" fillId="0" borderId="0" xfId="0"/>
    <xf numFmtId="0" fontId="2" fillId="2" borderId="2" xfId="0" applyFont="1" applyFill="1" applyBorder="1" applyAlignment="1" applyProtection="1">
      <alignment horizontal="center" vertical="center" wrapText="1"/>
      <protection locked="0"/>
    </xf>
    <xf numFmtId="0" fontId="2" fillId="0" borderId="0" xfId="0" applyFont="1"/>
    <xf numFmtId="0" fontId="2" fillId="0" borderId="0" xfId="0" applyFont="1" applyAlignment="1">
      <alignment vertical="center"/>
    </xf>
    <xf numFmtId="0" fontId="2" fillId="2" borderId="0" xfId="0" applyFont="1" applyFill="1" applyAlignment="1">
      <alignment vertical="center"/>
    </xf>
    <xf numFmtId="0" fontId="2" fillId="3" borderId="2" xfId="0" applyFont="1" applyFill="1" applyBorder="1" applyAlignment="1">
      <alignment vertical="center" wrapText="1"/>
    </xf>
    <xf numFmtId="0" fontId="0" fillId="3" borderId="2" xfId="0" applyFill="1" applyBorder="1" applyAlignment="1">
      <alignment horizontal="center" vertical="center"/>
    </xf>
    <xf numFmtId="0" fontId="0" fillId="0" borderId="2" xfId="0" applyBorder="1" applyAlignment="1">
      <alignment vertical="center"/>
    </xf>
    <xf numFmtId="0" fontId="2" fillId="8" borderId="2" xfId="0" applyFont="1" applyFill="1" applyBorder="1" applyAlignment="1" applyProtection="1">
      <alignment horizontal="center" vertical="center" wrapText="1"/>
      <protection locked="0"/>
    </xf>
    <xf numFmtId="0" fontId="4" fillId="2" borderId="0" xfId="0" applyFont="1" applyFill="1" applyProtection="1">
      <protection locked="0"/>
    </xf>
    <xf numFmtId="0" fontId="0" fillId="0" borderId="0" xfId="0" applyProtection="1">
      <protection locked="0"/>
    </xf>
    <xf numFmtId="0" fontId="4" fillId="2" borderId="0" xfId="0" applyFont="1" applyFill="1" applyAlignment="1" applyProtection="1">
      <alignment vertical="center"/>
      <protection locked="0"/>
    </xf>
    <xf numFmtId="0" fontId="2" fillId="2" borderId="0" xfId="0" applyFont="1" applyFill="1" applyProtection="1">
      <protection locked="0"/>
    </xf>
    <xf numFmtId="0" fontId="2" fillId="11" borderId="2" xfId="0" applyFont="1" applyFill="1" applyBorder="1" applyAlignment="1" applyProtection="1">
      <alignment horizontal="center" vertical="center" wrapText="1"/>
      <protection locked="0"/>
    </xf>
    <xf numFmtId="0" fontId="2" fillId="2" borderId="0" xfId="0" applyFont="1" applyFill="1" applyAlignment="1" applyProtection="1">
      <alignment horizontal="center" vertical="top"/>
      <protection locked="0"/>
    </xf>
    <xf numFmtId="0" fontId="1" fillId="0" borderId="0" xfId="0" applyFont="1"/>
    <xf numFmtId="0" fontId="2" fillId="3" borderId="0" xfId="0" applyFont="1" applyFill="1" applyAlignment="1">
      <alignment horizontal="center" vertical="center" wrapText="1"/>
    </xf>
    <xf numFmtId="0" fontId="0" fillId="8" borderId="0" xfId="0" applyFill="1"/>
    <xf numFmtId="0" fontId="2" fillId="8" borderId="3" xfId="0" applyFont="1" applyFill="1" applyBorder="1"/>
    <xf numFmtId="0" fontId="2" fillId="0" borderId="2" xfId="0" applyFont="1" applyBorder="1" applyAlignment="1" applyProtection="1">
      <alignment horizontal="center" vertical="center" wrapText="1"/>
      <protection locked="0"/>
    </xf>
    <xf numFmtId="0" fontId="1" fillId="3" borderId="2" xfId="0" applyFont="1" applyFill="1" applyBorder="1" applyAlignment="1">
      <alignment vertical="center" wrapText="1"/>
    </xf>
    <xf numFmtId="0" fontId="1" fillId="2" borderId="1" xfId="0" applyFont="1" applyFill="1" applyBorder="1" applyAlignment="1" applyProtection="1">
      <alignment vertical="center" wrapText="1"/>
      <protection locked="0"/>
    </xf>
    <xf numFmtId="0" fontId="0" fillId="8" borderId="0" xfId="0" applyFill="1" applyProtection="1">
      <protection locked="0"/>
    </xf>
    <xf numFmtId="0" fontId="1" fillId="3" borderId="2" xfId="0" applyFont="1" applyFill="1" applyBorder="1" applyAlignment="1">
      <alignment vertical="center"/>
    </xf>
    <xf numFmtId="9" fontId="0" fillId="3" borderId="2" xfId="0" applyNumberFormat="1" applyFill="1" applyBorder="1" applyAlignment="1">
      <alignment horizontal="center" vertical="center"/>
    </xf>
    <xf numFmtId="0" fontId="1" fillId="0" borderId="2" xfId="0" applyFont="1" applyBorder="1" applyAlignment="1">
      <alignment vertical="center"/>
    </xf>
    <xf numFmtId="0" fontId="1" fillId="7" borderId="2" xfId="0" applyFont="1" applyFill="1" applyBorder="1" applyAlignment="1">
      <alignment horizontal="center" vertical="center"/>
    </xf>
    <xf numFmtId="0" fontId="1" fillId="3" borderId="1" xfId="0" applyFont="1" applyFill="1" applyBorder="1" applyAlignment="1" applyProtection="1">
      <alignment vertical="center" wrapText="1"/>
      <protection locked="0"/>
    </xf>
    <xf numFmtId="0" fontId="5" fillId="8" borderId="0" xfId="0" applyFont="1" applyFill="1" applyAlignment="1">
      <alignment horizontal="center" vertical="center"/>
    </xf>
    <xf numFmtId="0" fontId="6" fillId="8" borderId="0" xfId="0" applyFont="1" applyFill="1" applyAlignment="1">
      <alignment horizontal="center" vertical="center"/>
    </xf>
    <xf numFmtId="0" fontId="5" fillId="8" borderId="0" xfId="0" applyFont="1" applyFill="1" applyAlignment="1">
      <alignment horizontal="center"/>
    </xf>
    <xf numFmtId="0" fontId="5" fillId="8" borderId="0" xfId="0" applyFont="1" applyFill="1"/>
    <xf numFmtId="0" fontId="2" fillId="8" borderId="0" xfId="0" applyFont="1" applyFill="1"/>
    <xf numFmtId="0" fontId="6" fillId="8" borderId="0" xfId="0" applyFont="1" applyFill="1" applyAlignment="1">
      <alignment vertical="center" wrapText="1"/>
    </xf>
    <xf numFmtId="0" fontId="5" fillId="8" borderId="0" xfId="0" applyFont="1" applyFill="1" applyAlignment="1" applyProtection="1">
      <alignment vertical="center" wrapText="1"/>
      <protection locked="0"/>
    </xf>
    <xf numFmtId="0" fontId="5" fillId="8" borderId="0" xfId="0" applyFont="1" applyFill="1" applyAlignment="1">
      <alignment vertical="center"/>
    </xf>
    <xf numFmtId="0" fontId="7" fillId="2" borderId="2" xfId="0" applyFont="1" applyFill="1" applyBorder="1" applyAlignment="1">
      <alignment vertical="center"/>
    </xf>
    <xf numFmtId="0" fontId="7" fillId="2" borderId="2" xfId="0" applyFont="1" applyFill="1" applyBorder="1" applyAlignment="1" applyProtection="1">
      <alignment horizontal="left" vertical="center"/>
      <protection locked="0"/>
    </xf>
    <xf numFmtId="0" fontId="7" fillId="2" borderId="2" xfId="0" applyFont="1" applyFill="1" applyBorder="1" applyAlignment="1" applyProtection="1">
      <alignment horizontal="left" vertical="center" wrapText="1"/>
      <protection locked="0"/>
    </xf>
    <xf numFmtId="0" fontId="7" fillId="2" borderId="2" xfId="0" applyFont="1" applyFill="1" applyBorder="1" applyAlignment="1" applyProtection="1">
      <alignment vertical="center"/>
      <protection locked="0"/>
    </xf>
    <xf numFmtId="0" fontId="8" fillId="0" borderId="1" xfId="0" applyFont="1" applyBorder="1" applyAlignment="1" applyProtection="1">
      <alignment horizontal="justify" vertical="center" wrapText="1"/>
      <protection locked="0"/>
    </xf>
    <xf numFmtId="0" fontId="1" fillId="2" borderId="1" xfId="0" applyFont="1" applyFill="1" applyBorder="1" applyAlignment="1" applyProtection="1">
      <alignment horizontal="center" vertical="center" wrapText="1"/>
      <protection locked="0"/>
    </xf>
    <xf numFmtId="0" fontId="1" fillId="3" borderId="2" xfId="0" applyFont="1" applyFill="1" applyBorder="1" applyAlignment="1">
      <alignment horizontal="center" vertical="center"/>
    </xf>
    <xf numFmtId="0" fontId="1" fillId="8" borderId="0" xfId="0" applyFont="1" applyFill="1" applyProtection="1">
      <protection locked="0"/>
    </xf>
    <xf numFmtId="0" fontId="1" fillId="2" borderId="0" xfId="0" applyFont="1" applyFill="1" applyProtection="1">
      <protection locked="0"/>
    </xf>
    <xf numFmtId="0" fontId="1" fillId="8" borderId="0" xfId="0" applyFont="1" applyFill="1" applyAlignment="1" applyProtection="1">
      <alignment vertical="center"/>
      <protection locked="0"/>
    </xf>
    <xf numFmtId="0" fontId="1" fillId="2" borderId="0" xfId="0" applyFont="1" applyFill="1" applyAlignment="1" applyProtection="1">
      <alignment vertical="center"/>
      <protection locked="0"/>
    </xf>
    <xf numFmtId="14" fontId="1" fillId="2" borderId="1" xfId="1" applyNumberFormat="1" applyFont="1" applyFill="1" applyBorder="1" applyAlignment="1" applyProtection="1">
      <alignment vertical="center" wrapText="1"/>
      <protection locked="0"/>
    </xf>
    <xf numFmtId="9" fontId="1" fillId="2" borderId="1" xfId="1" applyFont="1" applyFill="1" applyBorder="1" applyAlignment="1" applyProtection="1">
      <alignment vertical="center" wrapText="1"/>
      <protection locked="0"/>
    </xf>
    <xf numFmtId="9" fontId="1" fillId="3" borderId="2" xfId="0" applyNumberFormat="1" applyFont="1" applyFill="1" applyBorder="1" applyAlignment="1">
      <alignment horizontal="center" vertical="center"/>
    </xf>
    <xf numFmtId="0" fontId="1" fillId="4" borderId="2" xfId="0" applyFont="1" applyFill="1" applyBorder="1" applyAlignment="1">
      <alignment horizontal="center" vertical="center"/>
    </xf>
    <xf numFmtId="0" fontId="1" fillId="5" borderId="2" xfId="0" applyFont="1" applyFill="1" applyBorder="1" applyAlignment="1">
      <alignment horizontal="center" vertical="center"/>
    </xf>
    <xf numFmtId="0" fontId="1" fillId="6" borderId="2" xfId="0" applyFont="1" applyFill="1" applyBorder="1" applyAlignment="1">
      <alignment horizontal="center" vertical="center"/>
    </xf>
    <xf numFmtId="0" fontId="1" fillId="2" borderId="1" xfId="0" applyFont="1" applyFill="1" applyBorder="1" applyAlignment="1" applyProtection="1">
      <alignment horizontal="justify" vertical="center" wrapText="1"/>
      <protection locked="0"/>
    </xf>
    <xf numFmtId="0" fontId="1" fillId="0" borderId="1" xfId="0" applyFont="1" applyBorder="1" applyAlignment="1" applyProtection="1">
      <alignment horizontal="justify" vertical="center" wrapText="1"/>
      <protection locked="0"/>
    </xf>
    <xf numFmtId="0" fontId="1" fillId="0" borderId="15" xfId="0" applyFont="1" applyBorder="1" applyAlignment="1">
      <alignment horizontal="left" vertical="center" wrapText="1"/>
    </xf>
    <xf numFmtId="0" fontId="1" fillId="0" borderId="11" xfId="0" applyFont="1" applyBorder="1" applyAlignment="1" applyProtection="1">
      <alignment horizontal="justify" vertical="center" wrapText="1"/>
      <protection locked="0"/>
    </xf>
    <xf numFmtId="14" fontId="1" fillId="2" borderId="1" xfId="0" applyNumberFormat="1" applyFont="1" applyFill="1" applyBorder="1" applyAlignment="1" applyProtection="1">
      <alignment horizontal="center" vertical="center" wrapText="1"/>
      <protection locked="0"/>
    </xf>
    <xf numFmtId="14" fontId="1" fillId="0" borderId="1" xfId="0" applyNumberFormat="1" applyFont="1" applyBorder="1" applyAlignment="1" applyProtection="1">
      <alignment horizontal="center" vertical="center" wrapText="1"/>
      <protection locked="0"/>
    </xf>
    <xf numFmtId="14" fontId="1" fillId="2" borderId="1" xfId="1" applyNumberFormat="1" applyFont="1" applyFill="1" applyBorder="1" applyAlignment="1" applyProtection="1">
      <alignment horizontal="center" vertical="center" wrapText="1"/>
      <protection locked="0"/>
    </xf>
    <xf numFmtId="9" fontId="1" fillId="2" borderId="1" xfId="1" applyFont="1" applyFill="1" applyBorder="1" applyAlignment="1" applyProtection="1">
      <alignment horizontal="center" vertical="center" wrapText="1"/>
      <protection locked="0"/>
    </xf>
    <xf numFmtId="9" fontId="8" fillId="0" borderId="1" xfId="0" applyNumberFormat="1" applyFont="1" applyBorder="1" applyAlignment="1" applyProtection="1">
      <alignment horizontal="center" vertical="center" wrapText="1"/>
      <protection locked="0"/>
    </xf>
    <xf numFmtId="2" fontId="8" fillId="0" borderId="1" xfId="0" applyNumberFormat="1" applyFont="1" applyBorder="1" applyAlignment="1" applyProtection="1">
      <alignment horizontal="center" vertical="center" wrapText="1"/>
      <protection locked="0"/>
    </xf>
    <xf numFmtId="9" fontId="1" fillId="2" borderId="1" xfId="0" applyNumberFormat="1" applyFont="1" applyFill="1" applyBorder="1" applyAlignment="1" applyProtection="1">
      <alignment horizontal="center" vertical="center" wrapText="1"/>
      <protection locked="0"/>
    </xf>
    <xf numFmtId="0" fontId="1" fillId="0" borderId="15" xfId="0" applyFont="1" applyBorder="1" applyAlignment="1">
      <alignment horizontal="justify" vertical="center" wrapText="1"/>
    </xf>
    <xf numFmtId="9" fontId="1" fillId="8" borderId="1" xfId="1" applyFont="1" applyFill="1" applyBorder="1" applyAlignment="1" applyProtection="1">
      <alignment vertical="center" wrapText="1"/>
      <protection locked="0"/>
    </xf>
    <xf numFmtId="9" fontId="1" fillId="8" borderId="1" xfId="1" applyFont="1" applyFill="1" applyBorder="1" applyAlignment="1" applyProtection="1">
      <alignment horizontal="center" vertical="center" wrapText="1"/>
      <protection locked="0"/>
    </xf>
    <xf numFmtId="14" fontId="1" fillId="2" borderId="1" xfId="0" applyNumberFormat="1" applyFont="1" applyFill="1" applyBorder="1" applyAlignment="1" applyProtection="1">
      <alignment vertical="center" wrapText="1"/>
      <protection locked="0"/>
    </xf>
    <xf numFmtId="164" fontId="9" fillId="13" borderId="17" xfId="0" applyNumberFormat="1" applyFont="1" applyFill="1" applyBorder="1" applyAlignment="1">
      <alignment vertical="center" wrapText="1"/>
    </xf>
    <xf numFmtId="9" fontId="9" fillId="13" borderId="17" xfId="0" applyNumberFormat="1" applyFont="1" applyFill="1" applyBorder="1" applyAlignment="1">
      <alignment vertical="center" wrapText="1"/>
    </xf>
    <xf numFmtId="0" fontId="9" fillId="13" borderId="17" xfId="0" applyFont="1" applyFill="1" applyBorder="1" applyAlignment="1">
      <alignment vertical="center" wrapText="1"/>
    </xf>
    <xf numFmtId="0" fontId="1" fillId="2" borderId="18"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1" fillId="2" borderId="4" xfId="0" applyFont="1" applyFill="1" applyBorder="1" applyAlignment="1" applyProtection="1">
      <alignment horizontal="center" vertical="center" wrapText="1"/>
      <protection locked="0"/>
    </xf>
    <xf numFmtId="0" fontId="1" fillId="2" borderId="16"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2" borderId="4" xfId="0" applyFont="1" applyFill="1" applyBorder="1" applyAlignment="1" applyProtection="1">
      <alignment horizontal="left" vertical="center" wrapText="1"/>
      <protection locked="0"/>
    </xf>
    <xf numFmtId="0" fontId="1" fillId="2" borderId="1" xfId="0" applyFont="1" applyFill="1" applyBorder="1" applyAlignment="1" applyProtection="1">
      <alignment horizontal="left" vertical="center" wrapText="1"/>
      <protection locked="0"/>
    </xf>
    <xf numFmtId="0" fontId="1" fillId="0" borderId="4" xfId="0" applyFont="1" applyBorder="1" applyAlignment="1" applyProtection="1">
      <alignment horizontal="center" vertical="center" wrapText="1"/>
      <protection locked="0"/>
    </xf>
    <xf numFmtId="0" fontId="1" fillId="0" borderId="1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12" borderId="4" xfId="0" applyFont="1" applyFill="1" applyBorder="1" applyAlignment="1">
      <alignment horizontal="center" vertical="center"/>
    </xf>
    <xf numFmtId="0" fontId="1" fillId="12" borderId="16" xfId="0" applyFont="1" applyFill="1" applyBorder="1" applyAlignment="1">
      <alignment horizontal="center" vertical="center"/>
    </xf>
    <xf numFmtId="0" fontId="1" fillId="12" borderId="1" xfId="0" applyFont="1" applyFill="1" applyBorder="1" applyAlignment="1">
      <alignment horizontal="center" vertical="center"/>
    </xf>
    <xf numFmtId="0" fontId="1" fillId="2" borderId="4" xfId="0" applyFont="1" applyFill="1" applyBorder="1" applyAlignment="1" applyProtection="1">
      <alignment horizontal="center" vertical="center"/>
      <protection locked="0"/>
    </xf>
    <xf numFmtId="0" fontId="1" fillId="2" borderId="16" xfId="0" applyFont="1" applyFill="1" applyBorder="1" applyAlignment="1" applyProtection="1">
      <alignment horizontal="center" vertical="center"/>
      <protection locked="0"/>
    </xf>
    <xf numFmtId="0" fontId="1" fillId="2" borderId="1" xfId="0" applyFont="1" applyFill="1" applyBorder="1" applyAlignment="1" applyProtection="1">
      <alignment horizontal="center" vertical="center"/>
      <protection locked="0"/>
    </xf>
    <xf numFmtId="0" fontId="2" fillId="0" borderId="4"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1" fillId="2" borderId="2" xfId="0" applyFont="1" applyFill="1" applyBorder="1" applyAlignment="1" applyProtection="1">
      <alignment horizontal="center"/>
      <protection locked="0"/>
    </xf>
    <xf numFmtId="0" fontId="2" fillId="0" borderId="2" xfId="0" applyFont="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2" fillId="8" borderId="2"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4"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8" xfId="0" applyFont="1" applyFill="1" applyBorder="1" applyAlignment="1" applyProtection="1">
      <alignment horizontal="center" vertical="center" wrapText="1"/>
      <protection locked="0"/>
    </xf>
    <xf numFmtId="0" fontId="7" fillId="2" borderId="0" xfId="0" applyFont="1" applyFill="1" applyAlignment="1" applyProtection="1">
      <alignment horizontal="center" vertical="center" wrapText="1"/>
      <protection locked="0"/>
    </xf>
    <xf numFmtId="0" fontId="7" fillId="2" borderId="9" xfId="0" applyFont="1" applyFill="1" applyBorder="1" applyAlignment="1" applyProtection="1">
      <alignment horizontal="center" vertical="center" wrapText="1"/>
      <protection locked="0"/>
    </xf>
    <xf numFmtId="0" fontId="7" fillId="2" borderId="10"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7" fillId="2" borderId="11" xfId="0" applyFont="1" applyFill="1" applyBorder="1" applyAlignment="1" applyProtection="1">
      <alignment horizontal="center" vertical="center" wrapText="1"/>
      <protection locked="0"/>
    </xf>
    <xf numFmtId="0" fontId="2" fillId="0" borderId="2" xfId="0" applyFont="1" applyBorder="1" applyAlignment="1" applyProtection="1">
      <alignment horizontal="center" vertical="center"/>
      <protection locked="0"/>
    </xf>
    <xf numFmtId="0" fontId="2" fillId="2" borderId="0" xfId="0" applyFont="1" applyFill="1" applyAlignment="1" applyProtection="1">
      <alignment horizontal="center" vertical="top"/>
      <protection locked="0"/>
    </xf>
    <xf numFmtId="0" fontId="2" fillId="10" borderId="5" xfId="0" applyFont="1" applyFill="1" applyBorder="1" applyAlignment="1" applyProtection="1">
      <alignment horizontal="center" vertical="center"/>
      <protection locked="0"/>
    </xf>
    <xf numFmtId="0" fontId="2" fillId="10" borderId="6" xfId="0" applyFont="1" applyFill="1" applyBorder="1" applyAlignment="1" applyProtection="1">
      <alignment horizontal="center" vertical="center"/>
      <protection locked="0"/>
    </xf>
    <xf numFmtId="0" fontId="2" fillId="10" borderId="7" xfId="0" applyFont="1" applyFill="1" applyBorder="1" applyAlignment="1" applyProtection="1">
      <alignment horizontal="center" vertical="center"/>
      <protection locked="0"/>
    </xf>
    <xf numFmtId="0" fontId="2" fillId="2" borderId="0" xfId="0" applyFont="1" applyFill="1" applyAlignment="1" applyProtection="1">
      <alignment horizontal="right" vertical="top"/>
      <protection locked="0"/>
    </xf>
    <xf numFmtId="0" fontId="2" fillId="2" borderId="10"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2" borderId="11" xfId="0" applyFont="1" applyFill="1" applyBorder="1" applyAlignment="1" applyProtection="1">
      <alignment horizontal="center" vertical="center"/>
      <protection locked="0"/>
    </xf>
    <xf numFmtId="0" fontId="2" fillId="9" borderId="5" xfId="0" applyFont="1" applyFill="1" applyBorder="1" applyAlignment="1" applyProtection="1">
      <alignment horizontal="center" vertical="center"/>
      <protection locked="0"/>
    </xf>
    <xf numFmtId="0" fontId="2" fillId="9" borderId="6" xfId="0" applyFont="1" applyFill="1" applyBorder="1" applyAlignment="1" applyProtection="1">
      <alignment horizontal="center" vertical="center"/>
      <protection locked="0"/>
    </xf>
    <xf numFmtId="0" fontId="2" fillId="9" borderId="7"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2" fillId="2" borderId="7" xfId="0" applyFont="1" applyFill="1" applyBorder="1" applyAlignment="1" applyProtection="1">
      <alignment horizontal="center" vertical="center"/>
      <protection locked="0"/>
    </xf>
    <xf numFmtId="0" fontId="2" fillId="2" borderId="4" xfId="0" applyFont="1" applyFill="1" applyBorder="1" applyAlignment="1" applyProtection="1">
      <alignment horizontal="center" vertical="center" wrapText="1"/>
      <protection locked="0"/>
    </xf>
    <xf numFmtId="0" fontId="2" fillId="3" borderId="2" xfId="0" applyFont="1" applyFill="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0" fillId="0" borderId="16" xfId="0" applyBorder="1" applyAlignment="1">
      <alignment horizontal="center" vertical="center" wrapText="1"/>
    </xf>
    <xf numFmtId="0" fontId="0" fillId="0" borderId="1" xfId="0" applyBorder="1" applyAlignment="1">
      <alignment horizontal="center" vertical="center" wrapText="1"/>
    </xf>
    <xf numFmtId="0" fontId="1" fillId="0" borderId="12"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 fillId="2" borderId="4"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3" borderId="2" xfId="0" applyFont="1" applyFill="1" applyBorder="1" applyAlignment="1">
      <alignment horizontal="center" vertical="center"/>
    </xf>
    <xf numFmtId="0" fontId="0" fillId="3" borderId="2" xfId="0" applyFill="1" applyBorder="1" applyAlignment="1">
      <alignment horizontal="center" vertical="center"/>
    </xf>
    <xf numFmtId="0" fontId="1" fillId="0" borderId="2" xfId="0" applyFont="1" applyBorder="1" applyAlignment="1">
      <alignment vertical="center" wrapText="1"/>
    </xf>
    <xf numFmtId="0" fontId="1" fillId="2" borderId="2" xfId="0" applyFont="1" applyFill="1" applyBorder="1" applyAlignment="1">
      <alignment horizontal="center"/>
    </xf>
    <xf numFmtId="0" fontId="7" fillId="2" borderId="12"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1" fillId="0" borderId="2" xfId="0" applyFont="1" applyBorder="1" applyAlignment="1">
      <alignment horizontal="left" vertical="center" wrapText="1"/>
    </xf>
    <xf numFmtId="0" fontId="1" fillId="8" borderId="2" xfId="0" applyFont="1" applyFill="1" applyBorder="1" applyAlignment="1">
      <alignment horizontal="left" vertical="center" wrapText="1"/>
    </xf>
    <xf numFmtId="0" fontId="1" fillId="3" borderId="2" xfId="0" applyFont="1" applyFill="1" applyBorder="1" applyAlignment="1">
      <alignment horizontal="center" vertical="center" wrapText="1"/>
    </xf>
    <xf numFmtId="0" fontId="0" fillId="3" borderId="2" xfId="0" applyFill="1" applyBorder="1" applyAlignment="1">
      <alignment horizontal="center" vertical="center" wrapText="1"/>
    </xf>
    <xf numFmtId="0" fontId="1" fillId="3" borderId="4" xfId="0" applyFont="1" applyFill="1" applyBorder="1" applyAlignment="1">
      <alignment horizontal="center" vertical="center"/>
    </xf>
    <xf numFmtId="0" fontId="0" fillId="3" borderId="4" xfId="0" applyFill="1" applyBorder="1" applyAlignment="1">
      <alignment horizontal="center" vertical="center"/>
    </xf>
  </cellXfs>
  <cellStyles count="2">
    <cellStyle name="Normal" xfId="0" builtinId="0"/>
    <cellStyle name="Porcentaje" xfId="1" builtinId="5"/>
  </cellStyles>
  <dxfs count="6">
    <dxf>
      <font>
        <color rgb="FFFF0000"/>
      </font>
    </dxf>
    <dxf>
      <font>
        <color rgb="FF9C0006"/>
      </font>
      <fill>
        <patternFill>
          <bgColor rgb="FFFFC7CE"/>
        </patternFill>
      </fill>
    </dxf>
    <dxf>
      <font>
        <color auto="1"/>
      </font>
      <fill>
        <patternFill>
          <bgColor rgb="FFFF0000"/>
        </patternFill>
      </fill>
    </dxf>
    <dxf>
      <font>
        <color auto="1"/>
      </font>
      <fill>
        <patternFill>
          <bgColor theme="9" tint="-0.24994659260841701"/>
        </patternFill>
      </fill>
    </dxf>
    <dxf>
      <fill>
        <patternFill>
          <bgColor rgb="FFFFFF00"/>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719571</xdr:colOff>
      <xdr:row>0</xdr:row>
      <xdr:rowOff>118409</xdr:rowOff>
    </xdr:from>
    <xdr:to>
      <xdr:col>1</xdr:col>
      <xdr:colOff>1250356</xdr:colOff>
      <xdr:row>3</xdr:row>
      <xdr:rowOff>175559</xdr:rowOff>
    </xdr:to>
    <xdr:pic>
      <xdr:nvPicPr>
        <xdr:cNvPr id="13856" name="Picture 1" descr="escudo-alc">
          <a:extLst>
            <a:ext uri="{FF2B5EF4-FFF2-40B4-BE49-F238E27FC236}">
              <a16:creationId xmlns:a16="http://schemas.microsoft.com/office/drawing/2014/main" id="{4A41FD61-A07A-4A7D-B190-45FB48B079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9571" y="118409"/>
          <a:ext cx="1551321" cy="873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23379</xdr:colOff>
      <xdr:row>0</xdr:row>
      <xdr:rowOff>123825</xdr:rowOff>
    </xdr:from>
    <xdr:to>
      <xdr:col>1</xdr:col>
      <xdr:colOff>1372466</xdr:colOff>
      <xdr:row>3</xdr:row>
      <xdr:rowOff>142009</xdr:rowOff>
    </xdr:to>
    <xdr:pic>
      <xdr:nvPicPr>
        <xdr:cNvPr id="18478" name="Picture 1" descr="escudo-alc">
          <a:extLst>
            <a:ext uri="{FF2B5EF4-FFF2-40B4-BE49-F238E27FC236}">
              <a16:creationId xmlns:a16="http://schemas.microsoft.com/office/drawing/2014/main" id="{0E36094A-8443-44E1-969F-4906319936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004" y="123825"/>
          <a:ext cx="1349087" cy="7706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14"/>
  <sheetViews>
    <sheetView tabSelected="1" view="pageBreakPreview" zoomScale="70" zoomScaleNormal="25" zoomScaleSheetLayoutView="70" zoomScalePageLayoutView="51" workbookViewId="0">
      <selection activeCell="AV11" sqref="AV11"/>
    </sheetView>
  </sheetViews>
  <sheetFormatPr baseColWidth="10" defaultColWidth="11.42578125" defaultRowHeight="12.75" x14ac:dyDescent="0.2"/>
  <cols>
    <col min="1" max="1" width="15.28515625" style="9" customWidth="1"/>
    <col min="2" max="3" width="27.140625" style="9" customWidth="1"/>
    <col min="4" max="4" width="15.28515625" style="9" customWidth="1"/>
    <col min="5" max="5" width="9.7109375" style="9" customWidth="1"/>
    <col min="6" max="6" width="30.7109375" style="9" customWidth="1"/>
    <col min="7" max="7" width="47" style="9" customWidth="1"/>
    <col min="8" max="8" width="30.7109375" style="9" customWidth="1"/>
    <col min="9" max="9" width="18.85546875" style="9" customWidth="1"/>
    <col min="10" max="10" width="16.28515625" style="9" customWidth="1"/>
    <col min="11" max="11" width="10" style="9" customWidth="1"/>
    <col min="12" max="12" width="10.85546875" style="9" bestFit="1" customWidth="1"/>
    <col min="13" max="13" width="81.28515625" style="9" customWidth="1"/>
    <col min="14" max="15" width="10.85546875" style="9" customWidth="1"/>
    <col min="16" max="16" width="16.28515625" style="9" customWidth="1"/>
    <col min="17" max="17" width="10" style="9" customWidth="1"/>
    <col min="18" max="18" width="7.5703125" style="9" bestFit="1" customWidth="1"/>
    <col min="19" max="19" width="11.7109375" style="9" customWidth="1"/>
    <col min="20" max="20" width="79.42578125" style="9" customWidth="1"/>
    <col min="21" max="21" width="14.85546875" style="9" customWidth="1"/>
    <col min="22" max="22" width="29.85546875" style="9" customWidth="1"/>
    <col min="23" max="23" width="9.42578125" style="9" customWidth="1"/>
    <col min="24" max="24" width="10.85546875" style="9" bestFit="1" customWidth="1"/>
    <col min="25" max="25" width="14.85546875" style="9" customWidth="1"/>
    <col min="26" max="26" width="13.85546875" style="9" customWidth="1"/>
    <col min="27" max="27" width="14.85546875" style="9" customWidth="1"/>
    <col min="28" max="28" width="87.85546875" style="9" customWidth="1"/>
    <col min="29" max="29" width="15.5703125" style="9" customWidth="1"/>
    <col min="30" max="30" width="53.5703125" style="9" customWidth="1"/>
    <col min="31" max="31" width="13.28515625" style="9" customWidth="1"/>
    <col min="32" max="32" width="11.140625" style="9" bestFit="1" customWidth="1"/>
    <col min="33" max="33" width="12.5703125" style="9" customWidth="1"/>
    <col min="34" max="34" width="81.7109375" style="9" customWidth="1"/>
    <col min="35" max="35" width="15" style="9" customWidth="1"/>
    <col min="36" max="36" width="47.140625" style="9" customWidth="1"/>
    <col min="37" max="37" width="14.7109375" style="9" customWidth="1"/>
    <col min="38" max="38" width="12.85546875" style="9" customWidth="1"/>
    <col min="39" max="39" width="13.140625" style="9" customWidth="1"/>
    <col min="40" max="40" width="60.42578125" style="9" customWidth="1"/>
    <col min="41" max="41" width="15.140625" style="9" customWidth="1"/>
    <col min="42" max="42" width="34.7109375" style="9" customWidth="1"/>
    <col min="43" max="43" width="16.5703125" style="9" customWidth="1"/>
    <col min="44" max="44" width="13.140625" style="9" customWidth="1"/>
    <col min="45" max="45" width="12.5703125" style="9" customWidth="1"/>
    <col min="46" max="46" width="82.85546875" style="9" customWidth="1"/>
    <col min="47" max="47" width="16.42578125" style="9" customWidth="1"/>
    <col min="48" max="48" width="34.7109375" style="9" customWidth="1"/>
    <col min="49" max="49" width="2.42578125" style="9" customWidth="1"/>
    <col min="50" max="52" width="11.42578125" style="9" customWidth="1"/>
    <col min="53" max="16384" width="11.42578125" style="9"/>
  </cols>
  <sheetData>
    <row r="1" spans="1:53" ht="21" customHeight="1" x14ac:dyDescent="0.2">
      <c r="A1" s="90"/>
      <c r="B1" s="90"/>
      <c r="C1" s="94" t="s">
        <v>0</v>
      </c>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6"/>
      <c r="AU1" s="39" t="s">
        <v>1</v>
      </c>
      <c r="AV1" s="37" t="s">
        <v>2</v>
      </c>
      <c r="AW1" s="22"/>
      <c r="AX1" s="10"/>
      <c r="AY1" s="10"/>
      <c r="AZ1" s="10"/>
      <c r="BA1" s="10"/>
    </row>
    <row r="2" spans="1:53" ht="21" customHeight="1" x14ac:dyDescent="0.2">
      <c r="A2" s="90"/>
      <c r="B2" s="90"/>
      <c r="C2" s="97"/>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8"/>
      <c r="AJ2" s="98"/>
      <c r="AK2" s="98"/>
      <c r="AL2" s="98"/>
      <c r="AM2" s="98"/>
      <c r="AN2" s="98"/>
      <c r="AO2" s="98"/>
      <c r="AP2" s="98"/>
      <c r="AQ2" s="98"/>
      <c r="AR2" s="98"/>
      <c r="AS2" s="98"/>
      <c r="AT2" s="99"/>
      <c r="AU2" s="39" t="s">
        <v>3</v>
      </c>
      <c r="AV2" s="37">
        <v>2</v>
      </c>
      <c r="AW2" s="22"/>
      <c r="AX2" s="10"/>
      <c r="AY2" s="10"/>
      <c r="AZ2" s="10"/>
      <c r="BA2" s="10"/>
    </row>
    <row r="3" spans="1:53" ht="21" customHeight="1" x14ac:dyDescent="0.2">
      <c r="A3" s="90"/>
      <c r="B3" s="90"/>
      <c r="C3" s="97"/>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9"/>
      <c r="AU3" s="39" t="s">
        <v>4</v>
      </c>
      <c r="AV3" s="37" t="s">
        <v>5</v>
      </c>
      <c r="AW3" s="22"/>
      <c r="AX3" s="10"/>
      <c r="AY3" s="10"/>
      <c r="AZ3" s="10"/>
      <c r="BA3" s="10"/>
    </row>
    <row r="4" spans="1:53" ht="21" customHeight="1" x14ac:dyDescent="0.2">
      <c r="A4" s="90"/>
      <c r="B4" s="90"/>
      <c r="C4" s="100"/>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2"/>
      <c r="AU4" s="39" t="s">
        <v>6</v>
      </c>
      <c r="AV4" s="37" t="s">
        <v>7</v>
      </c>
      <c r="AW4" s="22"/>
      <c r="AX4" s="10"/>
      <c r="AY4" s="10"/>
      <c r="AZ4" s="10"/>
      <c r="BA4" s="10"/>
    </row>
    <row r="5" spans="1:53" x14ac:dyDescent="0.2">
      <c r="A5" s="104"/>
      <c r="B5" s="104"/>
      <c r="C5" s="104"/>
      <c r="D5" s="104"/>
      <c r="E5" s="104"/>
      <c r="F5" s="104"/>
      <c r="G5" s="104"/>
      <c r="H5" s="104"/>
      <c r="I5" s="104"/>
      <c r="J5" s="104"/>
      <c r="K5" s="104"/>
      <c r="L5" s="104"/>
      <c r="M5" s="104"/>
      <c r="N5" s="104"/>
      <c r="O5" s="104"/>
      <c r="P5" s="104"/>
      <c r="Q5" s="104"/>
      <c r="R5" s="104"/>
      <c r="S5" s="104"/>
      <c r="T5" s="104"/>
      <c r="U5" s="104"/>
      <c r="V5" s="104"/>
      <c r="W5" s="104"/>
      <c r="X5" s="104"/>
      <c r="Y5" s="104"/>
      <c r="Z5" s="104"/>
      <c r="AA5" s="104"/>
      <c r="AB5" s="104"/>
      <c r="AC5" s="104"/>
      <c r="AD5" s="104"/>
      <c r="AE5" s="104"/>
      <c r="AF5" s="104"/>
      <c r="AG5" s="104"/>
      <c r="AH5" s="104"/>
      <c r="AI5" s="104"/>
      <c r="AJ5" s="104"/>
      <c r="AK5" s="104"/>
      <c r="AL5" s="104"/>
      <c r="AM5" s="104"/>
      <c r="AN5" s="104"/>
      <c r="AO5" s="104"/>
      <c r="AP5" s="104"/>
      <c r="AQ5" s="104"/>
      <c r="AR5" s="104"/>
      <c r="AS5" s="104"/>
      <c r="AT5" s="104"/>
      <c r="AU5" s="104"/>
      <c r="AV5" s="14"/>
      <c r="AW5" s="22"/>
      <c r="AX5" s="10"/>
      <c r="AY5" s="10"/>
      <c r="AZ5" s="10"/>
      <c r="BA5" s="10"/>
    </row>
    <row r="6" spans="1:53" x14ac:dyDescent="0.2">
      <c r="A6" s="108" t="s">
        <v>8</v>
      </c>
      <c r="B6" s="108"/>
      <c r="C6" s="18" t="s">
        <v>9</v>
      </c>
      <c r="D6" s="17"/>
      <c r="E6" s="17"/>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22"/>
      <c r="AX6" s="10"/>
      <c r="AY6" s="10"/>
      <c r="AZ6" s="10"/>
      <c r="BA6" s="10"/>
    </row>
    <row r="7" spans="1:53" x14ac:dyDescent="0.2">
      <c r="A7" s="14"/>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22"/>
      <c r="AX7" s="10"/>
      <c r="AY7" s="10"/>
      <c r="AZ7" s="10"/>
      <c r="BA7" s="10"/>
    </row>
    <row r="8" spans="1:53" ht="26.25" customHeight="1" x14ac:dyDescent="0.2">
      <c r="A8" s="105" t="s">
        <v>10</v>
      </c>
      <c r="B8" s="106"/>
      <c r="C8" s="106"/>
      <c r="D8" s="106"/>
      <c r="E8" s="106"/>
      <c r="F8" s="106"/>
      <c r="G8" s="106"/>
      <c r="H8" s="106"/>
      <c r="I8" s="106"/>
      <c r="J8" s="106"/>
      <c r="K8" s="106"/>
      <c r="L8" s="107"/>
      <c r="M8" s="112" t="s">
        <v>11</v>
      </c>
      <c r="N8" s="113"/>
      <c r="O8" s="113"/>
      <c r="P8" s="113"/>
      <c r="Q8" s="113"/>
      <c r="R8" s="113"/>
      <c r="S8" s="113"/>
      <c r="T8" s="113"/>
      <c r="U8" s="113"/>
      <c r="V8" s="113"/>
      <c r="W8" s="113"/>
      <c r="X8" s="113"/>
      <c r="Y8" s="114"/>
      <c r="Z8" s="119" t="s">
        <v>12</v>
      </c>
      <c r="AA8" s="119"/>
      <c r="AB8" s="119"/>
      <c r="AC8" s="119"/>
      <c r="AD8" s="119"/>
      <c r="AE8" s="119"/>
      <c r="AF8" s="119"/>
      <c r="AG8" s="119"/>
      <c r="AH8" s="119"/>
      <c r="AI8" s="119"/>
      <c r="AJ8" s="119"/>
      <c r="AK8" s="119"/>
      <c r="AL8" s="119"/>
      <c r="AM8" s="119"/>
      <c r="AN8" s="119"/>
      <c r="AO8" s="119"/>
      <c r="AP8" s="119"/>
      <c r="AQ8" s="119"/>
      <c r="AR8" s="119"/>
      <c r="AS8" s="119"/>
      <c r="AT8" s="119"/>
      <c r="AU8" s="119"/>
      <c r="AV8" s="119"/>
      <c r="AW8" s="43"/>
      <c r="AX8" s="44"/>
      <c r="AY8" s="44"/>
      <c r="AZ8" s="44"/>
      <c r="BA8" s="44"/>
    </row>
    <row r="9" spans="1:53" s="11" customFormat="1" ht="46.5" customHeight="1" x14ac:dyDescent="0.2">
      <c r="A9" s="88" t="s">
        <v>13</v>
      </c>
      <c r="B9" s="88" t="s">
        <v>14</v>
      </c>
      <c r="C9" s="88" t="s">
        <v>15</v>
      </c>
      <c r="D9" s="88" t="s">
        <v>16</v>
      </c>
      <c r="E9" s="88" t="s">
        <v>17</v>
      </c>
      <c r="F9" s="88" t="s">
        <v>165</v>
      </c>
      <c r="G9" s="89" t="s">
        <v>18</v>
      </c>
      <c r="H9" s="89" t="s">
        <v>83</v>
      </c>
      <c r="I9" s="92" t="s">
        <v>19</v>
      </c>
      <c r="J9" s="120" t="s">
        <v>20</v>
      </c>
      <c r="K9" s="121"/>
      <c r="L9" s="121"/>
      <c r="M9" s="93" t="s">
        <v>21</v>
      </c>
      <c r="N9" s="93" t="s">
        <v>22</v>
      </c>
      <c r="O9" s="93" t="s">
        <v>23</v>
      </c>
      <c r="P9" s="103" t="s">
        <v>24</v>
      </c>
      <c r="Q9" s="103"/>
      <c r="R9" s="103"/>
      <c r="S9" s="118" t="s">
        <v>25</v>
      </c>
      <c r="T9" s="115" t="s">
        <v>26</v>
      </c>
      <c r="U9" s="116"/>
      <c r="V9" s="116"/>
      <c r="W9" s="116"/>
      <c r="X9" s="116"/>
      <c r="Y9" s="117"/>
      <c r="Z9" s="109" t="s">
        <v>27</v>
      </c>
      <c r="AA9" s="110"/>
      <c r="AB9" s="110"/>
      <c r="AC9" s="110"/>
      <c r="AD9" s="111"/>
      <c r="AE9" s="109" t="s">
        <v>28</v>
      </c>
      <c r="AF9" s="110"/>
      <c r="AG9" s="110"/>
      <c r="AH9" s="110"/>
      <c r="AI9" s="110"/>
      <c r="AJ9" s="111"/>
      <c r="AK9" s="109" t="s">
        <v>29</v>
      </c>
      <c r="AL9" s="110"/>
      <c r="AM9" s="110"/>
      <c r="AN9" s="110"/>
      <c r="AO9" s="110"/>
      <c r="AP9" s="111"/>
      <c r="AQ9" s="109" t="s">
        <v>30</v>
      </c>
      <c r="AR9" s="110"/>
      <c r="AS9" s="110"/>
      <c r="AT9" s="110"/>
      <c r="AU9" s="110"/>
      <c r="AV9" s="111"/>
      <c r="AW9" s="45"/>
      <c r="AX9" s="46"/>
      <c r="AY9" s="46"/>
      <c r="AZ9" s="46"/>
      <c r="BA9" s="46"/>
    </row>
    <row r="10" spans="1:53" ht="46.5" customHeight="1" x14ac:dyDescent="0.2">
      <c r="A10" s="89"/>
      <c r="B10" s="89"/>
      <c r="C10" s="89"/>
      <c r="D10" s="89"/>
      <c r="E10" s="89"/>
      <c r="F10" s="89"/>
      <c r="G10" s="91"/>
      <c r="H10" s="91"/>
      <c r="I10" s="93"/>
      <c r="J10" s="19" t="s">
        <v>31</v>
      </c>
      <c r="K10" s="19" t="s">
        <v>32</v>
      </c>
      <c r="L10" s="19" t="s">
        <v>33</v>
      </c>
      <c r="M10" s="93"/>
      <c r="N10" s="93"/>
      <c r="O10" s="93"/>
      <c r="P10" s="19" t="s">
        <v>31</v>
      </c>
      <c r="Q10" s="19" t="s">
        <v>32</v>
      </c>
      <c r="R10" s="19" t="s">
        <v>33</v>
      </c>
      <c r="S10" s="92"/>
      <c r="T10" s="19" t="s">
        <v>34</v>
      </c>
      <c r="U10" s="19" t="s">
        <v>35</v>
      </c>
      <c r="V10" s="19" t="s">
        <v>36</v>
      </c>
      <c r="W10" s="8" t="s">
        <v>37</v>
      </c>
      <c r="X10" s="8" t="s">
        <v>38</v>
      </c>
      <c r="Y10" s="8" t="s">
        <v>39</v>
      </c>
      <c r="Z10" s="1" t="s">
        <v>40</v>
      </c>
      <c r="AA10" s="1" t="s">
        <v>41</v>
      </c>
      <c r="AB10" s="1" t="s">
        <v>42</v>
      </c>
      <c r="AC10" s="1" t="s">
        <v>43</v>
      </c>
      <c r="AD10" s="13" t="s">
        <v>44</v>
      </c>
      <c r="AE10" s="1" t="s">
        <v>40</v>
      </c>
      <c r="AF10" s="1" t="s">
        <v>41</v>
      </c>
      <c r="AG10" s="1" t="s">
        <v>45</v>
      </c>
      <c r="AH10" s="1" t="s">
        <v>42</v>
      </c>
      <c r="AI10" s="1" t="s">
        <v>43</v>
      </c>
      <c r="AJ10" s="13" t="s">
        <v>44</v>
      </c>
      <c r="AK10" s="1" t="s">
        <v>40</v>
      </c>
      <c r="AL10" s="1" t="s">
        <v>41</v>
      </c>
      <c r="AM10" s="1" t="s">
        <v>45</v>
      </c>
      <c r="AN10" s="1" t="s">
        <v>42</v>
      </c>
      <c r="AO10" s="1" t="s">
        <v>43</v>
      </c>
      <c r="AP10" s="13" t="s">
        <v>44</v>
      </c>
      <c r="AQ10" s="1" t="s">
        <v>40</v>
      </c>
      <c r="AR10" s="1" t="s">
        <v>41</v>
      </c>
      <c r="AS10" s="1" t="s">
        <v>45</v>
      </c>
      <c r="AT10" s="1" t="s">
        <v>42</v>
      </c>
      <c r="AU10" s="1" t="s">
        <v>43</v>
      </c>
      <c r="AV10" s="13" t="s">
        <v>44</v>
      </c>
      <c r="AW10" s="44"/>
      <c r="AX10" s="44"/>
      <c r="AY10" s="44"/>
      <c r="AZ10" s="44"/>
      <c r="BA10" s="44"/>
    </row>
    <row r="11" spans="1:53" s="12" customFormat="1" ht="309" customHeight="1" x14ac:dyDescent="0.2">
      <c r="A11" s="74" t="s">
        <v>46</v>
      </c>
      <c r="B11" s="74" t="s">
        <v>47</v>
      </c>
      <c r="C11" s="74" t="s">
        <v>48</v>
      </c>
      <c r="D11" s="74" t="s">
        <v>158</v>
      </c>
      <c r="E11" s="85" t="s">
        <v>49</v>
      </c>
      <c r="F11" s="21" t="s">
        <v>50</v>
      </c>
      <c r="G11" s="79" t="s">
        <v>51</v>
      </c>
      <c r="H11" s="74" t="s">
        <v>52</v>
      </c>
      <c r="I11" s="127" t="s">
        <v>53</v>
      </c>
      <c r="J11" s="74" t="s">
        <v>54</v>
      </c>
      <c r="K11" s="74" t="s">
        <v>55</v>
      </c>
      <c r="L11" s="82" t="str">
        <f>VLOOKUP(J11,'2. Anexos'!$B$35:$G$41,(HLOOKUP(K11,'2. Anexos'!$C$35:$G$36,2,0)),0)</f>
        <v>Moderado</v>
      </c>
      <c r="M11" s="53" t="s">
        <v>56</v>
      </c>
      <c r="N11" s="74" t="s">
        <v>57</v>
      </c>
      <c r="O11" s="74" t="s">
        <v>58</v>
      </c>
      <c r="P11" s="74" t="s">
        <v>59</v>
      </c>
      <c r="Q11" s="74" t="s">
        <v>60</v>
      </c>
      <c r="R11" s="82" t="str">
        <f>VLOOKUP(P11,'2. Anexos'!$B$35:$G$41,(HLOOKUP(Q11,'2. Anexos'!$C$35:$G$36,2,0)),0)</f>
        <v>Bajo</v>
      </c>
      <c r="S11" s="124" t="s">
        <v>61</v>
      </c>
      <c r="T11" s="53" t="s">
        <v>56</v>
      </c>
      <c r="U11" s="54" t="s">
        <v>62</v>
      </c>
      <c r="V11" s="40" t="s">
        <v>63</v>
      </c>
      <c r="W11" s="61">
        <v>1</v>
      </c>
      <c r="X11" s="57">
        <v>44985</v>
      </c>
      <c r="Y11" s="58">
        <v>45291</v>
      </c>
      <c r="Z11" s="59">
        <v>45026</v>
      </c>
      <c r="AA11" s="60">
        <f>1/4</f>
        <v>0.25</v>
      </c>
      <c r="AB11" s="53" t="s">
        <v>157</v>
      </c>
      <c r="AC11" s="74" t="s">
        <v>64</v>
      </c>
      <c r="AD11" s="53" t="s">
        <v>160</v>
      </c>
      <c r="AE11" s="47">
        <v>45107</v>
      </c>
      <c r="AF11" s="60">
        <v>0.25</v>
      </c>
      <c r="AG11" s="60">
        <f>2/4</f>
        <v>0.5</v>
      </c>
      <c r="AH11" s="48" t="s">
        <v>167</v>
      </c>
      <c r="AI11" s="74" t="s">
        <v>64</v>
      </c>
      <c r="AJ11" s="67" t="s">
        <v>168</v>
      </c>
      <c r="AK11" s="47">
        <v>45199</v>
      </c>
      <c r="AL11" s="48">
        <v>0.5</v>
      </c>
      <c r="AM11" s="48">
        <v>1</v>
      </c>
      <c r="AN11" s="21" t="s">
        <v>172</v>
      </c>
      <c r="AO11" s="74" t="s">
        <v>64</v>
      </c>
      <c r="AP11" s="21" t="s">
        <v>171</v>
      </c>
      <c r="AQ11" s="68">
        <v>45294</v>
      </c>
      <c r="AR11" s="69">
        <v>0</v>
      </c>
      <c r="AS11" s="69">
        <v>1</v>
      </c>
      <c r="AT11" s="70" t="s">
        <v>179</v>
      </c>
      <c r="AU11" s="71" t="s">
        <v>64</v>
      </c>
      <c r="AV11" s="21" t="s">
        <v>180</v>
      </c>
    </row>
    <row r="12" spans="1:53" s="12" customFormat="1" ht="228.75" customHeight="1" x14ac:dyDescent="0.2">
      <c r="A12" s="75"/>
      <c r="B12" s="75"/>
      <c r="C12" s="75"/>
      <c r="D12" s="75"/>
      <c r="E12" s="86"/>
      <c r="F12" s="77" t="s">
        <v>159</v>
      </c>
      <c r="G12" s="80"/>
      <c r="H12" s="75"/>
      <c r="I12" s="128"/>
      <c r="J12" s="75"/>
      <c r="K12" s="75"/>
      <c r="L12" s="83"/>
      <c r="M12" s="55" t="s">
        <v>65</v>
      </c>
      <c r="N12" s="75"/>
      <c r="O12" s="75"/>
      <c r="P12" s="75"/>
      <c r="Q12" s="75"/>
      <c r="R12" s="83"/>
      <c r="S12" s="125"/>
      <c r="T12" s="64" t="s">
        <v>65</v>
      </c>
      <c r="U12" s="56" t="s">
        <v>66</v>
      </c>
      <c r="V12" s="54" t="s">
        <v>67</v>
      </c>
      <c r="W12" s="62">
        <v>1</v>
      </c>
      <c r="X12" s="57">
        <v>44985</v>
      </c>
      <c r="Y12" s="58">
        <v>45291</v>
      </c>
      <c r="Z12" s="59">
        <v>45026</v>
      </c>
      <c r="AA12" s="60">
        <f>0/1</f>
        <v>0</v>
      </c>
      <c r="AB12" s="53" t="s">
        <v>162</v>
      </c>
      <c r="AC12" s="122"/>
      <c r="AD12" s="53" t="s">
        <v>160</v>
      </c>
      <c r="AE12" s="47">
        <v>45107</v>
      </c>
      <c r="AF12" s="66">
        <v>0</v>
      </c>
      <c r="AG12" s="60">
        <v>0</v>
      </c>
      <c r="AH12" s="65" t="s">
        <v>173</v>
      </c>
      <c r="AI12" s="75"/>
      <c r="AJ12" s="67" t="s">
        <v>169</v>
      </c>
      <c r="AK12" s="47">
        <v>45199</v>
      </c>
      <c r="AL12" s="48">
        <v>1</v>
      </c>
      <c r="AM12" s="48">
        <f>AG12+AL12</f>
        <v>1</v>
      </c>
      <c r="AN12" s="21" t="s">
        <v>174</v>
      </c>
      <c r="AO12" s="75"/>
      <c r="AP12" s="21" t="s">
        <v>171</v>
      </c>
      <c r="AQ12" s="68">
        <v>45294</v>
      </c>
      <c r="AR12" s="69">
        <v>0</v>
      </c>
      <c r="AS12" s="69">
        <v>1</v>
      </c>
      <c r="AT12" s="70" t="s">
        <v>177</v>
      </c>
      <c r="AU12" s="72"/>
      <c r="AV12" s="21" t="s">
        <v>181</v>
      </c>
    </row>
    <row r="13" spans="1:53" s="12" customFormat="1" ht="330.75" customHeight="1" x14ac:dyDescent="0.2">
      <c r="A13" s="76"/>
      <c r="B13" s="76"/>
      <c r="C13" s="76"/>
      <c r="D13" s="76"/>
      <c r="E13" s="87"/>
      <c r="F13" s="78"/>
      <c r="G13" s="81"/>
      <c r="H13" s="76"/>
      <c r="I13" s="129"/>
      <c r="J13" s="76"/>
      <c r="K13" s="76"/>
      <c r="L13" s="84"/>
      <c r="M13" s="21" t="s">
        <v>68</v>
      </c>
      <c r="N13" s="76"/>
      <c r="O13" s="76"/>
      <c r="P13" s="76"/>
      <c r="Q13" s="76"/>
      <c r="R13" s="84"/>
      <c r="S13" s="126"/>
      <c r="T13" s="53" t="s">
        <v>163</v>
      </c>
      <c r="U13" s="21" t="s">
        <v>69</v>
      </c>
      <c r="V13" s="54" t="s">
        <v>164</v>
      </c>
      <c r="W13" s="63">
        <v>1</v>
      </c>
      <c r="X13" s="57">
        <v>44985</v>
      </c>
      <c r="Y13" s="41" t="s">
        <v>70</v>
      </c>
      <c r="Z13" s="59">
        <v>45026</v>
      </c>
      <c r="AA13" s="60">
        <f>1/4</f>
        <v>0.25</v>
      </c>
      <c r="AB13" s="53" t="s">
        <v>166</v>
      </c>
      <c r="AC13" s="123"/>
      <c r="AD13" s="53" t="s">
        <v>161</v>
      </c>
      <c r="AE13" s="47">
        <v>45107</v>
      </c>
      <c r="AF13" s="60">
        <v>0.25</v>
      </c>
      <c r="AG13" s="60">
        <f>2/4</f>
        <v>0.5</v>
      </c>
      <c r="AH13" s="48" t="s">
        <v>176</v>
      </c>
      <c r="AI13" s="76"/>
      <c r="AJ13" s="67" t="s">
        <v>170</v>
      </c>
      <c r="AK13" s="47">
        <v>45199</v>
      </c>
      <c r="AL13" s="48">
        <v>0.25</v>
      </c>
      <c r="AM13" s="48">
        <v>0.75</v>
      </c>
      <c r="AN13" s="21" t="s">
        <v>175</v>
      </c>
      <c r="AO13" s="76"/>
      <c r="AP13" s="21" t="s">
        <v>171</v>
      </c>
      <c r="AQ13" s="68">
        <v>45294</v>
      </c>
      <c r="AR13" s="69">
        <v>0.25</v>
      </c>
      <c r="AS13" s="69">
        <v>1</v>
      </c>
      <c r="AT13" s="70" t="s">
        <v>178</v>
      </c>
      <c r="AU13" s="73"/>
      <c r="AV13" s="21" t="s">
        <v>182</v>
      </c>
    </row>
    <row r="14" spans="1:53" x14ac:dyDescent="0.2">
      <c r="A14" s="44"/>
      <c r="B14" s="44"/>
      <c r="C14" s="44"/>
      <c r="D14" s="44"/>
      <c r="E14" s="44"/>
      <c r="F14" s="12"/>
      <c r="G14" s="12"/>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row>
  </sheetData>
  <sheetProtection formatCells="0" formatColumns="0" formatRows="0" insertColumns="0" insertRows="0" insertHyperlinks="0" deleteColumns="0" deleteRows="0" sort="0" autoFilter="0" pivotTables="0"/>
  <mergeCells count="49">
    <mergeCell ref="H9:H10"/>
    <mergeCell ref="Z9:AD9"/>
    <mergeCell ref="J9:L9"/>
    <mergeCell ref="AC11:AC13"/>
    <mergeCell ref="S11:S13"/>
    <mergeCell ref="H11:H13"/>
    <mergeCell ref="I11:I13"/>
    <mergeCell ref="J11:J13"/>
    <mergeCell ref="K11:K13"/>
    <mergeCell ref="L11:L13"/>
    <mergeCell ref="N11:N13"/>
    <mergeCell ref="O11:O13"/>
    <mergeCell ref="M8:Y8"/>
    <mergeCell ref="T9:Y9"/>
    <mergeCell ref="M9:M10"/>
    <mergeCell ref="AK9:AP9"/>
    <mergeCell ref="AQ9:AV9"/>
    <mergeCell ref="S9:S10"/>
    <mergeCell ref="O9:O10"/>
    <mergeCell ref="Z8:AV8"/>
    <mergeCell ref="A9:A10"/>
    <mergeCell ref="A1:B4"/>
    <mergeCell ref="G9:G10"/>
    <mergeCell ref="I9:I10"/>
    <mergeCell ref="C1:AT4"/>
    <mergeCell ref="P9:R9"/>
    <mergeCell ref="A5:AU5"/>
    <mergeCell ref="B9:B10"/>
    <mergeCell ref="C9:C10"/>
    <mergeCell ref="E9:E10"/>
    <mergeCell ref="F9:F10"/>
    <mergeCell ref="N9:N10"/>
    <mergeCell ref="A8:L8"/>
    <mergeCell ref="A6:B6"/>
    <mergeCell ref="AE9:AJ9"/>
    <mergeCell ref="D9:D10"/>
    <mergeCell ref="A11:A13"/>
    <mergeCell ref="B11:B13"/>
    <mergeCell ref="C11:C13"/>
    <mergeCell ref="D11:D13"/>
    <mergeCell ref="E11:E13"/>
    <mergeCell ref="AU11:AU13"/>
    <mergeCell ref="AO11:AO13"/>
    <mergeCell ref="AI11:AI13"/>
    <mergeCell ref="F12:F13"/>
    <mergeCell ref="G11:G13"/>
    <mergeCell ref="P11:P13"/>
    <mergeCell ref="Q11:Q13"/>
    <mergeCell ref="R11:R13"/>
  </mergeCells>
  <phoneticPr fontId="3" type="noConversion"/>
  <conditionalFormatting sqref="L11 R11">
    <cfRule type="containsText" dxfId="5" priority="11" operator="containsText" text="Bajo">
      <formula>NOT(ISERROR(SEARCH("Bajo",L11)))</formula>
    </cfRule>
    <cfRule type="containsText" dxfId="4" priority="12" operator="containsText" text="Moderado">
      <formula>NOT(ISERROR(SEARCH("Moderado",L11)))</formula>
    </cfRule>
    <cfRule type="containsText" dxfId="3" priority="13" operator="containsText" text="Alto">
      <formula>NOT(ISERROR(SEARCH("Alto",L11)))</formula>
    </cfRule>
    <cfRule type="containsText" dxfId="2" priority="14" operator="containsText" text="Extremo">
      <formula>NOT(ISERROR(SEARCH("Extremo",L11)))</formula>
    </cfRule>
  </conditionalFormatting>
  <conditionalFormatting sqref="P11:Q11">
    <cfRule type="duplicateValues" dxfId="1" priority="5"/>
  </conditionalFormatting>
  <dataValidations xWindow="224" yWindow="404" count="33">
    <dataValidation allowBlank="1" showInputMessage="1" showErrorMessage="1" promptTitle="Posibilidad de..." prompt="Describa el posible evento identificado, incluyendo en la redacción: ¿qué? (impacto económico o reputacional), ¿cómo? (causa inmediata-situación evidente sobre la cual se presenta el riesgo) y ¿por qué? (breve referencia a las causas raiz)." sqref="G9:G10" xr:uid="{00000000-0002-0000-0000-000000000000}"/>
    <dataValidation allowBlank="1" showInputMessage="1" showErrorMessage="1" prompt="Seleccione de la lista desplegable, el(los) aspectos institucionales que se ven impactados con la materialización del riesgo. Afectación en lo económico (presupuestal) y/o reputacional." sqref="H9:H10" xr:uid="{00000000-0002-0000-0000-000001000000}"/>
    <dataValidation allowBlank="1" showInputMessage="1" showErrorMessage="1" prompt="Registre el nombre del proceso al cual está asociado el riesgo." sqref="A9:A10" xr:uid="{00000000-0002-0000-0000-000002000000}"/>
    <dataValidation allowBlank="1" showInputMessage="1" showErrorMessage="1" prompt="Registre la circular y fecha de creación o actualización del riesgo. Se incluye por parte de la Subdirección de Diseño, Evaluación y Sistematización al momento de contar con circular de oficialización del riesgo." sqref="D9:D10" xr:uid="{00000000-0002-0000-0000-000003000000}"/>
    <dataValidation allowBlank="1" showInputMessage="1" showErrorMessage="1" prompt="Registre el código asignado al riesgo. Se incluye por parte de la Subdirección de Diseño, Evaluación y Sistematización al momento de avalar la versión final del riesgo." sqref="E9:E10" xr:uid="{00000000-0002-0000-0000-000004000000}"/>
    <dataValidation allowBlank="1" showInputMessage="1" showErrorMessage="1" prompt="Registre el objetivo del proceso conforme a lo definido en su caracterización." sqref="B9:B10" xr:uid="{00000000-0002-0000-0000-000005000000}"/>
    <dataValidation allowBlank="1" showInputMessage="1" showErrorMessage="1" prompt="Registre los motivos o aspectos que puedan dar origen al riesgo y sobre los cuales se establecerán controles. Use las celdas que sean necesarias, una por cada causa." sqref="F9:F10" xr:uid="{00000000-0002-0000-0000-000006000000}"/>
    <dataValidation allowBlank="1" showInputMessage="1" showErrorMessage="1" prompt="Seleccione de la lista desplegable la categoria a la que corresponda el riesgo, teniendo en cuenta los conceptos de la Tabla 1 (ver hoja anexos)." sqref="I9:I10" xr:uid="{00000000-0002-0000-0000-000007000000}"/>
    <dataValidation allowBlank="1" showInputMessage="1" showErrorMessage="1" prompt="Seleccione de la lista desplegable la probabilidad estimada teniendo en cuenta que se está considerando el número de veces que el riesgo se ha presentado en un determinado tiempo o puede presentarse. Ver hoja anexos tabla 2." sqref="J10" xr:uid="{00000000-0002-0000-0000-000008000000}"/>
    <dataValidation allowBlank="1" showInputMessage="1" showErrorMessage="1" prompt="Seleccione de la lista desplegable el impacto estimado teniendo en cuenta que se refiere a la magnitud de los efectos en caso de materializarse el riesgo. Ver hoja anexos tabla 3." sqref="K10" xr:uid="{00000000-0002-0000-0000-000009000000}"/>
    <dataValidation allowBlank="1" showInputMessage="1" showErrorMessage="1" prompt="Este resultado se genera automáticamente y es obtenido de la intersección entre la probabilidad y el impacto seleccionados." sqref="L10 R10" xr:uid="{00000000-0002-0000-0000-00000A000000}"/>
    <dataValidation allowBlank="1" showInputMessage="1" showErrorMessage="1" prompt="Seleccione de la lista desplegable la naturaleza de la actividad de control." sqref="N9" xr:uid="{00000000-0002-0000-0000-00000B000000}"/>
    <dataValidation allowBlank="1" showInputMessage="1" showErrorMessage="1" prompt="Seleccione de la lista desplegable la probabilidad residual, resultante en la columna &quot;R&quot; del formato Evaluación de actividades de control (FOR-SG-014)." sqref="P10" xr:uid="{00000000-0002-0000-0000-00000C000000}"/>
    <dataValidation allowBlank="1" showInputMessage="1" showErrorMessage="1" prompt="Registre las Actividades de Control sobre las cuales se realizará el monitoreo y revisión del riesgo. _x000a_Nota: En caso de definir acciones adicionales, se deberán registrar en una fila independiente." sqref="T10" xr:uid="{00000000-0002-0000-0000-00000D000000}"/>
    <dataValidation allowBlank="1" showInputMessage="1" showErrorMessage="1" prompt="Registre el cargo o rol del responsable de ejecutar la actividad, en coherencia con la descripción en el diseño de la actividad de control._x000a_Nota: en cualquier caso, el responsable de coordinar y asegurar el cumplimiento es el líder del proceso." sqref="U10" xr:uid="{00000000-0002-0000-0000-00000E000000}"/>
    <dataValidation allowBlank="1" showInputMessage="1" showErrorMessage="1" prompt="Registre el resultado que se pretende alcanzar, considerando el indicador o criterio de medición definido." sqref="W10" xr:uid="{00000000-0002-0000-0000-00000F000000}"/>
    <dataValidation allowBlank="1" showInputMessage="1" showErrorMessage="1" prompt="Registre la fecha de terminación de la actividad a desarrollar, en el formato DD/MM/AAAA. Esta fecha no podrá superar el 31 de diciembre de cada vigencia." sqref="Y10" xr:uid="{00000000-0002-0000-0000-000010000000}"/>
    <dataValidation allowBlank="1" showInputMessage="1" showErrorMessage="1" prompt="Seleccione de la lista desplegable si durante el periodo se ha materializado el riesgo. En caso de materialización se debe diligenciar y remitir el Formato Plan de restablecimiento (FOR-GS-006)." sqref="AO10 AI10 AC10 AU10" xr:uid="{00000000-0002-0000-0000-000011000000}"/>
    <dataValidation allowBlank="1" showInputMessage="1" showErrorMessage="1" prompt="Registre la fecha de realización del monitoreo, DD/MM/AAA." sqref="AQ10 AE10 AK10 Z10" xr:uid="{00000000-0002-0000-0000-000012000000}"/>
    <dataValidation allowBlank="1" showInputMessage="1" showErrorMessage="1" prompt="Registre el nivel de avance en el cumplimiento de la actividad. Corresponde al resultado en términos porcentuales del indicador definido." sqref="AF10 AL10 AA10 AR10" xr:uid="{00000000-0002-0000-0000-000013000000}"/>
    <dataValidation allowBlank="1" showInputMessage="1" showErrorMessage="1" prompt="Registre la fecha de inicio de la actividad a desarrollar, en el formato DD/MM/AAAA. Esta no puede ser menor a la fecha de oficialización del riesgo." sqref="X10" xr:uid="{00000000-0002-0000-0000-000014000000}"/>
    <dataValidation allowBlank="1" showInputMessage="1" showErrorMessage="1" prompt="Registre la formula o criterio con el cual se calculará el avance porcentual en el cumplimiento de la actividad en cada periodo de monitoreo._x000a_Nota: En lo posible se sugiere que la fórmula arroje resultados acumulados en los periodos que se van reportando." sqref="V10" xr:uid="{00000000-0002-0000-0000-000015000000}"/>
    <dataValidation allowBlank="1" showInputMessage="1" showErrorMessage="1" prompt="Registre las observaciones o resultados de la revisión al monitoreo reportado por la primera línea de defensa. Se diligencia por parte de la segunda línea de defensa al recibir el reporte del monitoreo." sqref="AD10 AP10 AJ10 AV10" xr:uid="{00000000-0002-0000-0000-000016000000}"/>
    <dataValidation allowBlank="1" showInputMessage="1" showErrorMessage="1" prompt="Seleccione de la lista desplegable, la decisión tomada respecto al riesgo." sqref="S9:S10" xr:uid="{00000000-0002-0000-0000-000017000000}"/>
    <dataValidation allowBlank="1" showInputMessage="1" showErrorMessage="1" prompt="Describa los avances en el cumplimiento de la actividad definida y relacione las evidencias que los soportan." sqref="AB10 AH10 AN10 AT10" xr:uid="{00000000-0002-0000-0000-000018000000}"/>
    <dataValidation allowBlank="1" showInputMessage="1" showErrorMessage="1" prompt="Seleccione de la lista desplegable si los riesgos a identificar se categorizan como riesgos de Gestión o de Corrupción." sqref="A6:B6" xr:uid="{00000000-0002-0000-0000-000019000000}"/>
    <dataValidation allowBlank="1" showInputMessage="1" showErrorMessage="1" promptTitle="Para cada causa identificada" prompt="registre la actividad de control de acuerdo con la estructura y variables definidas en el Lineamiento Administración de riesgos. Un control puede ser tan eficiente que mitigue varias causas, pero se debe registrar o asociar a cada causa por separado." sqref="M9:M10" xr:uid="{00000000-0002-0000-0000-00001A000000}"/>
    <dataValidation allowBlank="1" showInputMessage="1" showErrorMessage="1" promptTitle="Riesgos de gestión / corrupción" prompt="Registre en estos campos la información correspondiente al monitoreo trimestral para riesgos de gestión o cuatrimestral para riesgos de corrupción." sqref="AS9 Z9:AP9" xr:uid="{00000000-0002-0000-0000-00001B000000}"/>
    <dataValidation allowBlank="1" showInputMessage="1" showErrorMessage="1" promptTitle="Riesgos de gestión" prompt="Registre en estos campos la información correspondiente al monitoreo trimestral para riesgos de gestión. No aplica para riesgos de corrupción." sqref="AQ9:AR9 AT9:AV9" xr:uid="{00000000-0002-0000-0000-00001C000000}"/>
    <dataValidation allowBlank="1" showInputMessage="1" showErrorMessage="1" prompt="Describa, tal como se encuentra en la caracterización del proceso, la actividad donde existe evidencia o se tienen indicios de que pueden ocurrir eventos de riesgo." sqref="C9:C10" xr:uid="{00000000-0002-0000-0000-00001D000000}"/>
    <dataValidation allowBlank="1" showInputMessage="1" showErrorMessage="1" prompt="Seleccione de la lista desplegable la forma como se ejecuta el control, dependiendo de que sea ejecutado por una persona (manual) o por un sistema (automático)." sqref="O9:O10" xr:uid="{00000000-0002-0000-0000-00001E000000}"/>
    <dataValidation allowBlank="1" showInputMessage="1" showErrorMessage="1" prompt="Registre el nivel de avance acumulado desde el inicio de la actividad en la vigencia, hasta la fecha de monitoreo. En caso de ser una meta constante, corresponde al mismo avance del periodo." sqref="AG10 AM10 AS10" xr:uid="{00000000-0002-0000-0000-00001F000000}"/>
    <dataValidation allowBlank="1" showInputMessage="1" showErrorMessage="1" prompt="Seleccione de la lista desplegable el impacto estimado teniendo en cuenta que se refiere a la magnitud de los efectos en caso de materializarse el riesgo. Ver hoja anexos tabla 3. Recuerde que el impacto solamente se disminuye con controles correctivos." sqref="Q10" xr:uid="{00000000-0002-0000-0000-000020000000}"/>
  </dataValidations>
  <pageMargins left="0.35433070866141736" right="0.35433070866141736" top="0.98425196850393704" bottom="0.98425196850393704" header="0" footer="0"/>
  <pageSetup scale="23" orientation="landscape" r:id="rId1"/>
  <headerFooter alignWithMargins="0"/>
  <colBreaks count="1" manualBreakCount="1">
    <brk id="25" max="35" man="1"/>
  </colBreaks>
  <drawing r:id="rId2"/>
  <extLst>
    <ext xmlns:x14="http://schemas.microsoft.com/office/spreadsheetml/2009/9/main" uri="{CCE6A557-97BC-4b89-ADB6-D9C93CAAB3DF}">
      <x14:dataValidations xmlns:xm="http://schemas.microsoft.com/office/excel/2006/main" xWindow="224" yWindow="404" count="9">
        <x14:dataValidation type="list" allowBlank="1" showInputMessage="1" showErrorMessage="1" xr:uid="{00000000-0002-0000-0000-000021000000}">
          <x14:formula1>
            <xm:f>'2. Anexos'!$I$37:$I$41</xm:f>
          </x14:formula1>
          <xm:sqref>P11 J11</xm:sqref>
        </x14:dataValidation>
        <x14:dataValidation type="list" allowBlank="1" showInputMessage="1" showErrorMessage="1" xr:uid="{00000000-0002-0000-0000-000022000000}">
          <x14:formula1>
            <xm:f>'2. Anexos'!$J$37:$J$41</xm:f>
          </x14:formula1>
          <xm:sqref>Q11 K11</xm:sqref>
        </x14:dataValidation>
        <x14:dataValidation type="list" allowBlank="1" showInputMessage="1" showErrorMessage="1" xr:uid="{00000000-0002-0000-0000-000023000000}">
          <x14:formula1>
            <xm:f>'2. Anexos'!$I$46:$I$47</xm:f>
          </x14:formula1>
          <xm:sqref>N11</xm:sqref>
        </x14:dataValidation>
        <x14:dataValidation type="list" allowBlank="1" showInputMessage="1" showErrorMessage="1" xr:uid="{00000000-0002-0000-0000-000024000000}">
          <x14:formula1>
            <xm:f>'2. Anexos'!$I$7:$I$9</xm:f>
          </x14:formula1>
          <xm:sqref>C6</xm:sqref>
        </x14:dataValidation>
        <x14:dataValidation type="list" allowBlank="1" showInputMessage="1" showErrorMessage="1" xr:uid="{00000000-0002-0000-0000-000025000000}">
          <x14:formula1>
            <xm:f>'2. Anexos'!$I$11:$I$13</xm:f>
          </x14:formula1>
          <xm:sqref>H11</xm:sqref>
        </x14:dataValidation>
        <x14:dataValidation type="list" allowBlank="1" showInputMessage="1" showErrorMessage="1" xr:uid="{00000000-0002-0000-0000-000026000000}">
          <x14:formula1>
            <xm:f>'2. Anexos'!$K$46:$K$47</xm:f>
          </x14:formula1>
          <xm:sqref>O11</xm:sqref>
        </x14:dataValidation>
        <x14:dataValidation type="list" allowBlank="1" showInputMessage="1" showErrorMessage="1" xr:uid="{00000000-0002-0000-0000-000027000000}">
          <x14:formula1>
            <xm:f>'2. Anexos'!$J$50:$J$52</xm:f>
          </x14:formula1>
          <xm:sqref>S11</xm:sqref>
        </x14:dataValidation>
        <x14:dataValidation type="list" allowBlank="1" showInputMessage="1" showErrorMessage="1" xr:uid="{00000000-0002-0000-0000-000028000000}">
          <x14:formula1>
            <xm:f>'2. Anexos'!$B$7:$B$16</xm:f>
          </x14:formula1>
          <xm:sqref>I11</xm:sqref>
        </x14:dataValidation>
        <x14:dataValidation type="list" allowBlank="1" showInputMessage="1" showErrorMessage="1" xr:uid="{00000000-0002-0000-0000-000029000000}">
          <x14:formula1>
            <xm:f>'2. Anexos'!$J$46:$J$47</xm:f>
          </x14:formula1>
          <xm:sqref>AC11 AI11 AU11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2"/>
  <sheetViews>
    <sheetView view="pageBreakPreview" topLeftCell="A26" zoomScaleNormal="100" zoomScaleSheetLayoutView="100" workbookViewId="0">
      <selection activeCell="D30" sqref="D30:E30"/>
    </sheetView>
  </sheetViews>
  <sheetFormatPr baseColWidth="10" defaultColWidth="11.42578125" defaultRowHeight="12.75" x14ac:dyDescent="0.2"/>
  <cols>
    <col min="1" max="1" width="0.7109375" style="28" customWidth="1"/>
    <col min="2" max="2" width="21.42578125" customWidth="1"/>
    <col min="3" max="7" width="20.5703125" customWidth="1"/>
    <col min="8" max="8" width="2.42578125" customWidth="1"/>
    <col min="9" max="11" width="11.42578125" hidden="1" customWidth="1"/>
  </cols>
  <sheetData>
    <row r="1" spans="1:10" ht="17.25" customHeight="1" x14ac:dyDescent="0.2">
      <c r="A1" s="133"/>
      <c r="B1" s="133"/>
      <c r="C1" s="134" t="s">
        <v>0</v>
      </c>
      <c r="D1" s="135"/>
      <c r="E1" s="136"/>
      <c r="F1" s="36" t="s">
        <v>1</v>
      </c>
      <c r="G1" s="37" t="s">
        <v>2</v>
      </c>
      <c r="I1" s="4"/>
      <c r="J1" s="4"/>
    </row>
    <row r="2" spans="1:10" ht="17.25" customHeight="1" x14ac:dyDescent="0.2">
      <c r="A2" s="133"/>
      <c r="B2" s="133"/>
      <c r="C2" s="137"/>
      <c r="D2" s="138"/>
      <c r="E2" s="139"/>
      <c r="F2" s="36" t="s">
        <v>3</v>
      </c>
      <c r="G2" s="37">
        <v>2</v>
      </c>
      <c r="I2" s="4"/>
      <c r="J2" s="4"/>
    </row>
    <row r="3" spans="1:10" ht="24.75" customHeight="1" x14ac:dyDescent="0.2">
      <c r="A3" s="133"/>
      <c r="B3" s="133"/>
      <c r="C3" s="137"/>
      <c r="D3" s="138"/>
      <c r="E3" s="139"/>
      <c r="F3" s="36" t="s">
        <v>4</v>
      </c>
      <c r="G3" s="38" t="s">
        <v>5</v>
      </c>
      <c r="I3" s="4"/>
      <c r="J3" s="4"/>
    </row>
    <row r="4" spans="1:10" ht="17.25" customHeight="1" x14ac:dyDescent="0.2">
      <c r="A4" s="133"/>
      <c r="B4" s="133"/>
      <c r="C4" s="140"/>
      <c r="D4" s="141"/>
      <c r="E4" s="142"/>
      <c r="F4" s="36" t="s">
        <v>6</v>
      </c>
      <c r="G4" s="37" t="s">
        <v>71</v>
      </c>
      <c r="I4" s="4"/>
      <c r="J4" s="4"/>
    </row>
    <row r="5" spans="1:10" x14ac:dyDescent="0.2">
      <c r="B5" s="17"/>
      <c r="C5" s="17"/>
      <c r="D5" s="17"/>
      <c r="E5" s="17"/>
      <c r="F5" s="17"/>
      <c r="G5" s="17"/>
      <c r="I5" s="4"/>
      <c r="J5" s="4"/>
    </row>
    <row r="6" spans="1:10" x14ac:dyDescent="0.2">
      <c r="B6" s="32" t="s">
        <v>72</v>
      </c>
      <c r="C6" s="17"/>
      <c r="D6" s="17"/>
      <c r="E6" s="17"/>
      <c r="F6" s="17"/>
      <c r="G6" s="17"/>
      <c r="I6" s="2" t="s">
        <v>73</v>
      </c>
    </row>
    <row r="7" spans="1:10" ht="41.25" customHeight="1" x14ac:dyDescent="0.2">
      <c r="B7" s="20" t="s">
        <v>53</v>
      </c>
      <c r="C7" s="132" t="s">
        <v>74</v>
      </c>
      <c r="D7" s="132"/>
      <c r="E7" s="132"/>
      <c r="F7" s="132"/>
      <c r="G7" s="132"/>
      <c r="I7" s="15" t="s">
        <v>9</v>
      </c>
    </row>
    <row r="8" spans="1:10" ht="21" customHeight="1" x14ac:dyDescent="0.2">
      <c r="B8" s="20" t="s">
        <v>75</v>
      </c>
      <c r="C8" s="132" t="s">
        <v>76</v>
      </c>
      <c r="D8" s="132"/>
      <c r="E8" s="132"/>
      <c r="F8" s="132"/>
      <c r="G8" s="132"/>
      <c r="I8" s="15" t="s">
        <v>77</v>
      </c>
    </row>
    <row r="9" spans="1:10" ht="51.75" customHeight="1" x14ac:dyDescent="0.2">
      <c r="B9" s="20" t="s">
        <v>78</v>
      </c>
      <c r="C9" s="132" t="s">
        <v>79</v>
      </c>
      <c r="D9" s="132"/>
      <c r="E9" s="132"/>
      <c r="F9" s="132"/>
      <c r="G9" s="132"/>
      <c r="I9" s="15" t="s">
        <v>80</v>
      </c>
    </row>
    <row r="10" spans="1:10" ht="25.5" customHeight="1" x14ac:dyDescent="0.2">
      <c r="B10" s="23" t="s">
        <v>81</v>
      </c>
      <c r="C10" s="132" t="s">
        <v>82</v>
      </c>
      <c r="D10" s="132"/>
      <c r="E10" s="132"/>
      <c r="F10" s="132"/>
      <c r="G10" s="132"/>
      <c r="I10" s="2" t="s">
        <v>83</v>
      </c>
    </row>
    <row r="11" spans="1:10" ht="25.5" customHeight="1" x14ac:dyDescent="0.2">
      <c r="B11" s="20" t="s">
        <v>84</v>
      </c>
      <c r="C11" s="132" t="s">
        <v>85</v>
      </c>
      <c r="D11" s="132"/>
      <c r="E11" s="132"/>
      <c r="F11" s="132"/>
      <c r="G11" s="132"/>
      <c r="I11" t="s">
        <v>86</v>
      </c>
    </row>
    <row r="12" spans="1:10" ht="25.5" customHeight="1" x14ac:dyDescent="0.2">
      <c r="B12" s="20" t="s">
        <v>87</v>
      </c>
      <c r="C12" s="132" t="s">
        <v>88</v>
      </c>
      <c r="D12" s="132"/>
      <c r="E12" s="132"/>
      <c r="F12" s="132"/>
      <c r="G12" s="132"/>
      <c r="I12" t="s">
        <v>52</v>
      </c>
    </row>
    <row r="13" spans="1:10" ht="25.5" x14ac:dyDescent="0.2">
      <c r="B13" s="20" t="s">
        <v>89</v>
      </c>
      <c r="C13" s="132" t="s">
        <v>90</v>
      </c>
      <c r="D13" s="132"/>
      <c r="E13" s="132"/>
      <c r="F13" s="132"/>
      <c r="G13" s="132"/>
      <c r="I13" t="s">
        <v>91</v>
      </c>
    </row>
    <row r="14" spans="1:10" ht="39.75" customHeight="1" x14ac:dyDescent="0.2">
      <c r="B14" s="20" t="s">
        <v>92</v>
      </c>
      <c r="C14" s="132" t="s">
        <v>93</v>
      </c>
      <c r="D14" s="132"/>
      <c r="E14" s="132"/>
      <c r="F14" s="132"/>
      <c r="G14" s="132"/>
    </row>
    <row r="15" spans="1:10" ht="31.5" customHeight="1" x14ac:dyDescent="0.2">
      <c r="B15" s="23" t="s">
        <v>94</v>
      </c>
      <c r="C15" s="132" t="s">
        <v>95</v>
      </c>
      <c r="D15" s="132"/>
      <c r="E15" s="132"/>
      <c r="F15" s="132"/>
      <c r="G15" s="132"/>
    </row>
    <row r="16" spans="1:10" x14ac:dyDescent="0.2">
      <c r="B16" s="23" t="s">
        <v>96</v>
      </c>
      <c r="C16" s="132" t="s">
        <v>97</v>
      </c>
      <c r="D16" s="132"/>
      <c r="E16" s="132"/>
      <c r="F16" s="132"/>
      <c r="G16" s="132"/>
    </row>
    <row r="18" spans="2:7" x14ac:dyDescent="0.2">
      <c r="B18" s="3" t="s">
        <v>98</v>
      </c>
    </row>
    <row r="19" spans="2:7" ht="29.25" customHeight="1" x14ac:dyDescent="0.2">
      <c r="B19" s="42" t="s">
        <v>99</v>
      </c>
      <c r="C19" s="6" t="s">
        <v>100</v>
      </c>
      <c r="D19" s="145" t="s">
        <v>101</v>
      </c>
      <c r="E19" s="146"/>
      <c r="F19" s="130" t="s">
        <v>102</v>
      </c>
      <c r="G19" s="131"/>
    </row>
    <row r="20" spans="2:7" ht="39.75" customHeight="1" x14ac:dyDescent="0.2">
      <c r="B20" s="49">
        <v>0.2</v>
      </c>
      <c r="C20" s="7" t="s">
        <v>103</v>
      </c>
      <c r="D20" s="132" t="s">
        <v>104</v>
      </c>
      <c r="E20" s="132"/>
      <c r="F20" s="132" t="s">
        <v>105</v>
      </c>
      <c r="G20" s="132"/>
    </row>
    <row r="21" spans="2:7" ht="39.75" customHeight="1" x14ac:dyDescent="0.2">
      <c r="B21" s="49">
        <v>0.4</v>
      </c>
      <c r="C21" s="7" t="s">
        <v>106</v>
      </c>
      <c r="D21" s="132" t="s">
        <v>107</v>
      </c>
      <c r="E21" s="132"/>
      <c r="F21" s="132" t="s">
        <v>108</v>
      </c>
      <c r="G21" s="132"/>
    </row>
    <row r="22" spans="2:7" ht="39.75" customHeight="1" x14ac:dyDescent="0.2">
      <c r="B22" s="49">
        <v>0.6</v>
      </c>
      <c r="C22" s="25" t="s">
        <v>109</v>
      </c>
      <c r="D22" s="132" t="s">
        <v>110</v>
      </c>
      <c r="E22" s="132"/>
      <c r="F22" s="132" t="s">
        <v>111</v>
      </c>
      <c r="G22" s="132"/>
    </row>
    <row r="23" spans="2:7" ht="39.75" customHeight="1" x14ac:dyDescent="0.2">
      <c r="B23" s="49">
        <v>0.8</v>
      </c>
      <c r="C23" s="7" t="s">
        <v>112</v>
      </c>
      <c r="D23" s="132" t="s">
        <v>113</v>
      </c>
      <c r="E23" s="132"/>
      <c r="F23" s="132" t="s">
        <v>114</v>
      </c>
      <c r="G23" s="132"/>
    </row>
    <row r="24" spans="2:7" ht="39.75" customHeight="1" x14ac:dyDescent="0.2">
      <c r="B24" s="49">
        <v>1</v>
      </c>
      <c r="C24" s="7" t="s">
        <v>115</v>
      </c>
      <c r="D24" s="132" t="s">
        <v>116</v>
      </c>
      <c r="E24" s="132"/>
      <c r="F24" s="132" t="s">
        <v>117</v>
      </c>
      <c r="G24" s="132"/>
    </row>
    <row r="26" spans="2:7" x14ac:dyDescent="0.2">
      <c r="B26" s="3" t="s">
        <v>118</v>
      </c>
    </row>
    <row r="27" spans="2:7" x14ac:dyDescent="0.2">
      <c r="B27" s="6" t="s">
        <v>99</v>
      </c>
      <c r="C27" s="6" t="s">
        <v>100</v>
      </c>
      <c r="D27" s="130" t="s">
        <v>119</v>
      </c>
      <c r="E27" s="131"/>
      <c r="F27" s="147" t="s">
        <v>120</v>
      </c>
      <c r="G27" s="148"/>
    </row>
    <row r="28" spans="2:7" ht="35.25" customHeight="1" x14ac:dyDescent="0.2">
      <c r="B28" s="24">
        <v>0.2</v>
      </c>
      <c r="C28" s="25" t="s">
        <v>121</v>
      </c>
      <c r="D28" s="143" t="s">
        <v>122</v>
      </c>
      <c r="E28" s="143"/>
      <c r="F28" s="144" t="s">
        <v>123</v>
      </c>
      <c r="G28" s="144"/>
    </row>
    <row r="29" spans="2:7" ht="51.75" customHeight="1" x14ac:dyDescent="0.2">
      <c r="B29" s="24">
        <v>0.4</v>
      </c>
      <c r="C29" s="7" t="s">
        <v>124</v>
      </c>
      <c r="D29" s="143" t="s">
        <v>125</v>
      </c>
      <c r="E29" s="143"/>
      <c r="F29" s="144" t="s">
        <v>126</v>
      </c>
      <c r="G29" s="144"/>
    </row>
    <row r="30" spans="2:7" ht="40.5" customHeight="1" x14ac:dyDescent="0.2">
      <c r="B30" s="24">
        <v>0.6</v>
      </c>
      <c r="C30" s="25" t="s">
        <v>127</v>
      </c>
      <c r="D30" s="143" t="s">
        <v>128</v>
      </c>
      <c r="E30" s="143"/>
      <c r="F30" s="144" t="s">
        <v>129</v>
      </c>
      <c r="G30" s="144"/>
    </row>
    <row r="31" spans="2:7" ht="40.5" customHeight="1" x14ac:dyDescent="0.2">
      <c r="B31" s="24">
        <v>0.8</v>
      </c>
      <c r="C31" s="7" t="s">
        <v>130</v>
      </c>
      <c r="D31" s="143" t="s">
        <v>131</v>
      </c>
      <c r="E31" s="143"/>
      <c r="F31" s="144" t="s">
        <v>132</v>
      </c>
      <c r="G31" s="144"/>
    </row>
    <row r="32" spans="2:7" ht="40.5" customHeight="1" x14ac:dyDescent="0.2">
      <c r="B32" s="24">
        <v>1</v>
      </c>
      <c r="C32" s="7" t="s">
        <v>133</v>
      </c>
      <c r="D32" s="143" t="s">
        <v>134</v>
      </c>
      <c r="E32" s="143"/>
      <c r="F32" s="144" t="s">
        <v>135</v>
      </c>
      <c r="G32" s="144"/>
    </row>
    <row r="34" spans="1:11" x14ac:dyDescent="0.2">
      <c r="B34" s="3" t="s">
        <v>136</v>
      </c>
    </row>
    <row r="35" spans="1:11" s="31" customFormat="1" ht="12" hidden="1" customHeight="1" x14ac:dyDescent="0.2">
      <c r="A35" s="28"/>
      <c r="B35" s="33" t="s">
        <v>137</v>
      </c>
      <c r="C35" s="34" t="s">
        <v>138</v>
      </c>
      <c r="D35" s="35" t="s">
        <v>60</v>
      </c>
      <c r="E35" s="35" t="s">
        <v>55</v>
      </c>
      <c r="F35" s="34" t="s">
        <v>139</v>
      </c>
      <c r="G35" s="35" t="s">
        <v>140</v>
      </c>
    </row>
    <row r="36" spans="1:11" s="31" customFormat="1" ht="12" hidden="1" customHeight="1" x14ac:dyDescent="0.2">
      <c r="A36" s="28"/>
      <c r="B36" s="29">
        <v>1</v>
      </c>
      <c r="C36" s="30">
        <v>2</v>
      </c>
      <c r="D36" s="30">
        <v>3</v>
      </c>
      <c r="E36" s="30">
        <v>4</v>
      </c>
      <c r="F36" s="30">
        <v>5</v>
      </c>
      <c r="G36" s="30">
        <v>6</v>
      </c>
    </row>
    <row r="37" spans="1:11" ht="24.75" customHeight="1" x14ac:dyDescent="0.2">
      <c r="A37" s="28">
        <v>1</v>
      </c>
      <c r="B37" s="23" t="s">
        <v>141</v>
      </c>
      <c r="C37" s="50" t="s">
        <v>142</v>
      </c>
      <c r="D37" s="50" t="s">
        <v>142</v>
      </c>
      <c r="E37" s="50" t="s">
        <v>142</v>
      </c>
      <c r="F37" s="50" t="s">
        <v>142</v>
      </c>
      <c r="G37" s="51" t="s">
        <v>143</v>
      </c>
      <c r="I37" s="15" t="s">
        <v>59</v>
      </c>
      <c r="J37" s="15" t="s">
        <v>138</v>
      </c>
    </row>
    <row r="38" spans="1:11" ht="24.75" customHeight="1" x14ac:dyDescent="0.2">
      <c r="A38" s="28">
        <v>2</v>
      </c>
      <c r="B38" s="23" t="s">
        <v>144</v>
      </c>
      <c r="C38" s="52" t="s">
        <v>127</v>
      </c>
      <c r="D38" s="52" t="s">
        <v>127</v>
      </c>
      <c r="E38" s="50" t="s">
        <v>142</v>
      </c>
      <c r="F38" s="50" t="s">
        <v>142</v>
      </c>
      <c r="G38" s="51" t="s">
        <v>143</v>
      </c>
      <c r="I38" s="15" t="s">
        <v>145</v>
      </c>
      <c r="J38" s="15" t="s">
        <v>60</v>
      </c>
    </row>
    <row r="39" spans="1:11" ht="24.75" customHeight="1" x14ac:dyDescent="0.2">
      <c r="A39" s="28">
        <v>3</v>
      </c>
      <c r="B39" s="23" t="s">
        <v>54</v>
      </c>
      <c r="C39" s="52" t="s">
        <v>127</v>
      </c>
      <c r="D39" s="52" t="s">
        <v>127</v>
      </c>
      <c r="E39" s="52" t="s">
        <v>127</v>
      </c>
      <c r="F39" s="50" t="s">
        <v>142</v>
      </c>
      <c r="G39" s="51" t="s">
        <v>143</v>
      </c>
      <c r="I39" s="15" t="s">
        <v>54</v>
      </c>
      <c r="J39" s="15" t="s">
        <v>55</v>
      </c>
    </row>
    <row r="40" spans="1:11" ht="24.75" customHeight="1" x14ac:dyDescent="0.2">
      <c r="A40" s="28">
        <v>4</v>
      </c>
      <c r="B40" s="23" t="s">
        <v>145</v>
      </c>
      <c r="C40" s="26" t="s">
        <v>146</v>
      </c>
      <c r="D40" s="52" t="s">
        <v>127</v>
      </c>
      <c r="E40" s="52" t="s">
        <v>127</v>
      </c>
      <c r="F40" s="50" t="s">
        <v>142</v>
      </c>
      <c r="G40" s="51" t="s">
        <v>143</v>
      </c>
      <c r="I40" s="15" t="s">
        <v>144</v>
      </c>
      <c r="J40" s="15" t="s">
        <v>139</v>
      </c>
    </row>
    <row r="41" spans="1:11" ht="24.75" customHeight="1" x14ac:dyDescent="0.2">
      <c r="A41" s="28">
        <v>5</v>
      </c>
      <c r="B41" s="23" t="s">
        <v>59</v>
      </c>
      <c r="C41" s="26" t="s">
        <v>146</v>
      </c>
      <c r="D41" s="26" t="s">
        <v>146</v>
      </c>
      <c r="E41" s="52" t="s">
        <v>127</v>
      </c>
      <c r="F41" s="50" t="s">
        <v>142</v>
      </c>
      <c r="G41" s="51" t="s">
        <v>143</v>
      </c>
      <c r="I41" s="15" t="s">
        <v>141</v>
      </c>
      <c r="J41" s="15" t="s">
        <v>140</v>
      </c>
    </row>
    <row r="42" spans="1:11" ht="25.5" x14ac:dyDescent="0.2">
      <c r="B42" s="5" t="s">
        <v>147</v>
      </c>
      <c r="C42" s="27" t="s">
        <v>138</v>
      </c>
      <c r="D42" s="23" t="s">
        <v>60</v>
      </c>
      <c r="E42" s="23" t="s">
        <v>55</v>
      </c>
      <c r="F42" s="27" t="s">
        <v>139</v>
      </c>
      <c r="G42" s="23" t="s">
        <v>140</v>
      </c>
    </row>
    <row r="45" spans="1:11" ht="38.25" x14ac:dyDescent="0.2">
      <c r="I45" s="16" t="s">
        <v>22</v>
      </c>
      <c r="J45" s="16" t="s">
        <v>148</v>
      </c>
      <c r="K45" s="16" t="s">
        <v>149</v>
      </c>
    </row>
    <row r="46" spans="1:11" x14ac:dyDescent="0.2">
      <c r="I46" s="15" t="s">
        <v>57</v>
      </c>
      <c r="J46" s="15" t="s">
        <v>150</v>
      </c>
      <c r="K46" t="s">
        <v>58</v>
      </c>
    </row>
    <row r="47" spans="1:11" x14ac:dyDescent="0.2">
      <c r="I47" s="15" t="s">
        <v>151</v>
      </c>
      <c r="J47" s="15" t="s">
        <v>64</v>
      </c>
      <c r="K47" s="15" t="s">
        <v>152</v>
      </c>
    </row>
    <row r="49" spans="9:10" x14ac:dyDescent="0.2">
      <c r="I49" s="2" t="s">
        <v>153</v>
      </c>
      <c r="J49" s="2" t="s">
        <v>154</v>
      </c>
    </row>
    <row r="50" spans="9:10" x14ac:dyDescent="0.2">
      <c r="I50" t="s">
        <v>150</v>
      </c>
      <c r="J50" t="s">
        <v>155</v>
      </c>
    </row>
    <row r="51" spans="9:10" x14ac:dyDescent="0.2">
      <c r="I51" t="s">
        <v>64</v>
      </c>
      <c r="J51" t="s">
        <v>61</v>
      </c>
    </row>
    <row r="52" spans="9:10" x14ac:dyDescent="0.2">
      <c r="J52" t="s">
        <v>156</v>
      </c>
    </row>
  </sheetData>
  <mergeCells count="36">
    <mergeCell ref="F30:G30"/>
    <mergeCell ref="D24:E24"/>
    <mergeCell ref="F24:G24"/>
    <mergeCell ref="F31:G31"/>
    <mergeCell ref="F32:G32"/>
    <mergeCell ref="D27:E27"/>
    <mergeCell ref="F27:G27"/>
    <mergeCell ref="F28:G28"/>
    <mergeCell ref="D28:E28"/>
    <mergeCell ref="C11:G11"/>
    <mergeCell ref="D30:E30"/>
    <mergeCell ref="D31:E31"/>
    <mergeCell ref="D32:E32"/>
    <mergeCell ref="C12:G12"/>
    <mergeCell ref="C16:G16"/>
    <mergeCell ref="F29:G29"/>
    <mergeCell ref="D29:E29"/>
    <mergeCell ref="C13:G13"/>
    <mergeCell ref="C14:G14"/>
    <mergeCell ref="C15:G15"/>
    <mergeCell ref="D20:E20"/>
    <mergeCell ref="D21:E21"/>
    <mergeCell ref="D22:E22"/>
    <mergeCell ref="D23:E23"/>
    <mergeCell ref="D19:E19"/>
    <mergeCell ref="A1:B4"/>
    <mergeCell ref="C7:G7"/>
    <mergeCell ref="C8:G8"/>
    <mergeCell ref="C9:G9"/>
    <mergeCell ref="C10:G10"/>
    <mergeCell ref="C1:E4"/>
    <mergeCell ref="F19:G19"/>
    <mergeCell ref="F20:G20"/>
    <mergeCell ref="F21:G21"/>
    <mergeCell ref="F22:G22"/>
    <mergeCell ref="F23:G23"/>
  </mergeCells>
  <conditionalFormatting sqref="E38">
    <cfRule type="iconSet" priority="1">
      <iconSet>
        <cfvo type="percent" val="0"/>
        <cfvo type="percent" val="33"/>
        <cfvo type="percent" val="67"/>
      </iconSet>
    </cfRule>
    <cfRule type="iconSet" priority="2">
      <iconSet iconSet="4RedToBlack">
        <cfvo type="percent" val="0"/>
        <cfvo type="percent" val="25"/>
        <cfvo type="percent" val="50"/>
        <cfvo type="percent" val="75"/>
      </iconSet>
    </cfRule>
    <cfRule type="containsText" dxfId="0" priority="3" operator="containsText" text="extremo">
      <formula>NOT(ISERROR(SEARCH("extremo",E38)))</formula>
    </cfRule>
  </conditionalFormatting>
  <dataValidations disablePrompts="1" count="1">
    <dataValidation type="list" allowBlank="1" showInputMessage="1" showErrorMessage="1" sqref="F42 F35 C42 C35" xr:uid="{00000000-0002-0000-0100-000000000000}">
      <formula1>$J$37:$J$41</formula1>
    </dataValidation>
  </dataValidations>
  <pageMargins left="0.7" right="0.7" top="0.75" bottom="0.75" header="0.3" footer="0.3"/>
  <pageSetup scale="87" orientation="landscape" horizontalDpi="4294967294" verticalDpi="4294967294" r:id="rId1"/>
  <rowBreaks count="1" manualBreakCount="1">
    <brk id="20"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 Mapa y plan de riesgos</vt:lpstr>
      <vt:lpstr>2. Anexos</vt:lpstr>
      <vt:lpstr>'1. Mapa y plan de riesgos'!Área_de_impresión</vt:lpstr>
      <vt:lpstr>'2. Anexos'!Área_de_impresión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bperez</dc:creator>
  <cp:keywords/>
  <dc:description/>
  <cp:lastModifiedBy>Carlos Andrés Téllez Rodríguez</cp:lastModifiedBy>
  <cp:revision/>
  <dcterms:created xsi:type="dcterms:W3CDTF">2008-09-05T19:47:59Z</dcterms:created>
  <dcterms:modified xsi:type="dcterms:W3CDTF">2024-01-15T22:05:58Z</dcterms:modified>
  <cp:category/>
  <cp:contentStatus/>
</cp:coreProperties>
</file>