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defaultThemeVersion="166925"/>
  <mc:AlternateContent xmlns:mc="http://schemas.openxmlformats.org/markup-compatibility/2006">
    <mc:Choice Requires="x15">
      <x15ac:absPath xmlns:x15ac="http://schemas.microsoft.com/office/spreadsheetml/2010/11/ac" url="C:\Users\usuario\Desktop\Helena\Contrato 893 de 2021\Julio 2021\Obligación No.2 Gestión de indicadores\Actualización indicador GJ\Nueva carpeta\"/>
    </mc:Choice>
  </mc:AlternateContent>
  <xr:revisionPtr revIDLastSave="0" documentId="13_ncr:1_{C51A2262-5FD5-4A87-80BB-456769BB1477}" xr6:coauthVersionLast="47" xr6:coauthVersionMax="47" xr10:uidLastSave="{00000000-0000-0000-0000-000000000000}"/>
  <bookViews>
    <workbookView xWindow="-120" yWindow="-120" windowWidth="20730" windowHeight="11160" xr2:uid="{00000000-000D-0000-FFFF-FFFF00000000}"/>
  </bookViews>
  <sheets>
    <sheet name="INDICADORES GESTION" sheetId="1" r:id="rId1"/>
    <sheet name="Listas desplegables" sheetId="2" state="hidden" r:id="rId2"/>
  </sheets>
  <externalReferences>
    <externalReference r:id="rId3"/>
    <externalReference r:id="rId4"/>
    <externalReference r:id="rId5"/>
    <externalReference r:id="rId6"/>
  </externalReferences>
  <definedNames>
    <definedName name="_xlnm._FilterDatabase" localSheetId="0" hidden="1">'INDICADORES GESTION'!$A$12:$EF$16</definedName>
    <definedName name="Años">'Listas desplegables'!$B$2:$B$4</definedName>
    <definedName name="Direccion">'Listas desplegables'!#REF!</definedName>
    <definedName name="Discapacidad">'[1]Listas desplegables'!$D$52:$D$56</definedName>
    <definedName name="EJE">#REF!,#REF!,#REF!,#REF!,#REF!,#REF!,#REF!,#REF!,#REF!,#REF!,#REF!,#REF!,#REF!</definedName>
    <definedName name="Eje_Pilar">'Listas desplegables'!#REF!</definedName>
    <definedName name="ejecut">#REF!,#REF!,#REF!,#REF!,#REF!,#REF!,#REF!,#REF!,#REF!,#REF!,#REF!,#REF!,#REF!</definedName>
    <definedName name="EstadoUNDOPE">'Listas desplegables'!#REF!</definedName>
    <definedName name="Étnico">'[1]Listas desplegables'!$F$52:$F$56</definedName>
    <definedName name="GerenteProy">'Listas desplegables'!#REF!</definedName>
    <definedName name="localidad">[2]Hoja6!$A$192:$A$212</definedName>
    <definedName name="Localidades">'Listas desplegables'!#REF!</definedName>
    <definedName name="medida">[2]Hoja6!$A$132:$A$135</definedName>
    <definedName name="Meses">'Listas desplegables'!$A$2:$A$13</definedName>
    <definedName name="metas">[3]Hoja1!$M$2:$M$19</definedName>
    <definedName name="ObjEstratégico">'Listas desplegables'!#REF!</definedName>
    <definedName name="Objetivosestratégicos">[4]Hoja1!$C$1:$C$5</definedName>
    <definedName name="ObjGeneral">'Listas desplegables'!#REF!</definedName>
    <definedName name="periodicidad">'Listas desplegables'!#REF!</definedName>
    <definedName name="Periodicidadindicador">[4]Hoja1!$D$1:$D$4</definedName>
    <definedName name="Procesos">'Listas desplegables'!#REF!</definedName>
    <definedName name="Prog_PPD">'Listas desplegables'!#REF!</definedName>
    <definedName name="Proy_Estrat" localSheetId="1">'INDICADORES GESTION'!$B$7:$B$12</definedName>
    <definedName name="PROY4022">#REF!</definedName>
    <definedName name="PROY4024">#REF!</definedName>
    <definedName name="proy4025">#REF!</definedName>
    <definedName name="PROY4027">#REF!</definedName>
    <definedName name="PROY4028">#REF!</definedName>
    <definedName name="PROY4029">#REF!</definedName>
    <definedName name="PROY4125">#REF!</definedName>
    <definedName name="PROY4280">#REF!</definedName>
    <definedName name="PROY4281">#REF!</definedName>
    <definedName name="ProyectoInv">'Listas desplegables'!#REF!</definedName>
    <definedName name="PROYECTOS">[3]Hoja1!$A:$A</definedName>
    <definedName name="ServicioUNDOPE">'Listas desplegables'!#REF!</definedName>
    <definedName name="Subdireccion">'Listas desplegables'!#REF!</definedName>
    <definedName name="Subsistema">'Listas desplegables'!#REF!</definedName>
    <definedName name="Tenencia">'Listas desplegables'!#REF!</definedName>
    <definedName name="Tipo">[4]Hoja1!$B$1:$B$3</definedName>
    <definedName name="Tipo_Meta">'Listas desplegables'!#REF!</definedName>
    <definedName name="TipoInd">'Listas desplegables'!#REF!</definedName>
    <definedName name="TipoMeta">'Listas desplegables'!#REF!</definedName>
    <definedName name="TipoOperación">'Listas desplegables'!#REF!</definedName>
    <definedName name="UO">'[1]Listas desplegables'!$H$35:$H$69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W16" i="1" l="1"/>
  <c r="AB16" i="1"/>
  <c r="AG16" i="1"/>
  <c r="CE16" i="1"/>
  <c r="CG16" i="1" s="1"/>
  <c r="CH16" i="1" s="1"/>
  <c r="CJ16" i="1" s="1"/>
  <c r="CF16" i="1"/>
  <c r="CI16" i="1"/>
  <c r="CB12" i="1" l="1"/>
  <c r="BW12" i="1"/>
  <c r="BR12" i="1"/>
  <c r="BM12" i="1"/>
  <c r="BH12" i="1"/>
  <c r="BC12" i="1"/>
  <c r="AX12" i="1"/>
  <c r="AS12" i="1"/>
  <c r="AN12" i="1"/>
  <c r="AI12" i="1"/>
  <c r="AD12" i="1"/>
  <c r="CA12" i="1" l="1"/>
  <c r="BV12" i="1"/>
  <c r="BQ12" i="1"/>
  <c r="BL12" i="1"/>
  <c r="BG12" i="1"/>
  <c r="BB12" i="1"/>
  <c r="AW12" i="1"/>
  <c r="AR12" i="1"/>
  <c r="AM12" i="1"/>
  <c r="AH12" i="1"/>
  <c r="Y12" i="1"/>
  <c r="AC12" i="1"/>
  <c r="X12" i="1"/>
  <c r="BZ12" i="1" l="1"/>
  <c r="BU12" i="1"/>
  <c r="BP12" i="1"/>
  <c r="BK12" i="1"/>
  <c r="BF12" i="1"/>
  <c r="BA12" i="1"/>
  <c r="AV12" i="1"/>
  <c r="AQ12" i="1"/>
  <c r="AL12" i="1"/>
  <c r="AG12" i="1"/>
  <c r="AB12" i="1"/>
  <c r="W12" i="1"/>
  <c r="BX12" i="1"/>
  <c r="BS12" i="1"/>
  <c r="BN12" i="1"/>
  <c r="BI12" i="1"/>
  <c r="BD12" i="1"/>
  <c r="AY12" i="1"/>
  <c r="AT12" i="1"/>
  <c r="AO12" i="1"/>
  <c r="AJ12" i="1"/>
  <c r="AE12" i="1"/>
  <c r="Z12" i="1"/>
  <c r="U12" i="1"/>
  <c r="BY12" i="1"/>
  <c r="BT12" i="1"/>
  <c r="BO12" i="1"/>
  <c r="BJ12" i="1"/>
  <c r="BE12" i="1"/>
  <c r="AZ12" i="1"/>
  <c r="AU12" i="1"/>
  <c r="AP12" i="1"/>
  <c r="AK12" i="1"/>
  <c r="AF12" i="1"/>
  <c r="AA12" i="1"/>
  <c r="V12" i="1"/>
</calcChain>
</file>

<file path=xl/sharedStrings.xml><?xml version="1.0" encoding="utf-8"?>
<sst xmlns="http://schemas.openxmlformats.org/spreadsheetml/2006/main" count="224" uniqueCount="169">
  <si>
    <t>No Aplica</t>
  </si>
  <si>
    <t>PERIODO DEL SEGUIMIENTO:</t>
  </si>
  <si>
    <t>De</t>
  </si>
  <si>
    <t>A</t>
  </si>
  <si>
    <t>Marzo</t>
  </si>
  <si>
    <t>FORMULACIÓN DEL INDICADOR</t>
  </si>
  <si>
    <t>SEGUIMIENTO DEL INDICADOR</t>
  </si>
  <si>
    <t>Identificación general</t>
  </si>
  <si>
    <t>Características indicador</t>
  </si>
  <si>
    <t>Horizonte</t>
  </si>
  <si>
    <t>Enero</t>
  </si>
  <si>
    <t>Febrero</t>
  </si>
  <si>
    <t>Abril</t>
  </si>
  <si>
    <t>Mayo</t>
  </si>
  <si>
    <t>Junio</t>
  </si>
  <si>
    <t>Julio</t>
  </si>
  <si>
    <t>Agosto</t>
  </si>
  <si>
    <t>Septiembre</t>
  </si>
  <si>
    <t>Octubre</t>
  </si>
  <si>
    <t>Noviembre</t>
  </si>
  <si>
    <t>Diciembre</t>
  </si>
  <si>
    <t>Proceso institucional</t>
  </si>
  <si>
    <t>Proyecto de inversión</t>
  </si>
  <si>
    <t>Código del indicador</t>
  </si>
  <si>
    <t>Fecha de oficialización del indicador</t>
  </si>
  <si>
    <t>Nombre del indicador</t>
  </si>
  <si>
    <t>Objetivo del indicador</t>
  </si>
  <si>
    <t>Factor crítico de éxito</t>
  </si>
  <si>
    <t>Fórmula de cálculo</t>
  </si>
  <si>
    <t>Tipo de indicador</t>
  </si>
  <si>
    <t>Periodicidad del indicador</t>
  </si>
  <si>
    <t>Unidad de medida del indicador</t>
  </si>
  <si>
    <t>Fuente de datos</t>
  </si>
  <si>
    <t>Evidencia</t>
  </si>
  <si>
    <t>Línea base</t>
  </si>
  <si>
    <t>Unidad de medida de la línea base</t>
  </si>
  <si>
    <t>Meta anual del indicador</t>
  </si>
  <si>
    <t>Tipo de meta</t>
  </si>
  <si>
    <t>Resultado del indicador acumulado</t>
  </si>
  <si>
    <t>5. Fortalecer la capacidad institucional y el talento humano a través de la optimización de la operación interna, el mejoramiento de los procesos y los procedimientos, y el desarrollo de competencias con el propósito de incrementar la productividad organizacional y  la calidad de los servicios que presta la Secretaría Distrital De Integración Social.</t>
  </si>
  <si>
    <t>Eficiencia</t>
  </si>
  <si>
    <t>Trimestral</t>
  </si>
  <si>
    <t>Efectividad</t>
  </si>
  <si>
    <t>Constante</t>
  </si>
  <si>
    <t>Eficacia</t>
  </si>
  <si>
    <t>Semestral</t>
  </si>
  <si>
    <t>Suma</t>
  </si>
  <si>
    <t>AÑOS</t>
  </si>
  <si>
    <t>PROYECTOS</t>
  </si>
  <si>
    <t>1.  Formular e implementar políticas poblacionales mediante un enfoque diferencial y de forma articulada, con el fin de aportar al goce efectivo de los derechos de las poblaciones en el territorio. </t>
  </si>
  <si>
    <t>Mensual</t>
  </si>
  <si>
    <t>2. Diseñar e implementar modelos de atención integral de calidad con un enfoque territorial e intergeneracional, para el desarrollo de capacidades que faciliten la inclusión social y  mejoren  la calidad de vida de la población en mayor condición de vulnerabilidad.  </t>
  </si>
  <si>
    <t>3. Diseñar e implementar estrategias de prevención de forma coordinada con otros sectores, que permitan reducir los factores sociales generadores de violencia y la vulneración de derechos, promoviendo una cultura de convivencia y reconciliación.</t>
  </si>
  <si>
    <t>4. Generar información oportuna, veraz y de calidad mediante el desarrollo de un sistema de información y de gestión del conocimiento con el propósito de soportar la toma de decisiones,  realizar  el  seguimiento y la evaluación de la gestión, y la rendición de cuentas institucional.</t>
  </si>
  <si>
    <t>Anual</t>
  </si>
  <si>
    <t>Gestión jurídica</t>
  </si>
  <si>
    <t>Gestión del conocimiento</t>
  </si>
  <si>
    <t>MESES</t>
  </si>
  <si>
    <t>Página: 1 de 1</t>
  </si>
  <si>
    <t>PROCESOS</t>
  </si>
  <si>
    <t>Atención a la ciudadanía</t>
  </si>
  <si>
    <t>Auditoría y control</t>
  </si>
  <si>
    <t>Comunicación estratégica</t>
  </si>
  <si>
    <t>Diseño e innovación de servicios sociales</t>
  </si>
  <si>
    <t>Formulación y articulación de políticas sociales</t>
  </si>
  <si>
    <t>Gestión contractual</t>
  </si>
  <si>
    <t>Gestión de infraestructura física</t>
  </si>
  <si>
    <t>Gestión de soporte y mantenimiento tecnológico</t>
  </si>
  <si>
    <t>Gestión de talento humano</t>
  </si>
  <si>
    <t>Gestión del sistema integrado</t>
  </si>
  <si>
    <t>Gestión financiera</t>
  </si>
  <si>
    <t>Gestión logística</t>
  </si>
  <si>
    <t>Inspección, vigilancia y control</t>
  </si>
  <si>
    <t>Planeación estratégica</t>
  </si>
  <si>
    <t>Tecnologías de la información</t>
  </si>
  <si>
    <t>OBJETIVOS ESTRATÉGICOS</t>
  </si>
  <si>
    <t>Bimestral</t>
  </si>
  <si>
    <t>Descripción del método de cálculo</t>
  </si>
  <si>
    <t>Creciente</t>
  </si>
  <si>
    <t>Decreciente</t>
  </si>
  <si>
    <t xml:space="preserve">Código: FOR-GS-001 </t>
  </si>
  <si>
    <t>PROCESO GESTIÓN DEL SISTEMA INTEGRADO - SIG
FORMATO FORMULACIÓN Y SEGUIMIENTO DE INDICADORES DE GESTIÓN</t>
  </si>
  <si>
    <t>7564 - Mejoramiento de la capacidad de respuesta institucional de las comisarías de familia en Bogotá</t>
  </si>
  <si>
    <t>7565 - Suministro de espacios adecuados, inclusivos y seguros para el desarrollo social integral</t>
  </si>
  <si>
    <t xml:space="preserve">7730 - Servicio de atención a la población proveniente de flujos migratorios mixtos en Bogotá </t>
  </si>
  <si>
    <t>7733 - Fortalecimiento institucional para una gestión pública efectiva y transparente en la ciudad de Bogotá</t>
  </si>
  <si>
    <t>7735 - Fortalecimiento de los procesos territoriales y la construcción de respuestas integradoras e innovadoras en los territorios de la Bogotá – Región</t>
  </si>
  <si>
    <t>7740 - Generación “Jóvenes con derechos” en Bogotá</t>
  </si>
  <si>
    <t>7741 - Fortalecimiento de la gestión de la información y el conocimiento con enfoque participativo y territorial</t>
  </si>
  <si>
    <t>7744 - Generación de oportunidades para el desarrollo integral de la niñez y la adolescencia de Bogotá</t>
  </si>
  <si>
    <t>7745 - Compromiso por una alimentación integral en Bogotá</t>
  </si>
  <si>
    <t>7748 - Fortalecimiento de la gestión institucional y desarrollo integral del talento humano en Bogotá</t>
  </si>
  <si>
    <t>7749 - Implementar una estrategia de territorios cuidadores en Bogotá</t>
  </si>
  <si>
    <t>7752 - Contribución a la protección de los derechos de las familias especialmente de sus integrantes afectados por la violencia intrafamiliar en la ciudad de Bogotá</t>
  </si>
  <si>
    <t>7753 - Prevención de la maternidad y la paternidad temprana en Bogotá</t>
  </si>
  <si>
    <t>7756 - Compromiso social por la diversidad en Bogotá</t>
  </si>
  <si>
    <t>7757 - Implementación de  estrategias y servicios integrales para el abordaje del fenómeno de habitabilidad en calle en Bogotá</t>
  </si>
  <si>
    <t>7768 - Implementación de una estrategia de acompañamiento  a  hogares  con mayor pobreza evidente y oculta  de Bogotá</t>
  </si>
  <si>
    <t>7770 - Compromiso con el envejecimiento activo y una Bogotá cuidadora e incluyente</t>
  </si>
  <si>
    <t>7771 - Fortalecimiento de las oportunidades de  inclusión de las personas con discapacidad y sus familias, cuidadores-as en Bogotá</t>
  </si>
  <si>
    <t xml:space="preserve">Gestión ambiental </t>
  </si>
  <si>
    <t xml:space="preserve">Gestión documental </t>
  </si>
  <si>
    <t>Prestación de servicios sociales para la inclusión social</t>
  </si>
  <si>
    <t>Versión: 1</t>
  </si>
  <si>
    <t>Análisis anual</t>
  </si>
  <si>
    <t>Resultado del indicador para la vigencia</t>
  </si>
  <si>
    <t>Meta anual del indicador para la vigencia</t>
  </si>
  <si>
    <t>Programado del indicador acumulado</t>
  </si>
  <si>
    <t>Porcentaje de avance acumulado</t>
  </si>
  <si>
    <t>Porcentaje de avance para la vigencia</t>
  </si>
  <si>
    <t>Ubicación estratégica</t>
  </si>
  <si>
    <t>Cuadro de control 1: Seguimiento indicadores según lo programado hasta el corte del informe</t>
  </si>
  <si>
    <t>Cuadro de control 2: Seguimiento indicadores según meta anual programado</t>
  </si>
  <si>
    <t>Objetivo estratégico al que aporta el Indicador</t>
  </si>
  <si>
    <t>Fecha: Memo  I2020026784 - 02/10/2020</t>
  </si>
  <si>
    <t>Porcentaje</t>
  </si>
  <si>
    <t>11/03/2021. No se generan observaciones o recomendaciones respecto al análisis presentado en el seguimiento al indicador de gestión.</t>
  </si>
  <si>
    <t>GJ-002</t>
  </si>
  <si>
    <t>Circular No 010 del 28/3/2019</t>
  </si>
  <si>
    <t xml:space="preserve"> Conciliaciones extrajudiciales atendidas en audiencia de conciliación.</t>
  </si>
  <si>
    <t xml:space="preserve">Verificar la asistencia a las audiencias de conciliación notificadas a la Secretaría Distrital de Integración Social, con el fin de realizar la correspondiente representación judicial en la instancia conciliatoria judicial y extra- judicial. </t>
  </si>
  <si>
    <t xml:space="preserve">Certificado de la Secretaria Técnica del Comité de Conciliación que habilita la asistencia de representación ante la instancia conciliatoria correspondiente. </t>
  </si>
  <si>
    <t>(Número de solicitudes de conciliación extrajudicial atendidas en el periodo / Número de solicitudes de conciliación extrajudiciales recibidas en la SDIS con citación a  audiencia en el periodo) * 100%</t>
  </si>
  <si>
    <t>Base de Datos de Conciliaciones de la OAJ.
Sistema de Información de Procesos Judiciales- SIPROJ WEB-  Módulo de MACS- Fichas de Conciliación.</t>
  </si>
  <si>
    <t>Se toma la base de datos "conciliaciones de la OAJ" y se filtra la columna "Conciliaciones con citación a Audiencia en la Procuraduría" por la fecha del periodo que corresponda.</t>
  </si>
  <si>
    <t>%</t>
  </si>
  <si>
    <t xml:space="preserve">2 Archivos en Excel
- Evidencias Conciliaciones de la OAJ 2021
-  Archivo Formulación y medición de indicadores 
</t>
  </si>
  <si>
    <r>
      <t>Durante el mes de ene</t>
    </r>
    <r>
      <rPr>
        <sz val="9"/>
        <rFont val="Calibri"/>
        <family val="2"/>
        <scheme val="minor"/>
      </rPr>
      <t>ro se asistió a tres (3)</t>
    </r>
    <r>
      <rPr>
        <sz val="9"/>
        <color theme="1"/>
        <rFont val="Calibri"/>
        <family val="2"/>
        <scheme val="minor"/>
      </rPr>
      <t xml:space="preserve"> audiencias de conciliación extrajudicial. 
Se evacuaron 2 sesiones ordinarias del comité de conciliación.</t>
    </r>
  </si>
  <si>
    <t>11/03/2021. Se solicita verificar la cantidad de audiencias y ajustar en la descripción (2 o 3).</t>
  </si>
  <si>
    <t>Durante el mes de febrero se asistió a tres (3) audiencias de conciliación extrajudicial. 
Se evacuaron 2 sesiones ordinarias del comité de conciliación.</t>
  </si>
  <si>
    <t>Durante el mes de MARZO se asistió a dos (2) audiencias de conciliación extrajudicial. 
Se evacuaron 2 sesiones ordinarias del comité de conciliación.</t>
  </si>
  <si>
    <t>13/04/2021. Se valida el ajuste realizado en el reporte del mes de enero y no se generan observaciones o recomendaciones respecto al análisis presentado en el seguimiento al indicador de gestión para el mes de marzo.</t>
  </si>
  <si>
    <t>GJ-003</t>
  </si>
  <si>
    <t xml:space="preserve">
Actuaciones de defensa jurídica atendidas</t>
  </si>
  <si>
    <t>Determinar la oportunidad en la defensa judicial de la Entidad, con el fin de evitar condenas y sanciones contra la Secretaría.</t>
  </si>
  <si>
    <t xml:space="preserve">Atención de los estados judiciales que requieren actuaciones dentro del termino establecido por la ley. </t>
  </si>
  <si>
    <t>(Número de actuaciones atendidas en el periodo / Número de actuaciones notificadas por los diferentes despachos judiciales) * 100%</t>
  </si>
  <si>
    <t>Base de Datos de Procesos Judiciales de la OAJ.
Sistema de Información de Procesos Judiciales- SIPROJ WEB-  Módulo Judiciales- Contingente Judicial</t>
  </si>
  <si>
    <t>Se toma la base de datos "Procesos judiciales de la OAJ" y se filtra la columna "Número de actuaciones atendidas" y la comuna "actuaciones notificadas" para el periodo del reporte.</t>
  </si>
  <si>
    <t xml:space="preserve">2 Archivos en Excel
- Evidencias Procesos judiciales 2021
-  Archivo Formulación y medición de indicadores 
</t>
  </si>
  <si>
    <t>En el mes de enero de 2021, se contestaron demandas y se asistió a audiencias, se presentaron alegatos,  la mayor parte programadas y notificadas en meses anteriores. Se notificaron demandas las cuales tiene un plazo de contestación de 55 días hábiles,  se evidencia un incremento importante en la notificación de demandas por contrato realidad y reliquidación de horas extras y recargos. Igualmente se fijaron fechas para audiencias para meses posteriores. se debe tener en cuenta que se abrieron juzgados el 13 de enero de 2021.</t>
  </si>
  <si>
    <t xml:space="preserve">En el mes de febrero de 2021, se contestaron demandas y se asistió a audiencias, se presentaron alegatos,  la mayor parte programadas y notificadas en meses anteriores. Se notificaron demandas las cuales tiene un plazo de contestación de 55 días hábiles,  se evidencia un incremento importante en la notificación de demandas por contrato realidad y reliquidación de horas extras y recargos. Igualmente se fijaron fechas para audiencias para meses posteriores. </t>
  </si>
  <si>
    <t xml:space="preserve">En el mes de marzo de 2021, se contestaron demandas y se asistió a audiencias, se presentaron alegatos,  la mayor parte programadas y notificadas en meses anteriores. Se notificaron demandas las cuales tiene un plazo de contestación de 55 días hábiles,  se evidencia un incremento importante en la notificación de demandas por contrato realidad y reliquidación de horas extras y recargos. Igualmente se fijaron fechas para audiencias para meses posteriores. </t>
  </si>
  <si>
    <t>GJ-004</t>
  </si>
  <si>
    <t>Seguimientos y recomendaciones a los casos del Deber de Denuncia emitidos por la Oficina Asesora Jurídica- OAJ</t>
  </si>
  <si>
    <t>Atender de manera oportuna los asuntos que competen al Deber de Denuncia, aportando a la protección  de los derechos de los participantes de la SDIS y previniendo el daño antijurídico de la Entidad.</t>
  </si>
  <si>
    <t xml:space="preserve">Informes de deber de denuncia radicados ante la Oficina Asesora Jurídica de contenido administrativo
</t>
  </si>
  <si>
    <t>(Número de seguimientos y recomendaciones remitido(s) a la dependencia(s) competente(s) dentro de los diez días hábiles siguientes a la radicación de los informes en la OAJ / Número de informes de Deber de denuncia de contenido administrativo radicados en la OAJ) * 100%</t>
  </si>
  <si>
    <t>Base de datos de deber de denuncia de la Oficina Asesora Jurídica</t>
  </si>
  <si>
    <t>Se toma la base de datos "deber de denuncia" y se filtra la columna "fecha ingreso" y la columna "fecha de salida" Nota: los casos que llegan a finales de mes se contestan y se contabilizan dentro del siguiente mes, dando cumplimiento a los términos de respuesta.</t>
  </si>
  <si>
    <t xml:space="preserve">2 Archivos en Excel
- Evidencias Deber de denuncia  2021
-  Archivo Formulación y medición de indicadores 
</t>
  </si>
  <si>
    <t>En el mes de enero de 2021, las diferentes dependencias de la SDIS en el marco del procedimiento de deber de denuncia, reportaron quince (15) informes, de los cuales se tramitaron diez (10). Los cinco (5) restantes, por haberse allegado en los últimos días del mes, se tramitarán dentro del término en el mes de febrero de 2021.
Adicionalmente, durante el mes de enero de 2021 se tramitaron los diez (10) oficios pendientes del mes de noviembre de 2020 y dieciséis (16) oficios pendientes del mes de diciembre de 2020.
Finalmente, un total de ocho (8) informes del mes de diciembre aún se encuentran pendientes.</t>
  </si>
  <si>
    <t>En el mes de febrero de 2021, las diferentes dependencias de la SDIS en el marco del Procedimiento de Deber de Denuncia, reportaron catorce (14) informes, de los cuales se tramitaron siete (7). Los siete (7) restantes, por haberse allegado en los últimos días del mes, se tramitarán dentro del término en el mes de marzo de 2021.
Adicionalmente, durante el mes de febrero de 2021 se tramitaron los ocho (8) oficios pendientes del mes de diciembre de 2020 y cuatro (4) oficios pendientes del mes de enero de 2021.
Finalmente, un total de un (1) informe del mes de enero aún se encuentra pendiente</t>
  </si>
  <si>
    <t>En el mes de marzo de 2021, las diferentes dependencias de la SDIS en el marco del Procedimiento de Deber de Denuncia, reportaron veintitrés (23) informes, de los cuales se tramitaron cinco (5). Los dieciocho (18) restantes por haberse allegado en los últimos días del mes, se tramitarán dentro del término en el mes de abril de 2021.
Adicionalmente, durante el mes de marzo de 2021 se tramitaron seis (6) oficios pendientes del mes de febrero y el único (1) oficio que se encontraba pendiente del mes de enero de 2021.
Finalmente, un (1) informe del mes de febrero aún se encuentra pendiente, toda vez que estamos a la espera que la Subdirección Local nos envíe los anexos respectivos para poder realizar el seguimiento</t>
  </si>
  <si>
    <t>GJ-005</t>
  </si>
  <si>
    <t xml:space="preserve">Circular 034 del 13/09/2019 </t>
  </si>
  <si>
    <t xml:space="preserve">
Respuesta oportuna de las acciones de tutela notificadas a la Oficina Asesora Jurídica. </t>
  </si>
  <si>
    <t>Demostrar la oportuna defensa judicial, respecto de la respuesta a las acciones de tutela notificadas a la Oficina Asesora Jurídica dentro de los términos legales establecidos por los diferentes Despachos Judiciales.</t>
  </si>
  <si>
    <t>Contestación en termino legal de las acciones de tutela notificadas a la Oficina Asesora Jurídica</t>
  </si>
  <si>
    <t>(No. de Acciones de Tutela contestadas en el término legal / No. de Acciones de Tutela notificadas a la OAJ) * 100%</t>
  </si>
  <si>
    <t xml:space="preserve">"Base de Datos de Acciones de Tutela de la OAJ "
</t>
  </si>
  <si>
    <t>El Administrador de este procedimiento de acciones tutela, verifica mensualmente la base de datos de acciones de tutela,  verificando el cumplimiento de los términos establecidos por los respectivos despachos judiciales.
Para el cumplimiento del termino se tiene en cuenta la columna "contestada en términos".</t>
  </si>
  <si>
    <t xml:space="preserve">2 Archivos en Excel
- Evidencias Base de datos Tramite acción de tutela  2021
-  Archivo Formulación y medición de indicadores 
</t>
  </si>
  <si>
    <t>En el mes de enero de 2021, fueron contestadas CUARENTA Y SIETE  (47) Acciones de Tutela, de estas, SIETE (7) fueron contestadas por fuera de término establecido por el Despacho Judicial.
En consecuencia, el 85% de las acciones de tutela fueron enviadas a los despachos judiciales en tiempo y el 15% extemporáneamente por problemas del A&amp;Z Digital.</t>
  </si>
  <si>
    <t>11/03/2021. La fuente de los datos no permite validar los registros de numerador y denominador de acuerdo con lo establecido en el "Método de cálculo del indicador", por lo cual es necesario revisar y ajustar según corresponda.</t>
  </si>
  <si>
    <r>
      <t>En el mes de febrero de 2021, fueron contestadas NOVENTA Y NUEVE (99) Acciones de Tutela, de estas, CUARENTA Y OCHO (48) fueron contestadas por fuera de término establecido por el Despacho Judicial.
En consecuencia, el 52% de las acciones de tutela fueron enviadas a los despachos judiciales en tiempo y 48%</t>
    </r>
    <r>
      <rPr>
        <sz val="9"/>
        <color theme="1"/>
        <rFont val="Calibri"/>
        <family val="2"/>
        <scheme val="minor"/>
      </rPr>
      <t xml:space="preserve"> extemporáneamente por diferentes situaciones entre ellas, cambio del proceso de firma de documentos en el AZ Digital y por la terminación de contratos de los 9 abogados de la Oficina Asesora Jurídica que apoyan el procedimiento de tutelas.</t>
    </r>
  </si>
  <si>
    <t>11/03/2021. La fuente de los datos no permite validar los registros de numerador y denominador de acuerdo con lo establecido en el "Método de cálculo del indicador", por lo cual es necesario revisar y ajustar según corresponda. Adicionalmente se solicita verificar el mes para el cual corresponde el reporte y ajustar en la descripción.</t>
  </si>
  <si>
    <r>
      <t>En el mes de marzo de 2021, fueron contestadas SETENTA Y UN (71) Acciones de Tutela, de estas, VEINTINUEVE (29) fueron contestadas por fuera de término establecido por el Despacho Judicial</t>
    </r>
    <r>
      <rPr>
        <sz val="9"/>
        <color indexed="8"/>
        <rFont val="Arial"/>
        <family val="2"/>
      </rPr>
      <t xml:space="preserve">.
En consecuencia, el 59% de las acciones de tutela fueron enviadas a los despachos judiciales en tiempo y 41% extemporáneamente por problemas del A&amp;Z Digital,
</t>
    </r>
  </si>
  <si>
    <t>13/04/2021. Según la evidencia reportada para enero el dato cuantitativo es de 40 tutelas contestadas en términos y no 41.
Se valida el ajuste realizado en el reporte del me de febrero y no se generan observaciones o recomendaciones respecto al análisis presentado en el seguimiento al indicador de gestión para el mes de marzo.
13/04/2021.
No se generan observaciones o recomendaciones  adicionales respecto al análisis presentado en el seguimiento al indicador.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</si>
</sst>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16" x14ac:knownFonts="1">
    <font>
      <sz val="11"/>
      <color theme="1"/>
      <name val="Calibri"/>
      <family val="2"/>
      <scheme val="minor"/>
    </font>
    <font>
      <sz val="11"/>
      <color theme="1"/>
      <name val="Calibri"/>
      <family val="2"/>
      <scheme val="minor"/>
    </font>
    <font>
      <b/>
      <sz val="12"/>
      <color rgb="FF3CB1EC"/>
      <name val="Arial"/>
      <family val="2"/>
    </font>
    <font>
      <sz val="12"/>
      <color theme="1"/>
      <name val="Arial"/>
      <family val="2"/>
    </font>
    <font>
      <sz val="12"/>
      <color theme="0"/>
      <name val="Arial"/>
      <family val="2"/>
    </font>
    <font>
      <sz val="10"/>
      <color theme="0"/>
      <name val="Arial"/>
      <family val="2"/>
    </font>
    <font>
      <sz val="9"/>
      <color theme="1"/>
      <name val="Arial"/>
      <family val="2"/>
    </font>
    <font>
      <sz val="12"/>
      <name val="Arial"/>
      <family val="2"/>
    </font>
    <font>
      <sz val="11"/>
      <color theme="1"/>
      <name val="Arial"/>
      <family val="2"/>
    </font>
    <font>
      <b/>
      <sz val="11"/>
      <color theme="1"/>
      <name val="Arial"/>
      <family val="2"/>
    </font>
    <font>
      <sz val="9"/>
      <name val="Arial"/>
      <family val="2"/>
    </font>
    <font>
      <sz val="10"/>
      <color theme="1"/>
      <name val="Arial"/>
      <family val="2"/>
    </font>
    <font>
      <sz val="9"/>
      <color theme="1"/>
      <name val="Calibri"/>
      <family val="2"/>
      <scheme val="minor"/>
    </font>
    <font>
      <sz val="11"/>
      <color indexed="8"/>
      <name val="Calibri"/>
      <family val="2"/>
    </font>
    <font>
      <sz val="9"/>
      <name val="Calibri"/>
      <family val="2"/>
      <scheme val="minor"/>
    </font>
    <font>
      <sz val="9"/>
      <color indexed="8"/>
      <name val="Arial"/>
      <family val="2"/>
    </font>
  </fonts>
  <fills count="9">
    <fill>
      <patternFill patternType="none"/>
    </fill>
    <fill>
      <patternFill patternType="gray125"/>
    </fill>
    <fill>
      <patternFill patternType="solid">
        <fgColor theme="0"/>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tint="-0.34998626667073579"/>
        <bgColor indexed="64"/>
      </patternFill>
    </fill>
  </fills>
  <borders count="24">
    <border>
      <left/>
      <right/>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style="hair">
        <color indexed="64"/>
      </right>
      <top style="hair">
        <color indexed="64"/>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diagonal/>
    </border>
    <border>
      <left/>
      <right style="thin">
        <color indexed="64"/>
      </right>
      <top/>
      <bottom style="thin">
        <color indexed="64"/>
      </bottom>
      <diagonal/>
    </border>
    <border>
      <left style="hair">
        <color indexed="64"/>
      </left>
      <right style="hair">
        <color indexed="64"/>
      </right>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auto="1"/>
      </left>
      <right style="thin">
        <color auto="1"/>
      </right>
      <top/>
      <bottom style="hair">
        <color auto="1"/>
      </bottom>
      <diagonal/>
    </border>
  </borders>
  <cellStyleXfs count="8">
    <xf numFmtId="0" fontId="0"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43" fontId="1" fillId="0" borderId="0" applyFont="0" applyFill="0" applyBorder="0" applyAlignment="0" applyProtection="0"/>
  </cellStyleXfs>
  <cellXfs count="94">
    <xf numFmtId="0" fontId="0" fillId="0" borderId="0" xfId="0"/>
    <xf numFmtId="0" fontId="3" fillId="2" borderId="0" xfId="0" applyFont="1" applyFill="1" applyAlignment="1" applyProtection="1">
      <alignment horizontal="center" vertical="center"/>
      <protection hidden="1"/>
    </xf>
    <xf numFmtId="0" fontId="4" fillId="2" borderId="0" xfId="0" applyFont="1" applyFill="1" applyAlignment="1" applyProtection="1">
      <alignment horizontal="center" vertical="center"/>
      <protection hidden="1"/>
    </xf>
    <xf numFmtId="0" fontId="5" fillId="2" borderId="0" xfId="0" applyFont="1" applyFill="1" applyAlignment="1" applyProtection="1">
      <alignment horizontal="center" vertical="center"/>
      <protection hidden="1"/>
    </xf>
    <xf numFmtId="9" fontId="6" fillId="2" borderId="0" xfId="1" applyFont="1" applyFill="1" applyAlignment="1" applyProtection="1">
      <alignment horizontal="center" vertical="center"/>
      <protection hidden="1"/>
    </xf>
    <xf numFmtId="0" fontId="6" fillId="2" borderId="0" xfId="0" applyFont="1" applyFill="1" applyAlignment="1" applyProtection="1">
      <alignment horizontal="center" vertical="center"/>
      <protection hidden="1"/>
    </xf>
    <xf numFmtId="0" fontId="2" fillId="2" borderId="0" xfId="0" applyFont="1" applyFill="1" applyAlignment="1" applyProtection="1">
      <alignment vertical="center"/>
      <protection hidden="1"/>
    </xf>
    <xf numFmtId="0" fontId="3" fillId="2" borderId="0" xfId="0" applyFont="1" applyFill="1" applyAlignment="1" applyProtection="1">
      <alignment vertical="center"/>
      <protection hidden="1"/>
    </xf>
    <xf numFmtId="0" fontId="6" fillId="2" borderId="0" xfId="0" applyFont="1" applyFill="1" applyAlignment="1" applyProtection="1">
      <alignment vertical="center"/>
      <protection hidden="1"/>
    </xf>
    <xf numFmtId="0" fontId="6" fillId="2" borderId="0" xfId="0" applyFont="1" applyFill="1" applyAlignment="1" applyProtection="1">
      <alignment horizontal="left" vertical="center"/>
      <protection hidden="1"/>
    </xf>
    <xf numFmtId="0" fontId="3" fillId="2" borderId="6" xfId="0" applyFont="1" applyFill="1" applyBorder="1" applyAlignment="1" applyProtection="1">
      <alignment horizontal="center" vertical="center"/>
      <protection hidden="1"/>
    </xf>
    <xf numFmtId="0" fontId="7" fillId="2" borderId="0" xfId="0" applyFont="1" applyFill="1"/>
    <xf numFmtId="0" fontId="8" fillId="0" borderId="0" xfId="0" applyFont="1" applyAlignment="1">
      <alignment horizontal="left" vertical="center"/>
    </xf>
    <xf numFmtId="0" fontId="8" fillId="0" borderId="0" xfId="0" applyFont="1" applyAlignment="1">
      <alignment vertical="center"/>
    </xf>
    <xf numFmtId="0" fontId="0" fillId="0" borderId="0" xfId="0" applyFont="1" applyAlignment="1">
      <alignment vertical="center"/>
    </xf>
    <xf numFmtId="0" fontId="8" fillId="0" borderId="0" xfId="0" applyFont="1"/>
    <xf numFmtId="0" fontId="9" fillId="0" borderId="0" xfId="0" applyFont="1" applyAlignment="1">
      <alignment horizontal="center" vertical="center"/>
    </xf>
    <xf numFmtId="0" fontId="9" fillId="3" borderId="0" xfId="0" applyFont="1" applyFill="1" applyAlignment="1">
      <alignment horizontal="center" vertical="center"/>
    </xf>
    <xf numFmtId="0" fontId="9" fillId="3" borderId="0" xfId="0" applyFont="1" applyFill="1" applyAlignment="1">
      <alignment horizontal="center" vertical="center" wrapText="1"/>
    </xf>
    <xf numFmtId="0" fontId="9" fillId="4" borderId="0" xfId="0" applyFont="1" applyFill="1" applyAlignment="1">
      <alignment horizontal="center" vertical="center"/>
    </xf>
    <xf numFmtId="0" fontId="9" fillId="4" borderId="0" xfId="0" applyFont="1" applyFill="1" applyAlignment="1">
      <alignment horizontal="center" vertical="center" wrapText="1"/>
    </xf>
    <xf numFmtId="0" fontId="8" fillId="0" borderId="0" xfId="0" applyFont="1" applyAlignment="1">
      <alignment vertical="center" wrapText="1"/>
    </xf>
    <xf numFmtId="0" fontId="10" fillId="2" borderId="6" xfId="0" applyFont="1" applyFill="1" applyBorder="1" applyAlignment="1" applyProtection="1">
      <alignment horizontal="center" vertical="center" wrapText="1"/>
      <protection hidden="1"/>
    </xf>
    <xf numFmtId="0" fontId="10" fillId="2" borderId="6" xfId="0" applyNumberFormat="1" applyFont="1" applyFill="1" applyBorder="1" applyAlignment="1" applyProtection="1">
      <alignment horizontal="center" vertical="center"/>
      <protection hidden="1"/>
    </xf>
    <xf numFmtId="0" fontId="3" fillId="0" borderId="0" xfId="0" applyFont="1" applyFill="1" applyAlignment="1" applyProtection="1">
      <alignment horizontal="center" vertical="center" wrapText="1"/>
      <protection hidden="1"/>
    </xf>
    <xf numFmtId="0" fontId="10" fillId="2" borderId="6" xfId="0" applyFont="1" applyFill="1" applyBorder="1" applyAlignment="1" applyProtection="1">
      <alignment horizontal="left" vertical="center" wrapText="1"/>
      <protection hidden="1"/>
    </xf>
    <xf numFmtId="0" fontId="11" fillId="7" borderId="6" xfId="0" applyFont="1" applyFill="1" applyBorder="1" applyAlignment="1" applyProtection="1">
      <alignment horizontal="center" vertical="center" wrapText="1"/>
      <protection hidden="1"/>
    </xf>
    <xf numFmtId="0" fontId="11" fillId="7" borderId="2" xfId="0" applyFont="1" applyFill="1" applyBorder="1" applyAlignment="1" applyProtection="1">
      <alignment horizontal="center" vertical="center" wrapText="1"/>
      <protection hidden="1"/>
    </xf>
    <xf numFmtId="0" fontId="11" fillId="7" borderId="1" xfId="0" applyFont="1" applyFill="1" applyBorder="1" applyAlignment="1" applyProtection="1">
      <alignment horizontal="center" vertical="center" wrapText="1"/>
      <protection hidden="1"/>
    </xf>
    <xf numFmtId="0" fontId="11" fillId="7" borderId="10" xfId="0" applyFont="1" applyFill="1" applyBorder="1" applyAlignment="1" applyProtection="1">
      <alignment horizontal="center" vertical="center" wrapText="1"/>
      <protection hidden="1"/>
    </xf>
    <xf numFmtId="0" fontId="11" fillId="5" borderId="6" xfId="0" applyFont="1" applyFill="1" applyBorder="1" applyAlignment="1" applyProtection="1">
      <alignment horizontal="center" vertical="center" wrapText="1"/>
      <protection hidden="1"/>
    </xf>
    <xf numFmtId="0" fontId="11" fillId="5" borderId="11" xfId="0" applyFont="1" applyFill="1" applyBorder="1" applyAlignment="1" applyProtection="1">
      <alignment horizontal="center" vertical="center" wrapText="1"/>
      <protection hidden="1"/>
    </xf>
    <xf numFmtId="0" fontId="10" fillId="0" borderId="6" xfId="0" applyFont="1" applyFill="1" applyBorder="1" applyAlignment="1" applyProtection="1">
      <alignment horizontal="left" vertical="center" wrapText="1"/>
      <protection hidden="1"/>
    </xf>
    <xf numFmtId="9" fontId="10" fillId="0" borderId="6" xfId="1" applyFont="1" applyFill="1" applyBorder="1" applyAlignment="1" applyProtection="1">
      <alignment horizontal="center" vertical="center" wrapText="1"/>
      <protection hidden="1"/>
    </xf>
    <xf numFmtId="0" fontId="10" fillId="0" borderId="6" xfId="0" applyFont="1" applyFill="1" applyBorder="1" applyAlignment="1">
      <alignment horizontal="center" vertical="center" wrapText="1"/>
    </xf>
    <xf numFmtId="3" fontId="6" fillId="0" borderId="2" xfId="1" applyNumberFormat="1" applyFont="1" applyFill="1" applyBorder="1" applyAlignment="1" applyProtection="1">
      <alignment horizontal="center" vertical="center" wrapText="1"/>
      <protection hidden="1"/>
    </xf>
    <xf numFmtId="3" fontId="6" fillId="0" borderId="6" xfId="1" applyNumberFormat="1" applyFont="1" applyFill="1" applyBorder="1" applyAlignment="1" applyProtection="1">
      <alignment horizontal="center" vertical="center" wrapText="1"/>
      <protection hidden="1"/>
    </xf>
    <xf numFmtId="9" fontId="6" fillId="0" borderId="6" xfId="1" applyFont="1" applyFill="1" applyBorder="1" applyAlignment="1" applyProtection="1">
      <alignment horizontal="center" vertical="center" wrapText="1"/>
      <protection hidden="1"/>
    </xf>
    <xf numFmtId="9" fontId="6" fillId="0" borderId="6" xfId="1" applyFont="1" applyFill="1" applyBorder="1" applyAlignment="1" applyProtection="1">
      <alignment horizontal="left" vertical="center" wrapText="1"/>
      <protection hidden="1"/>
    </xf>
    <xf numFmtId="3" fontId="6" fillId="0" borderId="6" xfId="1" applyNumberFormat="1" applyFont="1" applyFill="1" applyBorder="1" applyAlignment="1" applyProtection="1">
      <alignment horizontal="left" vertical="center" wrapText="1"/>
      <protection hidden="1"/>
    </xf>
    <xf numFmtId="9" fontId="6" fillId="0" borderId="1" xfId="1" applyFont="1" applyFill="1" applyBorder="1" applyAlignment="1" applyProtection="1">
      <alignment horizontal="left" vertical="center" wrapText="1"/>
      <protection hidden="1"/>
    </xf>
    <xf numFmtId="1" fontId="6" fillId="2" borderId="10" xfId="0" applyNumberFormat="1" applyFont="1" applyFill="1" applyBorder="1" applyAlignment="1" applyProtection="1">
      <alignment horizontal="center" vertical="center" wrapText="1"/>
      <protection hidden="1"/>
    </xf>
    <xf numFmtId="9" fontId="10" fillId="0" borderId="6" xfId="1" applyFont="1" applyFill="1" applyBorder="1" applyAlignment="1" applyProtection="1">
      <alignment horizontal="left" vertical="center" wrapText="1"/>
      <protection hidden="1"/>
    </xf>
    <xf numFmtId="0" fontId="10" fillId="2" borderId="6" xfId="0" applyNumberFormat="1" applyFont="1" applyFill="1" applyBorder="1" applyAlignment="1" applyProtection="1">
      <alignment horizontal="center" vertical="center" wrapText="1"/>
      <protection hidden="1"/>
    </xf>
    <xf numFmtId="9" fontId="10" fillId="2" borderId="10" xfId="1" applyFont="1" applyFill="1" applyBorder="1" applyAlignment="1" applyProtection="1">
      <alignment horizontal="center" vertical="center" wrapText="1"/>
      <protection hidden="1"/>
    </xf>
    <xf numFmtId="0" fontId="10" fillId="2" borderId="6" xfId="0" applyFont="1" applyFill="1" applyBorder="1" applyAlignment="1">
      <alignment horizontal="left" vertical="center" wrapText="1"/>
    </xf>
    <xf numFmtId="9" fontId="6" fillId="0" borderId="2" xfId="1" applyFont="1" applyFill="1" applyBorder="1" applyAlignment="1" applyProtection="1">
      <alignment horizontal="center" vertical="center" wrapText="1"/>
      <protection hidden="1"/>
    </xf>
    <xf numFmtId="0" fontId="10" fillId="0" borderId="6" xfId="0" applyFont="1" applyFill="1" applyBorder="1" applyAlignment="1">
      <alignment horizontal="left" vertical="center" wrapText="1"/>
    </xf>
    <xf numFmtId="0" fontId="6" fillId="0" borderId="6" xfId="0" applyFont="1" applyFill="1" applyBorder="1" applyAlignment="1" applyProtection="1">
      <alignment horizontal="center" vertical="center"/>
      <protection hidden="1"/>
    </xf>
    <xf numFmtId="9" fontId="10" fillId="2" borderId="6" xfId="0" applyNumberFormat="1" applyFont="1" applyFill="1" applyBorder="1" applyAlignment="1" applyProtection="1">
      <alignment horizontal="center" vertical="center" wrapText="1"/>
      <protection hidden="1"/>
    </xf>
    <xf numFmtId="9" fontId="10" fillId="2" borderId="6" xfId="1" applyFont="1" applyFill="1" applyBorder="1" applyAlignment="1" applyProtection="1">
      <alignment horizontal="center" vertical="center" wrapText="1"/>
    </xf>
    <xf numFmtId="0" fontId="10" fillId="2" borderId="6" xfId="0" applyFont="1" applyFill="1" applyBorder="1" applyAlignment="1">
      <alignment horizontal="center" vertical="center" wrapText="1"/>
    </xf>
    <xf numFmtId="3" fontId="6" fillId="0" borderId="6" xfId="1" applyNumberFormat="1" applyFont="1" applyFill="1" applyBorder="1" applyAlignment="1" applyProtection="1">
      <alignment horizontal="justify" vertical="center" wrapText="1"/>
      <protection hidden="1"/>
    </xf>
    <xf numFmtId="9" fontId="10" fillId="0" borderId="6" xfId="1" applyFont="1" applyFill="1" applyBorder="1" applyAlignment="1">
      <alignment horizontal="center" vertical="center" wrapText="1"/>
    </xf>
    <xf numFmtId="9" fontId="6" fillId="0" borderId="6" xfId="1" applyFont="1" applyFill="1" applyBorder="1" applyAlignment="1" applyProtection="1">
      <alignment horizontal="center" vertical="center"/>
      <protection hidden="1"/>
    </xf>
    <xf numFmtId="0" fontId="6" fillId="2" borderId="23" xfId="0" applyFont="1" applyFill="1" applyBorder="1" applyAlignment="1" applyProtection="1">
      <alignment horizontal="center" vertical="center"/>
      <protection hidden="1"/>
    </xf>
    <xf numFmtId="0" fontId="7" fillId="2" borderId="14" xfId="0" applyFont="1" applyFill="1" applyBorder="1" applyAlignment="1">
      <alignment horizontal="center"/>
    </xf>
    <xf numFmtId="0" fontId="7" fillId="2" borderId="16" xfId="0" applyFont="1" applyFill="1" applyBorder="1" applyAlignment="1">
      <alignment horizontal="center"/>
    </xf>
    <xf numFmtId="0" fontId="7" fillId="2" borderId="18" xfId="0" applyFont="1" applyFill="1" applyBorder="1" applyAlignment="1">
      <alignment horizontal="center"/>
    </xf>
    <xf numFmtId="0" fontId="7" fillId="2" borderId="19" xfId="0" applyFont="1" applyFill="1" applyBorder="1" applyAlignment="1">
      <alignment horizontal="center"/>
    </xf>
    <xf numFmtId="0" fontId="7" fillId="2" borderId="17" xfId="0" applyFont="1" applyFill="1" applyBorder="1" applyAlignment="1">
      <alignment horizontal="center"/>
    </xf>
    <xf numFmtId="0" fontId="7" fillId="2" borderId="12" xfId="0" applyFont="1" applyFill="1" applyBorder="1" applyAlignment="1">
      <alignment horizontal="center"/>
    </xf>
    <xf numFmtId="0" fontId="3" fillId="5" borderId="1" xfId="0" applyFont="1" applyFill="1" applyBorder="1" applyAlignment="1" applyProtection="1">
      <alignment horizontal="center" vertical="center" wrapText="1"/>
      <protection hidden="1"/>
    </xf>
    <xf numFmtId="0" fontId="3" fillId="5" borderId="3" xfId="0" applyFont="1" applyFill="1" applyBorder="1" applyAlignment="1" applyProtection="1">
      <alignment horizontal="center" vertical="center" wrapText="1"/>
      <protection hidden="1"/>
    </xf>
    <xf numFmtId="0" fontId="3" fillId="5" borderId="2" xfId="0" applyFont="1" applyFill="1" applyBorder="1" applyAlignment="1" applyProtection="1">
      <alignment horizontal="center" vertical="center" wrapText="1"/>
      <protection hidden="1"/>
    </xf>
    <xf numFmtId="0" fontId="7" fillId="2" borderId="4" xfId="0" applyFont="1" applyFill="1" applyBorder="1" applyAlignment="1" applyProtection="1">
      <alignment horizontal="left" vertical="center"/>
      <protection hidden="1"/>
    </xf>
    <xf numFmtId="0" fontId="7" fillId="2" borderId="5" xfId="0" applyFont="1" applyFill="1" applyBorder="1" applyAlignment="1" applyProtection="1">
      <alignment horizontal="left" vertical="center"/>
      <protection hidden="1"/>
    </xf>
    <xf numFmtId="0" fontId="7" fillId="2" borderId="7" xfId="0" applyFont="1" applyFill="1" applyBorder="1" applyAlignment="1" applyProtection="1">
      <alignment horizontal="left" vertical="center"/>
      <protection hidden="1"/>
    </xf>
    <xf numFmtId="0" fontId="7" fillId="2" borderId="8" xfId="0" applyFont="1" applyFill="1" applyBorder="1" applyAlignment="1" applyProtection="1">
      <alignment horizontal="left" vertical="center"/>
      <protection hidden="1"/>
    </xf>
    <xf numFmtId="0" fontId="3" fillId="2" borderId="1" xfId="0" applyFont="1" applyFill="1" applyBorder="1" applyAlignment="1" applyProtection="1">
      <alignment horizontal="center" vertical="center"/>
      <protection hidden="1"/>
    </xf>
    <xf numFmtId="0" fontId="3" fillId="2" borderId="2" xfId="0" applyFont="1" applyFill="1" applyBorder="1" applyAlignment="1" applyProtection="1">
      <alignment horizontal="center" vertical="center"/>
      <protection hidden="1"/>
    </xf>
    <xf numFmtId="0" fontId="3" fillId="0" borderId="1" xfId="0" applyFont="1" applyFill="1" applyBorder="1" applyAlignment="1" applyProtection="1">
      <alignment horizontal="center" vertical="center" wrapText="1"/>
      <protection hidden="1"/>
    </xf>
    <xf numFmtId="0" fontId="3" fillId="0" borderId="2" xfId="0" applyFont="1" applyFill="1" applyBorder="1" applyAlignment="1" applyProtection="1">
      <alignment horizontal="center" vertical="center" wrapText="1"/>
      <protection hidden="1"/>
    </xf>
    <xf numFmtId="0" fontId="3" fillId="2" borderId="11" xfId="0" applyFont="1" applyFill="1" applyBorder="1" applyAlignment="1" applyProtection="1">
      <alignment horizontal="center" vertical="center"/>
      <protection hidden="1"/>
    </xf>
    <xf numFmtId="0" fontId="3" fillId="2" borderId="13" xfId="0" applyFont="1" applyFill="1" applyBorder="1" applyAlignment="1" applyProtection="1">
      <alignment horizontal="center" vertical="center"/>
      <protection hidden="1"/>
    </xf>
    <xf numFmtId="0" fontId="3" fillId="6" borderId="6" xfId="0" applyFont="1" applyFill="1" applyBorder="1" applyAlignment="1" applyProtection="1">
      <alignment horizontal="center" vertical="center" wrapText="1"/>
      <protection hidden="1"/>
    </xf>
    <xf numFmtId="0" fontId="3" fillId="8" borderId="1" xfId="0" applyFont="1" applyFill="1" applyBorder="1" applyAlignment="1" applyProtection="1">
      <alignment horizontal="center" vertical="center" wrapText="1"/>
      <protection hidden="1"/>
    </xf>
    <xf numFmtId="0" fontId="3" fillId="8" borderId="3" xfId="0" applyFont="1" applyFill="1" applyBorder="1" applyAlignment="1" applyProtection="1">
      <alignment horizontal="center" vertical="center" wrapText="1"/>
      <protection hidden="1"/>
    </xf>
    <xf numFmtId="0" fontId="3" fillId="8" borderId="2" xfId="0" applyFont="1" applyFill="1" applyBorder="1" applyAlignment="1" applyProtection="1">
      <alignment horizontal="center" vertical="center" wrapText="1"/>
      <protection hidden="1"/>
    </xf>
    <xf numFmtId="0" fontId="3" fillId="6" borderId="3" xfId="0" applyFont="1" applyFill="1" applyBorder="1" applyAlignment="1" applyProtection="1">
      <alignment horizontal="center" vertical="center" wrapText="1"/>
      <protection hidden="1"/>
    </xf>
    <xf numFmtId="0" fontId="8" fillId="5" borderId="14" xfId="0" applyFont="1" applyFill="1" applyBorder="1" applyAlignment="1" applyProtection="1">
      <alignment horizontal="center" vertical="center" wrapText="1"/>
      <protection hidden="1"/>
    </xf>
    <xf numFmtId="0" fontId="8" fillId="5" borderId="15" xfId="0" applyFont="1" applyFill="1" applyBorder="1" applyAlignment="1" applyProtection="1">
      <alignment horizontal="center" vertical="center" wrapText="1"/>
      <protection hidden="1"/>
    </xf>
    <xf numFmtId="0" fontId="8" fillId="5" borderId="16" xfId="0" applyFont="1" applyFill="1" applyBorder="1" applyAlignment="1" applyProtection="1">
      <alignment horizontal="center" vertical="center" wrapText="1"/>
      <protection hidden="1"/>
    </xf>
    <xf numFmtId="0" fontId="8" fillId="5" borderId="17" xfId="0" applyFont="1" applyFill="1" applyBorder="1" applyAlignment="1" applyProtection="1">
      <alignment horizontal="center" vertical="center" wrapText="1"/>
      <protection hidden="1"/>
    </xf>
    <xf numFmtId="0" fontId="8" fillId="5" borderId="9" xfId="0" applyFont="1" applyFill="1" applyBorder="1" applyAlignment="1" applyProtection="1">
      <alignment horizontal="center" vertical="center" wrapText="1"/>
      <protection hidden="1"/>
    </xf>
    <xf numFmtId="0" fontId="8" fillId="5" borderId="12" xfId="0" applyFont="1" applyFill="1" applyBorder="1" applyAlignment="1" applyProtection="1">
      <alignment horizontal="center" vertical="center" wrapText="1"/>
      <protection hidden="1"/>
    </xf>
    <xf numFmtId="0" fontId="8" fillId="5" borderId="10" xfId="0" applyFont="1" applyFill="1" applyBorder="1" applyAlignment="1" applyProtection="1">
      <alignment horizontal="center" vertical="center" wrapText="1"/>
      <protection hidden="1"/>
    </xf>
    <xf numFmtId="0" fontId="10" fillId="2" borderId="20" xfId="2" applyFont="1" applyFill="1" applyBorder="1" applyAlignment="1">
      <alignment horizontal="left" vertical="center" wrapText="1"/>
    </xf>
    <xf numFmtId="0" fontId="10" fillId="2" borderId="21" xfId="2" applyFont="1" applyFill="1" applyBorder="1" applyAlignment="1">
      <alignment horizontal="left" vertical="center" wrapText="1"/>
    </xf>
    <xf numFmtId="0" fontId="10" fillId="2" borderId="22" xfId="2" applyFont="1" applyFill="1" applyBorder="1" applyAlignment="1">
      <alignment horizontal="left" vertical="center" wrapText="1"/>
    </xf>
    <xf numFmtId="0" fontId="8" fillId="6" borderId="1" xfId="0" applyFont="1" applyFill="1" applyBorder="1" applyAlignment="1" applyProtection="1">
      <alignment horizontal="center" vertical="center" wrapText="1"/>
      <protection hidden="1"/>
    </xf>
    <xf numFmtId="0" fontId="8" fillId="6" borderId="3" xfId="0" applyFont="1" applyFill="1" applyBorder="1" applyAlignment="1" applyProtection="1">
      <alignment horizontal="center" vertical="center" wrapText="1"/>
      <protection hidden="1"/>
    </xf>
    <xf numFmtId="0" fontId="8" fillId="6" borderId="2" xfId="0" applyFont="1" applyFill="1" applyBorder="1" applyAlignment="1" applyProtection="1">
      <alignment horizontal="center" vertical="center" wrapText="1"/>
      <protection hidden="1"/>
    </xf>
    <xf numFmtId="0" fontId="10" fillId="2" borderId="10" xfId="0" applyFont="1" applyFill="1" applyBorder="1" applyAlignment="1">
      <alignment horizontal="center" vertical="center" wrapText="1"/>
    </xf>
  </cellXfs>
  <cellStyles count="8">
    <cellStyle name="Millares 2" xfId="7" xr:uid="{00000000-0005-0000-0000-000001000000}"/>
    <cellStyle name="Normal" xfId="0" builtinId="0"/>
    <cellStyle name="Normal 18" xfId="2" xr:uid="{00000000-0005-0000-0000-000003000000}"/>
    <cellStyle name="Normal 7 2" xfId="3" xr:uid="{00000000-0005-0000-0000-000004000000}"/>
    <cellStyle name="Porcentaje" xfId="1" builtinId="5"/>
    <cellStyle name="Porcentaje 2" xfId="5" xr:uid="{00000000-0005-0000-0000-000006000000}"/>
    <cellStyle name="Porcentaje 2 2" xfId="6" xr:uid="{00000000-0005-0000-0000-000007000000}"/>
    <cellStyle name="Porcentaje 5 2" xfId="4" xr:uid="{00000000-0005-0000-0000-000008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1.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5" Type="http://schemas.openxmlformats.org/officeDocument/2006/relationships/externalLink" Target="externalLinks/externalLink3.xml"/><Relationship Id="rId10" Type="http://schemas.openxmlformats.org/officeDocument/2006/relationships/calcChain" Target="calcChain.xml"/><Relationship Id="rId4" Type="http://schemas.openxmlformats.org/officeDocument/2006/relationships/externalLink" Target="externalLinks/externalLink2.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0</xdr:colOff>
      <xdr:row>1</xdr:row>
      <xdr:rowOff>47625</xdr:rowOff>
    </xdr:from>
    <xdr:to>
      <xdr:col>1</xdr:col>
      <xdr:colOff>0</xdr:colOff>
      <xdr:row>1</xdr:row>
      <xdr:rowOff>609600</xdr:rowOff>
    </xdr:to>
    <xdr:pic>
      <xdr:nvPicPr>
        <xdr:cNvPr id="9" name="Picture 1" descr="escudo-alc">
          <a:extLst>
            <a:ext uri="{FF2B5EF4-FFF2-40B4-BE49-F238E27FC236}">
              <a16:creationId xmlns:a16="http://schemas.microsoft.com/office/drawing/2014/main" id="{00000000-0008-0000-0000-000009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075" y="228600"/>
          <a:ext cx="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261992</xdr:colOff>
      <xdr:row>1</xdr:row>
      <xdr:rowOff>252069</xdr:rowOff>
    </xdr:from>
    <xdr:to>
      <xdr:col>2</xdr:col>
      <xdr:colOff>984250</xdr:colOff>
      <xdr:row>4</xdr:row>
      <xdr:rowOff>31750</xdr:rowOff>
    </xdr:to>
    <xdr:pic>
      <xdr:nvPicPr>
        <xdr:cNvPr id="10" name="Imagen 9" descr="escudo-alc">
          <a:extLst>
            <a:ext uri="{FF2B5EF4-FFF2-40B4-BE49-F238E27FC236}">
              <a16:creationId xmlns:a16="http://schemas.microsoft.com/office/drawing/2014/main" id="{00000000-0008-0000-0000-00000A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8992" y="304986"/>
          <a:ext cx="1960508" cy="10179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666750</xdr:colOff>
      <xdr:row>12</xdr:row>
      <xdr:rowOff>0</xdr:rowOff>
    </xdr:from>
    <xdr:to>
      <xdr:col>13</xdr:col>
      <xdr:colOff>666750</xdr:colOff>
      <xdr:row>12</xdr:row>
      <xdr:rowOff>161628</xdr:rowOff>
    </xdr:to>
    <xdr:pic>
      <xdr:nvPicPr>
        <xdr:cNvPr id="4" name="Imagen 4">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0983575" y="3419475"/>
          <a:ext cx="0" cy="3521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666750</xdr:colOff>
      <xdr:row>12</xdr:row>
      <xdr:rowOff>0</xdr:rowOff>
    </xdr:from>
    <xdr:to>
      <xdr:col>12</xdr:col>
      <xdr:colOff>666750</xdr:colOff>
      <xdr:row>12</xdr:row>
      <xdr:rowOff>164744</xdr:rowOff>
    </xdr:to>
    <xdr:pic>
      <xdr:nvPicPr>
        <xdr:cNvPr id="5" name="Imagen 4">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6402050" y="3419475"/>
          <a:ext cx="0" cy="3552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666750</xdr:colOff>
      <xdr:row>12</xdr:row>
      <xdr:rowOff>0</xdr:rowOff>
    </xdr:from>
    <xdr:to>
      <xdr:col>13</xdr:col>
      <xdr:colOff>666750</xdr:colOff>
      <xdr:row>12</xdr:row>
      <xdr:rowOff>352609</xdr:rowOff>
    </xdr:to>
    <xdr:pic>
      <xdr:nvPicPr>
        <xdr:cNvPr id="7" name="Imagen 4">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8402300" y="3419475"/>
          <a:ext cx="0" cy="3521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666750</xdr:colOff>
      <xdr:row>12</xdr:row>
      <xdr:rowOff>0</xdr:rowOff>
    </xdr:from>
    <xdr:to>
      <xdr:col>12</xdr:col>
      <xdr:colOff>666750</xdr:colOff>
      <xdr:row>12</xdr:row>
      <xdr:rowOff>355725</xdr:rowOff>
    </xdr:to>
    <xdr:pic>
      <xdr:nvPicPr>
        <xdr:cNvPr id="8" name="Imagen 7">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6040100" y="3419475"/>
          <a:ext cx="0" cy="3552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sdisgovco-my.sharepoint.com/Copia%20de%20Propuesta%20Formato%20SPI%20Versi&#243;n%20Ajustada%20ECP%2021-02-2018(35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sdisgovco-my.sharepoint.com/dade63/Users/Documents%20and%20Settings/abarrera/Mis%20documentos/DT%202014/753/Terri%20por%20cdc%202014.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sdisgovco-my.sharepoint.com/Users/vviracacha/Desktop/SEGUIMIENTO%20A%20PROYECTOS%20SPI%20-%20OCT5%20DE%202016.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sdisgovco-my.sharepoint.com/Users/vviracacha/Downloads/SPI%20-%20Indicadores%20de%20gesti&#243;n%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desplegables"/>
      <sheetName val="INSTRUCCIÓN DE DILIGENCIAMIENTO"/>
      <sheetName val="GLOSARIO"/>
      <sheetName val="INDICE"/>
      <sheetName val="1. PROGRAMACION CUATRIENIO "/>
      <sheetName val="2. SEGUIMIENTO PRESUPUESTAL"/>
      <sheetName val="3. EJEC CONCEPTO DE GASTO "/>
      <sheetName val="4. REPORTE CUALITATIVO"/>
      <sheetName val="5. TERRITORIALIZACIÓN"/>
      <sheetName val="5A. Unidades Operativas"/>
      <sheetName val="6, ACTIVIDADES - TAREAS VIG"/>
      <sheetName val="7. INDICADORES GESTION"/>
      <sheetName val="8. METAS PDD"/>
      <sheetName val="9. RECURSO HUMANO"/>
    </sheetNames>
    <sheetDataSet>
      <sheetData sheetId="0" refreshError="1">
        <row r="2">
          <cell r="A2" t="str">
            <v>Enero</v>
          </cell>
        </row>
        <row r="35">
          <cell r="H35" t="str">
            <v xml:space="preserve"> CENTRO CRECER ANTONIO NARIÑO - PUENTE ARANDA</v>
          </cell>
        </row>
        <row r="36">
          <cell r="H36" t="str">
            <v xml:space="preserve"> CENTRO CRECER ARBORIZADORA ALTA</v>
          </cell>
        </row>
        <row r="37">
          <cell r="H37" t="str">
            <v xml:space="preserve"> CENTRO CRECER BALCANES</v>
          </cell>
        </row>
        <row r="38">
          <cell r="H38" t="str">
            <v xml:space="preserve"> CENTRO CRECER BOSA</v>
          </cell>
        </row>
        <row r="39">
          <cell r="H39" t="str">
            <v xml:space="preserve"> CENTRO CRECER ENGATIVA</v>
          </cell>
        </row>
        <row r="40">
          <cell r="H40" t="str">
            <v xml:space="preserve"> CENTRO CRECER FONTIBON</v>
          </cell>
        </row>
        <row r="41">
          <cell r="H41" t="str">
            <v xml:space="preserve"> CENTRO CRECER KENNEDY</v>
          </cell>
        </row>
        <row r="42">
          <cell r="H42" t="str">
            <v xml:space="preserve"> CENTRO CRECER LA GAITANA</v>
          </cell>
        </row>
        <row r="43">
          <cell r="H43" t="str">
            <v xml:space="preserve"> CENTRO CRECER LA PAZ</v>
          </cell>
        </row>
        <row r="44">
          <cell r="H44" t="str">
            <v xml:space="preserve"> CENTRO CRECER LA VICTORIA</v>
          </cell>
        </row>
        <row r="45">
          <cell r="H45" t="str">
            <v xml:space="preserve"> CENTRO CRECER LOURDES</v>
          </cell>
        </row>
        <row r="46">
          <cell r="H46" t="str">
            <v xml:space="preserve">CENTRO CRECER MARTIRES </v>
          </cell>
        </row>
        <row r="47">
          <cell r="H47" t="str">
            <v xml:space="preserve"> CENTRO CRECER RAFAEL URIBE URIBE</v>
          </cell>
        </row>
        <row r="48">
          <cell r="H48" t="str">
            <v xml:space="preserve"> CENTRO CRECER RINCON</v>
          </cell>
        </row>
        <row r="49">
          <cell r="H49" t="str">
            <v xml:space="preserve"> CENTRO CRECER TEJARES</v>
          </cell>
        </row>
        <row r="50">
          <cell r="H50" t="str">
            <v xml:space="preserve"> CENTRO CRECER USAQUEN</v>
          </cell>
        </row>
        <row r="51">
          <cell r="H51" t="str">
            <v xml:space="preserve"> CENTRO CRECER VISTA HERMOSA</v>
          </cell>
        </row>
        <row r="52">
          <cell r="D52" t="str">
            <v>NO</v>
          </cell>
          <cell r="F52" t="str">
            <v>NINGUNO</v>
          </cell>
          <cell r="H52" t="str">
            <v xml:space="preserve"> CENTRO PROTEGER RENACER</v>
          </cell>
        </row>
        <row r="53">
          <cell r="D53" t="str">
            <v>SI - AUDITIVA</v>
          </cell>
          <cell r="F53" t="str">
            <v>INDÍGENA</v>
          </cell>
          <cell r="H53" t="str">
            <v xml:space="preserve"> SUB LOCAL ANTONIO NARIÑO - PUENTE ARANDA</v>
          </cell>
        </row>
        <row r="54">
          <cell r="D54" t="str">
            <v>SI - FÍSICA</v>
          </cell>
          <cell r="F54" t="str">
            <v>AFRODESCENDIENTE</v>
          </cell>
          <cell r="H54" t="str">
            <v xml:space="preserve"> SUB LOCAL BARRIOS UNIDOS - TEUSAQUILLO</v>
          </cell>
        </row>
        <row r="55">
          <cell r="D55" t="str">
            <v>SI - PSICOSOCIAL</v>
          </cell>
          <cell r="F55" t="str">
            <v>RAIZAL</v>
          </cell>
          <cell r="H55" t="str">
            <v xml:space="preserve"> SUB LOCAL BOSA</v>
          </cell>
        </row>
        <row r="56">
          <cell r="D56" t="str">
            <v>SI - VISUAL</v>
          </cell>
          <cell r="F56" t="str">
            <v>ROM</v>
          </cell>
          <cell r="H56" t="str">
            <v xml:space="preserve"> SUB LOCAL CHAPINERO</v>
          </cell>
        </row>
        <row r="57">
          <cell r="H57" t="str">
            <v xml:space="preserve"> SUB LOCAL CIUDAD BOLIVAR</v>
          </cell>
        </row>
        <row r="58">
          <cell r="H58" t="str">
            <v xml:space="preserve"> SUB LOCAL ENGATIVA</v>
          </cell>
        </row>
        <row r="59">
          <cell r="H59" t="str">
            <v xml:space="preserve"> SUB LOCAL FONTIBON</v>
          </cell>
        </row>
        <row r="60">
          <cell r="H60" t="str">
            <v xml:space="preserve"> SUB LOCAL KENNEDY</v>
          </cell>
        </row>
        <row r="61">
          <cell r="H61" t="str">
            <v xml:space="preserve"> SUB LOCAL LOS MARTIRES</v>
          </cell>
        </row>
        <row r="62">
          <cell r="H62" t="str">
            <v xml:space="preserve"> SUB LOCAL RAFAEL URIBE URIBE</v>
          </cell>
        </row>
        <row r="63">
          <cell r="H63" t="str">
            <v xml:space="preserve"> SUB LOCAL SAN CRISTOBAL</v>
          </cell>
        </row>
        <row r="64">
          <cell r="H64" t="str">
            <v xml:space="preserve"> SUB LOCAL SANTAFE - LA CANDELARIA</v>
          </cell>
        </row>
        <row r="65">
          <cell r="H65" t="str">
            <v xml:space="preserve"> SUB LOCAL SUBA</v>
          </cell>
        </row>
        <row r="66">
          <cell r="H66" t="str">
            <v xml:space="preserve"> SUB LOCAL TUNJUELITO</v>
          </cell>
        </row>
        <row r="67">
          <cell r="H67" t="str">
            <v xml:space="preserve"> SUB LOCAL USAQUEN</v>
          </cell>
        </row>
        <row r="68">
          <cell r="H68" t="str">
            <v xml:space="preserve"> SUB LOCAL USME - SUMAPAZ</v>
          </cell>
        </row>
        <row r="69">
          <cell r="H69" t="str">
            <v>ADMINISTRATIVO</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6"/>
      <sheetName val="FECHA TERMINACION SERVICIOS "/>
      <sheetName val="AMPLIACION DE COBERTURA "/>
      <sheetName val="CONJUNTAS "/>
      <sheetName val="TRANSVESALES "/>
      <sheetName val="TERRITORIALIZACION "/>
      <sheetName val="CRONOGRAMA "/>
      <sheetName val="TALENTO HUMANO"/>
      <sheetName val="CRITERIOS TERRI"/>
      <sheetName val="Listas desplegables"/>
      <sheetName val="Hoja1"/>
    </sheetNames>
    <sheetDataSet>
      <sheetData sheetId="0" refreshError="1">
        <row r="132">
          <cell r="A132" t="str">
            <v xml:space="preserve">Cupos </v>
          </cell>
        </row>
        <row r="133">
          <cell r="A133" t="str">
            <v xml:space="preserve">Personas </v>
          </cell>
        </row>
        <row r="134">
          <cell r="A134" t="str">
            <v xml:space="preserve">Unidades Operativas </v>
          </cell>
        </row>
        <row r="135">
          <cell r="A135" t="str">
            <v xml:space="preserve">Otros </v>
          </cell>
        </row>
        <row r="192">
          <cell r="A192" t="str">
            <v xml:space="preserve">Usaquen </v>
          </cell>
        </row>
        <row r="193">
          <cell r="A193" t="str">
            <v>Chapinero</v>
          </cell>
        </row>
        <row r="194">
          <cell r="A194" t="str">
            <v>Santa Fe</v>
          </cell>
        </row>
        <row r="195">
          <cell r="A195" t="str">
            <v xml:space="preserve">San Cristobal </v>
          </cell>
        </row>
        <row r="196">
          <cell r="A196" t="str">
            <v xml:space="preserve">Usme </v>
          </cell>
        </row>
        <row r="197">
          <cell r="A197" t="str">
            <v>Tunjuelito</v>
          </cell>
        </row>
        <row r="198">
          <cell r="A198" t="str">
            <v>Bosa</v>
          </cell>
        </row>
        <row r="199">
          <cell r="A199" t="str">
            <v>Kennedy</v>
          </cell>
        </row>
        <row r="200">
          <cell r="A200" t="str">
            <v>fontibón</v>
          </cell>
        </row>
        <row r="201">
          <cell r="A201" t="str">
            <v>Engativa</v>
          </cell>
        </row>
        <row r="202">
          <cell r="A202" t="str">
            <v>Suba</v>
          </cell>
        </row>
        <row r="203">
          <cell r="A203" t="str">
            <v xml:space="preserve">Barrios Unidos </v>
          </cell>
        </row>
        <row r="204">
          <cell r="A204" t="str">
            <v>Teusaquillo</v>
          </cell>
        </row>
        <row r="205">
          <cell r="A205" t="str">
            <v>Martires</v>
          </cell>
        </row>
        <row r="206">
          <cell r="A206" t="str">
            <v>Antonio Nariño</v>
          </cell>
        </row>
        <row r="207">
          <cell r="A207" t="str">
            <v>Puente Aranda</v>
          </cell>
        </row>
        <row r="208">
          <cell r="A208" t="str">
            <v xml:space="preserve">Candelaria </v>
          </cell>
        </row>
        <row r="209">
          <cell r="A209" t="str">
            <v xml:space="preserve">Rafael Uribe </v>
          </cell>
        </row>
        <row r="210">
          <cell r="A210" t="str">
            <v xml:space="preserve">Nivel Central </v>
          </cell>
        </row>
        <row r="211">
          <cell r="A211" t="str">
            <v xml:space="preserve">Ciudad Bolivar </v>
          </cell>
        </row>
        <row r="212">
          <cell r="A212" t="str">
            <v xml:space="preserve">Sumapaz </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INSTRUCCIÓN DE DILIGENCIAMIENTO"/>
      <sheetName val="1. SEGUIMIENTO EJECUCIÓN PRESU"/>
      <sheetName val="Hoja1"/>
      <sheetName val="2. SEGUIMIENTO METAS PRODUCTO"/>
      <sheetName val="2.1 TERRITORIALIZACIÓN METAS"/>
      <sheetName val="3. INFORMACIÓN POBLACIONAL"/>
      <sheetName val="3.1 TERRITORIALIZACIÓN POBLAC"/>
      <sheetName val="4. METAS RESULTADO PDD"/>
      <sheetName val="Listas desplegables"/>
      <sheetName val="GLOSARIO"/>
      <sheetName val="ACTIVIDADES - TAREAS VIG"/>
      <sheetName val="Cronograma Mensual"/>
    </sheetNames>
    <sheetDataSet>
      <sheetData sheetId="0">
        <row r="1">
          <cell r="A1" t="str">
            <v>PROYECTOS</v>
          </cell>
        </row>
      </sheetData>
      <sheetData sheetId="1"/>
      <sheetData sheetId="2">
        <row r="1">
          <cell r="A1" t="str">
            <v>PROYECTOS</v>
          </cell>
        </row>
      </sheetData>
      <sheetData sheetId="3">
        <row r="1">
          <cell r="A1" t="str">
            <v>PROYECTOS</v>
          </cell>
        </row>
        <row r="2">
          <cell r="A2" t="str">
            <v xml:space="preserve">Prevención y atención integral de la paternidad y la maternidad temprana </v>
          </cell>
          <cell r="M2">
            <v>1</v>
          </cell>
        </row>
        <row r="3">
          <cell r="A3" t="str">
            <v xml:space="preserve">Prevención y atención integral de la paternidad y la maternidad temprana </v>
          </cell>
          <cell r="M3">
            <v>1</v>
          </cell>
        </row>
        <row r="4">
          <cell r="A4" t="str">
            <v xml:space="preserve">Prevención y atención integral de la paternidad y la maternidad temprana </v>
          </cell>
          <cell r="M4">
            <v>1</v>
          </cell>
        </row>
        <row r="5">
          <cell r="A5" t="str">
            <v xml:space="preserve">Prevención y atención integral de la paternidad y la maternidad temprana </v>
          </cell>
          <cell r="M5">
            <v>1</v>
          </cell>
        </row>
        <row r="6">
          <cell r="A6" t="str">
            <v xml:space="preserve">Prevención y atención integral de la paternidad y la maternidad temprana </v>
          </cell>
          <cell r="M6">
            <v>1</v>
          </cell>
        </row>
        <row r="7">
          <cell r="A7" t="str">
            <v xml:space="preserve">Prevención y atención integral de la paternidad y la maternidad temprana </v>
          </cell>
          <cell r="M7">
            <v>1</v>
          </cell>
        </row>
        <row r="8">
          <cell r="A8" t="str">
            <v xml:space="preserve">Prevención y atención integral de la paternidad y la maternidad temprana </v>
          </cell>
          <cell r="M8">
            <v>2</v>
          </cell>
        </row>
        <row r="9">
          <cell r="A9" t="str">
            <v xml:space="preserve">Prevención y atención integral de la paternidad y la maternidad temprana </v>
          </cell>
          <cell r="M9">
            <v>2</v>
          </cell>
        </row>
        <row r="10">
          <cell r="A10" t="str">
            <v xml:space="preserve">Prevención y atención integral de la paternidad y la maternidad temprana </v>
          </cell>
          <cell r="M10">
            <v>2</v>
          </cell>
        </row>
        <row r="11">
          <cell r="A11" t="str">
            <v xml:space="preserve">Prevención y atención integral de la paternidad y la maternidad temprana </v>
          </cell>
          <cell r="M11">
            <v>2</v>
          </cell>
        </row>
        <row r="12">
          <cell r="A12" t="str">
            <v xml:space="preserve">Prevención y atención integral de la paternidad y la maternidad temprana </v>
          </cell>
          <cell r="M12">
            <v>3</v>
          </cell>
        </row>
        <row r="13">
          <cell r="A13" t="str">
            <v xml:space="preserve">Prevención y atención integral de la paternidad y la maternidad temprana </v>
          </cell>
          <cell r="M13">
            <v>3</v>
          </cell>
        </row>
        <row r="14">
          <cell r="A14" t="str">
            <v xml:space="preserve">Prevención y atención integral de la paternidad y la maternidad temprana </v>
          </cell>
          <cell r="M14">
            <v>3</v>
          </cell>
        </row>
        <row r="15">
          <cell r="A15" t="str">
            <v xml:space="preserve">Prevención y atención integral de la paternidad y la maternidad temprana </v>
          </cell>
          <cell r="M15">
            <v>3</v>
          </cell>
        </row>
        <row r="16">
          <cell r="A16" t="str">
            <v xml:space="preserve">Prevención y atención integral de la paternidad y la maternidad temprana </v>
          </cell>
          <cell r="M16">
            <v>3</v>
          </cell>
        </row>
        <row r="17">
          <cell r="A17" t="str">
            <v xml:space="preserve">Prevención y atención integral de la paternidad y la maternidad temprana </v>
          </cell>
          <cell r="M17">
            <v>3</v>
          </cell>
        </row>
        <row r="18">
          <cell r="A18" t="str">
            <v xml:space="preserve">Prevención y atención integral de la paternidad y la maternidad temprana </v>
          </cell>
          <cell r="M18">
            <v>3</v>
          </cell>
        </row>
        <row r="19">
          <cell r="A19" t="str">
            <v xml:space="preserve">Prevención y atención integral de la paternidad y la maternidad temprana </v>
          </cell>
          <cell r="M19">
            <v>3</v>
          </cell>
        </row>
      </sheetData>
      <sheetData sheetId="4"/>
      <sheetData sheetId="5"/>
      <sheetData sheetId="6"/>
      <sheetData sheetId="7"/>
      <sheetData sheetId="8"/>
      <sheetData sheetId="9"/>
      <sheetData sheetId="10"/>
      <sheetData sheetId="11"/>
      <sheetData sheetId="1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INSTRUCCIÓN DE DILIGENCIAMIENTO"/>
      <sheetName val="1. SEGUIMIENTO EJECUCIÓN PRESU"/>
      <sheetName val="Cronograma Mensual"/>
      <sheetName val="2. SEGUIMIENTO METAS PRODUCTO"/>
      <sheetName val="2.1. SEGUIM. ACTIVIDADES TAREAS"/>
      <sheetName val="2.2 TERRITORIALIZACIÓN METAS"/>
      <sheetName val="3.1 TERRITORIALIZACIÓN POBLAC"/>
      <sheetName val="3. INFORMACIÓN POBLACIONAL"/>
      <sheetName val="4. METAS PDD"/>
      <sheetName val="Listas desplegables"/>
      <sheetName val="5. INDICADORES DE GESTIÓN"/>
      <sheetName val="Hoja1"/>
      <sheetName val="GLOSARIO"/>
    </sheetNames>
    <sheetDataSet>
      <sheetData sheetId="0">
        <row r="1">
          <cell r="B1" t="str">
            <v>Eficacia</v>
          </cell>
        </row>
      </sheetData>
      <sheetData sheetId="1"/>
      <sheetData sheetId="2"/>
      <sheetData sheetId="3"/>
      <sheetData sheetId="4"/>
      <sheetData sheetId="5"/>
      <sheetData sheetId="6"/>
      <sheetData sheetId="7"/>
      <sheetData sheetId="8"/>
      <sheetData sheetId="9"/>
      <sheetData sheetId="10"/>
      <sheetData sheetId="11">
        <row r="1">
          <cell r="B1" t="str">
            <v>Eficacia</v>
          </cell>
        </row>
      </sheetData>
      <sheetData sheetId="12">
        <row r="1">
          <cell r="B1" t="str">
            <v>Eficacia</v>
          </cell>
          <cell r="C1" t="str">
            <v xml:space="preserve">1. Formular e implementar políticas poblacionales mediante un enfoque diferencial y de forma articulada, con el fin de aportar al goce efectivo de los derechos de las poblaciones en el territorio. </v>
          </cell>
          <cell r="D1" t="str">
            <v>Mensual</v>
          </cell>
        </row>
        <row r="2">
          <cell r="B2" t="str">
            <v>Eficiencia</v>
          </cell>
          <cell r="C2" t="str">
            <v xml:space="preserve">2. Diseñar e implementar modelos de atención integral de calidad con un enfoque territorial e intergeneracional, para el desarrollo de capacidades que faciliten la inclusión social y  mejoren  la calidad de vida de la población en mayor condición de vulnerabilidad.  </v>
          </cell>
          <cell r="D2" t="str">
            <v>Trimestral</v>
          </cell>
        </row>
        <row r="3">
          <cell r="B3" t="str">
            <v>Efectividad</v>
          </cell>
          <cell r="C3" t="str">
            <v>3. Diseñar e implementar estrategias de prevención de forma coordinada con otros sectores, que permitan reducir los factores sociales generadores de violencia y la vulneración de derechos, promoviendo una cultura de convivencia y reconciliación.</v>
          </cell>
          <cell r="D3" t="str">
            <v>Semestral</v>
          </cell>
        </row>
        <row r="4">
          <cell r="C4" t="str">
            <v>4. Generar información oportuna, veraz y de calidad mediante el desarrollo de un sistema de información y de gestión del conocimiento con el propósito de soportar la toma de decisiones,  realizar  el  seguimiento y la evaluación de la gestión, y la rendición de cuentas institucional.</v>
          </cell>
          <cell r="D4" t="str">
            <v>Anual</v>
          </cell>
        </row>
        <row r="5">
          <cell r="C5" t="str">
            <v>5. Fortalecer la capacidad institucional y el talento humano a través de la optimización de la operación interna, el mejoramiento de los procesos y los procedimientos, y el desarrollo de competencias con el propósito de incrementar la productividad organizacional y  la calidad de los servicios que presta la Secretaría Distrital de Integración Social.</v>
          </cell>
        </row>
      </sheetData>
      <sheetData sheetId="1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F16"/>
  <sheetViews>
    <sheetView showGridLines="0" tabSelected="1" topLeftCell="A14" zoomScale="60" zoomScaleNormal="60" workbookViewId="0">
      <selection activeCell="F16" sqref="F16"/>
    </sheetView>
  </sheetViews>
  <sheetFormatPr baseColWidth="10" defaultColWidth="0" defaultRowHeight="0" customHeight="1" zeroHeight="1" x14ac:dyDescent="0.25"/>
  <cols>
    <col min="1" max="1" width="1.85546875" style="8" customWidth="1"/>
    <col min="2" max="2" width="18.42578125" style="9" customWidth="1"/>
    <col min="3" max="3" width="19.140625" style="9" customWidth="1"/>
    <col min="4" max="4" width="32.85546875" style="9" customWidth="1"/>
    <col min="5" max="5" width="15.7109375" style="9" customWidth="1"/>
    <col min="6" max="6" width="15" style="5" customWidth="1"/>
    <col min="7" max="7" width="23.42578125" style="5" customWidth="1"/>
    <col min="8" max="8" width="36.7109375" style="9" customWidth="1"/>
    <col min="9" max="9" width="28.140625" style="9" customWidth="1"/>
    <col min="10" max="10" width="17.7109375" style="9" customWidth="1"/>
    <col min="11" max="11" width="32.28515625" style="9" customWidth="1"/>
    <col min="12" max="12" width="23.42578125" style="5" customWidth="1"/>
    <col min="13" max="13" width="73" style="5" customWidth="1"/>
    <col min="14" max="15" width="17.7109375" style="5" customWidth="1"/>
    <col min="16" max="16" width="20.140625" style="5" customWidth="1"/>
    <col min="17" max="17" width="13.42578125" style="5" customWidth="1"/>
    <col min="18" max="18" width="14.42578125" style="9" customWidth="1"/>
    <col min="19" max="19" width="17.7109375" style="5" customWidth="1"/>
    <col min="20" max="20" width="14.42578125" style="5" customWidth="1"/>
    <col min="21" max="21" width="14.7109375" style="5" customWidth="1"/>
    <col min="22" max="22" width="15" style="5" customWidth="1"/>
    <col min="23" max="23" width="12" style="5" customWidth="1"/>
    <col min="24" max="24" width="83.7109375" style="5" customWidth="1"/>
    <col min="25" max="25" width="53.42578125" style="4" customWidth="1"/>
    <col min="26" max="27" width="14.28515625" style="5" customWidth="1"/>
    <col min="28" max="28" width="12" style="5" customWidth="1"/>
    <col min="29" max="29" width="120.42578125" style="5" customWidth="1"/>
    <col min="30" max="30" width="51.140625" style="5" customWidth="1"/>
    <col min="31" max="31" width="13.85546875" style="5" customWidth="1"/>
    <col min="32" max="32" width="14" style="5" customWidth="1"/>
    <col min="33" max="33" width="11.7109375" style="5" customWidth="1"/>
    <col min="34" max="34" width="131.5703125" style="5" customWidth="1"/>
    <col min="35" max="35" width="80" style="5" customWidth="1"/>
    <col min="36" max="38" width="12" style="5" customWidth="1"/>
    <col min="39" max="39" width="56.28515625" style="5" customWidth="1"/>
    <col min="40" max="40" width="14" style="4" bestFit="1" customWidth="1"/>
    <col min="41" max="43" width="12" style="5" customWidth="1"/>
    <col min="44" max="44" width="37.7109375" style="5" customWidth="1"/>
    <col min="45" max="45" width="14.7109375" style="5" customWidth="1"/>
    <col min="46" max="48" width="11.7109375" style="5" customWidth="1"/>
    <col min="49" max="49" width="41" style="5" customWidth="1"/>
    <col min="50" max="50" width="14.42578125" style="5" customWidth="1"/>
    <col min="51" max="53" width="11.7109375" style="5" customWidth="1"/>
    <col min="54" max="54" width="36.42578125" style="5" customWidth="1"/>
    <col min="55" max="55" width="14.42578125" style="5" customWidth="1"/>
    <col min="56" max="58" width="11.7109375" style="5" customWidth="1"/>
    <col min="59" max="59" width="34.140625" style="5" customWidth="1"/>
    <col min="60" max="60" width="13.85546875" style="5" customWidth="1"/>
    <col min="61" max="63" width="11.7109375" style="5" customWidth="1"/>
    <col min="64" max="64" width="31.85546875" style="5" customWidth="1"/>
    <col min="65" max="65" width="14.42578125" style="5" customWidth="1"/>
    <col min="66" max="68" width="11.7109375" style="5" customWidth="1"/>
    <col min="69" max="69" width="52.28515625" style="5" customWidth="1"/>
    <col min="70" max="70" width="21.42578125" style="5" customWidth="1"/>
    <col min="71" max="73" width="11.7109375" style="5" customWidth="1"/>
    <col min="74" max="74" width="44" style="5" customWidth="1"/>
    <col min="75" max="75" width="15.42578125" style="5" customWidth="1"/>
    <col min="76" max="78" width="11.7109375" style="5" customWidth="1"/>
    <col min="79" max="79" width="40.42578125" style="5" customWidth="1"/>
    <col min="80" max="80" width="18.42578125" style="5" customWidth="1"/>
    <col min="81" max="81" width="36.28515625" style="5" customWidth="1"/>
    <col min="82" max="82" width="4.42578125" style="5" customWidth="1"/>
    <col min="83" max="88" width="18.140625" style="5" customWidth="1"/>
    <col min="89" max="89" width="10.7109375" style="5" customWidth="1"/>
    <col min="90" max="136" width="0" style="8" hidden="1" customWidth="1"/>
    <col min="137" max="16384" width="11.42578125" style="8" hidden="1"/>
  </cols>
  <sheetData>
    <row r="1" spans="2:88" s="7" customFormat="1" ht="4.5" customHeight="1" x14ac:dyDescent="0.25">
      <c r="B1" s="6"/>
      <c r="C1" s="6"/>
    </row>
    <row r="2" spans="2:88" s="11" customFormat="1" ht="32.25" customHeight="1" x14ac:dyDescent="0.2">
      <c r="B2" s="56"/>
      <c r="C2" s="57"/>
      <c r="D2" s="93" t="s">
        <v>81</v>
      </c>
      <c r="E2" s="93"/>
      <c r="F2" s="93"/>
      <c r="G2" s="93"/>
      <c r="H2" s="93"/>
      <c r="I2" s="93"/>
      <c r="J2" s="93"/>
      <c r="K2" s="93"/>
      <c r="L2" s="93"/>
      <c r="M2" s="93"/>
      <c r="N2" s="93"/>
      <c r="O2" s="93"/>
      <c r="P2" s="93"/>
      <c r="Q2" s="93"/>
      <c r="R2" s="93"/>
      <c r="S2" s="93"/>
      <c r="T2" s="93"/>
      <c r="U2" s="93"/>
      <c r="V2" s="93"/>
      <c r="W2" s="93"/>
      <c r="X2" s="93"/>
      <c r="Y2" s="93"/>
      <c r="Z2" s="93"/>
      <c r="AA2" s="93"/>
      <c r="AB2" s="93"/>
      <c r="AC2" s="93"/>
      <c r="AD2" s="93"/>
      <c r="AE2" s="93"/>
      <c r="AF2" s="93"/>
      <c r="AG2" s="93"/>
      <c r="AH2" s="93"/>
      <c r="AI2" s="93"/>
      <c r="AJ2" s="93"/>
      <c r="AK2" s="93"/>
      <c r="AL2" s="93"/>
      <c r="AM2" s="93"/>
      <c r="AN2" s="93"/>
      <c r="AO2" s="93"/>
      <c r="AP2" s="93"/>
      <c r="AQ2" s="93"/>
      <c r="AR2" s="93"/>
      <c r="AS2" s="93"/>
      <c r="AT2" s="93"/>
      <c r="AU2" s="93"/>
      <c r="AV2" s="93"/>
      <c r="AW2" s="93"/>
      <c r="AX2" s="93"/>
      <c r="AY2" s="93"/>
      <c r="AZ2" s="93"/>
      <c r="BA2" s="93"/>
      <c r="BB2" s="93"/>
      <c r="BC2" s="93"/>
      <c r="BD2" s="93"/>
      <c r="BE2" s="93"/>
      <c r="BF2" s="93"/>
      <c r="BG2" s="93"/>
      <c r="BH2" s="93"/>
      <c r="BI2" s="93"/>
      <c r="BJ2" s="93"/>
      <c r="BK2" s="93"/>
      <c r="BL2" s="93"/>
      <c r="BM2" s="93"/>
      <c r="BN2" s="93"/>
      <c r="BO2" s="93"/>
      <c r="BP2" s="93"/>
      <c r="BQ2" s="93"/>
      <c r="BR2" s="93"/>
      <c r="BS2" s="93"/>
      <c r="BT2" s="93"/>
      <c r="BU2" s="93"/>
      <c r="BV2" s="93"/>
      <c r="BW2" s="93"/>
      <c r="BX2" s="93"/>
      <c r="BY2" s="93"/>
      <c r="BZ2" s="87" t="s">
        <v>80</v>
      </c>
      <c r="CA2" s="88"/>
      <c r="CB2" s="88"/>
      <c r="CC2" s="89"/>
      <c r="CD2" s="1"/>
    </row>
    <row r="3" spans="2:88" s="11" customFormat="1" ht="32.25" customHeight="1" x14ac:dyDescent="0.2">
      <c r="B3" s="58"/>
      <c r="C3" s="59"/>
      <c r="D3" s="93"/>
      <c r="E3" s="93"/>
      <c r="F3" s="93"/>
      <c r="G3" s="93"/>
      <c r="H3" s="93"/>
      <c r="I3" s="93"/>
      <c r="J3" s="93"/>
      <c r="K3" s="93"/>
      <c r="L3" s="93"/>
      <c r="M3" s="93"/>
      <c r="N3" s="93"/>
      <c r="O3" s="93"/>
      <c r="P3" s="93"/>
      <c r="Q3" s="93"/>
      <c r="R3" s="93"/>
      <c r="S3" s="93"/>
      <c r="T3" s="93"/>
      <c r="U3" s="93"/>
      <c r="V3" s="93"/>
      <c r="W3" s="93"/>
      <c r="X3" s="93"/>
      <c r="Y3" s="93"/>
      <c r="Z3" s="93"/>
      <c r="AA3" s="93"/>
      <c r="AB3" s="93"/>
      <c r="AC3" s="93"/>
      <c r="AD3" s="93"/>
      <c r="AE3" s="93"/>
      <c r="AF3" s="93"/>
      <c r="AG3" s="93"/>
      <c r="AH3" s="93"/>
      <c r="AI3" s="93"/>
      <c r="AJ3" s="93"/>
      <c r="AK3" s="93"/>
      <c r="AL3" s="93"/>
      <c r="AM3" s="93"/>
      <c r="AN3" s="93"/>
      <c r="AO3" s="93"/>
      <c r="AP3" s="93"/>
      <c r="AQ3" s="93"/>
      <c r="AR3" s="93"/>
      <c r="AS3" s="93"/>
      <c r="AT3" s="93"/>
      <c r="AU3" s="93"/>
      <c r="AV3" s="93"/>
      <c r="AW3" s="93"/>
      <c r="AX3" s="93"/>
      <c r="AY3" s="93"/>
      <c r="AZ3" s="93"/>
      <c r="BA3" s="93"/>
      <c r="BB3" s="93"/>
      <c r="BC3" s="93"/>
      <c r="BD3" s="93"/>
      <c r="BE3" s="93"/>
      <c r="BF3" s="93"/>
      <c r="BG3" s="93"/>
      <c r="BH3" s="93"/>
      <c r="BI3" s="93"/>
      <c r="BJ3" s="93"/>
      <c r="BK3" s="93"/>
      <c r="BL3" s="93"/>
      <c r="BM3" s="93"/>
      <c r="BN3" s="93"/>
      <c r="BO3" s="93"/>
      <c r="BP3" s="93"/>
      <c r="BQ3" s="93"/>
      <c r="BR3" s="93"/>
      <c r="BS3" s="93"/>
      <c r="BT3" s="93"/>
      <c r="BU3" s="93"/>
      <c r="BV3" s="93"/>
      <c r="BW3" s="93"/>
      <c r="BX3" s="93"/>
      <c r="BY3" s="93"/>
      <c r="BZ3" s="87" t="s">
        <v>103</v>
      </c>
      <c r="CA3" s="88"/>
      <c r="CB3" s="88"/>
      <c r="CC3" s="89"/>
      <c r="CD3" s="1"/>
    </row>
    <row r="4" spans="2:88" s="11" customFormat="1" ht="32.25" customHeight="1" x14ac:dyDescent="0.2">
      <c r="B4" s="58"/>
      <c r="C4" s="59"/>
      <c r="D4" s="93"/>
      <c r="E4" s="93"/>
      <c r="F4" s="93"/>
      <c r="G4" s="93"/>
      <c r="H4" s="93"/>
      <c r="I4" s="93"/>
      <c r="J4" s="93"/>
      <c r="K4" s="93"/>
      <c r="L4" s="93"/>
      <c r="M4" s="93"/>
      <c r="N4" s="93"/>
      <c r="O4" s="93"/>
      <c r="P4" s="93"/>
      <c r="Q4" s="93"/>
      <c r="R4" s="93"/>
      <c r="S4" s="93"/>
      <c r="T4" s="93"/>
      <c r="U4" s="93"/>
      <c r="V4" s="93"/>
      <c r="W4" s="93"/>
      <c r="X4" s="93"/>
      <c r="Y4" s="93"/>
      <c r="Z4" s="93"/>
      <c r="AA4" s="93"/>
      <c r="AB4" s="93"/>
      <c r="AC4" s="93"/>
      <c r="AD4" s="93"/>
      <c r="AE4" s="93"/>
      <c r="AF4" s="93"/>
      <c r="AG4" s="93"/>
      <c r="AH4" s="93"/>
      <c r="AI4" s="93"/>
      <c r="AJ4" s="93"/>
      <c r="AK4" s="93"/>
      <c r="AL4" s="93"/>
      <c r="AM4" s="93"/>
      <c r="AN4" s="93"/>
      <c r="AO4" s="93"/>
      <c r="AP4" s="93"/>
      <c r="AQ4" s="93"/>
      <c r="AR4" s="93"/>
      <c r="AS4" s="93"/>
      <c r="AT4" s="93"/>
      <c r="AU4" s="93"/>
      <c r="AV4" s="93"/>
      <c r="AW4" s="93"/>
      <c r="AX4" s="93"/>
      <c r="AY4" s="93"/>
      <c r="AZ4" s="93"/>
      <c r="BA4" s="93"/>
      <c r="BB4" s="93"/>
      <c r="BC4" s="93"/>
      <c r="BD4" s="93"/>
      <c r="BE4" s="93"/>
      <c r="BF4" s="93"/>
      <c r="BG4" s="93"/>
      <c r="BH4" s="93"/>
      <c r="BI4" s="93"/>
      <c r="BJ4" s="93"/>
      <c r="BK4" s="93"/>
      <c r="BL4" s="93"/>
      <c r="BM4" s="93"/>
      <c r="BN4" s="93"/>
      <c r="BO4" s="93"/>
      <c r="BP4" s="93"/>
      <c r="BQ4" s="93"/>
      <c r="BR4" s="93"/>
      <c r="BS4" s="93"/>
      <c r="BT4" s="93"/>
      <c r="BU4" s="93"/>
      <c r="BV4" s="93"/>
      <c r="BW4" s="93"/>
      <c r="BX4" s="93"/>
      <c r="BY4" s="93"/>
      <c r="BZ4" s="87" t="s">
        <v>114</v>
      </c>
      <c r="CA4" s="88"/>
      <c r="CB4" s="88"/>
      <c r="CC4" s="89"/>
      <c r="CD4" s="1"/>
    </row>
    <row r="5" spans="2:88" s="11" customFormat="1" ht="32.25" customHeight="1" x14ac:dyDescent="0.2">
      <c r="B5" s="60"/>
      <c r="C5" s="61"/>
      <c r="D5" s="93"/>
      <c r="E5" s="93"/>
      <c r="F5" s="93"/>
      <c r="G5" s="93"/>
      <c r="H5" s="93"/>
      <c r="I5" s="93"/>
      <c r="J5" s="93"/>
      <c r="K5" s="93"/>
      <c r="L5" s="93"/>
      <c r="M5" s="93"/>
      <c r="N5" s="93"/>
      <c r="O5" s="93"/>
      <c r="P5" s="93"/>
      <c r="Q5" s="93"/>
      <c r="R5" s="93"/>
      <c r="S5" s="93"/>
      <c r="T5" s="93"/>
      <c r="U5" s="93"/>
      <c r="V5" s="93"/>
      <c r="W5" s="93"/>
      <c r="X5" s="93"/>
      <c r="Y5" s="93"/>
      <c r="Z5" s="93"/>
      <c r="AA5" s="93"/>
      <c r="AB5" s="93"/>
      <c r="AC5" s="93"/>
      <c r="AD5" s="93"/>
      <c r="AE5" s="93"/>
      <c r="AF5" s="93"/>
      <c r="AG5" s="93"/>
      <c r="AH5" s="93"/>
      <c r="AI5" s="93"/>
      <c r="AJ5" s="93"/>
      <c r="AK5" s="93"/>
      <c r="AL5" s="93"/>
      <c r="AM5" s="93"/>
      <c r="AN5" s="93"/>
      <c r="AO5" s="93"/>
      <c r="AP5" s="93"/>
      <c r="AQ5" s="93"/>
      <c r="AR5" s="93"/>
      <c r="AS5" s="93"/>
      <c r="AT5" s="93"/>
      <c r="AU5" s="93"/>
      <c r="AV5" s="93"/>
      <c r="AW5" s="93"/>
      <c r="AX5" s="93"/>
      <c r="AY5" s="93"/>
      <c r="AZ5" s="93"/>
      <c r="BA5" s="93"/>
      <c r="BB5" s="93"/>
      <c r="BC5" s="93"/>
      <c r="BD5" s="93"/>
      <c r="BE5" s="93"/>
      <c r="BF5" s="93"/>
      <c r="BG5" s="93"/>
      <c r="BH5" s="93"/>
      <c r="BI5" s="93"/>
      <c r="BJ5" s="93"/>
      <c r="BK5" s="93"/>
      <c r="BL5" s="93"/>
      <c r="BM5" s="93"/>
      <c r="BN5" s="93"/>
      <c r="BO5" s="93"/>
      <c r="BP5" s="93"/>
      <c r="BQ5" s="93"/>
      <c r="BR5" s="93"/>
      <c r="BS5" s="93"/>
      <c r="BT5" s="93"/>
      <c r="BU5" s="93"/>
      <c r="BV5" s="93"/>
      <c r="BW5" s="93"/>
      <c r="BX5" s="93"/>
      <c r="BY5" s="93"/>
      <c r="BZ5" s="87" t="s">
        <v>58</v>
      </c>
      <c r="CA5" s="88"/>
      <c r="CB5" s="88"/>
      <c r="CC5" s="89"/>
      <c r="CD5" s="1"/>
    </row>
    <row r="6" spans="2:88" s="7" customFormat="1" ht="7.5" customHeight="1" x14ac:dyDescent="0.25">
      <c r="B6" s="6"/>
      <c r="C6" s="6"/>
      <c r="CC6" s="1"/>
      <c r="CD6" s="1"/>
    </row>
    <row r="7" spans="2:88" s="7" customFormat="1" ht="15" customHeight="1" x14ac:dyDescent="0.25">
      <c r="B7" s="65" t="s">
        <v>1</v>
      </c>
      <c r="C7" s="66"/>
      <c r="D7" s="10" t="s">
        <v>2</v>
      </c>
      <c r="E7" s="69" t="s">
        <v>10</v>
      </c>
      <c r="F7" s="70"/>
      <c r="G7" s="73">
        <v>2021</v>
      </c>
    </row>
    <row r="8" spans="2:88" s="7" customFormat="1" ht="15" customHeight="1" x14ac:dyDescent="0.25">
      <c r="B8" s="67"/>
      <c r="C8" s="68"/>
      <c r="D8" s="10" t="s">
        <v>3</v>
      </c>
      <c r="E8" s="71" t="s">
        <v>4</v>
      </c>
      <c r="F8" s="72"/>
      <c r="G8" s="74"/>
    </row>
    <row r="9" spans="2:88" s="24" customFormat="1" ht="7.5" customHeight="1" x14ac:dyDescent="0.25"/>
    <row r="10" spans="2:88" s="1" customFormat="1" ht="22.5" customHeight="1" x14ac:dyDescent="0.25">
      <c r="B10" s="76" t="s">
        <v>5</v>
      </c>
      <c r="C10" s="77"/>
      <c r="D10" s="77"/>
      <c r="E10" s="77"/>
      <c r="F10" s="77"/>
      <c r="G10" s="77"/>
      <c r="H10" s="77"/>
      <c r="I10" s="77"/>
      <c r="J10" s="77"/>
      <c r="K10" s="77"/>
      <c r="L10" s="77"/>
      <c r="M10" s="77"/>
      <c r="N10" s="77"/>
      <c r="O10" s="77"/>
      <c r="P10" s="77"/>
      <c r="Q10" s="77"/>
      <c r="R10" s="77"/>
      <c r="S10" s="77"/>
      <c r="T10" s="78"/>
      <c r="U10" s="90" t="s">
        <v>6</v>
      </c>
      <c r="V10" s="91"/>
      <c r="W10" s="91"/>
      <c r="X10" s="91"/>
      <c r="Y10" s="91"/>
      <c r="Z10" s="91"/>
      <c r="AA10" s="91"/>
      <c r="AB10" s="91"/>
      <c r="AC10" s="91"/>
      <c r="AD10" s="91"/>
      <c r="AE10" s="91"/>
      <c r="AF10" s="91"/>
      <c r="AG10" s="91"/>
      <c r="AH10" s="91"/>
      <c r="AI10" s="91"/>
      <c r="AJ10" s="91"/>
      <c r="AK10" s="91"/>
      <c r="AL10" s="91"/>
      <c r="AM10" s="91"/>
      <c r="AN10" s="91"/>
      <c r="AO10" s="91"/>
      <c r="AP10" s="91"/>
      <c r="AQ10" s="91"/>
      <c r="AR10" s="91"/>
      <c r="AS10" s="91"/>
      <c r="AT10" s="91"/>
      <c r="AU10" s="91"/>
      <c r="AV10" s="91"/>
      <c r="AW10" s="91"/>
      <c r="AX10" s="91"/>
      <c r="AY10" s="91"/>
      <c r="AZ10" s="91"/>
      <c r="BA10" s="91"/>
      <c r="BB10" s="91"/>
      <c r="BC10" s="91"/>
      <c r="BD10" s="91"/>
      <c r="BE10" s="91"/>
      <c r="BF10" s="91"/>
      <c r="BG10" s="91"/>
      <c r="BH10" s="91"/>
      <c r="BI10" s="91"/>
      <c r="BJ10" s="91"/>
      <c r="BK10" s="91"/>
      <c r="BL10" s="91"/>
      <c r="BM10" s="91"/>
      <c r="BN10" s="91"/>
      <c r="BO10" s="91"/>
      <c r="BP10" s="91"/>
      <c r="BQ10" s="91"/>
      <c r="BR10" s="91"/>
      <c r="BS10" s="91"/>
      <c r="BT10" s="91"/>
      <c r="BU10" s="91"/>
      <c r="BV10" s="91"/>
      <c r="BW10" s="91"/>
      <c r="BX10" s="91"/>
      <c r="BY10" s="91"/>
      <c r="BZ10" s="91"/>
      <c r="CA10" s="91"/>
      <c r="CB10" s="92"/>
      <c r="CC10" s="2"/>
      <c r="CE10" s="80" t="s">
        <v>111</v>
      </c>
      <c r="CF10" s="81"/>
      <c r="CG10" s="82"/>
      <c r="CH10" s="86" t="s">
        <v>112</v>
      </c>
      <c r="CI10" s="86"/>
      <c r="CJ10" s="86"/>
    </row>
    <row r="11" spans="2:88" s="2" customFormat="1" ht="19.5" customHeight="1" x14ac:dyDescent="0.25">
      <c r="B11" s="75" t="s">
        <v>110</v>
      </c>
      <c r="C11" s="75"/>
      <c r="D11" s="75"/>
      <c r="E11" s="75" t="s">
        <v>7</v>
      </c>
      <c r="F11" s="75"/>
      <c r="G11" s="75"/>
      <c r="H11" s="75"/>
      <c r="I11" s="75"/>
      <c r="J11" s="75" t="s">
        <v>8</v>
      </c>
      <c r="K11" s="75"/>
      <c r="L11" s="75"/>
      <c r="M11" s="75"/>
      <c r="N11" s="75"/>
      <c r="O11" s="75"/>
      <c r="P11" s="75"/>
      <c r="Q11" s="79" t="s">
        <v>9</v>
      </c>
      <c r="R11" s="79"/>
      <c r="S11" s="79"/>
      <c r="T11" s="79"/>
      <c r="U11" s="62" t="s">
        <v>10</v>
      </c>
      <c r="V11" s="63"/>
      <c r="W11" s="63"/>
      <c r="X11" s="63"/>
      <c r="Y11" s="63"/>
      <c r="Z11" s="62" t="s">
        <v>11</v>
      </c>
      <c r="AA11" s="63"/>
      <c r="AB11" s="63"/>
      <c r="AC11" s="63"/>
      <c r="AD11" s="64"/>
      <c r="AE11" s="63" t="s">
        <v>4</v>
      </c>
      <c r="AF11" s="63"/>
      <c r="AG11" s="63"/>
      <c r="AH11" s="63"/>
      <c r="AI11" s="63"/>
      <c r="AJ11" s="62" t="s">
        <v>12</v>
      </c>
      <c r="AK11" s="63"/>
      <c r="AL11" s="63"/>
      <c r="AM11" s="63"/>
      <c r="AN11" s="64"/>
      <c r="AO11" s="63" t="s">
        <v>13</v>
      </c>
      <c r="AP11" s="63"/>
      <c r="AQ11" s="63"/>
      <c r="AR11" s="63"/>
      <c r="AS11" s="63"/>
      <c r="AT11" s="62" t="s">
        <v>14</v>
      </c>
      <c r="AU11" s="63"/>
      <c r="AV11" s="63"/>
      <c r="AW11" s="63"/>
      <c r="AX11" s="64"/>
      <c r="AY11" s="63" t="s">
        <v>15</v>
      </c>
      <c r="AZ11" s="63"/>
      <c r="BA11" s="63"/>
      <c r="BB11" s="63"/>
      <c r="BC11" s="63"/>
      <c r="BD11" s="62" t="s">
        <v>16</v>
      </c>
      <c r="BE11" s="63"/>
      <c r="BF11" s="63"/>
      <c r="BG11" s="63"/>
      <c r="BH11" s="64"/>
      <c r="BI11" s="63" t="s">
        <v>17</v>
      </c>
      <c r="BJ11" s="63"/>
      <c r="BK11" s="63"/>
      <c r="BL11" s="63"/>
      <c r="BM11" s="63"/>
      <c r="BN11" s="62" t="s">
        <v>18</v>
      </c>
      <c r="BO11" s="63"/>
      <c r="BP11" s="63"/>
      <c r="BQ11" s="63"/>
      <c r="BR11" s="64"/>
      <c r="BS11" s="63" t="s">
        <v>19</v>
      </c>
      <c r="BT11" s="63"/>
      <c r="BU11" s="63"/>
      <c r="BV11" s="63"/>
      <c r="BW11" s="64"/>
      <c r="BX11" s="62" t="s">
        <v>20</v>
      </c>
      <c r="BY11" s="63"/>
      <c r="BZ11" s="63"/>
      <c r="CA11" s="63"/>
      <c r="CB11" s="64"/>
      <c r="CE11" s="83"/>
      <c r="CF11" s="84"/>
      <c r="CG11" s="85"/>
      <c r="CH11" s="86"/>
      <c r="CI11" s="86"/>
      <c r="CJ11" s="86"/>
    </row>
    <row r="12" spans="2:88" s="3" customFormat="1" ht="48.75" customHeight="1" x14ac:dyDescent="0.25">
      <c r="B12" s="30" t="s">
        <v>21</v>
      </c>
      <c r="C12" s="30" t="s">
        <v>22</v>
      </c>
      <c r="D12" s="30" t="s">
        <v>113</v>
      </c>
      <c r="E12" s="30" t="s">
        <v>23</v>
      </c>
      <c r="F12" s="31" t="s">
        <v>24</v>
      </c>
      <c r="G12" s="30" t="s">
        <v>25</v>
      </c>
      <c r="H12" s="30" t="s">
        <v>26</v>
      </c>
      <c r="I12" s="30" t="s">
        <v>27</v>
      </c>
      <c r="J12" s="30" t="s">
        <v>29</v>
      </c>
      <c r="K12" s="30" t="s">
        <v>28</v>
      </c>
      <c r="L12" s="30" t="s">
        <v>32</v>
      </c>
      <c r="M12" s="30" t="s">
        <v>77</v>
      </c>
      <c r="N12" s="30" t="s">
        <v>31</v>
      </c>
      <c r="O12" s="30" t="s">
        <v>30</v>
      </c>
      <c r="P12" s="30" t="s">
        <v>33</v>
      </c>
      <c r="Q12" s="30" t="s">
        <v>34</v>
      </c>
      <c r="R12" s="30" t="s">
        <v>35</v>
      </c>
      <c r="S12" s="30" t="s">
        <v>36</v>
      </c>
      <c r="T12" s="30" t="s">
        <v>37</v>
      </c>
      <c r="U12" s="26" t="str">
        <f>U11&amp;" ejecutado"</f>
        <v>Enero ejecutado</v>
      </c>
      <c r="V12" s="26" t="str">
        <f>U11&amp;" programado"</f>
        <v>Enero programado</v>
      </c>
      <c r="W12" s="26" t="str">
        <f>U11&amp;" resultado"</f>
        <v>Enero resultado</v>
      </c>
      <c r="X12" s="28" t="str">
        <f>U11&amp;" análisis mensual"</f>
        <v>Enero análisis mensual</v>
      </c>
      <c r="Y12" s="28" t="str">
        <f>U11&amp;" observaciones al seguimiento"</f>
        <v>Enero observaciones al seguimiento</v>
      </c>
      <c r="Z12" s="26" t="str">
        <f>Z11&amp;" ejecutado"</f>
        <v>Febrero ejecutado</v>
      </c>
      <c r="AA12" s="26" t="str">
        <f>Z11&amp;" programado"</f>
        <v>Febrero programado</v>
      </c>
      <c r="AB12" s="26" t="str">
        <f>Z11&amp;" resultado"</f>
        <v>Febrero resultado</v>
      </c>
      <c r="AC12" s="28" t="str">
        <f>Z11&amp;" análisis mensual"</f>
        <v>Febrero análisis mensual</v>
      </c>
      <c r="AD12" s="28" t="str">
        <f>Z11&amp;" observaciones al seguimiento"</f>
        <v>Febrero observaciones al seguimiento</v>
      </c>
      <c r="AE12" s="28" t="str">
        <f>AE11&amp;" ejecutado"</f>
        <v>Marzo ejecutado</v>
      </c>
      <c r="AF12" s="26" t="str">
        <f>AE11&amp;" programado"</f>
        <v>Marzo programado</v>
      </c>
      <c r="AG12" s="26" t="str">
        <f>AE11&amp;" resultado"</f>
        <v>Marzo resultado</v>
      </c>
      <c r="AH12" s="28" t="str">
        <f>AE11&amp;" análisis mensual"</f>
        <v>Marzo análisis mensual</v>
      </c>
      <c r="AI12" s="28" t="str">
        <f>AE11&amp;" observaciones al seguimiento"</f>
        <v>Marzo observaciones al seguimiento</v>
      </c>
      <c r="AJ12" s="26" t="str">
        <f>AJ11&amp;" ejecutado"</f>
        <v>Abril ejecutado</v>
      </c>
      <c r="AK12" s="26" t="str">
        <f>AJ11&amp;" programado"</f>
        <v>Abril programado</v>
      </c>
      <c r="AL12" s="26" t="str">
        <f>AJ11&amp;" resultado"</f>
        <v>Abril resultado</v>
      </c>
      <c r="AM12" s="28" t="str">
        <f>AJ11&amp;" análisis mensual"</f>
        <v>Abril análisis mensual</v>
      </c>
      <c r="AN12" s="26" t="str">
        <f>AJ11&amp;" observaciones al seguimiento"</f>
        <v>Abril observaciones al seguimiento</v>
      </c>
      <c r="AO12" s="27" t="str">
        <f>AO11&amp;" ejecutado"</f>
        <v>Mayo ejecutado</v>
      </c>
      <c r="AP12" s="26" t="str">
        <f>AO11&amp;" programado"</f>
        <v>Mayo programado</v>
      </c>
      <c r="AQ12" s="26" t="str">
        <f>AO11&amp;" resultado"</f>
        <v>Mayo resultado</v>
      </c>
      <c r="AR12" s="28" t="str">
        <f>AO11&amp;" análisis mensual"</f>
        <v>Mayo análisis mensual</v>
      </c>
      <c r="AS12" s="28" t="str">
        <f>AO11&amp;" observaciones al seguimiento"</f>
        <v>Mayo observaciones al seguimiento</v>
      </c>
      <c r="AT12" s="26" t="str">
        <f>AT11&amp;" ejecutado"</f>
        <v>Junio ejecutado</v>
      </c>
      <c r="AU12" s="26" t="str">
        <f>AT11&amp;" programado"</f>
        <v>Junio programado</v>
      </c>
      <c r="AV12" s="26" t="str">
        <f>AT11&amp;" resultado"</f>
        <v>Junio resultado</v>
      </c>
      <c r="AW12" s="28" t="str">
        <f>AT11&amp;" análisis mensual"</f>
        <v>Junio análisis mensual</v>
      </c>
      <c r="AX12" s="26" t="str">
        <f>AT11&amp;" observaciones al seguimiento"</f>
        <v>Junio observaciones al seguimiento</v>
      </c>
      <c r="AY12" s="27" t="str">
        <f>AY11&amp;" ejecutado"</f>
        <v>Julio ejecutado</v>
      </c>
      <c r="AZ12" s="26" t="str">
        <f>AY11&amp;" programado"</f>
        <v>Julio programado</v>
      </c>
      <c r="BA12" s="26" t="str">
        <f>AY11&amp;" resultado"</f>
        <v>Julio resultado</v>
      </c>
      <c r="BB12" s="28" t="str">
        <f>AY11&amp;" análisis mensual"</f>
        <v>Julio análisis mensual</v>
      </c>
      <c r="BC12" s="28" t="str">
        <f>AY11&amp;" observaciones al seguimiento"</f>
        <v>Julio observaciones al seguimiento</v>
      </c>
      <c r="BD12" s="26" t="str">
        <f>BD11&amp;" ejecutado"</f>
        <v>Agosto ejecutado</v>
      </c>
      <c r="BE12" s="26" t="str">
        <f>BD11&amp;" programado"</f>
        <v>Agosto programado</v>
      </c>
      <c r="BF12" s="26" t="str">
        <f>BD11&amp;" resultado"</f>
        <v>Agosto resultado</v>
      </c>
      <c r="BG12" s="28" t="str">
        <f>BD11&amp;" análisis mensual"</f>
        <v>Agosto análisis mensual</v>
      </c>
      <c r="BH12" s="26" t="str">
        <f>BD11&amp;" observaciones al seguimiento"</f>
        <v>Agosto observaciones al seguimiento</v>
      </c>
      <c r="BI12" s="27" t="str">
        <f>BI11&amp;" ejecutado"</f>
        <v>Septiembre ejecutado</v>
      </c>
      <c r="BJ12" s="26" t="str">
        <f>BI11&amp;" programado"</f>
        <v>Septiembre programado</v>
      </c>
      <c r="BK12" s="26" t="str">
        <f>BI11&amp;" resultado"</f>
        <v>Septiembre resultado</v>
      </c>
      <c r="BL12" s="28" t="str">
        <f>BI11&amp;" análisis mensual"</f>
        <v>Septiembre análisis mensual</v>
      </c>
      <c r="BM12" s="28" t="str">
        <f>BI11&amp;" observaciones al seguimiento"</f>
        <v>Septiembre observaciones al seguimiento</v>
      </c>
      <c r="BN12" s="26" t="str">
        <f>BN11&amp;" ejecutado"</f>
        <v>Octubre ejecutado</v>
      </c>
      <c r="BO12" s="26" t="str">
        <f>BN11&amp;" programado"</f>
        <v>Octubre programado</v>
      </c>
      <c r="BP12" s="26" t="str">
        <f>BN11&amp;" resultado"</f>
        <v>Octubre resultado</v>
      </c>
      <c r="BQ12" s="28" t="str">
        <f>BN11&amp;" análisis mensual"</f>
        <v>Octubre análisis mensual</v>
      </c>
      <c r="BR12" s="26" t="str">
        <f>BN11&amp;" observaciones al seguimiento"</f>
        <v>Octubre observaciones al seguimiento</v>
      </c>
      <c r="BS12" s="27" t="str">
        <f>BS11&amp;" ejecutado"</f>
        <v>Noviembre ejecutado</v>
      </c>
      <c r="BT12" s="26" t="str">
        <f>BS11&amp;" programado"</f>
        <v>Noviembre programado</v>
      </c>
      <c r="BU12" s="26" t="str">
        <f>BS11&amp;" resultado"</f>
        <v>Noviembre resultado</v>
      </c>
      <c r="BV12" s="28" t="str">
        <f>BS11&amp;" análisis mensual"</f>
        <v>Noviembre análisis mensual</v>
      </c>
      <c r="BW12" s="28" t="str">
        <f>BS11&amp;" observaciones al seguimiento"</f>
        <v>Noviembre observaciones al seguimiento</v>
      </c>
      <c r="BX12" s="26" t="str">
        <f>BX11&amp;" ejecutado"</f>
        <v>Diciembre ejecutado</v>
      </c>
      <c r="BY12" s="26" t="str">
        <f>BX11&amp;" programado"</f>
        <v>Diciembre programado</v>
      </c>
      <c r="BZ12" s="26" t="str">
        <f>BX11&amp;" resultado"</f>
        <v>Diciembre resultado</v>
      </c>
      <c r="CA12" s="28" t="str">
        <f>BX11&amp;" análisis mensual"</f>
        <v>Diciembre análisis mensual</v>
      </c>
      <c r="CB12" s="26" t="str">
        <f>BX11&amp;" observaciones al seguimiento"</f>
        <v>Diciembre observaciones al seguimiento</v>
      </c>
      <c r="CC12" s="27" t="s">
        <v>104</v>
      </c>
      <c r="CE12" s="29" t="s">
        <v>38</v>
      </c>
      <c r="CF12" s="29" t="s">
        <v>107</v>
      </c>
      <c r="CG12" s="29" t="s">
        <v>108</v>
      </c>
      <c r="CH12" s="29" t="s">
        <v>105</v>
      </c>
      <c r="CI12" s="29" t="s">
        <v>106</v>
      </c>
      <c r="CJ12" s="29" t="s">
        <v>109</v>
      </c>
    </row>
    <row r="13" spans="2:88" s="5" customFormat="1" ht="141" customHeight="1" x14ac:dyDescent="0.25">
      <c r="B13" s="22" t="s">
        <v>55</v>
      </c>
      <c r="C13" s="22" t="s">
        <v>0</v>
      </c>
      <c r="D13" s="25" t="s">
        <v>39</v>
      </c>
      <c r="E13" s="23" t="s">
        <v>117</v>
      </c>
      <c r="F13" s="43" t="s">
        <v>118</v>
      </c>
      <c r="G13" s="43" t="s">
        <v>119</v>
      </c>
      <c r="H13" s="25" t="s">
        <v>120</v>
      </c>
      <c r="I13" s="25" t="s">
        <v>121</v>
      </c>
      <c r="J13" s="43" t="s">
        <v>44</v>
      </c>
      <c r="K13" s="25" t="s">
        <v>122</v>
      </c>
      <c r="L13" s="25" t="s">
        <v>123</v>
      </c>
      <c r="M13" s="32" t="s">
        <v>124</v>
      </c>
      <c r="N13" s="43" t="s">
        <v>125</v>
      </c>
      <c r="O13" s="43" t="s">
        <v>45</v>
      </c>
      <c r="P13" s="25" t="s">
        <v>126</v>
      </c>
      <c r="Q13" s="49">
        <v>0.95</v>
      </c>
      <c r="R13" s="43" t="s">
        <v>115</v>
      </c>
      <c r="S13" s="50">
        <v>0.95</v>
      </c>
      <c r="T13" s="51" t="s">
        <v>46</v>
      </c>
      <c r="U13" s="36"/>
      <c r="V13" s="36"/>
      <c r="W13" s="37"/>
      <c r="X13" s="39" t="s">
        <v>127</v>
      </c>
      <c r="Y13" s="40" t="s">
        <v>128</v>
      </c>
      <c r="Z13" s="36"/>
      <c r="AA13" s="36"/>
      <c r="AB13" s="37"/>
      <c r="AC13" s="52" t="s">
        <v>129</v>
      </c>
      <c r="AD13" s="40" t="s">
        <v>116</v>
      </c>
      <c r="AE13" s="34"/>
      <c r="AF13" s="36"/>
      <c r="AG13" s="46"/>
      <c r="AH13" s="39" t="s">
        <v>130</v>
      </c>
      <c r="AI13" s="40" t="s">
        <v>131</v>
      </c>
      <c r="AJ13" s="34"/>
      <c r="AK13" s="34"/>
      <c r="AL13" s="53"/>
      <c r="AM13" s="47"/>
      <c r="AN13" s="39"/>
      <c r="AO13" s="34"/>
      <c r="AP13" s="48"/>
      <c r="AQ13" s="37"/>
      <c r="AR13" s="39"/>
      <c r="AS13" s="39"/>
      <c r="AT13" s="36"/>
      <c r="AU13" s="36"/>
      <c r="AV13" s="37"/>
      <c r="AW13" s="45"/>
      <c r="AX13" s="39"/>
      <c r="AY13" s="35"/>
      <c r="AZ13" s="36"/>
      <c r="BA13" s="37"/>
      <c r="BB13" s="45"/>
      <c r="BC13" s="39"/>
      <c r="BD13" s="36"/>
      <c r="BE13" s="36"/>
      <c r="BF13" s="54"/>
      <c r="BG13" s="39"/>
      <c r="BH13" s="38"/>
      <c r="BI13" s="35"/>
      <c r="BJ13" s="35"/>
      <c r="BK13" s="33"/>
      <c r="BL13" s="45"/>
      <c r="BM13" s="37"/>
      <c r="BN13" s="36"/>
      <c r="BO13" s="36"/>
      <c r="BP13" s="37"/>
      <c r="BQ13" s="38"/>
      <c r="BR13" s="38"/>
      <c r="BS13" s="35"/>
      <c r="BT13" s="36"/>
      <c r="BU13" s="37"/>
      <c r="BV13" s="42"/>
      <c r="BW13" s="38"/>
      <c r="BX13" s="36"/>
      <c r="BY13" s="36"/>
      <c r="BZ13" s="37"/>
      <c r="CA13" s="38"/>
      <c r="CB13" s="38"/>
      <c r="CC13" s="38"/>
      <c r="CD13" s="55"/>
      <c r="CE13" s="41"/>
      <c r="CF13" s="41"/>
      <c r="CG13" s="44"/>
      <c r="CH13" s="44"/>
      <c r="CI13" s="44"/>
      <c r="CJ13" s="44"/>
    </row>
    <row r="14" spans="2:88" s="5" customFormat="1" ht="120" x14ac:dyDescent="0.25">
      <c r="B14" s="22" t="s">
        <v>55</v>
      </c>
      <c r="C14" s="22" t="s">
        <v>0</v>
      </c>
      <c r="D14" s="25" t="s">
        <v>39</v>
      </c>
      <c r="E14" s="23" t="s">
        <v>132</v>
      </c>
      <c r="F14" s="43" t="s">
        <v>118</v>
      </c>
      <c r="G14" s="43" t="s">
        <v>133</v>
      </c>
      <c r="H14" s="25" t="s">
        <v>134</v>
      </c>
      <c r="I14" s="25" t="s">
        <v>135</v>
      </c>
      <c r="J14" s="43" t="s">
        <v>44</v>
      </c>
      <c r="K14" s="25" t="s">
        <v>136</v>
      </c>
      <c r="L14" s="25" t="s">
        <v>137</v>
      </c>
      <c r="M14" s="25" t="s">
        <v>138</v>
      </c>
      <c r="N14" s="43" t="s">
        <v>125</v>
      </c>
      <c r="O14" s="43" t="s">
        <v>45</v>
      </c>
      <c r="P14" s="25" t="s">
        <v>139</v>
      </c>
      <c r="Q14" s="49">
        <v>1</v>
      </c>
      <c r="R14" s="43" t="s">
        <v>115</v>
      </c>
      <c r="S14" s="50">
        <v>1</v>
      </c>
      <c r="T14" s="51" t="s">
        <v>46</v>
      </c>
      <c r="U14" s="36"/>
      <c r="V14" s="36"/>
      <c r="W14" s="37"/>
      <c r="X14" s="39" t="s">
        <v>140</v>
      </c>
      <c r="Y14" s="40" t="s">
        <v>116</v>
      </c>
      <c r="Z14" s="36"/>
      <c r="AA14" s="36"/>
      <c r="AB14" s="37"/>
      <c r="AC14" s="52" t="s">
        <v>141</v>
      </c>
      <c r="AD14" s="40" t="s">
        <v>116</v>
      </c>
      <c r="AE14" s="34"/>
      <c r="AF14" s="36"/>
      <c r="AG14" s="46"/>
      <c r="AH14" s="39" t="s">
        <v>142</v>
      </c>
      <c r="AI14" s="40" t="s">
        <v>131</v>
      </c>
      <c r="AJ14" s="34"/>
      <c r="AK14" s="34"/>
      <c r="AL14" s="53"/>
      <c r="AM14" s="47"/>
      <c r="AN14" s="39"/>
      <c r="AO14" s="34"/>
      <c r="AP14" s="48"/>
      <c r="AQ14" s="37"/>
      <c r="AR14" s="39"/>
      <c r="AS14" s="39"/>
      <c r="AT14" s="36"/>
      <c r="AU14" s="36"/>
      <c r="AV14" s="37"/>
      <c r="AW14" s="45"/>
      <c r="AX14" s="39"/>
      <c r="AY14" s="35"/>
      <c r="AZ14" s="36"/>
      <c r="BA14" s="37"/>
      <c r="BB14" s="45"/>
      <c r="BC14" s="39"/>
      <c r="BD14" s="36"/>
      <c r="BE14" s="36"/>
      <c r="BF14" s="54"/>
      <c r="BG14" s="39"/>
      <c r="BH14" s="38"/>
      <c r="BI14" s="35"/>
      <c r="BJ14" s="35"/>
      <c r="BK14" s="33"/>
      <c r="BL14" s="45"/>
      <c r="BM14" s="37"/>
      <c r="BN14" s="36"/>
      <c r="BO14" s="36"/>
      <c r="BP14" s="37"/>
      <c r="BQ14" s="38"/>
      <c r="BR14" s="38"/>
      <c r="BS14" s="35"/>
      <c r="BT14" s="36"/>
      <c r="BU14" s="37"/>
      <c r="BV14" s="42"/>
      <c r="BW14" s="38"/>
      <c r="BX14" s="36"/>
      <c r="BY14" s="36"/>
      <c r="BZ14" s="37"/>
      <c r="CA14" s="38"/>
      <c r="CB14" s="38"/>
      <c r="CC14" s="38"/>
      <c r="CD14" s="55"/>
      <c r="CE14" s="41"/>
      <c r="CF14" s="41"/>
      <c r="CG14" s="44"/>
      <c r="CH14" s="44"/>
      <c r="CI14" s="44"/>
      <c r="CJ14" s="44"/>
    </row>
    <row r="15" spans="2:88" s="5" customFormat="1" ht="145.5" customHeight="1" x14ac:dyDescent="0.25">
      <c r="B15" s="22" t="s">
        <v>55</v>
      </c>
      <c r="C15" s="22" t="s">
        <v>0</v>
      </c>
      <c r="D15" s="25" t="s">
        <v>39</v>
      </c>
      <c r="E15" s="23" t="s">
        <v>143</v>
      </c>
      <c r="F15" s="43" t="s">
        <v>118</v>
      </c>
      <c r="G15" s="43" t="s">
        <v>144</v>
      </c>
      <c r="H15" s="25" t="s">
        <v>145</v>
      </c>
      <c r="I15" s="25" t="s">
        <v>146</v>
      </c>
      <c r="J15" s="43" t="s">
        <v>40</v>
      </c>
      <c r="K15" s="25" t="s">
        <v>147</v>
      </c>
      <c r="L15" s="25" t="s">
        <v>148</v>
      </c>
      <c r="M15" s="25" t="s">
        <v>149</v>
      </c>
      <c r="N15" s="43" t="s">
        <v>125</v>
      </c>
      <c r="O15" s="43" t="s">
        <v>45</v>
      </c>
      <c r="P15" s="25" t="s">
        <v>150</v>
      </c>
      <c r="Q15" s="49">
        <v>0.84</v>
      </c>
      <c r="R15" s="43" t="s">
        <v>115</v>
      </c>
      <c r="S15" s="50">
        <v>0.84</v>
      </c>
      <c r="T15" s="51" t="s">
        <v>46</v>
      </c>
      <c r="U15" s="36"/>
      <c r="V15" s="36"/>
      <c r="W15" s="37"/>
      <c r="X15" s="39" t="s">
        <v>151</v>
      </c>
      <c r="Y15" s="40" t="s">
        <v>116</v>
      </c>
      <c r="Z15" s="36"/>
      <c r="AA15" s="36"/>
      <c r="AB15" s="37"/>
      <c r="AC15" s="52" t="s">
        <v>152</v>
      </c>
      <c r="AD15" s="40" t="s">
        <v>116</v>
      </c>
      <c r="AE15" s="34"/>
      <c r="AF15" s="36"/>
      <c r="AG15" s="46"/>
      <c r="AH15" s="39" t="s">
        <v>153</v>
      </c>
      <c r="AI15" s="40" t="s">
        <v>116</v>
      </c>
      <c r="AJ15" s="34"/>
      <c r="AK15" s="34"/>
      <c r="AL15" s="53"/>
      <c r="AM15" s="47"/>
      <c r="AN15" s="39"/>
      <c r="AO15" s="34"/>
      <c r="AP15" s="48"/>
      <c r="AQ15" s="37"/>
      <c r="AR15" s="39"/>
      <c r="AS15" s="39"/>
      <c r="AT15" s="36"/>
      <c r="AU15" s="36"/>
      <c r="AV15" s="37"/>
      <c r="AW15" s="45"/>
      <c r="AX15" s="39"/>
      <c r="AY15" s="35"/>
      <c r="AZ15" s="36"/>
      <c r="BA15" s="37"/>
      <c r="BB15" s="45"/>
      <c r="BC15" s="39"/>
      <c r="BD15" s="36"/>
      <c r="BE15" s="36"/>
      <c r="BF15" s="54"/>
      <c r="BG15" s="39"/>
      <c r="BH15" s="38"/>
      <c r="BI15" s="35"/>
      <c r="BJ15" s="35"/>
      <c r="BK15" s="33"/>
      <c r="BL15" s="45"/>
      <c r="BM15" s="37"/>
      <c r="BN15" s="36"/>
      <c r="BO15" s="36"/>
      <c r="BP15" s="37"/>
      <c r="BQ15" s="38"/>
      <c r="BR15" s="38"/>
      <c r="BS15" s="35"/>
      <c r="BT15" s="36"/>
      <c r="BU15" s="37"/>
      <c r="BV15" s="42"/>
      <c r="BW15" s="38"/>
      <c r="BX15" s="36"/>
      <c r="BY15" s="36"/>
      <c r="BZ15" s="37"/>
      <c r="CA15" s="38"/>
      <c r="CB15" s="38"/>
      <c r="CC15" s="38"/>
      <c r="CD15" s="55"/>
      <c r="CE15" s="41"/>
      <c r="CF15" s="41"/>
      <c r="CG15" s="44"/>
      <c r="CH15" s="44"/>
      <c r="CI15" s="44"/>
      <c r="CJ15" s="44"/>
    </row>
    <row r="16" spans="2:88" s="5" customFormat="1" ht="144.75" customHeight="1" x14ac:dyDescent="0.25">
      <c r="B16" s="22" t="s">
        <v>55</v>
      </c>
      <c r="C16" s="22" t="s">
        <v>0</v>
      </c>
      <c r="D16" s="25" t="s">
        <v>39</v>
      </c>
      <c r="E16" s="23" t="s">
        <v>154</v>
      </c>
      <c r="F16" s="43" t="s">
        <v>155</v>
      </c>
      <c r="G16" s="43" t="s">
        <v>156</v>
      </c>
      <c r="H16" s="25" t="s">
        <v>157</v>
      </c>
      <c r="I16" s="25" t="s">
        <v>158</v>
      </c>
      <c r="J16" s="43" t="s">
        <v>40</v>
      </c>
      <c r="K16" s="25" t="s">
        <v>159</v>
      </c>
      <c r="L16" s="25" t="s">
        <v>160</v>
      </c>
      <c r="M16" s="25" t="s">
        <v>161</v>
      </c>
      <c r="N16" s="43" t="s">
        <v>125</v>
      </c>
      <c r="O16" s="43" t="s">
        <v>50</v>
      </c>
      <c r="P16" s="25" t="s">
        <v>162</v>
      </c>
      <c r="Q16" s="49">
        <v>0.72</v>
      </c>
      <c r="R16" s="43" t="s">
        <v>115</v>
      </c>
      <c r="S16" s="50">
        <v>0.72</v>
      </c>
      <c r="T16" s="51" t="s">
        <v>46</v>
      </c>
      <c r="U16" s="36">
        <v>40</v>
      </c>
      <c r="V16" s="36">
        <v>47</v>
      </c>
      <c r="W16" s="37">
        <f>U16/V16*100%</f>
        <v>0.85106382978723405</v>
      </c>
      <c r="X16" s="39" t="s">
        <v>163</v>
      </c>
      <c r="Y16" s="40" t="s">
        <v>164</v>
      </c>
      <c r="Z16" s="36">
        <v>51</v>
      </c>
      <c r="AA16" s="36">
        <v>99</v>
      </c>
      <c r="AB16" s="37">
        <f>(Z16/AA16)*100%</f>
        <v>0.51515151515151514</v>
      </c>
      <c r="AC16" s="52" t="s">
        <v>165</v>
      </c>
      <c r="AD16" s="40" t="s">
        <v>166</v>
      </c>
      <c r="AE16" s="34">
        <v>42</v>
      </c>
      <c r="AF16" s="36">
        <v>71</v>
      </c>
      <c r="AG16" s="46">
        <f>AE16/AF16*100%</f>
        <v>0.59154929577464788</v>
      </c>
      <c r="AH16" s="39" t="s">
        <v>167</v>
      </c>
      <c r="AI16" s="40" t="s">
        <v>168</v>
      </c>
      <c r="AJ16" s="34"/>
      <c r="AK16" s="34"/>
      <c r="AL16" s="53"/>
      <c r="AM16" s="47"/>
      <c r="AN16" s="39"/>
      <c r="AO16" s="34"/>
      <c r="AP16" s="48"/>
      <c r="AQ16" s="37"/>
      <c r="AR16" s="39"/>
      <c r="AS16" s="39"/>
      <c r="AT16" s="36"/>
      <c r="AU16" s="36"/>
      <c r="AV16" s="37"/>
      <c r="AW16" s="45"/>
      <c r="AX16" s="39"/>
      <c r="AY16" s="35"/>
      <c r="AZ16" s="36"/>
      <c r="BA16" s="37"/>
      <c r="BB16" s="45"/>
      <c r="BC16" s="39"/>
      <c r="BD16" s="36"/>
      <c r="BE16" s="36"/>
      <c r="BF16" s="54"/>
      <c r="BG16" s="39"/>
      <c r="BH16" s="38"/>
      <c r="BI16" s="35"/>
      <c r="BJ16" s="35"/>
      <c r="BK16" s="33"/>
      <c r="BL16" s="45"/>
      <c r="BM16" s="37"/>
      <c r="BN16" s="36"/>
      <c r="BO16" s="36"/>
      <c r="BP16" s="37"/>
      <c r="BQ16" s="38"/>
      <c r="BR16" s="38"/>
      <c r="BS16" s="35"/>
      <c r="BT16" s="36"/>
      <c r="BU16" s="37"/>
      <c r="BV16" s="42"/>
      <c r="BW16" s="38"/>
      <c r="BX16" s="36"/>
      <c r="BY16" s="36"/>
      <c r="BZ16" s="37"/>
      <c r="CA16" s="38"/>
      <c r="CB16" s="38"/>
      <c r="CC16" s="38"/>
      <c r="CD16" s="55"/>
      <c r="CE16" s="41">
        <f>+U16+Z16+AE16+AJ16+AO16+AT16+AY16+BD16+BI16+BN16+BS16+BX16</f>
        <v>133</v>
      </c>
      <c r="CF16" s="41">
        <f>+V16+AA16+AF16+AK16+AP16+AU16+AZ16+BE16+BJ16+BO16+BT16+BY16</f>
        <v>217</v>
      </c>
      <c r="CG16" s="44">
        <f>+CE16/CF16</f>
        <v>0.61290322580645162</v>
      </c>
      <c r="CH16" s="44">
        <f>+CG16</f>
        <v>0.61290322580645162</v>
      </c>
      <c r="CI16" s="44">
        <f>+S16</f>
        <v>0.72</v>
      </c>
      <c r="CJ16" s="44">
        <f>+CH16/CI16</f>
        <v>0.85125448028673845</v>
      </c>
    </row>
  </sheetData>
  <sheetProtection formatCells="0" formatColumns="0" formatRows="0" sort="0" autoFilter="0" pivotTables="0"/>
  <dataConsolidate/>
  <mergeCells count="30">
    <mergeCell ref="CE10:CG11"/>
    <mergeCell ref="CH10:CJ11"/>
    <mergeCell ref="BZ2:CC2"/>
    <mergeCell ref="BZ3:CC3"/>
    <mergeCell ref="BZ4:CC4"/>
    <mergeCell ref="BZ5:CC5"/>
    <mergeCell ref="U10:CB10"/>
    <mergeCell ref="D2:BY5"/>
    <mergeCell ref="AY11:BC11"/>
    <mergeCell ref="BD11:BH11"/>
    <mergeCell ref="BI11:BM11"/>
    <mergeCell ref="BN11:BR11"/>
    <mergeCell ref="BS11:BW11"/>
    <mergeCell ref="BX11:CB11"/>
    <mergeCell ref="AT11:AX11"/>
    <mergeCell ref="AO11:AS11"/>
    <mergeCell ref="AJ11:AN11"/>
    <mergeCell ref="E11:I11"/>
    <mergeCell ref="J11:P11"/>
    <mergeCell ref="Q11:T11"/>
    <mergeCell ref="U11:Y11"/>
    <mergeCell ref="B2:C5"/>
    <mergeCell ref="Z11:AD11"/>
    <mergeCell ref="AE11:AI11"/>
    <mergeCell ref="B7:C8"/>
    <mergeCell ref="E7:F7"/>
    <mergeCell ref="E8:F8"/>
    <mergeCell ref="G7:G8"/>
    <mergeCell ref="B11:D11"/>
    <mergeCell ref="B10:T10"/>
  </mergeCells>
  <dataValidations xWindow="276" yWindow="546" count="40">
    <dataValidation type="list" allowBlank="1" showInputMessage="1" showErrorMessage="1" sqref="T17:T1048576" xr:uid="{00000000-0002-0000-0000-000000000000}">
      <formula1>TipoMeta</formula1>
    </dataValidation>
    <dataValidation allowBlank="1" showInputMessage="1" showErrorMessage="1" prompt="Corresponde al registro de los logros obtenidos durante el año de medición del indicador de manera consolidada. En este también se identificarán las situaciones que conllevaron a logros no esperados y las acciones que al respecto se hayan adelantado_x000a_" sqref="CC12" xr:uid="{00000000-0002-0000-0000-000001000000}"/>
    <dataValidation allowBlank="1" showInputMessage="1" showErrorMessage="1" prompt="Indicar el proceso institucional al cuál está asociado el indicador de gestión._x000a__x000a_De la lista despegable  seleccione el proceso." sqref="B12" xr:uid="{00000000-0002-0000-0000-000002000000}"/>
    <dataValidation allowBlank="1" showInputMessage="1" showErrorMessage="1" prompt="Relacionar el proyecto de inversión al cuál está asociado el indicador de gestión._x000a__x000a_De la lista desplegable  seleccione el proyecto de inversión._x000a__x000a_* No todos los indicadores deben estar asociados a un proyecto de inversión." sqref="C12" xr:uid="{00000000-0002-0000-0000-000003000000}"/>
    <dataValidation allowBlank="1" showInputMessage="1" showErrorMessage="1" prompt="Indicar a cual objetivo estratégico de la Entidad contribuye la medición del indicador de gestión._x000a__x000a_De la lista desplegable seleccione el objetivo estratégico._x000a__x000a_*Todos los indicadores deben estar relacionados a un objetivo estratégico._x000a_" sqref="D12" xr:uid="{00000000-0002-0000-0000-000004000000}"/>
    <dataValidation allowBlank="1" showInputMessage="1" showErrorMessage="1" prompt="Se refiere al código consecutivo que es asignado por la Subdirección de Diseño, Evaluación y Sistematización – Equipo del Sistema Integrado de Gestión." sqref="E12" xr:uid="{00000000-0002-0000-0000-000005000000}"/>
    <dataValidation allowBlank="1" showInputMessage="1" showErrorMessage="1" prompt="Hace referencia a la fecha de expedición de la circular mediante la cual se solicita la creación o actualización del indicador de gestión." sqref="F12" xr:uid="{00000000-0002-0000-0000-000006000000}"/>
    <dataValidation allowBlank="1" showInputMessage="1" showErrorMessage="1" prompt="Registre el nombre asignado al indicador. Este debe ser; claro, preciso y auto explicativo. _x000a__x000a_Estructura sugerida: objeto a cuantificar (sujeto) + condición deseada del objeto (verbo en participio pasado) + complemento descriptivo (si se requiere)" sqref="G12" xr:uid="{00000000-0002-0000-0000-000007000000}"/>
    <dataValidation allowBlank="1" showInputMessage="1" showErrorMessage="1" prompt="Describe al fin para el cual se formuló el indicador." sqref="H12" xr:uid="{00000000-0002-0000-0000-000008000000}"/>
    <dataValidation allowBlank="1" showInputMessage="1" showErrorMessage="1" prompt="Corresponde al aspecto clave de cuyo resultado depende el logro de la meta propuesta para el indicador." sqref="I12" xr:uid="{00000000-0002-0000-0000-000009000000}"/>
    <dataValidation allowBlank="1" showInputMessage="1" showErrorMessage="1" prompt="Corresponde a la ecuación matemática que relaciona las variables del indicador (numerador/denominador)." sqref="K12" xr:uid="{00000000-0002-0000-0000-00000A000000}"/>
    <dataValidation allowBlank="1" showInputMessage="1" showErrorMessage="1" prompt="Hace referencia a la clasificación del indicador._x000a__x000a_De la lista desplegable seleccione una de las siguientes opciones: eficacia, eficiencia o efectividad." sqref="J12" xr:uid="{00000000-0002-0000-0000-00000B000000}"/>
    <dataValidation allowBlank="1" showInputMessage="1" showErrorMessage="1" prompt="Frecuencia en la cual se debe calcular y registrar los resultados del indicador. _x000a__x000a_De la lista desplegable seleccione la frecuencia del indicador; mensual, bimestral, trimestral, semestral o anual." sqref="O12" xr:uid="{00000000-0002-0000-0000-00000C000000}"/>
    <dataValidation allowBlank="1" showInputMessage="1" showErrorMessage="1" prompt="Relacionar la medida en la cual se obtiene el resultado del indicador, la cual para el presente formato se estandariza en &quot;Porcentaje&quot;." sqref="N12" xr:uid="{00000000-0002-0000-0000-00000D000000}"/>
    <dataValidation allowBlank="1" showInputMessage="1" showErrorMessage="1" prompt="Corresponde a la información a partir de la cual se obtienen los datos para el cálculo del indicador." sqref="L12" xr:uid="{00000000-0002-0000-0000-00000E000000}"/>
    <dataValidation allowBlank="1" showInputMessage="1" showErrorMessage="1" prompt="Es el elemento que soporta la medición del indicador, estos pueden ser; documento, base de datos, entre otros. " sqref="P12" xr:uid="{00000000-0002-0000-0000-00000F000000}"/>
    <dataValidation allowBlank="1" showInputMessage="1" showErrorMessage="1" prompt="Resultado que se tiene de la primera medición realizada sobre este indicador, oficializado ante el Sistema de Gestión._x000a__x000a_En los casos en los que no se cuente con línea base se debe registrar “No aplica”." sqref="Q12" xr:uid="{00000000-0002-0000-0000-000010000000}"/>
    <dataValidation allowBlank="1" showInputMessage="1" showErrorMessage="1" prompt="Debe coincidir con la unidad de medida del indicador para poder ser comparables." sqref="R12" xr:uid="{00000000-0002-0000-0000-000011000000}"/>
    <dataValidation allowBlank="1" showInputMessage="1" showErrorMessage="1" prompt="Es el resultado del indicador que se pretende alcanzar en el año, se debe tener como referencia la unidad de medida formulada para el indicador." sqref="S12" xr:uid="{00000000-0002-0000-0000-000012000000}"/>
    <dataValidation allowBlank="1" showInputMessage="1" showErrorMessage="1" prompt="Seleccionar el tipo de meta:_x000a_*Suma: en cada periodo difiere el valor._x000a_* Constante: en cada periodo siempre es el mismo valor._x000a_* Creciente: en cada periodo incrementa su valor._x000a_* Decreciente: en cada período disminuye su valor." sqref="T12" xr:uid="{00000000-0002-0000-0000-000013000000}"/>
    <dataValidation allowBlank="1" showInputMessage="1" showErrorMessage="1" prompt="Corresponde a los resultados obtenidos en el periodo de medición." sqref="Z12 AJ12 AT12 AO12 AY12 BD12 BI12 BN12 BS12 BX12 U12 AE12" xr:uid="{00000000-0002-0000-0000-000014000000}"/>
    <dataValidation allowBlank="1" showInputMessage="1" showErrorMessage="1" prompt="Corresponde a los resultados planificados para el periodo de medición. Todos los indicadores de gestión deben incluir programación." sqref="V12 AU12 AP12 AK12 AZ12 BE12 BJ12 BO12 BT12 BY12 AF12 AA12" xr:uid="{00000000-0002-0000-0000-000015000000}"/>
    <dataValidation allowBlank="1" showInputMessage="1" showErrorMessage="1" prompt="Corresponde a la operación matemática de la fórmula del indicador y que reflejará el resultado del indicador para el periodo de medición." sqref="BU12 AQ12 AL12 AG12 AV12 BA12 BF12 BK12 BP12 BZ12 AB12 W12" xr:uid="{00000000-0002-0000-0000-000016000000}"/>
    <dataValidation allowBlank="1" showInputMessage="1" showErrorMessage="1" prompt="Corresponde a los logros obtenidos durante el periodo de medición así como la identificación de las situaciones que conllevaron al incumplimiento de las metas propuestas." sqref="X12 AC12 AH12 AM12 AR12 AW12 BB12 BG12 BL12 CA12 BQ12 BV12" xr:uid="{00000000-0002-0000-0000-000017000000}"/>
    <dataValidation type="list" allowBlank="1" showInputMessage="1" showErrorMessage="1" sqref="E7:E8" xr:uid="{00000000-0002-0000-0000-000018000000}">
      <formula1>Meses</formula1>
    </dataValidation>
    <dataValidation type="list" allowBlank="1" showInputMessage="1" showErrorMessage="1" sqref="M17:N1048576" xr:uid="{00000000-0002-0000-0000-000019000000}">
      <formula1>periodicidad</formula1>
    </dataValidation>
    <dataValidation type="list" allowBlank="1" showInputMessage="1" showErrorMessage="1" sqref="D17:D1048576" xr:uid="{00000000-0002-0000-0000-00001A000000}">
      <formula1>ProyectoInv</formula1>
    </dataValidation>
    <dataValidation type="list" allowBlank="1" showInputMessage="1" showErrorMessage="1" sqref="E17:E1048576" xr:uid="{00000000-0002-0000-0000-00001B000000}">
      <formula1>ObjEstratégico</formula1>
    </dataValidation>
    <dataValidation allowBlank="1" showInputMessage="1" showErrorMessage="1" prompt="Formúlese según las características y programación del indicador." sqref="CE10 CH10:CJ11" xr:uid="{00000000-0002-0000-0000-00001C000000}"/>
    <dataValidation type="list" allowBlank="1" showInputMessage="1" showErrorMessage="1" sqref="C17:C1048576" xr:uid="{00000000-0002-0000-0000-00001D000000}">
      <formula1>Subsistema</formula1>
    </dataValidation>
    <dataValidation type="list" allowBlank="1" showInputMessage="1" showErrorMessage="1" sqref="O17:O1048576" xr:uid="{00000000-0002-0000-0000-00001E000000}">
      <formula1>TipoInd</formula1>
    </dataValidation>
    <dataValidation allowBlank="1" showInputMessage="1" showErrorMessage="1" prompt="Enunciar los pasos que se deben realizar para obtener las variables que conforman el indicador y calcular su resultado. Así mismo, indicar como se obtiene el avance acumulado del indicador, si sumando cada reporte cuantitativo o tomando el último dato." sqref="M12" xr:uid="{00000000-0002-0000-0000-000020000000}"/>
    <dataValidation allowBlank="1" showInputMessage="1" showErrorMessage="1" prompt="Corresponde al avance ejecutado acumulado o al último reporte de ejecución del indicador, según corresponda y de acuerdo a su periodicidad." sqref="CE12" xr:uid="{00000000-0002-0000-0000-000021000000}"/>
    <dataValidation allowBlank="1" showInputMessage="1" showErrorMessage="1" prompt="Corresponde al avance programado acumulado o al último reporte de programación del indicador, según corresponda y de acuerdo a su periodicidad." sqref="CF12" xr:uid="{00000000-0002-0000-0000-000022000000}"/>
    <dataValidation allowBlank="1" showInputMessage="1" showErrorMessage="1" prompt="Es el producto de dividir el resultado del indicador acumulado (columna BS) entre lo programado del indicador acumulado (columna BT)._x000a_" sqref="CG12" xr:uid="{00000000-0002-0000-0000-000023000000}"/>
    <dataValidation allowBlank="1" showInputMessage="1" showErrorMessage="1" prompt="Corresponde al porcentaje de avance acumulado, es decir, es el mismo valor calculado en la columna anterior (BU)._x000a_" sqref="CH12" xr:uid="{00000000-0002-0000-0000-000024000000}"/>
    <dataValidation allowBlank="1" showInputMessage="1" showErrorMessage="1" prompt="Registrar la meta anual formulada para el indicador, es decir, el valor de la columna S." sqref="CI12" xr:uid="{00000000-0002-0000-0000-000025000000}"/>
    <dataValidation allowBlank="1" showInputMessage="1" showErrorMessage="1" prompt="Es el producto de dividir el resultado del indicador para la vigencia (columna BV) entre la meta anual del indicador para la vigencia (columna BW)." sqref="CJ12" xr:uid="{00000000-0002-0000-0000-000026000000}"/>
    <dataValidation allowBlank="1" showInputMessage="1" showErrorMessage="1" prompt="Registre las observaciones o recomendaciones de la revisión del seguimiento reportado por el proceso. Se diligencia por parte del equipo del Sistema de Gestión al recibir el reporte del seguimiento." sqref="AI12 AN12 AS12 AX12 BC12 BH12 BM12 BR12 BW12 CB12 Y12 AD12" xr:uid="{00000000-0002-0000-0000-000027000000}"/>
    <dataValidation type="list" allowBlank="1" showInputMessage="1" showErrorMessage="1" sqref="B17:B1048576" xr:uid="{00000000-0002-0000-0000-00001F000000}">
      <formula1>Procesos</formula1>
    </dataValidation>
  </dataValidations>
  <pageMargins left="0.7" right="0.7" top="0.75" bottom="0.75" header="0.3" footer="0.3"/>
  <pageSetup orientation="portrait" horizontalDpi="4294967295" verticalDpi="4294967295" r:id="rId1"/>
  <drawing r:id="rId2"/>
  <extLst>
    <ext xmlns:x14="http://schemas.microsoft.com/office/spreadsheetml/2009/9/main" uri="{CCE6A557-97BC-4b89-ADB6-D9C93CAAB3DF}">
      <x14:dataValidations xmlns:xm="http://schemas.microsoft.com/office/excel/2006/main" xWindow="276" yWindow="546" count="1">
        <x14:dataValidation type="list" allowBlank="1" showInputMessage="1" showErrorMessage="1" xr:uid="{00000000-0002-0000-0000-00002C000000}">
          <x14:formula1>
            <xm:f>'Listas desplegables'!$B$2:$B$13</xm:f>
          </x14:formula1>
          <xm:sqref>G7:G8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8"/>
  </sheetPr>
  <dimension ref="A1:H76"/>
  <sheetViews>
    <sheetView topLeftCell="A3" zoomScale="80" zoomScaleNormal="80" workbookViewId="0">
      <selection activeCell="D2" sqref="D2:D20"/>
    </sheetView>
  </sheetViews>
  <sheetFormatPr baseColWidth="10" defaultColWidth="11.42578125" defaultRowHeight="14.25" x14ac:dyDescent="0.2"/>
  <cols>
    <col min="1" max="1" width="10.42578125" style="15" customWidth="1"/>
    <col min="2" max="2" width="7.140625" style="15" bestFit="1" customWidth="1"/>
    <col min="3" max="3" width="47.28515625" style="15" customWidth="1"/>
    <col min="4" max="4" width="60.28515625" style="15" customWidth="1"/>
    <col min="5" max="5" width="86.7109375" style="15" customWidth="1"/>
    <col min="6" max="6" width="11.7109375" style="15" customWidth="1"/>
    <col min="7" max="7" width="15.42578125" style="15" customWidth="1"/>
    <col min="8" max="8" width="15.140625" style="15" customWidth="1"/>
    <col min="9" max="16384" width="11.42578125" style="15"/>
  </cols>
  <sheetData>
    <row r="1" spans="1:8" s="16" customFormat="1" ht="53.25" customHeight="1" x14ac:dyDescent="0.25">
      <c r="A1" s="17" t="s">
        <v>57</v>
      </c>
      <c r="B1" s="19" t="s">
        <v>47</v>
      </c>
      <c r="C1" s="17" t="s">
        <v>59</v>
      </c>
      <c r="D1" s="20" t="s">
        <v>48</v>
      </c>
      <c r="E1" s="17" t="s">
        <v>75</v>
      </c>
      <c r="F1" s="20" t="s">
        <v>29</v>
      </c>
      <c r="G1" s="18" t="s">
        <v>30</v>
      </c>
      <c r="H1" s="20" t="s">
        <v>37</v>
      </c>
    </row>
    <row r="2" spans="1:8" s="13" customFormat="1" ht="47.25" customHeight="1" x14ac:dyDescent="0.25">
      <c r="A2" s="12" t="s">
        <v>10</v>
      </c>
      <c r="B2" s="12">
        <v>2019</v>
      </c>
      <c r="C2" s="13" t="s">
        <v>60</v>
      </c>
      <c r="D2" s="21" t="s">
        <v>82</v>
      </c>
      <c r="E2" s="21" t="s">
        <v>49</v>
      </c>
      <c r="F2" s="13" t="s">
        <v>44</v>
      </c>
      <c r="G2" s="21" t="s">
        <v>50</v>
      </c>
      <c r="H2" s="21" t="s">
        <v>78</v>
      </c>
    </row>
    <row r="3" spans="1:8" s="13" customFormat="1" ht="62.25" customHeight="1" x14ac:dyDescent="0.25">
      <c r="A3" s="12" t="s">
        <v>11</v>
      </c>
      <c r="B3" s="12">
        <v>2020</v>
      </c>
      <c r="C3" s="13" t="s">
        <v>61</v>
      </c>
      <c r="D3" s="21" t="s">
        <v>83</v>
      </c>
      <c r="E3" s="21" t="s">
        <v>51</v>
      </c>
      <c r="F3" s="13" t="s">
        <v>40</v>
      </c>
      <c r="G3" s="13" t="s">
        <v>76</v>
      </c>
      <c r="H3" s="21" t="s">
        <v>43</v>
      </c>
    </row>
    <row r="4" spans="1:8" s="13" customFormat="1" ht="51" customHeight="1" x14ac:dyDescent="0.25">
      <c r="A4" s="12" t="s">
        <v>4</v>
      </c>
      <c r="B4" s="12">
        <v>2021</v>
      </c>
      <c r="C4" s="13" t="s">
        <v>62</v>
      </c>
      <c r="D4" s="21" t="s">
        <v>84</v>
      </c>
      <c r="E4" s="21" t="s">
        <v>52</v>
      </c>
      <c r="F4" s="13" t="s">
        <v>42</v>
      </c>
      <c r="G4" s="21" t="s">
        <v>41</v>
      </c>
      <c r="H4" s="21" t="s">
        <v>79</v>
      </c>
    </row>
    <row r="5" spans="1:8" s="13" customFormat="1" ht="63.75" customHeight="1" x14ac:dyDescent="0.25">
      <c r="A5" s="12" t="s">
        <v>12</v>
      </c>
      <c r="B5" s="12">
        <v>2022</v>
      </c>
      <c r="C5" s="13" t="s">
        <v>63</v>
      </c>
      <c r="D5" s="21" t="s">
        <v>85</v>
      </c>
      <c r="E5" s="21" t="s">
        <v>53</v>
      </c>
      <c r="G5" s="21" t="s">
        <v>45</v>
      </c>
      <c r="H5" s="21" t="s">
        <v>46</v>
      </c>
    </row>
    <row r="6" spans="1:8" s="13" customFormat="1" ht="76.5" customHeight="1" x14ac:dyDescent="0.25">
      <c r="A6" s="12" t="s">
        <v>13</v>
      </c>
      <c r="B6" s="12">
        <v>2023</v>
      </c>
      <c r="C6" s="13" t="s">
        <v>64</v>
      </c>
      <c r="D6" s="21" t="s">
        <v>86</v>
      </c>
      <c r="E6" s="21" t="s">
        <v>39</v>
      </c>
      <c r="G6" s="21" t="s">
        <v>54</v>
      </c>
      <c r="H6" s="14"/>
    </row>
    <row r="7" spans="1:8" s="13" customFormat="1" ht="15" x14ac:dyDescent="0.25">
      <c r="A7" s="12" t="s">
        <v>14</v>
      </c>
      <c r="B7" s="12">
        <v>2024</v>
      </c>
      <c r="C7" s="13" t="s">
        <v>100</v>
      </c>
      <c r="D7" s="21" t="s">
        <v>87</v>
      </c>
      <c r="G7" s="14"/>
    </row>
    <row r="8" spans="1:8" s="13" customFormat="1" ht="28.5" x14ac:dyDescent="0.25">
      <c r="A8" s="12" t="s">
        <v>15</v>
      </c>
      <c r="B8" s="12">
        <v>2025</v>
      </c>
      <c r="C8" s="13" t="s">
        <v>65</v>
      </c>
      <c r="D8" s="21" t="s">
        <v>88</v>
      </c>
      <c r="G8" s="14"/>
    </row>
    <row r="9" spans="1:8" s="13" customFormat="1" ht="28.5" x14ac:dyDescent="0.25">
      <c r="A9" s="12" t="s">
        <v>16</v>
      </c>
      <c r="B9" s="12">
        <v>2026</v>
      </c>
      <c r="C9" s="13" t="s">
        <v>66</v>
      </c>
      <c r="D9" s="21" t="s">
        <v>89</v>
      </c>
      <c r="G9" s="14"/>
    </row>
    <row r="10" spans="1:8" s="13" customFormat="1" ht="15" x14ac:dyDescent="0.25">
      <c r="A10" s="12" t="s">
        <v>17</v>
      </c>
      <c r="B10" s="12">
        <v>2027</v>
      </c>
      <c r="C10" s="13" t="s">
        <v>67</v>
      </c>
      <c r="D10" s="21" t="s">
        <v>90</v>
      </c>
      <c r="G10" s="14"/>
    </row>
    <row r="11" spans="1:8" s="13" customFormat="1" ht="28.5" x14ac:dyDescent="0.25">
      <c r="A11" s="12" t="s">
        <v>18</v>
      </c>
      <c r="B11" s="12">
        <v>2028</v>
      </c>
      <c r="C11" s="13" t="s">
        <v>68</v>
      </c>
      <c r="D11" s="21" t="s">
        <v>91</v>
      </c>
    </row>
    <row r="12" spans="1:8" s="13" customFormat="1" ht="28.5" x14ac:dyDescent="0.25">
      <c r="A12" s="12" t="s">
        <v>19</v>
      </c>
      <c r="B12" s="12">
        <v>2029</v>
      </c>
      <c r="C12" s="13" t="s">
        <v>56</v>
      </c>
      <c r="D12" s="21" t="s">
        <v>92</v>
      </c>
    </row>
    <row r="13" spans="1:8" s="13" customFormat="1" ht="42.75" x14ac:dyDescent="0.25">
      <c r="A13" s="12" t="s">
        <v>20</v>
      </c>
      <c r="B13" s="12">
        <v>2030</v>
      </c>
      <c r="C13" s="13" t="s">
        <v>69</v>
      </c>
      <c r="D13" s="21" t="s">
        <v>93</v>
      </c>
    </row>
    <row r="14" spans="1:8" s="13" customFormat="1" ht="28.5" x14ac:dyDescent="0.25">
      <c r="A14" s="12"/>
      <c r="B14" s="12">
        <v>2031</v>
      </c>
      <c r="C14" s="13" t="s">
        <v>101</v>
      </c>
      <c r="D14" s="21" t="s">
        <v>94</v>
      </c>
    </row>
    <row r="15" spans="1:8" s="13" customFormat="1" x14ac:dyDescent="0.25">
      <c r="A15" s="12"/>
      <c r="B15" s="12">
        <v>2032</v>
      </c>
      <c r="C15" s="13" t="s">
        <v>70</v>
      </c>
      <c r="D15" s="21" t="s">
        <v>95</v>
      </c>
    </row>
    <row r="16" spans="1:8" s="13" customFormat="1" ht="42.75" x14ac:dyDescent="0.25">
      <c r="A16" s="12"/>
      <c r="B16" s="12">
        <v>2033</v>
      </c>
      <c r="C16" s="13" t="s">
        <v>55</v>
      </c>
      <c r="D16" s="21" t="s">
        <v>96</v>
      </c>
    </row>
    <row r="17" spans="1:4" s="13" customFormat="1" ht="28.5" x14ac:dyDescent="0.25">
      <c r="A17" s="12"/>
      <c r="B17" s="12">
        <v>2034</v>
      </c>
      <c r="C17" s="13" t="s">
        <v>71</v>
      </c>
      <c r="D17" s="21" t="s">
        <v>97</v>
      </c>
    </row>
    <row r="18" spans="1:4" s="13" customFormat="1" ht="28.5" x14ac:dyDescent="0.25">
      <c r="A18" s="12"/>
      <c r="B18" s="12">
        <v>2035</v>
      </c>
      <c r="C18" s="13" t="s">
        <v>72</v>
      </c>
      <c r="D18" s="21" t="s">
        <v>98</v>
      </c>
    </row>
    <row r="19" spans="1:4" s="13" customFormat="1" ht="42.75" x14ac:dyDescent="0.25">
      <c r="A19" s="12"/>
      <c r="C19" s="13" t="s">
        <v>73</v>
      </c>
      <c r="D19" s="21" t="s">
        <v>99</v>
      </c>
    </row>
    <row r="20" spans="1:4" s="13" customFormat="1" ht="18" customHeight="1" x14ac:dyDescent="0.25">
      <c r="C20" s="13" t="s">
        <v>102</v>
      </c>
      <c r="D20" s="13" t="s">
        <v>0</v>
      </c>
    </row>
    <row r="21" spans="1:4" s="13" customFormat="1" ht="18" customHeight="1" x14ac:dyDescent="0.25">
      <c r="C21" s="13" t="s">
        <v>74</v>
      </c>
      <c r="D21" s="21"/>
    </row>
    <row r="22" spans="1:4" x14ac:dyDescent="0.2">
      <c r="D22" s="21"/>
    </row>
    <row r="23" spans="1:4" x14ac:dyDescent="0.2">
      <c r="D23" s="21"/>
    </row>
    <row r="24" spans="1:4" x14ac:dyDescent="0.2">
      <c r="D24" s="21"/>
    </row>
    <row r="25" spans="1:4" x14ac:dyDescent="0.2">
      <c r="D25" s="21"/>
    </row>
    <row r="26" spans="1:4" x14ac:dyDescent="0.2">
      <c r="D26" s="21"/>
    </row>
    <row r="27" spans="1:4" x14ac:dyDescent="0.2">
      <c r="D27" s="21"/>
    </row>
    <row r="28" spans="1:4" x14ac:dyDescent="0.2">
      <c r="D28" s="21"/>
    </row>
    <row r="29" spans="1:4" x14ac:dyDescent="0.2">
      <c r="D29" s="21"/>
    </row>
    <row r="30" spans="1:4" x14ac:dyDescent="0.2">
      <c r="D30" s="21"/>
    </row>
    <row r="31" spans="1:4" x14ac:dyDescent="0.2">
      <c r="D31" s="21"/>
    </row>
    <row r="32" spans="1:4" x14ac:dyDescent="0.2">
      <c r="D32" s="21"/>
    </row>
    <row r="33" spans="4:4" x14ac:dyDescent="0.2">
      <c r="D33" s="21"/>
    </row>
    <row r="34" spans="4:4" x14ac:dyDescent="0.2">
      <c r="D34" s="21"/>
    </row>
    <row r="35" spans="4:4" x14ac:dyDescent="0.2">
      <c r="D35" s="21"/>
    </row>
    <row r="36" spans="4:4" x14ac:dyDescent="0.2">
      <c r="D36" s="21"/>
    </row>
    <row r="37" spans="4:4" x14ac:dyDescent="0.2">
      <c r="D37" s="21"/>
    </row>
    <row r="38" spans="4:4" x14ac:dyDescent="0.2">
      <c r="D38" s="21"/>
    </row>
    <row r="39" spans="4:4" x14ac:dyDescent="0.2">
      <c r="D39" s="21"/>
    </row>
    <row r="40" spans="4:4" x14ac:dyDescent="0.2">
      <c r="D40" s="21"/>
    </row>
    <row r="41" spans="4:4" x14ac:dyDescent="0.2">
      <c r="D41" s="21"/>
    </row>
    <row r="42" spans="4:4" x14ac:dyDescent="0.2">
      <c r="D42" s="21"/>
    </row>
    <row r="43" spans="4:4" x14ac:dyDescent="0.2">
      <c r="D43" s="21"/>
    </row>
    <row r="44" spans="4:4" x14ac:dyDescent="0.2">
      <c r="D44" s="21"/>
    </row>
    <row r="45" spans="4:4" x14ac:dyDescent="0.2">
      <c r="D45" s="21"/>
    </row>
    <row r="46" spans="4:4" x14ac:dyDescent="0.2">
      <c r="D46" s="21"/>
    </row>
    <row r="47" spans="4:4" x14ac:dyDescent="0.2">
      <c r="D47" s="21"/>
    </row>
    <row r="48" spans="4:4" x14ac:dyDescent="0.2">
      <c r="D48" s="21"/>
    </row>
    <row r="49" spans="4:4" x14ac:dyDescent="0.2">
      <c r="D49" s="21"/>
    </row>
    <row r="50" spans="4:4" x14ac:dyDescent="0.2">
      <c r="D50" s="21"/>
    </row>
    <row r="51" spans="4:4" x14ac:dyDescent="0.2">
      <c r="D51" s="21"/>
    </row>
    <row r="52" spans="4:4" x14ac:dyDescent="0.2">
      <c r="D52" s="21"/>
    </row>
    <row r="53" spans="4:4" x14ac:dyDescent="0.2">
      <c r="D53" s="21"/>
    </row>
    <row r="54" spans="4:4" x14ac:dyDescent="0.2">
      <c r="D54" s="21"/>
    </row>
    <row r="55" spans="4:4" x14ac:dyDescent="0.2">
      <c r="D55" s="21"/>
    </row>
    <row r="56" spans="4:4" x14ac:dyDescent="0.2">
      <c r="D56" s="21"/>
    </row>
    <row r="57" spans="4:4" x14ac:dyDescent="0.2">
      <c r="D57" s="21"/>
    </row>
    <row r="58" spans="4:4" x14ac:dyDescent="0.2">
      <c r="D58" s="21"/>
    </row>
    <row r="59" spans="4:4" x14ac:dyDescent="0.2">
      <c r="D59" s="21"/>
    </row>
    <row r="60" spans="4:4" x14ac:dyDescent="0.2">
      <c r="D60" s="21"/>
    </row>
    <row r="61" spans="4:4" x14ac:dyDescent="0.2">
      <c r="D61" s="21"/>
    </row>
    <row r="62" spans="4:4" x14ac:dyDescent="0.2">
      <c r="D62" s="21"/>
    </row>
    <row r="63" spans="4:4" x14ac:dyDescent="0.2">
      <c r="D63" s="21"/>
    </row>
    <row r="64" spans="4:4" x14ac:dyDescent="0.2">
      <c r="D64" s="21"/>
    </row>
    <row r="65" spans="4:4" x14ac:dyDescent="0.2">
      <c r="D65" s="21"/>
    </row>
    <row r="66" spans="4:4" x14ac:dyDescent="0.2">
      <c r="D66" s="21"/>
    </row>
    <row r="67" spans="4:4" x14ac:dyDescent="0.2">
      <c r="D67" s="21"/>
    </row>
    <row r="68" spans="4:4" x14ac:dyDescent="0.2">
      <c r="D68" s="21"/>
    </row>
    <row r="69" spans="4:4" x14ac:dyDescent="0.2">
      <c r="D69" s="21"/>
    </row>
    <row r="70" spans="4:4" x14ac:dyDescent="0.2">
      <c r="D70" s="21"/>
    </row>
    <row r="71" spans="4:4" x14ac:dyDescent="0.2">
      <c r="D71" s="21"/>
    </row>
    <row r="72" spans="4:4" x14ac:dyDescent="0.2">
      <c r="D72" s="21"/>
    </row>
    <row r="73" spans="4:4" x14ac:dyDescent="0.2">
      <c r="D73" s="21"/>
    </row>
    <row r="74" spans="4:4" x14ac:dyDescent="0.2">
      <c r="D74" s="21"/>
    </row>
    <row r="75" spans="4:4" x14ac:dyDescent="0.2">
      <c r="D75" s="21"/>
    </row>
    <row r="76" spans="4:4" x14ac:dyDescent="0.2">
      <c r="D76" s="21"/>
    </row>
  </sheetData>
  <sortState xmlns:xlrd2="http://schemas.microsoft.com/office/spreadsheetml/2017/richdata2" ref="C2:C21">
    <sortCondition ref="C2:C21"/>
  </sortState>
  <pageMargins left="0.7" right="0.7" top="0.75" bottom="0.75" header="0.3" footer="0.3"/>
  <pageSetup orientation="portrait" horizontalDpi="4294967293"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3</vt:i4>
      </vt:variant>
    </vt:vector>
  </HeadingPairs>
  <TitlesOfParts>
    <vt:vector size="5" baseType="lpstr">
      <vt:lpstr>INDICADORES GESTION</vt:lpstr>
      <vt:lpstr>Listas desplegables</vt:lpstr>
      <vt:lpstr>Años</vt:lpstr>
      <vt:lpstr>Meses</vt:lpstr>
      <vt:lpstr>'Listas desplegables'!Proy_Estrat</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Yohn Mauricio Guerrero Hernandez</dc:creator>
  <cp:lastModifiedBy>Helena Patricia</cp:lastModifiedBy>
  <cp:revision/>
  <dcterms:created xsi:type="dcterms:W3CDTF">2018-02-23T18:02:25Z</dcterms:created>
  <dcterms:modified xsi:type="dcterms:W3CDTF">2021-07-30T13:19:21Z</dcterms:modified>
</cp:coreProperties>
</file>