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dmoncayo\Downloads\"/>
    </mc:Choice>
  </mc:AlternateContent>
  <xr:revisionPtr revIDLastSave="0" documentId="13_ncr:1_{EF1F6F43-51C8-4D18-A6B5-47B0F70942E5}" xr6:coauthVersionLast="36" xr6:coauthVersionMax="36" xr10:uidLastSave="{00000000-0000-0000-0000-000000000000}"/>
  <bookViews>
    <workbookView xWindow="0" yWindow="0" windowWidth="28800" windowHeight="12225" xr2:uid="{00000000-000D-0000-FFFF-FFFF00000000}"/>
  </bookViews>
  <sheets>
    <sheet name="INDICADORES GESTION" sheetId="1" r:id="rId1"/>
    <sheet name="Listas desplegables" sheetId="2" state="hidden" r:id="rId2"/>
  </sheets>
  <externalReferences>
    <externalReference r:id="rId3"/>
    <externalReference r:id="rId4"/>
    <externalReference r:id="rId5"/>
    <externalReference r:id="rId6"/>
    <externalReference r:id="rId7"/>
  </externalReferences>
  <definedNames>
    <definedName name="_xlnm._FilterDatabase" localSheetId="0" hidden="1">'INDICADORES GESTION'!$B$12:$BP$16</definedName>
    <definedName name="Años">'Listas desplegables'!$B$2:$B$6</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S14" i="1" l="1"/>
  <c r="BU14" i="1" s="1"/>
  <c r="BV14" i="1" s="1"/>
  <c r="BX14" i="1" s="1"/>
  <c r="BT14" i="1"/>
  <c r="BW14" i="1"/>
  <c r="BS15" i="1"/>
  <c r="BT15" i="1"/>
  <c r="BU15" i="1"/>
  <c r="BV15" i="1"/>
  <c r="BX15" i="1" s="1"/>
  <c r="BW15" i="1"/>
  <c r="BS16" i="1"/>
  <c r="BU16" i="1" s="1"/>
  <c r="BV16" i="1" s="1"/>
  <c r="BX16" i="1" s="1"/>
  <c r="BT16" i="1"/>
  <c r="BW16" i="1"/>
  <c r="BX13" i="1"/>
  <c r="BW13" i="1"/>
  <c r="BV13" i="1"/>
  <c r="BU13" i="1"/>
  <c r="BT13" i="1"/>
  <c r="BS13" i="1"/>
  <c r="AE13" i="1" l="1"/>
  <c r="AE14" i="1" l="1"/>
  <c r="AE15" i="1"/>
  <c r="AE16" i="1"/>
  <c r="BP12" i="1" l="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l="1"/>
  <c r="AE12" i="1"/>
  <c r="AD12" i="1"/>
  <c r="AC12" i="1"/>
  <c r="AB12" i="1"/>
  <c r="AA12" i="1"/>
  <c r="Z12" i="1"/>
  <c r="Y12" i="1"/>
  <c r="X12" i="1"/>
  <c r="W12" i="1"/>
  <c r="V12" i="1"/>
  <c r="U12" i="1"/>
</calcChain>
</file>

<file path=xl/sharedStrings.xml><?xml version="1.0" encoding="utf-8"?>
<sst xmlns="http://schemas.openxmlformats.org/spreadsheetml/2006/main" count="201" uniqueCount="146">
  <si>
    <t>No Aplica</t>
  </si>
  <si>
    <t>PERIODO DEL SEGUIMIENTO:</t>
  </si>
  <si>
    <t>De</t>
  </si>
  <si>
    <t>A</t>
  </si>
  <si>
    <t>Marzo</t>
  </si>
  <si>
    <t>FORMULACIÓN DEL INDICADOR</t>
  </si>
  <si>
    <t>SEGUIMIENTO DEL INDICADOR</t>
  </si>
  <si>
    <t>CUADRO DE CONTROL 1: Seguimiento Indicadores según lo programado hasta el corte del informe</t>
  </si>
  <si>
    <t>CUADRO DE CONTROL 2: Seguimiento indicadores según meta anual programado</t>
  </si>
  <si>
    <t>Ubicación Estratégica</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</si>
  <si>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</si>
  <si>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</si>
  <si>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</si>
  <si>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</si>
  <si>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</si>
  <si>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</si>
  <si>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</si>
  <si>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</si>
  <si>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</si>
  <si>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</si>
  <si>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</si>
  <si>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</si>
  <si>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</si>
  <si>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</si>
  <si>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</si>
  <si>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</si>
  <si>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Objetivo Estratégico al que aporta el Indicador</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</si>
  <si>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</si>
  <si>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</si>
  <si>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</si>
  <si>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</si>
  <si>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</si>
  <si>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</si>
  <si>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</si>
  <si>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</si>
  <si>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</si>
  <si>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</si>
  <si>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</si>
  <si>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</si>
  <si>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</si>
  <si>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</si>
  <si>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</si>
  <si>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Análisis Anual</t>
  </si>
  <si>
    <t>Resultado del indicador acumulado</t>
  </si>
  <si>
    <t>Programado indicador acumulado</t>
  </si>
  <si>
    <t>% de avance acumulado</t>
  </si>
  <si>
    <t>Resultado del indicador Vigencia</t>
  </si>
  <si>
    <t>Meta anual del indicador Vigencia</t>
  </si>
  <si>
    <t>% de avance Vigencia</t>
  </si>
  <si>
    <t>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t>
  </si>
  <si>
    <t>Eficiencia</t>
  </si>
  <si>
    <t>Trimestral</t>
  </si>
  <si>
    <t>Efectividad</t>
  </si>
  <si>
    <t>Constante</t>
  </si>
  <si>
    <t>Eficacia</t>
  </si>
  <si>
    <t>Semestral</t>
  </si>
  <si>
    <t>Suma</t>
  </si>
  <si>
    <t>AÑOS</t>
  </si>
  <si>
    <t>PROYECTOS</t>
  </si>
  <si>
    <t>1086 - Una ciudad para las familias</t>
  </si>
  <si>
    <t>1091 - Integración eficiente y transparente para todos</t>
  </si>
  <si>
    <t>1092 - Viviendo el territorio</t>
  </si>
  <si>
    <t xml:space="preserve">1093 - Prevención y atención integral de la paternidad y la maternidad temprana </t>
  </si>
  <si>
    <t>1096 - Desarrollo integral desde la gestación hasta la adolescencia</t>
  </si>
  <si>
    <t>1098 - Bogotá te nutre</t>
  </si>
  <si>
    <t>1099 - Envejecimiento digno, activo y feliz</t>
  </si>
  <si>
    <t>1101 - Distrito diverso</t>
  </si>
  <si>
    <t>1103 - Espacios de integración social</t>
  </si>
  <si>
    <t>1108 - Prevención y atención integral del fenómeno de habitabilidad en calle</t>
  </si>
  <si>
    <t>1113 - Por una ciudad incluyente y sin barreras</t>
  </si>
  <si>
    <t>1116 - Distrito joven</t>
  </si>
  <si>
    <t>1118 - Gestión Institucional y fortalecimiento del talento humano</t>
  </si>
  <si>
    <t>1168 - Integración digital y de conocimiento para la inclusión social</t>
  </si>
  <si>
    <t>1.  Formular e implementar políticas poblacionales mediante un enfoque diferencial y de forma articulada, con el fin de aportar al goce efectivo de los derechos de las poblaciones en el territorio. </t>
  </si>
  <si>
    <t>Mensual</t>
  </si>
  <si>
    <t>2. Diseñar e implementar modelos de atención integral de calidad con un enfoque territorial e intergeneracional, para el desarrollo de capacidades que faciliten la inclusión social y  mejoren  la calidad de vida de la población en mayor condición de vulnerabilidad.  </t>
  </si>
  <si>
    <t>3. Diseñar e implementar estrategias de prevención de forma coordinada con otros sectores, que permitan reducir los factores sociales generadores de violencia y la vulneración de derechos, promoviendo una cultura de convivencia y reconciliación.</t>
  </si>
  <si>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</si>
  <si>
    <t>Anual</t>
  </si>
  <si>
    <t>Gestión jurídica</t>
  </si>
  <si>
    <t>Gestión del conocimiento</t>
  </si>
  <si>
    <t>MESES</t>
  </si>
  <si>
    <t>Versión: 0</t>
  </si>
  <si>
    <t>Página: 1 de 1</t>
  </si>
  <si>
    <t>PROCESOS</t>
  </si>
  <si>
    <t>Atención a la ciudadanía</t>
  </si>
  <si>
    <t>Auditoría y control</t>
  </si>
  <si>
    <t>Comunicación estratégica</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</si>
  <si>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</si>
  <si>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</si>
  <si>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</si>
  <si>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</si>
  <si>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</si>
  <si>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</si>
  <si>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</si>
  <si>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</si>
  <si>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</si>
  <si>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</si>
  <si>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</si>
  <si>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</si>
  <si>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</si>
  <si>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</si>
  <si>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</si>
  <si>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</si>
  <si>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Prestación de servicios sociales  para la inclusión social</t>
  </si>
  <si>
    <t>Creciente</t>
  </si>
  <si>
    <t>Decreciente</t>
  </si>
  <si>
    <t xml:space="preserve">Código: FOR-GS-001 </t>
  </si>
  <si>
    <t>PROCESO GESTIÓN DEL SISTEMA INTEGRADO - SIG
FORMATO FORMULACIÓN Y SEGUIMIENTO DE INDICADORES DE GESTIÓN</t>
  </si>
  <si>
    <t>Fecha: Memo INT 2019018215 - 22/03/2019</t>
  </si>
  <si>
    <t>IVC-001</t>
  </si>
  <si>
    <t>Circular No. 010 del 28/03/2019</t>
  </si>
  <si>
    <t>Asesorías técnicas realizadas a instituciones que prestan servicios de educación inicial.</t>
  </si>
  <si>
    <t>Medir la capacidad de respuesta a las solicitudes de asesoría técnica para el servicio social de Educación Inicial en el D.C</t>
  </si>
  <si>
    <t>Talento humano suficiente para atender todas las solicitudes</t>
  </si>
  <si>
    <t>Actas de Asesoría Técnica
Base de datos de solicitudes de asesorías</t>
  </si>
  <si>
    <t>El numerador corresponde al número de asesorías realizadas acumuladas al período del reporte, de acuerdo con las actas.
 El denominador corresponde al total de asesorías solicitadas acumuladas al período, registradas en la base de datos de solicitudes.
Nota: el resultado del indicador de la vigencia será el del IV trimestre.</t>
  </si>
  <si>
    <t>Porcentaje</t>
  </si>
  <si>
    <t xml:space="preserve">
Acta asesoría Técnica
Base de datos de solicitudes de asesorías</t>
  </si>
  <si>
    <t>No aplica</t>
  </si>
  <si>
    <t>IVC-002</t>
  </si>
  <si>
    <t>Asesorías técnicas realizadas a instituciones que prestan servicios de protección y atención integral a personas mayores</t>
  </si>
  <si>
    <t>Medir la capacidad de respuesta a las solicitudes de asesoría técnica para el servicio Protección y Atención Integral a Personas Mayores en el DC</t>
  </si>
  <si>
    <t>IVC-003</t>
  </si>
  <si>
    <t>Visitas de verificación de estándares técnicos de calidad por primera vez, realizadas oportunamente</t>
  </si>
  <si>
    <t>Medir la oportunidad de la primera visita de verificación  de estándares técnicos de calidad a las Instituciones prestadoras de servicios sociales de Educación Inicial desde el enfoque de Atención Integral a la Primera Infancia - AIPI y de Protección y atención integral a personas mayores en el Distrito Capital, inscritas en el Sistema de Información y Registro de Servicios Sociales - SIRSS</t>
  </si>
  <si>
    <t>Talento humano suficiente para atender todas las solicitudes.
Disposición de las instituciones para atender la visita de verificación de estándares técnicos de calidad.</t>
  </si>
  <si>
    <t xml:space="preserve">Instrumentos Únicos de Verificación - IUV diligenciados en el período.
Base de datos de inscripción en el Sistema de Información y Registro de Servicios Sociales - SIRSS </t>
  </si>
  <si>
    <t>El numerador corresponde al número de visitas de verificación de estándares técnicos de calidad por primera vez, realizadas en el periodo oportunamente (en un término no mayor a 60 días hábiles siguientes a la fecha de inscripción en el SIRSS).
El denominador corresponde al total de instituciones o entidades inscritas en el SIRSS, cuyos tiempos para la primer visita vencen en el período a reportar. 
Nota: el resultado del indicador de la vigencia se calculará sumando los resultados de cada período, tanto para el numerador como para el denominador.</t>
  </si>
  <si>
    <t>Reporte en Excel de Instituciones prestadoras de servicios sociales de educación inicial y de protección y atención integral a personas mayores en el Distrito Capital, con fecha  de inscripción en el SIRSS, fecha de vencimiento de la primera visita y fecha de visita de verificación.</t>
  </si>
  <si>
    <t>IVC-004</t>
  </si>
  <si>
    <t>Instituciones inscritas y activas en el Sistema de Información y Registro de Servicios Sociales (SIRSS), con verificación de estándares técnicos de calidad.</t>
  </si>
  <si>
    <t xml:space="preserve">Establecer el porcentaje de instituciones inscritas y activas en el Sistema de Información y Registro de Servicios Sociales (SIRSS), con verificación de estándares técnicos de calidad. </t>
  </si>
  <si>
    <t>Talento humano suficiente para visitar las instituciones inscritas y activas.
Disposición de las instituciones para atender la visita de verificación de estándares técnicos de calidad.</t>
  </si>
  <si>
    <t>No. de instituciones con visita de verificación de estándares técnicos de calidad/ No. total de instituciones inscritas y activas en el Sistema de Información y Registro de Servicios Sociales - SIRSS.</t>
  </si>
  <si>
    <t>Instrumentos Únicos de Verificación - IUV diligenciados en el período.
Base de datos de inscripción en el Sistema de Información y Registro de Servicios Sociales (SIRSS)</t>
  </si>
  <si>
    <t>Reporte de instituciones inscritas y activas en el SIRSS con la fecha de la última visita de verificación de estándares de calidad.</t>
  </si>
  <si>
    <t>Formato Descripción de la sesión para instituciones de protección y atención integral a las personas mayores en el D.C 
(F-PS-242)
Base de datos de solicitudes de asesorías</t>
  </si>
  <si>
    <t>Para el primer trimestre de 2019 se logró avanzar en la realización de 5 asesorías técnicas de un total de 6 solicitadas en el período, para el servicio Protección y atención integral a personas mayores, consiguiendo un 83% de cumplimiento. En lo que respecta a la asesoría que no fue realizada, se debió a la inasistencia por parte del solicitante.  Se encuentra pendiente la reprogramación de esta asesoría.</t>
  </si>
  <si>
    <t>Para el primer trimestre de 2019 se logró realizar un total de 18 visitas de verificación de estándares técnicos de calidad por primera vez, de un total de 54 cuyos tiempos vencían en el período. El incumplimiento de la meta se debió a que las visitas se iniciaron a partir del 25 de febrero de 2019.</t>
  </si>
  <si>
    <t>Para el primer trimestre de 2019 se cuenta con un total de 1.694 instituciones inscritas y activas en el Sistema de Información y Registro de Servicios Sociales - SIRSS, de las cuales se visitaron 297 para verificación de estándares técnicos de calidad, avanzando de esta manera en un 18% del cumplimiento de la meta. Es importante resaltar que las visitas se iniciaron a partir del 25 de febrero.</t>
  </si>
  <si>
    <t xml:space="preserve">Ni de asesorías técnicas realizadas para el servicio de Educación Inicial  / Ni de asesorías técnicas solicitadas para el servicio de Educación Inicial </t>
  </si>
  <si>
    <t>En el primer trimestre  de  2019 la Subdirección para la Infancia inicia el ejercicio de asistencia técnica dirigido  a las personas naturales y jurídicas interesadas en prestar el servicio de educación inicial  de acuerdo con lo establecido en el procedimiento Asesoría técnica e inscripción de instituciones o entidades prestadoras de servicios sociales de educación inicial y de protección a persona mayor en el Distrito Capital, aprobado mediante circular 008  del 22 de febrero de 2019.
Durante el primer trimestre de 2019 se registran vía telefónica y correo electrónico 191 solicitudes de asistencia técnica, a las que la Subdirección para la Infancia a través del equipo de fortalecimiento técnico  da respuesta en su totalidad, brindando asistencia técnica grupal o individual de acuerdo a la particularidad de lo solicitado.
Por otra parte, cabe señalar que es necesario revisar la pertinencia de las actas y listados de asistencia como evidencia del indicador. Dado que, en muchas ocasiones en los espacios de asistencia técnica participan con el solicitante otros profesionales que hacen parte del jardín infantil, por tanto en los listados de asistencia quedan registradas personas adicionales a quien realizo la solicitud, lo que complejiza hallar relación con la base de datos y las demás evidencias.
En este sentido, se adjunta como evidencia únicamente la base de datos con el registro de las solicitudes de asistencia técnica y el estado (ejecutada-no ejecutada -re programada).</t>
  </si>
  <si>
    <t>Ni de asesorías técnicas  realizadas para el servicio Protección y Atención Integral a Personas Mayores / Ni de asesorías técnicas solicitadas para el servicio Protección y Atención Integral a Personas Mayores</t>
  </si>
  <si>
    <t>Ni de visitas de verificación de estándares técnicos de calidad por primera vez, realizadas dentro del término establecido / Ni de visitas de verificación de estándares técnicos de calidad por primera vez, cuyos términos vencen en el período a reportar.</t>
  </si>
  <si>
    <r>
      <t xml:space="preserve">El numerador corresponde al número total de visitas realizadas (acumuladas) al período del reporte y el denominador corresponde al número total de instituciones inscritas y activas en el Sistema de Información y Registro de Servicios Sociales -SIRSS. Se excluyen las instituciones sobre las cuales se está adelantando la actuación de control por parte de la Oficina Asesora Jurídica de la entidad, así como las instituciones sobre las cuales se ejerce inspección y vigilancia de manera conjunta con la Secretaría de Educación del Distrito o la Secretaría Distrital de Salud.
</t>
    </r>
    <r>
      <rPr>
        <sz val="9"/>
        <color rgb="FF7030A0"/>
        <rFont val="Arial"/>
        <family val="2"/>
      </rPr>
      <t xml:space="preserve">
</t>
    </r>
    <r>
      <rPr>
        <sz val="9"/>
        <rFont val="Arial"/>
        <family val="2"/>
      </rPr>
      <t>Nota: el resultado del indicador de la vigencia será el del IV trimestre.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</si>
</sst>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0"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b/>
      <sz val="12"/>
      <name val="Arial"/>
      <family val="2"/>
    </font>
    <font>
      <b/>
      <sz val="12"/>
      <color theme="0"/>
      <name val="Arial"/>
      <family val="2"/>
    </font>
    <font>
      <b/>
      <sz val="11"/>
      <name val="Arial"/>
      <family val="2"/>
    </font>
    <font>
      <b/>
      <sz val="11"/>
      <color theme="0"/>
      <name val="Arial"/>
      <family val="2"/>
    </font>
    <font>
      <sz val="12"/>
      <color theme="0"/>
      <name val="Arial"/>
      <family val="2"/>
    </font>
    <font>
      <sz val="10"/>
      <color theme="0"/>
      <name val="Arial"/>
      <family val="2"/>
    </font>
    <font>
      <sz val="10"/>
      <name val="Arial"/>
      <family val="2"/>
    </font>
    <font>
      <sz val="9"/>
      <color theme="1"/>
      <name val="Arial"/>
      <family val="2"/>
    </font>
    <font>
      <sz val="12"/>
      <name val="Arial"/>
      <family val="2"/>
    </font>
    <font>
      <sz val="11"/>
      <color theme="1"/>
      <name val="Arial"/>
      <family val="2"/>
    </font>
    <font>
      <b/>
      <sz val="11"/>
      <color theme="1"/>
      <name val="Arial"/>
      <family val="2"/>
    </font>
    <font>
      <i/>
      <sz val="9"/>
      <color rgb="FFFF0000"/>
      <name val="Arial"/>
      <family val="2"/>
    </font>
    <font>
      <i/>
      <sz val="9"/>
      <color indexed="8"/>
      <name val="Arial"/>
      <family val="2"/>
    </font>
    <font>
      <b/>
      <sz val="14"/>
      <name val="Arial"/>
      <family val="2"/>
    </font>
    <font>
      <sz val="9"/>
      <name val="Arial"/>
      <family val="2"/>
    </font>
    <font>
      <sz val="9"/>
      <color rgb="FF7030A0"/>
      <name val="Arial"/>
      <family val="2"/>
    </font>
  </fonts>
  <fills count="14">
    <fill>
      <patternFill patternType="none"/>
    </fill>
    <fill>
      <patternFill patternType="gray125"/>
    </fill>
    <fill>
      <patternFill patternType="solid">
        <fgColor theme="0"/>
        <bgColor indexed="64"/>
      </patternFill>
    </fill>
    <fill>
      <patternFill patternType="solid">
        <fgColor theme="8" tint="-0.499984740745262"/>
        <bgColor indexed="44"/>
      </patternFill>
    </fill>
    <fill>
      <patternFill patternType="solid">
        <fgColor theme="1" tint="0.499984740745262"/>
        <bgColor indexed="44"/>
      </patternFill>
    </fill>
    <fill>
      <patternFill patternType="solid">
        <fgColor theme="8"/>
        <bgColor indexed="64"/>
      </patternFill>
    </fill>
    <fill>
      <patternFill patternType="solid">
        <fgColor theme="8" tint="-0.249977111117893"/>
        <bgColor indexed="64"/>
      </patternFill>
    </fill>
    <fill>
      <patternFill patternType="solid">
        <fgColor theme="8" tint="0.39997558519241921"/>
        <bgColor indexed="44"/>
      </patternFill>
    </fill>
    <fill>
      <patternFill patternType="solid">
        <fgColor theme="8" tint="0.59999389629810485"/>
        <bgColor indexed="44"/>
      </patternFill>
    </fill>
    <fill>
      <patternFill patternType="solid">
        <fgColor theme="8" tint="0.79998168889431442"/>
        <bgColor indexed="44"/>
      </patternFill>
    </fill>
    <fill>
      <patternFill patternType="solid">
        <fgColor theme="2" tint="-0.249977111117893"/>
        <bgColor indexed="4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24">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99">
    <xf numFmtId="0" fontId="0" fillId="0" borderId="0" xfId="0"/>
    <xf numFmtId="0" fontId="3"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9" fillId="6" borderId="6" xfId="0" applyFont="1" applyFill="1" applyBorder="1" applyAlignment="1" applyProtection="1">
      <alignment horizontal="center" vertical="center" wrapText="1"/>
      <protection hidden="1"/>
    </xf>
    <xf numFmtId="0" fontId="10" fillId="7" borderId="6" xfId="0" applyFont="1" applyFill="1" applyBorder="1" applyAlignment="1" applyProtection="1">
      <alignment horizontal="center" vertical="center" wrapText="1"/>
      <protection hidden="1"/>
    </xf>
    <xf numFmtId="0" fontId="10" fillId="8" borderId="6" xfId="0" applyFont="1" applyFill="1" applyBorder="1" applyAlignment="1" applyProtection="1">
      <alignment horizontal="center" vertical="center" wrapText="1"/>
      <protection hidden="1"/>
    </xf>
    <xf numFmtId="0" fontId="10" fillId="9" borderId="6" xfId="0" applyFont="1" applyFill="1" applyBorder="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10" fillId="7" borderId="12" xfId="0" applyFont="1" applyFill="1" applyBorder="1" applyAlignment="1" applyProtection="1">
      <alignment horizontal="center" vertical="center" wrapText="1"/>
      <protection hidden="1"/>
    </xf>
    <xf numFmtId="9" fontId="11" fillId="2" borderId="0" xfId="2" applyFont="1" applyFill="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12" fillId="2" borderId="0" xfId="0" applyFont="1" applyFill="1"/>
    <xf numFmtId="0" fontId="13" fillId="0" borderId="0" xfId="0" applyFont="1" applyAlignment="1">
      <alignment horizontal="left" vertical="center"/>
    </xf>
    <xf numFmtId="0" fontId="13" fillId="0" borderId="0" xfId="0" applyFont="1" applyAlignment="1">
      <alignment vertical="center"/>
    </xf>
    <xf numFmtId="0" fontId="0" fillId="0" borderId="0" xfId="0" applyFont="1" applyAlignment="1">
      <alignment vertical="center"/>
    </xf>
    <xf numFmtId="0" fontId="13" fillId="0" borderId="0" xfId="0" applyFont="1"/>
    <xf numFmtId="0" fontId="14" fillId="0" borderId="0" xfId="0" applyFont="1" applyAlignment="1">
      <alignment horizontal="center" vertical="center"/>
    </xf>
    <xf numFmtId="0" fontId="14" fillId="12" borderId="0" xfId="0" applyFont="1" applyFill="1" applyAlignment="1">
      <alignment horizontal="center" vertical="center"/>
    </xf>
    <xf numFmtId="0" fontId="14" fillId="12" borderId="0" xfId="0" applyFont="1" applyFill="1" applyAlignment="1">
      <alignment horizontal="center" vertical="center" wrapText="1"/>
    </xf>
    <xf numFmtId="0" fontId="14" fillId="13" borderId="0" xfId="0" applyFont="1" applyFill="1" applyAlignment="1">
      <alignment horizontal="center" vertical="center"/>
    </xf>
    <xf numFmtId="0" fontId="14" fillId="13" borderId="0" xfId="0" applyFont="1" applyFill="1" applyAlignment="1">
      <alignment horizontal="center" vertical="center" wrapText="1"/>
    </xf>
    <xf numFmtId="0" fontId="13" fillId="0" borderId="0" xfId="0" applyFont="1" applyAlignment="1">
      <alignment vertical="center" wrapText="1"/>
    </xf>
    <xf numFmtId="43" fontId="16" fillId="11" borderId="6" xfId="1" applyFont="1" applyFill="1" applyBorder="1" applyAlignment="1" applyProtection="1">
      <alignment horizontal="center" vertical="center" wrapText="1"/>
      <protection locked="0" hidden="1"/>
    </xf>
    <xf numFmtId="164" fontId="16" fillId="11" borderId="6" xfId="1" applyNumberFormat="1" applyFont="1" applyFill="1" applyBorder="1" applyAlignment="1" applyProtection="1">
      <alignment horizontal="center" vertical="center" wrapText="1"/>
      <protection locked="0" hidden="1"/>
    </xf>
    <xf numFmtId="0" fontId="18" fillId="2" borderId="6" xfId="0" applyFont="1" applyFill="1" applyBorder="1" applyAlignment="1" applyProtection="1">
      <alignment horizontal="center" vertical="center" wrapText="1"/>
      <protection hidden="1"/>
    </xf>
    <xf numFmtId="0" fontId="18" fillId="2" borderId="6" xfId="0" applyNumberFormat="1"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9" fontId="18" fillId="2" borderId="6" xfId="2" applyFont="1" applyFill="1" applyBorder="1" applyAlignment="1" applyProtection="1">
      <alignment horizontal="center" vertical="center" wrapText="1"/>
      <protection hidden="1"/>
    </xf>
    <xf numFmtId="43" fontId="18" fillId="11" borderId="6" xfId="1" applyFont="1" applyFill="1" applyBorder="1" applyAlignment="1" applyProtection="1">
      <alignment horizontal="center" vertical="center" wrapText="1"/>
      <protection locked="0" hidden="1"/>
    </xf>
    <xf numFmtId="164" fontId="18" fillId="11" borderId="6" xfId="1" applyNumberFormat="1" applyFont="1" applyFill="1" applyBorder="1" applyAlignment="1" applyProtection="1">
      <alignment horizontal="center" vertical="center" wrapText="1"/>
      <protection locked="0" hidden="1"/>
    </xf>
    <xf numFmtId="0" fontId="18" fillId="2" borderId="0" xfId="0" applyFont="1" applyFill="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14" fontId="18" fillId="2" borderId="6" xfId="0" applyNumberFormat="1"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protection locked="0" hidden="1"/>
    </xf>
    <xf numFmtId="0" fontId="12" fillId="2" borderId="0" xfId="0" applyFont="1" applyFill="1" applyProtection="1">
      <protection locked="0"/>
    </xf>
    <xf numFmtId="0" fontId="2" fillId="2" borderId="0" xfId="0" applyFont="1" applyFill="1" applyAlignment="1" applyProtection="1">
      <alignment vertical="center"/>
      <protection locked="0" hidden="1"/>
    </xf>
    <xf numFmtId="0" fontId="3" fillId="2" borderId="0" xfId="0" applyFont="1" applyFill="1" applyAlignment="1" applyProtection="1">
      <alignment vertical="center"/>
      <protection locked="0" hidden="1"/>
    </xf>
    <xf numFmtId="0" fontId="3" fillId="2" borderId="6" xfId="0" applyFont="1" applyFill="1" applyBorder="1" applyAlignment="1" applyProtection="1">
      <alignment horizontal="center" vertical="center"/>
      <protection locked="0" hidden="1"/>
    </xf>
    <xf numFmtId="0" fontId="3" fillId="0" borderId="0" xfId="0" applyFont="1" applyFill="1" applyAlignment="1" applyProtection="1">
      <alignment horizontal="center" vertical="center" wrapText="1"/>
      <protection locked="0" hidden="1"/>
    </xf>
    <xf numFmtId="0" fontId="8" fillId="2" borderId="0" xfId="0" applyFont="1" applyFill="1" applyAlignment="1" applyProtection="1">
      <alignment horizontal="center" vertical="center"/>
      <protection locked="0" hidden="1"/>
    </xf>
    <xf numFmtId="0" fontId="9" fillId="10" borderId="6" xfId="0" applyFont="1" applyFill="1" applyBorder="1" applyAlignment="1" applyProtection="1">
      <alignment horizontal="center" vertical="center" wrapText="1"/>
      <protection locked="0" hidden="1"/>
    </xf>
    <xf numFmtId="0" fontId="9" fillId="2" borderId="0" xfId="0" applyFont="1" applyFill="1" applyAlignment="1" applyProtection="1">
      <alignment horizontal="center" vertical="center"/>
      <protection locked="0" hidden="1"/>
    </xf>
    <xf numFmtId="0" fontId="9" fillId="7" borderId="11" xfId="0" applyFont="1" applyFill="1" applyBorder="1" applyAlignment="1" applyProtection="1">
      <alignment horizontal="center" vertical="center" wrapText="1"/>
      <protection locked="0" hidden="1"/>
    </xf>
    <xf numFmtId="9" fontId="18" fillId="2" borderId="6" xfId="2" applyFont="1" applyFill="1" applyBorder="1" applyAlignment="1" applyProtection="1">
      <alignment horizontal="center" vertical="center" wrapText="1"/>
      <protection locked="0" hidden="1"/>
    </xf>
    <xf numFmtId="9" fontId="15" fillId="2" borderId="6" xfId="2" applyFont="1" applyFill="1" applyBorder="1" applyAlignment="1" applyProtection="1">
      <alignment horizontal="center" vertical="center" wrapText="1"/>
      <protection locked="0" hidden="1"/>
    </xf>
    <xf numFmtId="0" fontId="11" fillId="2" borderId="0" xfId="0" applyFont="1" applyFill="1" applyAlignment="1" applyProtection="1">
      <alignment horizontal="center" vertical="center"/>
      <protection locked="0" hidden="1"/>
    </xf>
    <xf numFmtId="0" fontId="18" fillId="2" borderId="0" xfId="0" applyFont="1" applyFill="1" applyAlignment="1" applyProtection="1">
      <alignment horizontal="center" vertical="center" wrapText="1"/>
      <protection locked="0" hidden="1"/>
    </xf>
    <xf numFmtId="165" fontId="18" fillId="11" borderId="6" xfId="1" applyNumberFormat="1" applyFont="1" applyFill="1" applyBorder="1" applyAlignment="1" applyProtection="1">
      <alignment horizontal="center" vertical="center" wrapText="1"/>
      <protection locked="0" hidden="1"/>
    </xf>
    <xf numFmtId="0" fontId="18" fillId="11" borderId="6" xfId="1" applyNumberFormat="1" applyFont="1" applyFill="1" applyBorder="1" applyAlignment="1" applyProtection="1">
      <alignment horizontal="center" vertical="center" wrapText="1"/>
      <protection locked="0" hidden="1"/>
    </xf>
    <xf numFmtId="1" fontId="18" fillId="11" borderId="6" xfId="1" applyNumberFormat="1" applyFont="1" applyFill="1" applyBorder="1" applyAlignment="1" applyProtection="1">
      <alignment horizontal="center" vertical="center" wrapText="1"/>
      <protection locked="0" hidden="1"/>
    </xf>
    <xf numFmtId="0" fontId="18" fillId="11" borderId="6" xfId="1" applyNumberFormat="1" applyFont="1" applyFill="1" applyBorder="1" applyAlignment="1" applyProtection="1">
      <alignment horizontal="left" vertical="center" wrapText="1"/>
      <protection locked="0" hidden="1"/>
    </xf>
    <xf numFmtId="0" fontId="18" fillId="2" borderId="6" xfId="0" applyFont="1" applyFill="1" applyBorder="1" applyAlignment="1" applyProtection="1">
      <alignment horizontal="left" vertical="center" wrapText="1"/>
      <protection hidden="1"/>
    </xf>
    <xf numFmtId="164" fontId="11" fillId="2" borderId="11" xfId="0" applyNumberFormat="1" applyFont="1" applyFill="1" applyBorder="1" applyAlignment="1" applyProtection="1">
      <alignment horizontal="center" vertical="center" wrapText="1"/>
      <protection locked="0" hidden="1"/>
    </xf>
    <xf numFmtId="9" fontId="18" fillId="2" borderId="11" xfId="2" applyFont="1" applyFill="1" applyBorder="1" applyAlignment="1" applyProtection="1">
      <alignment horizontal="center" vertical="center" wrapText="1"/>
      <protection locked="0" hidden="1"/>
    </xf>
    <xf numFmtId="9" fontId="18" fillId="2" borderId="11" xfId="0" applyNumberFormat="1" applyFont="1" applyFill="1" applyBorder="1" applyAlignment="1" applyProtection="1">
      <alignment horizontal="center" vertical="center" wrapText="1"/>
      <protection locked="0" hidden="1"/>
    </xf>
    <xf numFmtId="9" fontId="18" fillId="2" borderId="11" xfId="1" applyNumberFormat="1" applyFont="1" applyFill="1" applyBorder="1" applyAlignment="1" applyProtection="1">
      <alignment horizontal="center" vertical="center" wrapText="1"/>
      <protection locked="0" hidden="1"/>
    </xf>
    <xf numFmtId="0" fontId="7" fillId="5" borderId="15" xfId="0" applyFont="1" applyFill="1" applyBorder="1" applyAlignment="1" applyProtection="1">
      <alignment horizontal="center" vertical="center" wrapText="1"/>
      <protection locked="0" hidden="1"/>
    </xf>
    <xf numFmtId="0" fontId="7" fillId="5" borderId="16" xfId="0" applyFont="1" applyFill="1" applyBorder="1" applyAlignment="1" applyProtection="1">
      <alignment horizontal="center" vertical="center" wrapText="1"/>
      <protection locked="0" hidden="1"/>
    </xf>
    <xf numFmtId="0" fontId="7" fillId="5" borderId="17" xfId="0" applyFont="1" applyFill="1" applyBorder="1" applyAlignment="1" applyProtection="1">
      <alignment horizontal="center" vertical="center" wrapText="1"/>
      <protection locked="0" hidden="1"/>
    </xf>
    <xf numFmtId="0" fontId="7" fillId="5" borderId="18" xfId="0" applyFont="1" applyFill="1" applyBorder="1" applyAlignment="1" applyProtection="1">
      <alignment horizontal="center" vertical="center" wrapText="1"/>
      <protection locked="0" hidden="1"/>
    </xf>
    <xf numFmtId="0" fontId="7" fillId="5" borderId="9" xfId="0" applyFont="1" applyFill="1" applyBorder="1" applyAlignment="1" applyProtection="1">
      <alignment horizontal="center" vertical="center" wrapText="1"/>
      <protection locked="0" hidden="1"/>
    </xf>
    <xf numFmtId="0" fontId="7" fillId="5" borderId="13" xfId="0" applyFont="1" applyFill="1" applyBorder="1" applyAlignment="1" applyProtection="1">
      <alignment horizontal="center" vertical="center" wrapText="1"/>
      <protection locked="0" hidden="1"/>
    </xf>
    <xf numFmtId="0" fontId="7" fillId="5" borderId="11" xfId="0" applyFont="1" applyFill="1" applyBorder="1" applyAlignment="1" applyProtection="1">
      <alignment horizontal="center" vertical="center" wrapText="1"/>
      <protection locked="0" hidden="1"/>
    </xf>
    <xf numFmtId="0" fontId="12" fillId="2" borderId="21" xfId="3" applyFont="1" applyFill="1" applyBorder="1" applyAlignment="1" applyProtection="1">
      <alignment horizontal="left" vertical="center" wrapText="1"/>
      <protection locked="0"/>
    </xf>
    <xf numFmtId="0" fontId="12" fillId="2" borderId="22" xfId="3" applyFont="1" applyFill="1" applyBorder="1" applyAlignment="1" applyProtection="1">
      <alignment horizontal="left" vertical="center" wrapText="1"/>
      <protection locked="0"/>
    </xf>
    <xf numFmtId="0" fontId="12" fillId="2" borderId="23" xfId="3"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hidden="1"/>
    </xf>
    <xf numFmtId="0" fontId="6" fillId="4" borderId="3" xfId="0" applyFont="1" applyFill="1" applyBorder="1" applyAlignment="1" applyProtection="1">
      <alignment horizontal="center" vertical="center" wrapText="1"/>
      <protection locked="0" hidden="1"/>
    </xf>
    <xf numFmtId="0" fontId="17" fillId="2" borderId="11" xfId="0"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hidden="1"/>
    </xf>
    <xf numFmtId="0" fontId="5" fillId="10" borderId="3" xfId="0" applyFont="1" applyFill="1" applyBorder="1" applyAlignment="1" applyProtection="1">
      <alignment horizontal="center" vertical="center" wrapText="1"/>
      <protection locked="0" hidden="1"/>
    </xf>
    <xf numFmtId="0" fontId="5" fillId="10" borderId="2" xfId="0" applyFont="1" applyFill="1" applyBorder="1" applyAlignment="1" applyProtection="1">
      <alignment horizontal="center" vertical="center" wrapText="1"/>
      <protection locked="0" hidden="1"/>
    </xf>
    <xf numFmtId="0" fontId="4" fillId="7" borderId="3" xfId="0" applyFont="1" applyFill="1" applyBorder="1" applyAlignment="1" applyProtection="1">
      <alignment horizontal="center" vertical="center" wrapText="1"/>
      <protection hidden="1"/>
    </xf>
    <xf numFmtId="0" fontId="4" fillId="8" borderId="3" xfId="0" applyFont="1" applyFill="1" applyBorder="1" applyAlignment="1" applyProtection="1">
      <alignment horizontal="center" vertical="center" wrapText="1"/>
      <protection hidden="1"/>
    </xf>
    <xf numFmtId="0" fontId="4" fillId="9" borderId="3" xfId="0" applyFont="1" applyFill="1" applyBorder="1" applyAlignment="1" applyProtection="1">
      <alignment horizontal="center" vertical="center" wrapText="1"/>
      <protection hidden="1"/>
    </xf>
    <xf numFmtId="0" fontId="12" fillId="2" borderId="15"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2" fillId="2" borderId="19" xfId="0" applyFont="1" applyFill="1" applyBorder="1" applyAlignment="1" applyProtection="1">
      <alignment horizontal="center"/>
      <protection locked="0"/>
    </xf>
    <xf numFmtId="0" fontId="12" fillId="2" borderId="20" xfId="0" applyFont="1" applyFill="1" applyBorder="1" applyAlignment="1" applyProtection="1">
      <alignment horizontal="center"/>
      <protection locked="0"/>
    </xf>
    <xf numFmtId="0" fontId="12" fillId="2" borderId="18" xfId="0" applyFont="1" applyFill="1" applyBorder="1" applyAlignment="1" applyProtection="1">
      <alignment horizontal="center"/>
      <protection locked="0"/>
    </xf>
    <xf numFmtId="0" fontId="12" fillId="2" borderId="13" xfId="0" applyFont="1" applyFill="1" applyBorder="1" applyAlignment="1" applyProtection="1">
      <alignment horizontal="center"/>
      <protection locked="0"/>
    </xf>
    <xf numFmtId="0" fontId="4" fillId="2" borderId="4" xfId="0" applyFont="1" applyFill="1" applyBorder="1" applyAlignment="1" applyProtection="1">
      <alignment horizontal="left" vertical="center"/>
      <protection locked="0" hidden="1"/>
    </xf>
    <xf numFmtId="0" fontId="4" fillId="2" borderId="5" xfId="0" applyFont="1" applyFill="1" applyBorder="1" applyAlignment="1" applyProtection="1">
      <alignment horizontal="left" vertical="center"/>
      <protection locked="0" hidden="1"/>
    </xf>
    <xf numFmtId="0" fontId="4" fillId="2" borderId="7" xfId="0" applyFont="1" applyFill="1" applyBorder="1" applyAlignment="1" applyProtection="1">
      <alignment horizontal="left" vertical="center"/>
      <protection locked="0" hidden="1"/>
    </xf>
    <xf numFmtId="0" fontId="4" fillId="2" borderId="8" xfId="0" applyFont="1" applyFill="1" applyBorder="1" applyAlignment="1" applyProtection="1">
      <alignment horizontal="left" vertical="center"/>
      <protection locked="0" hidden="1"/>
    </xf>
    <xf numFmtId="0" fontId="3" fillId="2" borderId="1" xfId="0" applyFont="1" applyFill="1" applyBorder="1" applyAlignment="1" applyProtection="1">
      <alignment horizontal="center" vertical="center"/>
      <protection locked="0" hidden="1"/>
    </xf>
    <xf numFmtId="0" fontId="3" fillId="2" borderId="2" xfId="0" applyFont="1" applyFill="1" applyBorder="1" applyAlignment="1" applyProtection="1">
      <alignment horizontal="center" vertical="center"/>
      <protection locked="0" hidden="1"/>
    </xf>
    <xf numFmtId="0" fontId="3" fillId="2" borderId="1" xfId="0" applyFont="1" applyFill="1" applyBorder="1" applyAlignment="1" applyProtection="1">
      <alignment horizontal="center" vertical="center" wrapText="1"/>
      <protection locked="0" hidden="1"/>
    </xf>
    <xf numFmtId="0" fontId="3" fillId="2" borderId="2" xfId="0" applyFont="1" applyFill="1" applyBorder="1" applyAlignment="1" applyProtection="1">
      <alignment horizontal="center" vertical="center" wrapText="1"/>
      <protection locked="0" hidden="1"/>
    </xf>
    <xf numFmtId="0" fontId="3" fillId="2" borderId="12" xfId="0" applyFont="1" applyFill="1" applyBorder="1" applyAlignment="1" applyProtection="1">
      <alignment horizontal="center" vertical="center"/>
      <protection locked="0" hidden="1"/>
    </xf>
    <xf numFmtId="0" fontId="3" fillId="2" borderId="14" xfId="0" applyFont="1" applyFill="1" applyBorder="1" applyAlignment="1" applyProtection="1">
      <alignment horizontal="center" vertical="center"/>
      <protection locked="0" hidden="1"/>
    </xf>
    <xf numFmtId="0" fontId="5" fillId="6" borderId="1"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cellXfs>
  <cellStyles count="4">
    <cellStyle name="Millares" xfId="1" builtinId="3"/>
    <cellStyle name="Normal" xfId="0" builtinId="0"/>
    <cellStyle name="Normal 18" xfId="3" xr:uid="{00000000-0005-0000-0000-000002000000}"/>
    <cellStyle name="Porcentaje" xfId="2" builtinId="5"/>
  </cellStyles>
  <dxfs count="76">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
      <font>
        <color auto="1"/>
      </font>
      <fill>
        <patternFill>
          <bgColor theme="7" tint="0.39994506668294322"/>
        </patternFill>
      </fill>
    </dxf>
    <dxf>
      <font>
        <color rgb="FF9C5700"/>
      </font>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261992</xdr:colOff>
      <xdr:row>1</xdr:row>
      <xdr:rowOff>252069</xdr:rowOff>
    </xdr:from>
    <xdr:to>
      <xdr:col>2</xdr:col>
      <xdr:colOff>984250</xdr:colOff>
      <xdr:row>4</xdr:row>
      <xdr:rowOff>31750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8992" y="304986"/>
          <a:ext cx="1960508" cy="1017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aniaesteban/Documents/TANIA%20ESTEBAN/1.%20TRAINING%20EN%20PSICOLOGI&#769;A%20APLICADA%20A%20LA%20IMAGEN/C:/Users/testeban/Downloads/Formulacio&#769;n%20y%20medicio&#769;n%20de%20indicadores%20de%20gestio&#769;n%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7"/>
  <sheetViews>
    <sheetView showGridLines="0" tabSelected="1" zoomScale="80" zoomScaleNormal="80" workbookViewId="0"/>
  </sheetViews>
  <sheetFormatPr baseColWidth="10" defaultColWidth="0" defaultRowHeight="0" customHeight="1" zeroHeight="1" x14ac:dyDescent="0.25"/>
  <cols>
    <col min="1" max="1" width="1.85546875" style="13" customWidth="1"/>
    <col min="2" max="2" width="18.42578125" style="14" customWidth="1"/>
    <col min="3" max="3" width="19.140625" style="14" customWidth="1"/>
    <col min="4" max="4" width="27.85546875" style="14" customWidth="1"/>
    <col min="5" max="5" width="15.7109375" style="14" customWidth="1"/>
    <col min="6" max="6" width="15" style="10" customWidth="1"/>
    <col min="7" max="7" width="25.28515625" style="10" customWidth="1"/>
    <col min="8" max="8" width="26.7109375" style="14" customWidth="1"/>
    <col min="9" max="9" width="19.85546875" style="14" customWidth="1"/>
    <col min="10" max="10" width="17.7109375" style="14" customWidth="1"/>
    <col min="11" max="11" width="21.7109375" style="14" customWidth="1"/>
    <col min="12" max="12" width="20.5703125" style="10" customWidth="1"/>
    <col min="13" max="13" width="45.140625" style="10" customWidth="1"/>
    <col min="14" max="15" width="17.7109375" style="10" customWidth="1"/>
    <col min="16" max="16" width="21.5703125" style="10" customWidth="1"/>
    <col min="17" max="17" width="12.140625" style="10" customWidth="1"/>
    <col min="18" max="18" width="17.7109375" style="14" customWidth="1"/>
    <col min="19" max="19" width="17.7109375" style="10" customWidth="1"/>
    <col min="20" max="20" width="16.28515625" style="10" customWidth="1"/>
    <col min="21" max="23" width="12" style="10" customWidth="1"/>
    <col min="24" max="24" width="12" style="9" customWidth="1"/>
    <col min="25" max="28" width="12" style="10" customWidth="1"/>
    <col min="29" max="31" width="11.7109375" style="10" customWidth="1"/>
    <col min="32" max="32" width="61.140625" style="10" customWidth="1"/>
    <col min="33" max="35" width="12" style="10" customWidth="1"/>
    <col min="36" max="36" width="12" style="9" customWidth="1"/>
    <col min="37" max="40" width="12" style="10" customWidth="1"/>
    <col min="41" max="68" width="11.7109375" style="10" customWidth="1"/>
    <col min="69" max="69" width="20.42578125" style="10" customWidth="1"/>
    <col min="70" max="70" width="10.7109375" style="10" customWidth="1"/>
    <col min="71" max="76" width="18.140625" style="10" customWidth="1"/>
    <col min="77" max="77" width="10.7109375" style="10" customWidth="1"/>
    <col min="78" max="124" width="0" style="13" hidden="1" customWidth="1"/>
    <col min="125" max="16384" width="11.42578125" style="13" hidden="1"/>
  </cols>
  <sheetData>
    <row r="1" spans="2:76" s="12" customFormat="1" ht="4.5" customHeight="1" x14ac:dyDescent="0.25">
      <c r="B1" s="11"/>
      <c r="C1" s="11"/>
    </row>
    <row r="2" spans="2:76" s="15" customFormat="1" ht="32.25" customHeight="1" x14ac:dyDescent="0.2">
      <c r="B2" s="79"/>
      <c r="C2" s="80"/>
      <c r="D2" s="72" t="s">
        <v>108</v>
      </c>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67" t="s">
        <v>107</v>
      </c>
      <c r="BP2" s="68"/>
      <c r="BQ2" s="69"/>
      <c r="BR2" s="37"/>
      <c r="BS2" s="38"/>
      <c r="BT2" s="38"/>
      <c r="BU2" s="38"/>
      <c r="BV2" s="38"/>
      <c r="BW2" s="38"/>
      <c r="BX2" s="38"/>
    </row>
    <row r="3" spans="2:76" s="15" customFormat="1" ht="32.25" customHeight="1" x14ac:dyDescent="0.2">
      <c r="B3" s="81"/>
      <c r="C3" s="8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67" t="s">
        <v>82</v>
      </c>
      <c r="BP3" s="68"/>
      <c r="BQ3" s="69"/>
      <c r="BR3" s="37"/>
      <c r="BS3" s="38"/>
      <c r="BT3" s="38"/>
      <c r="BU3" s="38"/>
      <c r="BV3" s="38"/>
      <c r="BW3" s="38"/>
      <c r="BX3" s="38"/>
    </row>
    <row r="4" spans="2:76" s="15" customFormat="1" ht="32.25" customHeight="1" x14ac:dyDescent="0.2">
      <c r="B4" s="81"/>
      <c r="C4" s="8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67" t="s">
        <v>109</v>
      </c>
      <c r="BP4" s="68"/>
      <c r="BQ4" s="69"/>
      <c r="BR4" s="37"/>
      <c r="BS4" s="38"/>
      <c r="BT4" s="38"/>
      <c r="BU4" s="38"/>
      <c r="BV4" s="38"/>
      <c r="BW4" s="38"/>
      <c r="BX4" s="38"/>
    </row>
    <row r="5" spans="2:76" s="15" customFormat="1" ht="32.25" customHeight="1" x14ac:dyDescent="0.2">
      <c r="B5" s="83"/>
      <c r="C5" s="84"/>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67" t="s">
        <v>83</v>
      </c>
      <c r="BP5" s="68"/>
      <c r="BQ5" s="69"/>
      <c r="BR5" s="37"/>
      <c r="BS5" s="38"/>
      <c r="BT5" s="38"/>
      <c r="BU5" s="38"/>
      <c r="BV5" s="38"/>
      <c r="BW5" s="38"/>
      <c r="BX5" s="38"/>
    </row>
    <row r="6" spans="2:76" s="12" customFormat="1" ht="7.5" customHeight="1" x14ac:dyDescent="0.25">
      <c r="B6" s="39"/>
      <c r="C6" s="39"/>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37"/>
      <c r="BR6" s="37"/>
      <c r="BS6" s="40"/>
      <c r="BT6" s="40"/>
      <c r="BU6" s="40"/>
      <c r="BV6" s="40"/>
      <c r="BW6" s="40"/>
      <c r="BX6" s="40"/>
    </row>
    <row r="7" spans="2:76" s="12" customFormat="1" ht="15" customHeight="1" x14ac:dyDescent="0.25">
      <c r="B7" s="85" t="s">
        <v>1</v>
      </c>
      <c r="C7" s="86"/>
      <c r="D7" s="41" t="s">
        <v>2</v>
      </c>
      <c r="E7" s="89" t="s">
        <v>13</v>
      </c>
      <c r="F7" s="90"/>
      <c r="G7" s="93">
        <v>2019</v>
      </c>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row>
    <row r="8" spans="2:76" s="12" customFormat="1" ht="15" customHeight="1" x14ac:dyDescent="0.25">
      <c r="B8" s="87"/>
      <c r="C8" s="88"/>
      <c r="D8" s="41" t="s">
        <v>3</v>
      </c>
      <c r="E8" s="91" t="s">
        <v>4</v>
      </c>
      <c r="F8" s="92"/>
      <c r="G8" s="94"/>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row>
    <row r="9" spans="2:76" s="35" customFormat="1" ht="7.5" customHeight="1" x14ac:dyDescent="0.25">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row>
    <row r="10" spans="2:76" s="1" customFormat="1" ht="22.5" customHeight="1" x14ac:dyDescent="0.25">
      <c r="B10" s="97" t="s">
        <v>5</v>
      </c>
      <c r="C10" s="98"/>
      <c r="D10" s="98"/>
      <c r="E10" s="98"/>
      <c r="F10" s="98"/>
      <c r="G10" s="98"/>
      <c r="H10" s="98"/>
      <c r="I10" s="98"/>
      <c r="J10" s="98"/>
      <c r="K10" s="98"/>
      <c r="L10" s="98"/>
      <c r="M10" s="98"/>
      <c r="N10" s="98"/>
      <c r="O10" s="98"/>
      <c r="P10" s="98"/>
      <c r="Q10" s="98"/>
      <c r="R10" s="98"/>
      <c r="S10" s="98"/>
      <c r="T10" s="98"/>
      <c r="U10" s="70" t="s">
        <v>6</v>
      </c>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43"/>
      <c r="BR10" s="37"/>
      <c r="BS10" s="60" t="s">
        <v>7</v>
      </c>
      <c r="BT10" s="61"/>
      <c r="BU10" s="62"/>
      <c r="BV10" s="66" t="s">
        <v>8</v>
      </c>
      <c r="BW10" s="66"/>
      <c r="BX10" s="66"/>
    </row>
    <row r="11" spans="2:76" s="2" customFormat="1" ht="19.5" customHeight="1" x14ac:dyDescent="0.25">
      <c r="B11" s="95" t="s">
        <v>9</v>
      </c>
      <c r="C11" s="96"/>
      <c r="D11" s="96"/>
      <c r="E11" s="76" t="s">
        <v>10</v>
      </c>
      <c r="F11" s="76"/>
      <c r="G11" s="76"/>
      <c r="H11" s="76"/>
      <c r="I11" s="76"/>
      <c r="J11" s="77" t="s">
        <v>11</v>
      </c>
      <c r="K11" s="77"/>
      <c r="L11" s="77"/>
      <c r="M11" s="77"/>
      <c r="N11" s="77"/>
      <c r="O11" s="77"/>
      <c r="P11" s="77"/>
      <c r="Q11" s="78" t="s">
        <v>12</v>
      </c>
      <c r="R11" s="78"/>
      <c r="S11" s="78"/>
      <c r="T11" s="78"/>
      <c r="U11" s="73" t="s">
        <v>13</v>
      </c>
      <c r="V11" s="74"/>
      <c r="W11" s="74"/>
      <c r="X11" s="75"/>
      <c r="Y11" s="73" t="s">
        <v>14</v>
      </c>
      <c r="Z11" s="74"/>
      <c r="AA11" s="74"/>
      <c r="AB11" s="75"/>
      <c r="AC11" s="73" t="s">
        <v>4</v>
      </c>
      <c r="AD11" s="74"/>
      <c r="AE11" s="74"/>
      <c r="AF11" s="75"/>
      <c r="AG11" s="73" t="s">
        <v>15</v>
      </c>
      <c r="AH11" s="74"/>
      <c r="AI11" s="74"/>
      <c r="AJ11" s="75"/>
      <c r="AK11" s="73" t="s">
        <v>16</v>
      </c>
      <c r="AL11" s="74"/>
      <c r="AM11" s="74"/>
      <c r="AN11" s="75"/>
      <c r="AO11" s="73" t="s">
        <v>17</v>
      </c>
      <c r="AP11" s="74"/>
      <c r="AQ11" s="74"/>
      <c r="AR11" s="75"/>
      <c r="AS11" s="73" t="s">
        <v>18</v>
      </c>
      <c r="AT11" s="74"/>
      <c r="AU11" s="74"/>
      <c r="AV11" s="75"/>
      <c r="AW11" s="73" t="s">
        <v>19</v>
      </c>
      <c r="AX11" s="74"/>
      <c r="AY11" s="74"/>
      <c r="AZ11" s="75"/>
      <c r="BA11" s="73" t="s">
        <v>20</v>
      </c>
      <c r="BB11" s="74"/>
      <c r="BC11" s="74"/>
      <c r="BD11" s="75"/>
      <c r="BE11" s="73" t="s">
        <v>21</v>
      </c>
      <c r="BF11" s="74"/>
      <c r="BG11" s="74"/>
      <c r="BH11" s="75"/>
      <c r="BI11" s="73" t="s">
        <v>22</v>
      </c>
      <c r="BJ11" s="74"/>
      <c r="BK11" s="74"/>
      <c r="BL11" s="75"/>
      <c r="BM11" s="73" t="s">
        <v>23</v>
      </c>
      <c r="BN11" s="74"/>
      <c r="BO11" s="74"/>
      <c r="BP11" s="75"/>
      <c r="BQ11" s="43"/>
      <c r="BR11" s="43"/>
      <c r="BS11" s="63"/>
      <c r="BT11" s="64"/>
      <c r="BU11" s="65"/>
      <c r="BV11" s="66"/>
      <c r="BW11" s="66"/>
      <c r="BX11" s="66"/>
    </row>
    <row r="12" spans="2:76" s="7" customFormat="1" ht="48.75" customHeight="1" x14ac:dyDescent="0.25">
      <c r="B12" s="3" t="s">
        <v>24</v>
      </c>
      <c r="C12" s="3" t="s">
        <v>25</v>
      </c>
      <c r="D12" s="3" t="s">
        <v>26</v>
      </c>
      <c r="E12" s="4" t="s">
        <v>27</v>
      </c>
      <c r="F12" s="8" t="s">
        <v>28</v>
      </c>
      <c r="G12" s="4" t="s">
        <v>29</v>
      </c>
      <c r="H12" s="4" t="s">
        <v>30</v>
      </c>
      <c r="I12" s="4" t="s">
        <v>31</v>
      </c>
      <c r="J12" s="5" t="s">
        <v>33</v>
      </c>
      <c r="K12" s="5" t="s">
        <v>32</v>
      </c>
      <c r="L12" s="5" t="s">
        <v>36</v>
      </c>
      <c r="M12" s="5" t="s">
        <v>103</v>
      </c>
      <c r="N12" s="5" t="s">
        <v>35</v>
      </c>
      <c r="O12" s="5" t="s">
        <v>34</v>
      </c>
      <c r="P12" s="5" t="s">
        <v>37</v>
      </c>
      <c r="Q12" s="6" t="s">
        <v>38</v>
      </c>
      <c r="R12" s="6" t="s">
        <v>39</v>
      </c>
      <c r="S12" s="6" t="s">
        <v>40</v>
      </c>
      <c r="T12" s="6" t="s">
        <v>41</v>
      </c>
      <c r="U12" s="44" t="str">
        <f>U11&amp;" Ejecutado"</f>
        <v>Enero Ejecutado</v>
      </c>
      <c r="V12" s="44" t="str">
        <f>U11&amp;" Programado"</f>
        <v>Enero Programado</v>
      </c>
      <c r="W12" s="44" t="str">
        <f>U11&amp;" Resultado"</f>
        <v>Enero Resultado</v>
      </c>
      <c r="X12" s="44" t="str">
        <f>U11&amp;" Análisis mensual"</f>
        <v>Enero Análisis mensual</v>
      </c>
      <c r="Y12" s="44" t="str">
        <f>Y11&amp;" Ejecutado"</f>
        <v>Febrero Ejecutado</v>
      </c>
      <c r="Z12" s="44" t="str">
        <f>Y11&amp;" Programado"</f>
        <v>Febrero Programado</v>
      </c>
      <c r="AA12" s="44" t="str">
        <f>Y11&amp;" Resultado"</f>
        <v>Febrero Resultado</v>
      </c>
      <c r="AB12" s="44" t="str">
        <f>Y11&amp;" Análisis mensual"</f>
        <v>Febrero Análisis mensual</v>
      </c>
      <c r="AC12" s="44" t="str">
        <f>AC11&amp;" Ejecutado"</f>
        <v>Marzo Ejecutado</v>
      </c>
      <c r="AD12" s="44" t="str">
        <f>AC11&amp;" Programado"</f>
        <v>Marzo Programado</v>
      </c>
      <c r="AE12" s="44" t="str">
        <f>AC11&amp;" Resultado"</f>
        <v>Marzo Resultado</v>
      </c>
      <c r="AF12" s="44" t="str">
        <f>AC11&amp;" Análisis mensual"</f>
        <v>Marzo Análisis mensual</v>
      </c>
      <c r="AG12" s="44" t="str">
        <f>AG11&amp;" Ejecutado"</f>
        <v>Abril Ejecutado</v>
      </c>
      <c r="AH12" s="44" t="str">
        <f>AG11&amp;" Programado"</f>
        <v>Abril Programado</v>
      </c>
      <c r="AI12" s="44" t="str">
        <f>AG11&amp;" Resultado"</f>
        <v>Abril Resultado</v>
      </c>
      <c r="AJ12" s="44" t="str">
        <f>AG11&amp;" Análisis mensual"</f>
        <v>Abril Análisis mensual</v>
      </c>
      <c r="AK12" s="44" t="str">
        <f>AK11&amp;" Ejecutado"</f>
        <v>Mayo Ejecutado</v>
      </c>
      <c r="AL12" s="44" t="str">
        <f>AK11&amp;" Programado"</f>
        <v>Mayo Programado</v>
      </c>
      <c r="AM12" s="44" t="str">
        <f>AK11&amp;" Resultado"</f>
        <v>Mayo Resultado</v>
      </c>
      <c r="AN12" s="44" t="str">
        <f>AK11&amp;" Análisis mensual"</f>
        <v>Mayo Análisis mensual</v>
      </c>
      <c r="AO12" s="44" t="str">
        <f>AO11&amp;" Ejecutado"</f>
        <v>Junio Ejecutado</v>
      </c>
      <c r="AP12" s="44" t="str">
        <f>AO11&amp;" Programado"</f>
        <v>Junio Programado</v>
      </c>
      <c r="AQ12" s="44" t="str">
        <f>AO11&amp;" Resultado"</f>
        <v>Junio Resultado</v>
      </c>
      <c r="AR12" s="44" t="str">
        <f>AO11&amp;" Análisis mensual"</f>
        <v>Junio Análisis mensual</v>
      </c>
      <c r="AS12" s="44" t="str">
        <f>AS11&amp;" Ejecutado"</f>
        <v>Julio Ejecutado</v>
      </c>
      <c r="AT12" s="44" t="str">
        <f>AS11&amp;" Programado"</f>
        <v>Julio Programado</v>
      </c>
      <c r="AU12" s="44" t="str">
        <f>AS11&amp;" Resultado"</f>
        <v>Julio Resultado</v>
      </c>
      <c r="AV12" s="44" t="str">
        <f>AS11&amp;" Análisis mensual"</f>
        <v>Julio Análisis mensual</v>
      </c>
      <c r="AW12" s="44" t="str">
        <f>AW11&amp;" Ejecutado"</f>
        <v>Agosto Ejecutado</v>
      </c>
      <c r="AX12" s="44" t="str">
        <f>AW11&amp;" Programado"</f>
        <v>Agosto Programado</v>
      </c>
      <c r="AY12" s="44" t="str">
        <f>AW11&amp;" Resultado"</f>
        <v>Agosto Resultado</v>
      </c>
      <c r="AZ12" s="44" t="str">
        <f>AW11&amp;" Análisis mensual"</f>
        <v>Agosto Análisis mensual</v>
      </c>
      <c r="BA12" s="44" t="str">
        <f>BA11&amp;" Ejecutado"</f>
        <v>Septiembre Ejecutado</v>
      </c>
      <c r="BB12" s="44" t="str">
        <f>BA11&amp;" Programado"</f>
        <v>Septiembre Programado</v>
      </c>
      <c r="BC12" s="44" t="str">
        <f>BA11&amp;" Resultado"</f>
        <v>Septiembre Resultado</v>
      </c>
      <c r="BD12" s="44" t="str">
        <f>BA11&amp;" Análisis mensual"</f>
        <v>Septiembre Análisis mensual</v>
      </c>
      <c r="BE12" s="44" t="str">
        <f>BE11&amp;" Ejecutado"</f>
        <v>Octubre Ejecutado</v>
      </c>
      <c r="BF12" s="44" t="str">
        <f>BE11&amp;" Programado"</f>
        <v>Octubre Programado</v>
      </c>
      <c r="BG12" s="44" t="str">
        <f>BE11&amp;" Resultado"</f>
        <v>Octubre Resultado</v>
      </c>
      <c r="BH12" s="44" t="str">
        <f>BE11&amp;" Análisis mensual"</f>
        <v>Octubre Análisis mensual</v>
      </c>
      <c r="BI12" s="44" t="str">
        <f>BI11&amp;" Ejecutado"</f>
        <v>Noviembre Ejecutado</v>
      </c>
      <c r="BJ12" s="44" t="str">
        <f>BI11&amp;" Programado"</f>
        <v>Noviembre Programado</v>
      </c>
      <c r="BK12" s="44" t="str">
        <f>BI11&amp;" Resultado"</f>
        <v>Noviembre Resultado</v>
      </c>
      <c r="BL12" s="44" t="str">
        <f>BI11&amp;" Análisis mensual"</f>
        <v>Noviembre Análisis mensual</v>
      </c>
      <c r="BM12" s="44" t="str">
        <f>BM11&amp;" Ejecutado"</f>
        <v>Diciembre Ejecutado</v>
      </c>
      <c r="BN12" s="44" t="str">
        <f>BM11&amp;" Programado"</f>
        <v>Diciembre Programado</v>
      </c>
      <c r="BO12" s="44" t="str">
        <f>BM11&amp;" Resultado"</f>
        <v>Diciembre Resultado</v>
      </c>
      <c r="BP12" s="44" t="str">
        <f>BM11&amp;" Análisis mensual"</f>
        <v>Diciembre Análisis mensual</v>
      </c>
      <c r="BQ12" s="44" t="s">
        <v>42</v>
      </c>
      <c r="BR12" s="45"/>
      <c r="BS12" s="46" t="s">
        <v>43</v>
      </c>
      <c r="BT12" s="46" t="s">
        <v>44</v>
      </c>
      <c r="BU12" s="46" t="s">
        <v>45</v>
      </c>
      <c r="BV12" s="46" t="s">
        <v>46</v>
      </c>
      <c r="BW12" s="46" t="s">
        <v>47</v>
      </c>
      <c r="BX12" s="46" t="s">
        <v>48</v>
      </c>
    </row>
    <row r="13" spans="2:76" s="10" customFormat="1" ht="303" customHeight="1" x14ac:dyDescent="0.25">
      <c r="B13" s="28" t="s">
        <v>98</v>
      </c>
      <c r="C13" s="28" t="s">
        <v>0</v>
      </c>
      <c r="D13" s="55" t="s">
        <v>49</v>
      </c>
      <c r="E13" s="29" t="s">
        <v>110</v>
      </c>
      <c r="F13" s="36" t="s">
        <v>111</v>
      </c>
      <c r="G13" s="55" t="s">
        <v>112</v>
      </c>
      <c r="H13" s="55" t="s">
        <v>113</v>
      </c>
      <c r="I13" s="55" t="s">
        <v>114</v>
      </c>
      <c r="J13" s="30" t="s">
        <v>54</v>
      </c>
      <c r="K13" s="55" t="s">
        <v>141</v>
      </c>
      <c r="L13" s="55" t="s">
        <v>115</v>
      </c>
      <c r="M13" s="55" t="s">
        <v>116</v>
      </c>
      <c r="N13" s="28" t="s">
        <v>117</v>
      </c>
      <c r="O13" s="30" t="s">
        <v>51</v>
      </c>
      <c r="P13" s="55" t="s">
        <v>118</v>
      </c>
      <c r="Q13" s="31" t="s">
        <v>119</v>
      </c>
      <c r="R13" s="28" t="s">
        <v>119</v>
      </c>
      <c r="S13" s="31">
        <v>0.8</v>
      </c>
      <c r="T13" s="28" t="s">
        <v>105</v>
      </c>
      <c r="U13" s="26"/>
      <c r="V13" s="26"/>
      <c r="W13" s="48"/>
      <c r="X13" s="27"/>
      <c r="Y13" s="26"/>
      <c r="Z13" s="26"/>
      <c r="AA13" s="48"/>
      <c r="AB13" s="27"/>
      <c r="AC13" s="52">
        <v>191</v>
      </c>
      <c r="AD13" s="53">
        <v>191</v>
      </c>
      <c r="AE13" s="31">
        <f>+AC13/AD13</f>
        <v>1</v>
      </c>
      <c r="AF13" s="54" t="s">
        <v>142</v>
      </c>
      <c r="AG13" s="26"/>
      <c r="AH13" s="26"/>
      <c r="AI13" s="48"/>
      <c r="AJ13" s="27"/>
      <c r="AK13" s="26"/>
      <c r="AL13" s="26"/>
      <c r="AM13" s="48"/>
      <c r="AN13" s="27"/>
      <c r="AO13" s="26"/>
      <c r="AP13" s="26"/>
      <c r="AQ13" s="48"/>
      <c r="AR13" s="27"/>
      <c r="AS13" s="26"/>
      <c r="AT13" s="26"/>
      <c r="AU13" s="48"/>
      <c r="AV13" s="27"/>
      <c r="AW13" s="26"/>
      <c r="AX13" s="26"/>
      <c r="AY13" s="48"/>
      <c r="AZ13" s="27"/>
      <c r="BA13" s="26"/>
      <c r="BB13" s="26"/>
      <c r="BC13" s="48"/>
      <c r="BD13" s="27"/>
      <c r="BE13" s="26"/>
      <c r="BF13" s="26"/>
      <c r="BG13" s="48"/>
      <c r="BH13" s="27"/>
      <c r="BI13" s="26"/>
      <c r="BJ13" s="26"/>
      <c r="BK13" s="48"/>
      <c r="BL13" s="27"/>
      <c r="BM13" s="26"/>
      <c r="BN13" s="26"/>
      <c r="BO13" s="48"/>
      <c r="BP13" s="27"/>
      <c r="BQ13" s="27"/>
      <c r="BR13" s="49"/>
      <c r="BS13" s="56">
        <f>+AC13</f>
        <v>191</v>
      </c>
      <c r="BT13" s="56">
        <f>+AD13</f>
        <v>191</v>
      </c>
      <c r="BU13" s="57">
        <f>+BS13/BT13</f>
        <v>1</v>
      </c>
      <c r="BV13" s="58">
        <f>+BU13</f>
        <v>1</v>
      </c>
      <c r="BW13" s="59">
        <f>+S13</f>
        <v>0.8</v>
      </c>
      <c r="BX13" s="57">
        <f>+BV13/BW13</f>
        <v>1.25</v>
      </c>
    </row>
    <row r="14" spans="2:76" s="34" customFormat="1" ht="162.75" customHeight="1" x14ac:dyDescent="0.25">
      <c r="B14" s="28" t="s">
        <v>98</v>
      </c>
      <c r="C14" s="28" t="s">
        <v>0</v>
      </c>
      <c r="D14" s="55" t="s">
        <v>49</v>
      </c>
      <c r="E14" s="29" t="s">
        <v>120</v>
      </c>
      <c r="F14" s="36" t="s">
        <v>111</v>
      </c>
      <c r="G14" s="55" t="s">
        <v>121</v>
      </c>
      <c r="H14" s="55" t="s">
        <v>122</v>
      </c>
      <c r="I14" s="55" t="s">
        <v>114</v>
      </c>
      <c r="J14" s="30" t="s">
        <v>54</v>
      </c>
      <c r="K14" s="55" t="s">
        <v>143</v>
      </c>
      <c r="L14" s="55" t="s">
        <v>115</v>
      </c>
      <c r="M14" s="55" t="s">
        <v>116</v>
      </c>
      <c r="N14" s="28" t="s">
        <v>117</v>
      </c>
      <c r="O14" s="30" t="s">
        <v>51</v>
      </c>
      <c r="P14" s="55" t="s">
        <v>137</v>
      </c>
      <c r="Q14" s="31">
        <v>0.83</v>
      </c>
      <c r="R14" s="28" t="s">
        <v>117</v>
      </c>
      <c r="S14" s="31">
        <v>0.9</v>
      </c>
      <c r="T14" s="28" t="s">
        <v>105</v>
      </c>
      <c r="U14" s="32"/>
      <c r="V14" s="32"/>
      <c r="W14" s="47"/>
      <c r="X14" s="33"/>
      <c r="Y14" s="32"/>
      <c r="Z14" s="32"/>
      <c r="AA14" s="47"/>
      <c r="AB14" s="33"/>
      <c r="AC14" s="51">
        <v>5</v>
      </c>
      <c r="AD14" s="51">
        <v>6</v>
      </c>
      <c r="AE14" s="47">
        <f>+AC14/AD14</f>
        <v>0.83333333333333337</v>
      </c>
      <c r="AF14" s="54" t="s">
        <v>138</v>
      </c>
      <c r="AG14" s="32"/>
      <c r="AH14" s="32"/>
      <c r="AI14" s="47"/>
      <c r="AJ14" s="33"/>
      <c r="AK14" s="32"/>
      <c r="AL14" s="32"/>
      <c r="AM14" s="47"/>
      <c r="AN14" s="33"/>
      <c r="AO14" s="32"/>
      <c r="AP14" s="32"/>
      <c r="AQ14" s="47"/>
      <c r="AR14" s="33"/>
      <c r="AS14" s="32"/>
      <c r="AT14" s="32"/>
      <c r="AU14" s="47"/>
      <c r="AV14" s="33"/>
      <c r="AW14" s="32"/>
      <c r="AX14" s="32"/>
      <c r="AY14" s="47"/>
      <c r="AZ14" s="33"/>
      <c r="BA14" s="32"/>
      <c r="BB14" s="32"/>
      <c r="BC14" s="47"/>
      <c r="BD14" s="33"/>
      <c r="BE14" s="32"/>
      <c r="BF14" s="32"/>
      <c r="BG14" s="47"/>
      <c r="BH14" s="33"/>
      <c r="BI14" s="32"/>
      <c r="BJ14" s="32"/>
      <c r="BK14" s="47"/>
      <c r="BL14" s="33"/>
      <c r="BM14" s="32"/>
      <c r="BN14" s="32"/>
      <c r="BO14" s="47"/>
      <c r="BP14" s="33"/>
      <c r="BQ14" s="33"/>
      <c r="BR14" s="50"/>
      <c r="BS14" s="56">
        <f t="shared" ref="BS14:BS16" si="0">+AC14</f>
        <v>5</v>
      </c>
      <c r="BT14" s="56">
        <f t="shared" ref="BT14:BT16" si="1">+AD14</f>
        <v>6</v>
      </c>
      <c r="BU14" s="57">
        <f t="shared" ref="BU14:BU16" si="2">+BS14/BT14</f>
        <v>0.83333333333333337</v>
      </c>
      <c r="BV14" s="58">
        <f t="shared" ref="BV14:BV16" si="3">+BU14</f>
        <v>0.83333333333333337</v>
      </c>
      <c r="BW14" s="59">
        <f t="shared" ref="BW14:BW16" si="4">+S14</f>
        <v>0.9</v>
      </c>
      <c r="BX14" s="57">
        <f t="shared" ref="BX14:BX16" si="5">+BV14/BW14</f>
        <v>0.92592592592592593</v>
      </c>
    </row>
    <row r="15" spans="2:76" s="34" customFormat="1" ht="165" customHeight="1" x14ac:dyDescent="0.25">
      <c r="B15" s="28" t="s">
        <v>98</v>
      </c>
      <c r="C15" s="28" t="s">
        <v>0</v>
      </c>
      <c r="D15" s="55" t="s">
        <v>49</v>
      </c>
      <c r="E15" s="29" t="s">
        <v>123</v>
      </c>
      <c r="F15" s="36" t="s">
        <v>111</v>
      </c>
      <c r="G15" s="55" t="s">
        <v>124</v>
      </c>
      <c r="H15" s="55" t="s">
        <v>125</v>
      </c>
      <c r="I15" s="55" t="s">
        <v>126</v>
      </c>
      <c r="J15" s="30" t="s">
        <v>50</v>
      </c>
      <c r="K15" s="55" t="s">
        <v>144</v>
      </c>
      <c r="L15" s="55" t="s">
        <v>127</v>
      </c>
      <c r="M15" s="55" t="s">
        <v>128</v>
      </c>
      <c r="N15" s="28" t="s">
        <v>117</v>
      </c>
      <c r="O15" s="30" t="s">
        <v>51</v>
      </c>
      <c r="P15" s="55" t="s">
        <v>129</v>
      </c>
      <c r="Q15" s="31">
        <v>0.4</v>
      </c>
      <c r="R15" s="28" t="s">
        <v>117</v>
      </c>
      <c r="S15" s="31">
        <v>1</v>
      </c>
      <c r="T15" s="28" t="s">
        <v>53</v>
      </c>
      <c r="U15" s="32"/>
      <c r="V15" s="32"/>
      <c r="W15" s="47"/>
      <c r="X15" s="33"/>
      <c r="Y15" s="32"/>
      <c r="Z15" s="32"/>
      <c r="AA15" s="47"/>
      <c r="AB15" s="33"/>
      <c r="AC15" s="32">
        <v>18</v>
      </c>
      <c r="AD15" s="32">
        <v>54</v>
      </c>
      <c r="AE15" s="47">
        <f>AC15/AD15</f>
        <v>0.33333333333333331</v>
      </c>
      <c r="AF15" s="54" t="s">
        <v>139</v>
      </c>
      <c r="AG15" s="32"/>
      <c r="AH15" s="32"/>
      <c r="AI15" s="47"/>
      <c r="AJ15" s="33"/>
      <c r="AK15" s="32"/>
      <c r="AL15" s="32"/>
      <c r="AM15" s="47"/>
      <c r="AN15" s="33"/>
      <c r="AO15" s="32"/>
      <c r="AP15" s="32"/>
      <c r="AQ15" s="47"/>
      <c r="AR15" s="33"/>
      <c r="AS15" s="32"/>
      <c r="AT15" s="32"/>
      <c r="AU15" s="47"/>
      <c r="AV15" s="33"/>
      <c r="AW15" s="32"/>
      <c r="AX15" s="32"/>
      <c r="AY15" s="47"/>
      <c r="AZ15" s="33"/>
      <c r="BA15" s="32"/>
      <c r="BB15" s="32"/>
      <c r="BC15" s="47"/>
      <c r="BD15" s="33"/>
      <c r="BE15" s="32"/>
      <c r="BF15" s="32"/>
      <c r="BG15" s="47"/>
      <c r="BH15" s="33"/>
      <c r="BI15" s="32"/>
      <c r="BJ15" s="32"/>
      <c r="BK15" s="47"/>
      <c r="BL15" s="33"/>
      <c r="BM15" s="32"/>
      <c r="BN15" s="32"/>
      <c r="BO15" s="47"/>
      <c r="BP15" s="33"/>
      <c r="BQ15" s="33"/>
      <c r="BR15" s="50"/>
      <c r="BS15" s="56">
        <f t="shared" si="0"/>
        <v>18</v>
      </c>
      <c r="BT15" s="56">
        <f t="shared" si="1"/>
        <v>54</v>
      </c>
      <c r="BU15" s="57">
        <f t="shared" si="2"/>
        <v>0.33333333333333331</v>
      </c>
      <c r="BV15" s="58">
        <f t="shared" si="3"/>
        <v>0.33333333333333331</v>
      </c>
      <c r="BW15" s="59">
        <f t="shared" si="4"/>
        <v>1</v>
      </c>
      <c r="BX15" s="57">
        <f t="shared" si="5"/>
        <v>0.33333333333333331</v>
      </c>
    </row>
    <row r="16" spans="2:76" s="34" customFormat="1" ht="196.5" customHeight="1" x14ac:dyDescent="0.25">
      <c r="B16" s="28" t="s">
        <v>98</v>
      </c>
      <c r="C16" s="28" t="s">
        <v>0</v>
      </c>
      <c r="D16" s="55" t="s">
        <v>49</v>
      </c>
      <c r="E16" s="29" t="s">
        <v>130</v>
      </c>
      <c r="F16" s="36" t="s">
        <v>111</v>
      </c>
      <c r="G16" s="55" t="s">
        <v>131</v>
      </c>
      <c r="H16" s="55" t="s">
        <v>132</v>
      </c>
      <c r="I16" s="55" t="s">
        <v>133</v>
      </c>
      <c r="J16" s="30" t="s">
        <v>54</v>
      </c>
      <c r="K16" s="55" t="s">
        <v>134</v>
      </c>
      <c r="L16" s="55" t="s">
        <v>135</v>
      </c>
      <c r="M16" s="55" t="s">
        <v>145</v>
      </c>
      <c r="N16" s="28" t="s">
        <v>117</v>
      </c>
      <c r="O16" s="30" t="s">
        <v>51</v>
      </c>
      <c r="P16" s="55" t="s">
        <v>136</v>
      </c>
      <c r="Q16" s="31" t="s">
        <v>119</v>
      </c>
      <c r="R16" s="28" t="s">
        <v>119</v>
      </c>
      <c r="S16" s="31">
        <v>1</v>
      </c>
      <c r="T16" s="28" t="s">
        <v>105</v>
      </c>
      <c r="U16" s="32"/>
      <c r="V16" s="32"/>
      <c r="W16" s="47"/>
      <c r="X16" s="33"/>
      <c r="Y16" s="32"/>
      <c r="Z16" s="32"/>
      <c r="AA16" s="47"/>
      <c r="AB16" s="33"/>
      <c r="AC16" s="32">
        <v>297</v>
      </c>
      <c r="AD16" s="32">
        <v>1694</v>
      </c>
      <c r="AE16" s="47">
        <f>AC16/AD16</f>
        <v>0.17532467532467533</v>
      </c>
      <c r="AF16" s="54" t="s">
        <v>140</v>
      </c>
      <c r="AG16" s="32"/>
      <c r="AH16" s="32"/>
      <c r="AI16" s="47"/>
      <c r="AJ16" s="33"/>
      <c r="AK16" s="32"/>
      <c r="AL16" s="32"/>
      <c r="AM16" s="47"/>
      <c r="AN16" s="33"/>
      <c r="AO16" s="32"/>
      <c r="AP16" s="32"/>
      <c r="AQ16" s="47"/>
      <c r="AR16" s="33"/>
      <c r="AS16" s="32"/>
      <c r="AT16" s="32"/>
      <c r="AU16" s="47"/>
      <c r="AV16" s="33"/>
      <c r="AW16" s="32"/>
      <c r="AX16" s="32"/>
      <c r="AY16" s="47"/>
      <c r="AZ16" s="33"/>
      <c r="BA16" s="32"/>
      <c r="BB16" s="32"/>
      <c r="BC16" s="47"/>
      <c r="BD16" s="33"/>
      <c r="BE16" s="32"/>
      <c r="BF16" s="32"/>
      <c r="BG16" s="47"/>
      <c r="BH16" s="33"/>
      <c r="BI16" s="32"/>
      <c r="BJ16" s="32"/>
      <c r="BK16" s="47"/>
      <c r="BL16" s="33"/>
      <c r="BM16" s="32"/>
      <c r="BN16" s="32"/>
      <c r="BO16" s="47"/>
      <c r="BP16" s="33"/>
      <c r="BQ16" s="33"/>
      <c r="BR16" s="50"/>
      <c r="BS16" s="56">
        <f t="shared" si="0"/>
        <v>297</v>
      </c>
      <c r="BT16" s="56">
        <f t="shared" si="1"/>
        <v>1694</v>
      </c>
      <c r="BU16" s="57">
        <f t="shared" si="2"/>
        <v>0.17532467532467533</v>
      </c>
      <c r="BV16" s="58">
        <f t="shared" si="3"/>
        <v>0.17532467532467533</v>
      </c>
      <c r="BW16" s="59">
        <f t="shared" si="4"/>
        <v>1</v>
      </c>
      <c r="BX16" s="57">
        <f t="shared" si="5"/>
        <v>0.17532467532467533</v>
      </c>
    </row>
    <row r="17" spans="5:67" ht="15" customHeight="1" x14ac:dyDescent="0.25">
      <c r="E17" s="10"/>
      <c r="G17" s="14"/>
      <c r="Q17" s="14"/>
      <c r="R17" s="10"/>
      <c r="W17" s="9"/>
      <c r="X17" s="10"/>
      <c r="AA17" s="9"/>
      <c r="AE17" s="9"/>
      <c r="AI17" s="9"/>
      <c r="AJ17" s="10"/>
      <c r="AM17" s="9"/>
      <c r="AQ17" s="9"/>
      <c r="AU17" s="9"/>
      <c r="AY17" s="9"/>
      <c r="BC17" s="9"/>
      <c r="BG17" s="9"/>
      <c r="BK17" s="9"/>
      <c r="BO17" s="9"/>
    </row>
  </sheetData>
  <sheetProtection sort="0" autoFilter="0" pivotTables="0"/>
  <autoFilter ref="B12:BX16" xr:uid="{00000000-0009-0000-0000-000000000000}"/>
  <dataConsolidate/>
  <mergeCells count="30">
    <mergeCell ref="B2:C5"/>
    <mergeCell ref="Y11:AB11"/>
    <mergeCell ref="AC11:AF11"/>
    <mergeCell ref="B7:C8"/>
    <mergeCell ref="E7:F7"/>
    <mergeCell ref="E8:F8"/>
    <mergeCell ref="G7:G8"/>
    <mergeCell ref="B11:D11"/>
    <mergeCell ref="B10:T10"/>
    <mergeCell ref="AG11:AJ11"/>
    <mergeCell ref="E11:I11"/>
    <mergeCell ref="J11:P11"/>
    <mergeCell ref="Q11:T11"/>
    <mergeCell ref="U11:X11"/>
    <mergeCell ref="BS10:BU11"/>
    <mergeCell ref="BV10:BX11"/>
    <mergeCell ref="BO2:BQ2"/>
    <mergeCell ref="BO3:BQ3"/>
    <mergeCell ref="BO4:BQ4"/>
    <mergeCell ref="BO5:BQ5"/>
    <mergeCell ref="U10:BP10"/>
    <mergeCell ref="D2:BN5"/>
    <mergeCell ref="AS11:AV11"/>
    <mergeCell ref="AW11:AZ11"/>
    <mergeCell ref="BA11:BD11"/>
    <mergeCell ref="BE11:BH11"/>
    <mergeCell ref="BI11:BL11"/>
    <mergeCell ref="BM11:BP11"/>
    <mergeCell ref="AO11:AR11"/>
    <mergeCell ref="AK11:AN11"/>
  </mergeCells>
  <conditionalFormatting sqref="BQ13:BQ14">
    <cfRule type="containsBlanks" dxfId="75" priority="267">
      <formula>LEN(TRIM(BQ13))=0</formula>
    </cfRule>
    <cfRule type="cellIs" dxfId="74" priority="268" operator="notEqual">
      <formula>""""""</formula>
    </cfRule>
  </conditionalFormatting>
  <conditionalFormatting sqref="AF14 U14:V14 AB14:AD14 X14:Z14">
    <cfRule type="containsBlanks" dxfId="73" priority="147">
      <formula>LEN(TRIM(U14))=0</formula>
    </cfRule>
    <cfRule type="cellIs" dxfId="72" priority="148" operator="notEqual">
      <formula>""""""</formula>
    </cfRule>
  </conditionalFormatting>
  <conditionalFormatting sqref="U13:V13 AB13 X13:Z13">
    <cfRule type="containsBlanks" dxfId="71" priority="145">
      <formula>LEN(TRIM(U13))=0</formula>
    </cfRule>
    <cfRule type="cellIs" dxfId="70" priority="146" operator="notEqual">
      <formula>""""""</formula>
    </cfRule>
  </conditionalFormatting>
  <conditionalFormatting sqref="AR14 AG14:AH14 AN14:AP14 AJ14:AL14">
    <cfRule type="containsBlanks" dxfId="69" priority="139">
      <formula>LEN(TRIM(AG14))=0</formula>
    </cfRule>
    <cfRule type="cellIs" dxfId="68" priority="140" operator="notEqual">
      <formula>""""""</formula>
    </cfRule>
  </conditionalFormatting>
  <conditionalFormatting sqref="AR13 AG13:AH13 AN13:AP13 AJ13:AL13">
    <cfRule type="containsBlanks" dxfId="67" priority="137">
      <formula>LEN(TRIM(AG13))=0</formula>
    </cfRule>
    <cfRule type="cellIs" dxfId="66" priority="138" operator="notEqual">
      <formula>""""""</formula>
    </cfRule>
  </conditionalFormatting>
  <conditionalFormatting sqref="AV14 AS14:AT14">
    <cfRule type="containsBlanks" dxfId="65" priority="131">
      <formula>LEN(TRIM(AS14))=0</formula>
    </cfRule>
    <cfRule type="cellIs" dxfId="64" priority="132" operator="notEqual">
      <formula>""""""</formula>
    </cfRule>
  </conditionalFormatting>
  <conditionalFormatting sqref="AV13 AS13:AT13">
    <cfRule type="containsBlanks" dxfId="63" priority="129">
      <formula>LEN(TRIM(AS13))=0</formula>
    </cfRule>
    <cfRule type="cellIs" dxfId="62" priority="130" operator="notEqual">
      <formula>""""""</formula>
    </cfRule>
  </conditionalFormatting>
  <conditionalFormatting sqref="BH14 BE14:BF14">
    <cfRule type="containsBlanks" dxfId="61" priority="99">
      <formula>LEN(TRIM(BE14))=0</formula>
    </cfRule>
    <cfRule type="cellIs" dxfId="60" priority="100" operator="notEqual">
      <formula>""""""</formula>
    </cfRule>
  </conditionalFormatting>
  <conditionalFormatting sqref="BH13 BE13:BF13">
    <cfRule type="containsBlanks" dxfId="59" priority="97">
      <formula>LEN(TRIM(BE13))=0</formula>
    </cfRule>
    <cfRule type="cellIs" dxfId="58" priority="98" operator="notEqual">
      <formula>""""""</formula>
    </cfRule>
  </conditionalFormatting>
  <conditionalFormatting sqref="AZ14 AW14:AX14">
    <cfRule type="containsBlanks" dxfId="57" priority="115">
      <formula>LEN(TRIM(AW14))=0</formula>
    </cfRule>
    <cfRule type="cellIs" dxfId="56" priority="116" operator="notEqual">
      <formula>""""""</formula>
    </cfRule>
  </conditionalFormatting>
  <conditionalFormatting sqref="AZ13 AW13:AX13">
    <cfRule type="containsBlanks" dxfId="55" priority="113">
      <formula>LEN(TRIM(AW13))=0</formula>
    </cfRule>
    <cfRule type="cellIs" dxfId="54" priority="114" operator="notEqual">
      <formula>""""""</formula>
    </cfRule>
  </conditionalFormatting>
  <conditionalFormatting sqref="BD14 BA14:BB14">
    <cfRule type="containsBlanks" dxfId="53" priority="107">
      <formula>LEN(TRIM(BA14))=0</formula>
    </cfRule>
    <cfRule type="cellIs" dxfId="52" priority="108" operator="notEqual">
      <formula>""""""</formula>
    </cfRule>
  </conditionalFormatting>
  <conditionalFormatting sqref="BD13 BA13:BB13">
    <cfRule type="containsBlanks" dxfId="51" priority="105">
      <formula>LEN(TRIM(BA13))=0</formula>
    </cfRule>
    <cfRule type="cellIs" dxfId="50" priority="106" operator="notEqual">
      <formula>""""""</formula>
    </cfRule>
  </conditionalFormatting>
  <conditionalFormatting sqref="BL14 BI14:BJ14">
    <cfRule type="containsBlanks" dxfId="49" priority="91">
      <formula>LEN(TRIM(BI14))=0</formula>
    </cfRule>
    <cfRule type="cellIs" dxfId="48" priority="92" operator="notEqual">
      <formula>""""""</formula>
    </cfRule>
  </conditionalFormatting>
  <conditionalFormatting sqref="BL13 BI13:BJ13">
    <cfRule type="containsBlanks" dxfId="47" priority="89">
      <formula>LEN(TRIM(BI13))=0</formula>
    </cfRule>
    <cfRule type="cellIs" dxfId="46" priority="90" operator="notEqual">
      <formula>""""""</formula>
    </cfRule>
  </conditionalFormatting>
  <conditionalFormatting sqref="BP14 BM14:BN14">
    <cfRule type="containsBlanks" dxfId="45" priority="83">
      <formula>LEN(TRIM(BM14))=0</formula>
    </cfRule>
    <cfRule type="cellIs" dxfId="44" priority="84" operator="notEqual">
      <formula>""""""</formula>
    </cfRule>
  </conditionalFormatting>
  <conditionalFormatting sqref="BP13 BM13:BN13">
    <cfRule type="containsBlanks" dxfId="43" priority="81">
      <formula>LEN(TRIM(BM13))=0</formula>
    </cfRule>
    <cfRule type="cellIs" dxfId="42" priority="82" operator="notEqual">
      <formula>""""""</formula>
    </cfRule>
  </conditionalFormatting>
  <conditionalFormatting sqref="BQ15:BQ16">
    <cfRule type="containsBlanks" dxfId="41" priority="43">
      <formula>LEN(TRIM(BQ15))=0</formula>
    </cfRule>
    <cfRule type="cellIs" dxfId="40" priority="44" operator="notEqual">
      <formula>""""""</formula>
    </cfRule>
  </conditionalFormatting>
  <conditionalFormatting sqref="AF15:AF16 U15:V16 AB15:AD16 X15:Z16">
    <cfRule type="containsBlanks" dxfId="39" priority="41">
      <formula>LEN(TRIM(U15))=0</formula>
    </cfRule>
    <cfRule type="cellIs" dxfId="38" priority="42" operator="notEqual">
      <formula>""""""</formula>
    </cfRule>
  </conditionalFormatting>
  <conditionalFormatting sqref="AR15:AR16 AG15:AH16 AN15:AP16 AJ15:AL16">
    <cfRule type="containsBlanks" dxfId="37" priority="39">
      <formula>LEN(TRIM(AG15))=0</formula>
    </cfRule>
    <cfRule type="cellIs" dxfId="36" priority="40" operator="notEqual">
      <formula>""""""</formula>
    </cfRule>
  </conditionalFormatting>
  <conditionalFormatting sqref="AV15:AV16 AS15:AT16">
    <cfRule type="containsBlanks" dxfId="35" priority="37">
      <formula>LEN(TRIM(AS15))=0</formula>
    </cfRule>
    <cfRule type="cellIs" dxfId="34" priority="38" operator="notEqual">
      <formula>""""""</formula>
    </cfRule>
  </conditionalFormatting>
  <conditionalFormatting sqref="BH15:BH16 BE15:BF16">
    <cfRule type="containsBlanks" dxfId="33" priority="31">
      <formula>LEN(TRIM(BE15))=0</formula>
    </cfRule>
    <cfRule type="cellIs" dxfId="32" priority="32" operator="notEqual">
      <formula>""""""</formula>
    </cfRule>
  </conditionalFormatting>
  <conditionalFormatting sqref="AZ15:AZ16 AW15:AX16">
    <cfRule type="containsBlanks" dxfId="31" priority="35">
      <formula>LEN(TRIM(AW15))=0</formula>
    </cfRule>
    <cfRule type="cellIs" dxfId="30" priority="36" operator="notEqual">
      <formula>""""""</formula>
    </cfRule>
  </conditionalFormatting>
  <conditionalFormatting sqref="BD15:BD16 BA15:BB16">
    <cfRule type="containsBlanks" dxfId="29" priority="33">
      <formula>LEN(TRIM(BA15))=0</formula>
    </cfRule>
    <cfRule type="cellIs" dxfId="28" priority="34" operator="notEqual">
      <formula>""""""</formula>
    </cfRule>
  </conditionalFormatting>
  <conditionalFormatting sqref="BL15:BL16 BI15:BJ16">
    <cfRule type="containsBlanks" dxfId="27" priority="29">
      <formula>LEN(TRIM(BI15))=0</formula>
    </cfRule>
    <cfRule type="cellIs" dxfId="26" priority="30" operator="notEqual">
      <formula>""""""</formula>
    </cfRule>
  </conditionalFormatting>
  <conditionalFormatting sqref="BP15:BP16 BM15:BN16">
    <cfRule type="containsBlanks" dxfId="25" priority="27">
      <formula>LEN(TRIM(BM15))=0</formula>
    </cfRule>
    <cfRule type="cellIs" dxfId="24" priority="28" operator="notEqual">
      <formula>""""""</formula>
    </cfRule>
  </conditionalFormatting>
  <conditionalFormatting sqref="AC15:AD16">
    <cfRule type="containsBlanks" dxfId="23" priority="25">
      <formula>LEN(TRIM(AC15))=0</formula>
    </cfRule>
    <cfRule type="cellIs" dxfId="22" priority="26" operator="notEqual">
      <formula>""""""</formula>
    </cfRule>
  </conditionalFormatting>
  <conditionalFormatting sqref="AF15:AF16 AC15:AD16">
    <cfRule type="containsBlanks" dxfId="21" priority="23">
      <formula>LEN(TRIM(AC15))=0</formula>
    </cfRule>
    <cfRule type="cellIs" dxfId="20" priority="24" operator="notEqual">
      <formula>""""""</formula>
    </cfRule>
  </conditionalFormatting>
  <conditionalFormatting sqref="AC14:AD14">
    <cfRule type="containsBlanks" dxfId="19" priority="21">
      <formula>LEN(TRIM(AC14))=0</formula>
    </cfRule>
    <cfRule type="cellIs" dxfId="18" priority="22" operator="notEqual">
      <formula>""""""</formula>
    </cfRule>
  </conditionalFormatting>
  <conditionalFormatting sqref="AF14">
    <cfRule type="containsBlanks" dxfId="17" priority="17">
      <formula>LEN(TRIM(AF14))=0</formula>
    </cfRule>
    <cfRule type="cellIs" dxfId="16" priority="18" operator="notEqual">
      <formula>""""""</formula>
    </cfRule>
  </conditionalFormatting>
  <conditionalFormatting sqref="AF14">
    <cfRule type="containsBlanks" dxfId="15" priority="15">
      <formula>LEN(TRIM(AF14))=0</formula>
    </cfRule>
    <cfRule type="cellIs" dxfId="14" priority="16" operator="notEqual">
      <formula>""""""</formula>
    </cfRule>
  </conditionalFormatting>
  <conditionalFormatting sqref="AF14">
    <cfRule type="containsBlanks" dxfId="13" priority="13">
      <formula>LEN(TRIM(AF14))=0</formula>
    </cfRule>
    <cfRule type="cellIs" dxfId="12" priority="14" operator="notEqual">
      <formula>""""""</formula>
    </cfRule>
  </conditionalFormatting>
  <conditionalFormatting sqref="AF14">
    <cfRule type="containsBlanks" dxfId="11" priority="11">
      <formula>LEN(TRIM(AF14))=0</formula>
    </cfRule>
    <cfRule type="cellIs" dxfId="10" priority="12" operator="notEqual">
      <formula>""""""</formula>
    </cfRule>
  </conditionalFormatting>
  <conditionalFormatting sqref="AF14">
    <cfRule type="containsBlanks" dxfId="9" priority="9">
      <formula>LEN(TRIM(AF14))=0</formula>
    </cfRule>
    <cfRule type="cellIs" dxfId="8" priority="10" operator="notEqual">
      <formula>""""""</formula>
    </cfRule>
  </conditionalFormatting>
  <conditionalFormatting sqref="AF14">
    <cfRule type="containsBlanks" dxfId="7" priority="7">
      <formula>LEN(TRIM(AF14))=0</formula>
    </cfRule>
    <cfRule type="cellIs" dxfId="6" priority="8" operator="notEqual">
      <formula>""""""</formula>
    </cfRule>
  </conditionalFormatting>
  <conditionalFormatting sqref="AF14">
    <cfRule type="containsBlanks" dxfId="5" priority="5">
      <formula>LEN(TRIM(AF14))=0</formula>
    </cfRule>
    <cfRule type="cellIs" dxfId="4" priority="6" operator="notEqual">
      <formula>""""""</formula>
    </cfRule>
  </conditionalFormatting>
  <conditionalFormatting sqref="AF14">
    <cfRule type="containsBlanks" dxfId="3" priority="3">
      <formula>LEN(TRIM(AF14))=0</formula>
    </cfRule>
    <cfRule type="cellIs" dxfId="2" priority="4" operator="notEqual">
      <formula>""""""</formula>
    </cfRule>
  </conditionalFormatting>
  <conditionalFormatting sqref="AF13 AC13:AD13">
    <cfRule type="containsBlanks" dxfId="1" priority="1">
      <formula>LEN(TRIM(AC13))=0</formula>
    </cfRule>
    <cfRule type="cellIs" dxfId="0" priority="2" operator="notEqual">
      <formula>""""""</formula>
    </cfRule>
  </conditionalFormatting>
  <dataValidations xWindow="200" yWindow="371" count="34">
    <dataValidation type="list" allowBlank="1" showInputMessage="1" showErrorMessage="1" sqref="S17:T17 T18: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BQ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Se estandariza en porcentaje (%)."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sobre este indicador de mediciones realizadas con anterioridad.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 del indicador._x000a_*Suma: en cada periodo difiere el valor._x000a_* Constante: en cada periodo siempre es el mismo valor._x000a_* Ascendente: en cada periodo incrementa su valor._x000a_* Descendente: en cada período disminuye su valor." sqref="T12" xr:uid="{00000000-0002-0000-0000-000013000000}"/>
    <dataValidation allowBlank="1" showInputMessage="1" showErrorMessage="1" prompt="Corresponde a los resultados obtenidos en el periodo de medición." sqref="U12 AC12 Y12 AG12 AO12 AK12 AS12 AW12 BA12 BE12 BI12 BM12" xr:uid="{00000000-0002-0000-0000-000014000000}"/>
    <dataValidation allowBlank="1" showInputMessage="1" showErrorMessage="1" prompt="Corresponde a los resultados planificados para el periodo de medición. Todos los indicadores de gestión deben incluir programación." sqref="AD12 Z12 V12 AP12 AL12 AH12 AT12 AX12 BB12 BF12 BJ12 BN12" xr:uid="{00000000-0002-0000-0000-000015000000}"/>
    <dataValidation allowBlank="1" showInputMessage="1" showErrorMessage="1" prompt="Corresponde a la operación matemática de la fórmula del indicador y que reflejará el resultado del indicador para el periodo de medición." sqref="AE12 AA12 W12 AQ12 AM12 AI12 AU12 AY12 BC12 BG12 BK12 BO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X12 AB12 AF12 AJ12 AN12 AR12 AV12 AZ12 BD12 BH12 BL12 BP12" xr:uid="{00000000-0002-0000-0000-000017000000}"/>
    <dataValidation type="list" allowBlank="1" showInputMessage="1" showErrorMessage="1" sqref="E7:E8" xr:uid="{00000000-0002-0000-0000-000018000000}">
      <formula1>Meses</formula1>
    </dataValidation>
    <dataValidation type="list" allowBlank="1" showInputMessage="1" showErrorMessage="1" sqref="O17 M18:N1048576" xr:uid="{00000000-0002-0000-0000-000019000000}">
      <formula1>periodicidad</formula1>
    </dataValidation>
    <dataValidation type="list" allowBlank="1" showInputMessage="1" showErrorMessage="1" sqref="C17 D18:D1048576" xr:uid="{00000000-0002-0000-0000-00001A000000}">
      <formula1>ProyectoInv</formula1>
    </dataValidation>
    <dataValidation type="list" allowBlank="1" showInputMessage="1" showErrorMessage="1" sqref="D17 E18:E1048576" xr:uid="{00000000-0002-0000-0000-00001B000000}">
      <formula1>ObjEstratégico</formula1>
    </dataValidation>
    <dataValidation type="list" allowBlank="1" showInputMessage="1" showErrorMessage="1" sqref="G7:G8" xr:uid="{00000000-0002-0000-0000-00001C000000}">
      <formula1>Años</formula1>
    </dataValidation>
    <dataValidation allowBlank="1" showInputMessage="1" showErrorMessage="1" prompt="Formúlese según las características y programación del indicador." sqref="BS10 BV10:BX11" xr:uid="{00000000-0002-0000-0000-00001D000000}"/>
    <dataValidation type="list" allowBlank="1" showInputMessage="1" showErrorMessage="1" sqref="C18:C1048576" xr:uid="{00000000-0002-0000-0000-00001E000000}">
      <formula1>Subsistema</formula1>
    </dataValidation>
    <dataValidation type="list" allowBlank="1" showInputMessage="1" showErrorMessage="1" sqref="O18:O1048576" xr:uid="{00000000-0002-0000-0000-00001F000000}">
      <formula1>TipoInd</formula1>
    </dataValidation>
    <dataValidation type="list" allowBlank="1" showInputMessage="1" showErrorMessage="1" sqref="B17:B1048576" xr:uid="{00000000-0002-0000-0000-000020000000}">
      <formula1>Procesos</formula1>
    </dataValidation>
    <dataValidation allowBlank="1" showInputMessage="1" showErrorMessage="1" prompt="Indicar los pasos que se deben realizar para obtener las variables que conforman el indicador y calcular su resultado." sqref="M12" xr:uid="{00000000-0002-0000-0000-000021000000}"/>
  </dataValidations>
  <pageMargins left="0.7" right="0.7" top="0.75" bottom="0.75" header="0.3" footer="0.3"/>
  <pageSetup orientation="portrait" horizontalDpi="4294967295" verticalDpi="4294967295" r:id="rId1"/>
  <ignoredErrors>
    <ignoredError sqref="BS13:BX16" unlockedFormula="1"/>
  </ignoredErrors>
  <drawing r:id="rId2"/>
  <extLst>
    <ext xmlns:x14="http://schemas.microsoft.com/office/spreadsheetml/2009/9/main" uri="{CCE6A557-97BC-4b89-ADB6-D9C93CAAB3DF}">
      <x14:dataValidations xmlns:xm="http://schemas.microsoft.com/office/excel/2006/main" xWindow="200" yWindow="371" count="5">
        <x14:dataValidation type="list" allowBlank="1" showInputMessage="1" showErrorMessage="1" xr:uid="{00000000-0002-0000-0000-000022000000}">
          <x14:formula1>
            <xm:f>'Listas desplegables'!$C$2:$C$20</xm:f>
          </x14:formula1>
          <xm:sqref>B13:B16</xm:sqref>
        </x14:dataValidation>
        <x14:dataValidation type="list" allowBlank="1" showInputMessage="1" showErrorMessage="1" xr:uid="{00000000-0002-0000-0000-000023000000}">
          <x14:formula1>
            <xm:f>'Listas desplegables'!$D$2:$D$16</xm:f>
          </x14:formula1>
          <xm:sqref>C13:C16</xm:sqref>
        </x14:dataValidation>
        <x14:dataValidation type="list" allowBlank="1" showInputMessage="1" showErrorMessage="1" xr:uid="{00000000-0002-0000-0000-000024000000}">
          <x14:formula1>
            <xm:f>'Listas desplegables'!$E$2:$E$6</xm:f>
          </x14:formula1>
          <xm:sqref>D13:D16</xm:sqref>
        </x14:dataValidation>
        <x14:dataValidation type="list" allowBlank="1" showInputMessage="1" showErrorMessage="1" errorTitle="Error" error="Seleccione un valor de la lista desplegable" xr:uid="{00000000-0002-0000-0000-000025000000}">
          <x14:formula1>
            <xm:f>'Listas desplegables'!$H$2:$H$5</xm:f>
          </x14:formula1>
          <xm:sqref>T13:T16</xm:sqref>
        </x14:dataValidation>
        <x14:dataValidation type="list" allowBlank="1" showInputMessage="1" showErrorMessage="1" xr:uid="{00000000-0002-0000-0000-000026000000}">
          <x14:formula1>
            <xm:f>'\Users\taniaesteban\Documents\TANIA ESTEBAN\1. TRAINING EN PSICOLOGÍA APLICADA A LA IMAGEN\C:\Users\testeban\Downloads\[Formulación y medición de indicadores de gestión Final.xlsx]Listas desplegables'!#REF!</xm:f>
          </x14:formula1>
          <xm:sqref>O13:O16 J13:J16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21"/>
  <sheetViews>
    <sheetView zoomScale="80" zoomScaleNormal="80" workbookViewId="0"/>
  </sheetViews>
  <sheetFormatPr baseColWidth="10" defaultColWidth="11.42578125" defaultRowHeight="14.25" x14ac:dyDescent="0.2"/>
  <cols>
    <col min="1" max="1" width="10.42578125" style="19" customWidth="1"/>
    <col min="2" max="2" width="7.140625" style="19" bestFit="1" customWidth="1"/>
    <col min="3" max="3" width="47.28515625" style="19" customWidth="1"/>
    <col min="4" max="4" width="60.28515625" style="19" customWidth="1"/>
    <col min="5" max="5" width="86.7109375" style="19" customWidth="1"/>
    <col min="6" max="6" width="11.7109375" style="19" customWidth="1"/>
    <col min="7" max="7" width="15.42578125" style="19" customWidth="1"/>
    <col min="8" max="8" width="15.140625" style="19" customWidth="1"/>
    <col min="9" max="16384" width="11.42578125" style="19"/>
  </cols>
  <sheetData>
    <row r="1" spans="1:8" s="20" customFormat="1" ht="53.25" customHeight="1" x14ac:dyDescent="0.25">
      <c r="A1" s="21" t="s">
        <v>81</v>
      </c>
      <c r="B1" s="23" t="s">
        <v>57</v>
      </c>
      <c r="C1" s="21" t="s">
        <v>84</v>
      </c>
      <c r="D1" s="24" t="s">
        <v>58</v>
      </c>
      <c r="E1" s="21" t="s">
        <v>101</v>
      </c>
      <c r="F1" s="24" t="s">
        <v>33</v>
      </c>
      <c r="G1" s="22" t="s">
        <v>34</v>
      </c>
      <c r="H1" s="24" t="s">
        <v>41</v>
      </c>
    </row>
    <row r="2" spans="1:8" s="17" customFormat="1" ht="47.25" customHeight="1" x14ac:dyDescent="0.25">
      <c r="A2" s="16" t="s">
        <v>13</v>
      </c>
      <c r="B2" s="16">
        <v>2016</v>
      </c>
      <c r="C2" s="17" t="s">
        <v>85</v>
      </c>
      <c r="D2" s="25" t="s">
        <v>59</v>
      </c>
      <c r="E2" s="25" t="s">
        <v>73</v>
      </c>
      <c r="F2" s="17" t="s">
        <v>54</v>
      </c>
      <c r="G2" s="25" t="s">
        <v>74</v>
      </c>
      <c r="H2" s="25" t="s">
        <v>105</v>
      </c>
    </row>
    <row r="3" spans="1:8" s="17" customFormat="1" ht="62.25" customHeight="1" x14ac:dyDescent="0.25">
      <c r="A3" s="16" t="s">
        <v>14</v>
      </c>
      <c r="B3" s="16">
        <v>2017</v>
      </c>
      <c r="C3" s="17" t="s">
        <v>86</v>
      </c>
      <c r="D3" s="25" t="s">
        <v>60</v>
      </c>
      <c r="E3" s="25" t="s">
        <v>75</v>
      </c>
      <c r="F3" s="17" t="s">
        <v>50</v>
      </c>
      <c r="G3" s="17" t="s">
        <v>102</v>
      </c>
      <c r="H3" s="25" t="s">
        <v>53</v>
      </c>
    </row>
    <row r="4" spans="1:8" s="17" customFormat="1" ht="51" customHeight="1" x14ac:dyDescent="0.25">
      <c r="A4" s="16" t="s">
        <v>4</v>
      </c>
      <c r="B4" s="16">
        <v>2018</v>
      </c>
      <c r="C4" s="17" t="s">
        <v>87</v>
      </c>
      <c r="D4" s="25" t="s">
        <v>61</v>
      </c>
      <c r="E4" s="25" t="s">
        <v>76</v>
      </c>
      <c r="F4" s="17" t="s">
        <v>52</v>
      </c>
      <c r="G4" s="25" t="s">
        <v>51</v>
      </c>
      <c r="H4" s="25" t="s">
        <v>106</v>
      </c>
    </row>
    <row r="5" spans="1:8" s="17" customFormat="1" ht="63.75" customHeight="1" x14ac:dyDescent="0.25">
      <c r="A5" s="16" t="s">
        <v>15</v>
      </c>
      <c r="B5" s="16">
        <v>2019</v>
      </c>
      <c r="C5" s="17" t="s">
        <v>88</v>
      </c>
      <c r="D5" s="25" t="s">
        <v>62</v>
      </c>
      <c r="E5" s="25" t="s">
        <v>77</v>
      </c>
      <c r="G5" s="25" t="s">
        <v>55</v>
      </c>
      <c r="H5" s="25" t="s">
        <v>56</v>
      </c>
    </row>
    <row r="6" spans="1:8" s="17" customFormat="1" ht="76.5" customHeight="1" x14ac:dyDescent="0.25">
      <c r="A6" s="16" t="s">
        <v>16</v>
      </c>
      <c r="B6" s="16">
        <v>2020</v>
      </c>
      <c r="C6" s="17" t="s">
        <v>89</v>
      </c>
      <c r="D6" s="25" t="s">
        <v>63</v>
      </c>
      <c r="E6" s="25" t="s">
        <v>49</v>
      </c>
      <c r="G6" s="25" t="s">
        <v>78</v>
      </c>
      <c r="H6" s="18"/>
    </row>
    <row r="7" spans="1:8" s="17" customFormat="1" ht="18" customHeight="1" x14ac:dyDescent="0.25">
      <c r="A7" s="16" t="s">
        <v>17</v>
      </c>
      <c r="C7" s="17" t="s">
        <v>90</v>
      </c>
      <c r="D7" s="25" t="s">
        <v>64</v>
      </c>
      <c r="G7" s="18"/>
    </row>
    <row r="8" spans="1:8" s="17" customFormat="1" ht="18" customHeight="1" x14ac:dyDescent="0.25">
      <c r="A8" s="16" t="s">
        <v>18</v>
      </c>
      <c r="C8" s="17" t="s">
        <v>91</v>
      </c>
      <c r="D8" s="25" t="s">
        <v>65</v>
      </c>
      <c r="G8" s="18"/>
    </row>
    <row r="9" spans="1:8" s="17" customFormat="1" ht="18" customHeight="1" x14ac:dyDescent="0.25">
      <c r="A9" s="16" t="s">
        <v>19</v>
      </c>
      <c r="C9" s="17" t="s">
        <v>92</v>
      </c>
      <c r="D9" s="25" t="s">
        <v>66</v>
      </c>
      <c r="G9" s="18"/>
    </row>
    <row r="10" spans="1:8" s="17" customFormat="1" ht="18" customHeight="1" x14ac:dyDescent="0.25">
      <c r="A10" s="16" t="s">
        <v>20</v>
      </c>
      <c r="C10" s="17" t="s">
        <v>93</v>
      </c>
      <c r="D10" s="25" t="s">
        <v>67</v>
      </c>
      <c r="G10" s="18"/>
    </row>
    <row r="11" spans="1:8" s="17" customFormat="1" ht="36.75" customHeight="1" x14ac:dyDescent="0.25">
      <c r="A11" s="16" t="s">
        <v>21</v>
      </c>
      <c r="C11" s="17" t="s">
        <v>94</v>
      </c>
      <c r="D11" s="25" t="s">
        <v>68</v>
      </c>
    </row>
    <row r="12" spans="1:8" s="17" customFormat="1" ht="18" customHeight="1" x14ac:dyDescent="0.25">
      <c r="A12" s="16" t="s">
        <v>22</v>
      </c>
      <c r="C12" s="17" t="s">
        <v>80</v>
      </c>
      <c r="D12" s="25" t="s">
        <v>69</v>
      </c>
    </row>
    <row r="13" spans="1:8" s="17" customFormat="1" ht="18" customHeight="1" x14ac:dyDescent="0.25">
      <c r="A13" s="16" t="s">
        <v>23</v>
      </c>
      <c r="C13" s="17" t="s">
        <v>95</v>
      </c>
      <c r="D13" s="25" t="s">
        <v>70</v>
      </c>
    </row>
    <row r="14" spans="1:8" s="17" customFormat="1" ht="30.75" customHeight="1" x14ac:dyDescent="0.25">
      <c r="A14" s="16"/>
      <c r="C14" s="17" t="s">
        <v>96</v>
      </c>
      <c r="D14" s="25" t="s">
        <v>71</v>
      </c>
    </row>
    <row r="15" spans="1:8" s="17" customFormat="1" ht="32.25" customHeight="1" x14ac:dyDescent="0.25">
      <c r="A15" s="16"/>
      <c r="C15" s="17" t="s">
        <v>79</v>
      </c>
      <c r="D15" s="25" t="s">
        <v>72</v>
      </c>
    </row>
    <row r="16" spans="1:8" s="17" customFormat="1" ht="18" customHeight="1" x14ac:dyDescent="0.25">
      <c r="A16" s="16"/>
      <c r="C16" s="17" t="s">
        <v>97</v>
      </c>
      <c r="D16" s="17" t="s">
        <v>0</v>
      </c>
    </row>
    <row r="17" spans="1:3" s="17" customFormat="1" ht="18" customHeight="1" x14ac:dyDescent="0.25">
      <c r="A17" s="16"/>
      <c r="C17" s="17" t="s">
        <v>98</v>
      </c>
    </row>
    <row r="18" spans="1:3" s="17" customFormat="1" ht="18" customHeight="1" x14ac:dyDescent="0.25">
      <c r="A18" s="16"/>
      <c r="C18" s="17" t="s">
        <v>99</v>
      </c>
    </row>
    <row r="19" spans="1:3" s="17" customFormat="1" ht="18" customHeight="1" x14ac:dyDescent="0.25">
      <c r="A19" s="16"/>
      <c r="C19" s="17" t="s">
        <v>104</v>
      </c>
    </row>
    <row r="20" spans="1:3" s="17" customFormat="1" ht="18" customHeight="1" x14ac:dyDescent="0.25">
      <c r="C20" s="17" t="s">
        <v>100</v>
      </c>
    </row>
    <row r="21" spans="1:3" s="17" customFormat="1" ht="18" customHeight="1" x14ac:dyDescent="0.25"/>
  </sheetData>
  <sortState ref="H2:H5">
    <sortCondition ref="H2:H5"/>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David Andres Moncayo Nastar</cp:lastModifiedBy>
  <cp:revision/>
  <dcterms:created xsi:type="dcterms:W3CDTF">2018-02-23T18:02:25Z</dcterms:created>
  <dcterms:modified xsi:type="dcterms:W3CDTF">2019-06-07T00:40:22Z</dcterms:modified>
</cp:coreProperties>
</file>