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defaultThemeVersion="166925"/>
  <mc:AlternateContent xmlns:mc="http://schemas.openxmlformats.org/markup-compatibility/2006">
    <mc:Choice Requires="x15">
      <x15ac:absPath xmlns:x15ac="http://schemas.microsoft.com/office/spreadsheetml/2010/11/ac" url="/Users/taniaesteban/OneDrive - sdis.gov.co/SDIS 2021/2. OBLIGACIÓN 2 indic/1. ABRIL/IVC/"/>
    </mc:Choice>
  </mc:AlternateContent>
  <xr:revisionPtr revIDLastSave="0" documentId="8_{03F71D9F-CC23-A94D-8414-C8D9932D2A86}" xr6:coauthVersionLast="46" xr6:coauthVersionMax="46" xr10:uidLastSave="{00000000-0000-0000-0000-000000000000}"/>
  <bookViews>
    <workbookView xWindow="0" yWindow="500" windowWidth="23040" windowHeight="13840" xr2:uid="{00000000-000D-0000-FFFF-FFFF00000000}"/>
  </bookViews>
  <sheets>
    <sheet name="INDICADORES GESTION" sheetId="1" r:id="rId1"/>
    <sheet name="Listas desplegables" sheetId="2" r:id="rId2"/>
  </sheets>
  <externalReferences>
    <externalReference r:id="rId3"/>
    <externalReference r:id="rId4"/>
    <externalReference r:id="rId5"/>
    <externalReference r:id="rId6"/>
  </externalReferences>
  <definedNames>
    <definedName name="_xlnm._FilterDatabase" localSheetId="0" hidden="1">'INDICADORES GESTION'!$B$12:$CB$15</definedName>
    <definedName name="Años">'Listas desplegables'!$B$2:$B$4</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1">'INDICADORES GESTION'!$B$7:$B$12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F15" i="1" l="1"/>
  <c r="CE15" i="1"/>
  <c r="CF14" i="1"/>
  <c r="CE14" i="1"/>
  <c r="CF13" i="1"/>
  <c r="CE13" i="1"/>
  <c r="AJ16" i="1"/>
  <c r="AG15" i="1" l="1"/>
  <c r="AG14" i="1"/>
  <c r="AG13" i="1"/>
  <c r="CB12" i="1" l="1"/>
  <c r="BW12" i="1"/>
  <c r="BR12" i="1"/>
  <c r="BM12" i="1"/>
  <c r="BH12" i="1"/>
  <c r="BC12" i="1"/>
  <c r="AX12" i="1"/>
  <c r="AS12" i="1"/>
  <c r="AN12" i="1"/>
  <c r="AI12" i="1"/>
  <c r="AD12" i="1"/>
  <c r="CA12" i="1" l="1"/>
  <c r="BV12" i="1"/>
  <c r="BQ12" i="1"/>
  <c r="BL12" i="1"/>
  <c r="BG12" i="1"/>
  <c r="BB12" i="1"/>
  <c r="AW12" i="1"/>
  <c r="AR12" i="1"/>
  <c r="AM12" i="1"/>
  <c r="AH12" i="1"/>
  <c r="Y12" i="1"/>
  <c r="AC12" i="1"/>
  <c r="X12" i="1"/>
  <c r="CI14" i="1" l="1"/>
  <c r="BZ14" i="1"/>
  <c r="BU14" i="1"/>
  <c r="BP14" i="1"/>
  <c r="BK14" i="1"/>
  <c r="BF14" i="1"/>
  <c r="BA14" i="1"/>
  <c r="AV14" i="1"/>
  <c r="AQ14" i="1"/>
  <c r="AL14" i="1"/>
  <c r="CI15" i="1"/>
  <c r="BZ15" i="1"/>
  <c r="BU15" i="1"/>
  <c r="BP15" i="1"/>
  <c r="BK15" i="1"/>
  <c r="BF15" i="1"/>
  <c r="BA15" i="1"/>
  <c r="AV15" i="1"/>
  <c r="AQ15" i="1"/>
  <c r="AL15" i="1"/>
  <c r="BZ13" i="1"/>
  <c r="BU13" i="1"/>
  <c r="BP13" i="1"/>
  <c r="BK13" i="1"/>
  <c r="BF13" i="1"/>
  <c r="BA13" i="1"/>
  <c r="AV13" i="1"/>
  <c r="AQ13" i="1"/>
  <c r="AL13" i="1"/>
  <c r="CI13" i="1"/>
  <c r="BZ12" i="1"/>
  <c r="BU12" i="1"/>
  <c r="BP12" i="1"/>
  <c r="BK12" i="1"/>
  <c r="BF12" i="1"/>
  <c r="BA12" i="1"/>
  <c r="AV12" i="1"/>
  <c r="AQ12" i="1"/>
  <c r="AL12" i="1"/>
  <c r="AG12" i="1"/>
  <c r="AB12" i="1"/>
  <c r="W12" i="1"/>
  <c r="BX12" i="1"/>
  <c r="BS12" i="1"/>
  <c r="BN12" i="1"/>
  <c r="BI12" i="1"/>
  <c r="BD12" i="1"/>
  <c r="AY12" i="1"/>
  <c r="AT12" i="1"/>
  <c r="AO12" i="1"/>
  <c r="AJ12" i="1"/>
  <c r="AE12" i="1"/>
  <c r="Z12" i="1"/>
  <c r="U12" i="1"/>
  <c r="BY12" i="1"/>
  <c r="BT12" i="1"/>
  <c r="BO12" i="1"/>
  <c r="BJ12" i="1"/>
  <c r="BE12" i="1"/>
  <c r="AZ12" i="1"/>
  <c r="AU12" i="1"/>
  <c r="AP12" i="1"/>
  <c r="AK12" i="1"/>
  <c r="AF12" i="1"/>
  <c r="AA12" i="1"/>
  <c r="V12" i="1"/>
  <c r="CG15" i="1" l="1"/>
  <c r="CH15" i="1" s="1"/>
  <c r="CJ15" i="1" s="1"/>
  <c r="CG14" i="1"/>
  <c r="CH14" i="1" s="1"/>
  <c r="CJ14" i="1" s="1"/>
  <c r="CG13" i="1"/>
  <c r="CH13" i="1" s="1"/>
  <c r="CJ13" i="1" s="1"/>
</calcChain>
</file>

<file path=xl/sharedStrings.xml><?xml version="1.0" encoding="utf-8"?>
<sst xmlns="http://schemas.openxmlformats.org/spreadsheetml/2006/main" count="196" uniqueCount="152">
  <si>
    <t>No Aplica</t>
  </si>
  <si>
    <t>PERIODO DEL SEGUIMIENTO:</t>
  </si>
  <si>
    <t>De</t>
  </si>
  <si>
    <t>A</t>
  </si>
  <si>
    <t>Marzo</t>
  </si>
  <si>
    <t>FORMULACIÓN DEL INDICADOR</t>
  </si>
  <si>
    <t>SEGUIMIENTO DEL INDICADOR</t>
  </si>
  <si>
    <t>Identificación general</t>
  </si>
  <si>
    <t>Características indicador</t>
  </si>
  <si>
    <t>Horizonte</t>
  </si>
  <si>
    <t>Enero</t>
  </si>
  <si>
    <t>Febrero</t>
  </si>
  <si>
    <t>Abril</t>
  </si>
  <si>
    <t>Mayo</t>
  </si>
  <si>
    <t>Junio</t>
  </si>
  <si>
    <t>Julio</t>
  </si>
  <si>
    <t>Agosto</t>
  </si>
  <si>
    <t>Septiembre</t>
  </si>
  <si>
    <t>Octubre</t>
  </si>
  <si>
    <t>Noviembre</t>
  </si>
  <si>
    <t>Diciembre</t>
  </si>
  <si>
    <t>Proceso institucional</t>
  </si>
  <si>
    <t>Proyecto de inversión</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</si>
  <si>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</si>
  <si>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</si>
  <si>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</si>
  <si>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</si>
  <si>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</si>
  <si>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</si>
  <si>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</si>
  <si>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</si>
  <si>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</si>
  <si>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</si>
  <si>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</si>
  <si>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</si>
  <si>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</si>
  <si>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</si>
  <si>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</si>
  <si>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Resultado del indicador acumulado</t>
  </si>
  <si>
    <t>Eficiencia</t>
  </si>
  <si>
    <t>Trimestral</t>
  </si>
  <si>
    <t>Efectividad</t>
  </si>
  <si>
    <t>Constante</t>
  </si>
  <si>
    <t>Eficacia</t>
  </si>
  <si>
    <t>Semestral</t>
  </si>
  <si>
    <t>Suma</t>
  </si>
  <si>
    <t>AÑOS</t>
  </si>
  <si>
    <t>PROYECTOS</t>
  </si>
  <si>
    <t>Mensual</t>
  </si>
  <si>
    <t>Anual</t>
  </si>
  <si>
    <t>Gestión jurídica</t>
  </si>
  <si>
    <t>Gestión del conocimiento</t>
  </si>
  <si>
    <t>MESES</t>
  </si>
  <si>
    <t>Página: 1 de 1</t>
  </si>
  <si>
    <t>PROCESOS</t>
  </si>
  <si>
    <t>Atención a la ciudadanía</t>
  </si>
  <si>
    <t>Auditoría y control</t>
  </si>
  <si>
    <t>Comunicación estratégica</t>
  </si>
  <si>
    <t>Diseño e innovación de servicios sociales</t>
  </si>
  <si>
    <t>Formulación y articulación de políticas sociales</t>
  </si>
  <si>
    <t>Gestión contractual</t>
  </si>
  <si>
    <t>Gestión de infraestructura física</t>
  </si>
  <si>
    <t>Gestión de soporte y mantenimiento tecnológico</t>
  </si>
  <si>
    <t>Gestión de talento humano</t>
  </si>
  <si>
    <t>Gestión del sistema integrado</t>
  </si>
  <si>
    <t>Gestión financiera</t>
  </si>
  <si>
    <t>Gestión logística</t>
  </si>
  <si>
    <t>Inspección, vigilancia y control</t>
  </si>
  <si>
    <t>Planeación estratégica</t>
  </si>
  <si>
    <t>Tecnologías de la información</t>
  </si>
  <si>
    <t>OBJETIVOS ESTRATÉGICOS</t>
  </si>
  <si>
    <t>Bimestral</t>
  </si>
  <si>
    <t>Descripción del método de cálculo</t>
  </si>
  <si>
    <t>Creciente</t>
  </si>
  <si>
    <t>Decreciente</t>
  </si>
  <si>
    <t xml:space="preserve">Código: FOR-GS-001 </t>
  </si>
  <si>
    <t>PROCESO GESTIÓN DEL SISTEMA INTEGRADO - SIG
FORMATO FORMULACIÓN Y SEGUIMIENTO DE INDICADORES DE GESTIÓN</t>
  </si>
  <si>
    <t>7564 - Mejoramiento de la capacidad de respuesta institucional de las comisarías de familia en Bogotá</t>
  </si>
  <si>
    <t>7565 - Suministro de espacios adecuados, inclusivos y seguros para el desarrollo social integral</t>
  </si>
  <si>
    <t xml:space="preserve">7730 - Servicio de atención a la población proveniente de flujos migratorios mixtos en Bogotá </t>
  </si>
  <si>
    <t>7733 - Fortalecimiento institucional para una gestión pública efectiva y transparente en la ciudad de Bogotá</t>
  </si>
  <si>
    <t>7735 - Fortalecimiento de los procesos territoriales y la construcción de respuestas integradoras e innovadoras en los territorios de la Bogotá – Región</t>
  </si>
  <si>
    <t>7740 - Generación “Jóvenes con derechos” en Bogotá</t>
  </si>
  <si>
    <t>7741 - Fortalecimiento de la gestión de la información y el conocimiento con enfoque participativo y territorial</t>
  </si>
  <si>
    <t>7744 - Generación de oportunidades para el desarrollo integral de la niñez y la adolescencia de Bogotá</t>
  </si>
  <si>
    <t>7745 - Compromiso por una alimentación integral en Bogotá</t>
  </si>
  <si>
    <t>7748 - Fortalecimiento de la gestión institucional y desarrollo integral del talento humano en Bogotá</t>
  </si>
  <si>
    <t>7749 - Implementar una estrategia de territorios cuidadores en Bogotá</t>
  </si>
  <si>
    <t>7752 - Contribución a la protección de los derechos de las familias especialmente de sus integrantes afectados por la violencia intrafamiliar en la ciudad de Bogotá</t>
  </si>
  <si>
    <t>7753 - Prevención de la maternidad y la paternidad temprana en Bogotá</t>
  </si>
  <si>
    <t>7756 - Compromiso social por la diversidad en Bogotá</t>
  </si>
  <si>
    <t>7757 - Implementación de  estrategias y servicios integrales para el abordaje del fenómeno de habitabilidad en calle en Bogotá</t>
  </si>
  <si>
    <t>7768 - Implementación de una estrategia de acompañamiento  a  hogares  con mayor pobreza evidente y oculta  de Bogotá</t>
  </si>
  <si>
    <t>7770 - Compromiso con el envejecimiento activo y una Bogotá cuidadora e incluyente</t>
  </si>
  <si>
    <t>7771 - Fortalecimiento de las oportunidades de  inclusión de las personas con discapacidad y sus familias, cuidadores-as en Bogotá</t>
  </si>
  <si>
    <t xml:space="preserve">Gestión ambiental </t>
  </si>
  <si>
    <t xml:space="preserve">Gestión documental </t>
  </si>
  <si>
    <t>Prestación de servicios sociales para la inclusión social</t>
  </si>
  <si>
    <t>Versión: 1</t>
  </si>
  <si>
    <t>Análisis anual</t>
  </si>
  <si>
    <t>Resultado del indicador para la vigencia</t>
  </si>
  <si>
    <t>Meta anual del indicador para la vigencia</t>
  </si>
  <si>
    <t>Programado del indicador acumulado</t>
  </si>
  <si>
    <t>Porcentaje de avance acumulado</t>
  </si>
  <si>
    <t>Porcentaje de avance para la vigencia</t>
  </si>
  <si>
    <t>Ubicación estratégica</t>
  </si>
  <si>
    <t>Cuadro de control 1: Seguimiento indicadores según lo programado hasta el corte del informe</t>
  </si>
  <si>
    <t>Cuadro de control 2: Seguimiento indicadores según meta anual programado</t>
  </si>
  <si>
    <t>Objetivo estratégico al que aporta el Indicador</t>
  </si>
  <si>
    <t>Fecha: Memo  I2020026784 - 02/10/2020</t>
  </si>
  <si>
    <t>2. Contribuir con la reducción del riesgo social de los y las jóvenes NiNi en situación de alta vulnerabilidad y, en riesgo de ser vinculados en dinámicas y estructuras delincuenciales con el desarrollo de procesos de inclusión social, económica, educativa, política y cultural con la Estrategia RETO.</t>
  </si>
  <si>
    <t>3. Transformar los servicios sociales de la SDIS con el fin de responder a los aspectos clave del Plan Distrital de Desarrollo como el Sistema Distrital de Cuidado, la Estrategia Territorial de Integración Social y el Ingreso Mínimo Garantizado.</t>
  </si>
  <si>
    <t>4. 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</si>
  <si>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 xml:space="preserve">1. Fortalecer la territorialización de políticas, programas, proyectos y acciones en lo local a partir de la estrategia territorial integral social (ETIS) y la tropa social como herramientas de política social en el Distrito capital que reconozca y fortalezca las dinámicas de los hogares, comunidades y territorios, apuntando a la construcción de respuestas transectoriales, integradoras e innovadoras en el marco del sistema Distrital de cuidado, la garantía de derechos y la movilidad social. </t>
  </si>
  <si>
    <t>5. Optimizar unidades operativas de la SDIS para garantizar espacios adecuados y seguros a la población beneficiaria de los servicios sociales, orientando la adecuación de la infraestructura en respuesta a la transformación de los servicios sociales y la implementación de la estrategia ETIS y del Sistema Distrital de Cuidado.</t>
  </si>
  <si>
    <t>6. Sistemas de información. Contar con sistemas de información robustos y sólidos que generen datos, información y conocimiento con calidad, oportunidad y pertinencia para la toma de decisiones y que respondan oportunamente a la transformación de los servicios sociales de la Secretaría Distrital de Integración Social.</t>
  </si>
  <si>
    <t>IVC-002</t>
  </si>
  <si>
    <t>Circular No. 010 del 19/03/2021</t>
  </si>
  <si>
    <t xml:space="preserve">Asesorías Técnicas realizadas a instituciones o personas que prestan o desean prestar servicios de protección y atención integral a personas mayores </t>
  </si>
  <si>
    <t>Medir la capacidad de respuesta a las solicitudes de asesoría técnica para el servicio Protección y Atención Integral a Personas Mayores en el DC</t>
  </si>
  <si>
    <t>Talento humano suficiente para atender todas las solicitudes</t>
  </si>
  <si>
    <t>(N° de asesorías técnicas  realizadas para el servicio Protección y Atención Integral a Personas Mayores / N° de asesorías técnicas solicitadas para el servicio Protección y Atención Integral a Personas Mayores) *100</t>
  </si>
  <si>
    <t>Actas de Asesoría Técnica
Base de datos de solicitudes de asesorías</t>
  </si>
  <si>
    <t>El numerador corresponde al número de
asesorías realizadas acumuladas al período del reporte, registradas en la base de datos de solicitudes.
El denominador corresponde al total de asesorías solicitadas acumuladas al período, registradas en la base de datos de solicitudes.
Nota: el resultado del indicador de la vigencia será el del IV trimestre.</t>
  </si>
  <si>
    <t>Porcentaje</t>
  </si>
  <si>
    <t>Base de datos de solicitudes de asesorías</t>
  </si>
  <si>
    <t>IVC-005</t>
  </si>
  <si>
    <r>
      <t xml:space="preserve">Visitas realizadas por primera vez de inspección a las instituciones nuevas inscritas.
</t>
    </r>
    <r>
      <rPr>
        <sz val="9"/>
        <color rgb="FF7030A0"/>
        <rFont val="Arial"/>
        <family val="2"/>
      </rPr>
      <t xml:space="preserve">
</t>
    </r>
  </si>
  <si>
    <r>
      <t>Medir el porcentaje de cumplimiento de las visitas por primera vez  de Inspección</t>
    </r>
    <r>
      <rPr>
        <sz val="9"/>
        <color rgb="FF7030A0"/>
        <rFont val="Arial"/>
        <family val="2"/>
      </rPr>
      <t xml:space="preserve"> </t>
    </r>
    <r>
      <rPr>
        <sz val="9"/>
        <rFont val="Arial"/>
        <family val="2"/>
      </rPr>
      <t>a las Instituciones prestadoras de servicios sociales de Educación Inicial desde el enfoque de Atención Integral a la Primera Infancia - AIPI y de Protección y atención integral a personas mayores en el Distrito Capital, inscritas en el Sistema de Información y Registro de Servicios Sociales - SIRSS, siempre y cuando se cuente con las condiciones dadas por la emergencia sanitaria y cuenten con los protocolos de bioseguridad aprobados por la SDS.</t>
    </r>
  </si>
  <si>
    <t>Talento humano suficiente para atender todas las visitas de inspeccion de primera vez.
Disposición de las instituciones para atender la visita por primera vez.</t>
  </si>
  <si>
    <t xml:space="preserve">(N° de instituciones acumuladas al periodo  con visita de inspección  por primera vez / N° total  acumulado de instituciones nuevas  inscritas en el SIRSS)*100 
</t>
  </si>
  <si>
    <t xml:space="preserve">Instrumentos Únicos de Verificación - IUV diligenciados en el período.
Base de datos de inscripción en el Sistema de Información y Registro de Servicios Sociales - SIRSS 
Listado de jardines Infantiles que adoptan la norma de los  protocolos de bioseguridad por la Secretaria Distrital de Salud para el regreso progresivo y seguro
         </t>
  </si>
  <si>
    <r>
      <t>El numerador corresponde al número de instituciones de Educacion Inicial y Persona Mayor</t>
    </r>
    <r>
      <rPr>
        <sz val="9"/>
        <color rgb="FF7030A0"/>
        <rFont val="Arial"/>
        <family val="2"/>
      </rPr>
      <t xml:space="preserve"> </t>
    </r>
    <r>
      <rPr>
        <sz val="9"/>
        <rFont val="Arial"/>
        <family val="2"/>
      </rPr>
      <t>con visitas por primera vez de inspección, realizadas acumuladas.
El denominador corresponde al total acumulado de instituciones de Educación Inicial y Persona Mayor  inscritas en el SIRSS.
Para los jardines, que cuenten con los protocolos de bioseguridad aprobados por la Secretaría Distrital de Salud para el regreso progresivo, gradual y seguro de los niños y las niñas. 
Nota: el resultado del indicador de la vigencia corresponderá al del último periodo.</t>
    </r>
  </si>
  <si>
    <t>Reporte en Excel de Instituciones prestadoras de servicios sociales de educación inicial y de protección y atención integral a personas mayores en el Distrito Capital, con fecha  de inscripción en el SIRSS, fecha de verificación de la primera visita de inspección</t>
  </si>
  <si>
    <t>IVC-006</t>
  </si>
  <si>
    <t>Instituciones no inscritas, e inscritas y activas en el Sistema de Información y Registro de Servicios Sociales (SIRSS), con inspección y/o vigilancia realizadas en el marco de la verificación de estándares técnicos de calidad u otros lineamientos.</t>
  </si>
  <si>
    <t>Establecer el porcentaje de instituciones no inscritas, e  inscritas y activas en el Sistema de Información y Registro de Servicios Sociales (SIRSS), con inspección y/o vigilancia en el marco de la verificación de estándares técnicos de calidad u otros lineamientos.</t>
  </si>
  <si>
    <t>Talento humano suficiente para visitar las instituciones no inscritas, e inscritas y activas.
Disposición de las instituciones para atender la visita de verificación de estándares técnicos de calidad u otros lineamientos</t>
  </si>
  <si>
    <t>(No. de instituciones con Inspección y/o Vigilancia realizadas acumuladas en el marco de la verificación de estándares técnicos de calidad u otros lineamientos en el periodo/ No. total de instituciones programadas acumuladas en el periodo)*100.</t>
  </si>
  <si>
    <t xml:space="preserve">
Base de datos de Instituciones no inscritas.
Base de datos de instituciones inscritas y activas en SIRSS
Base de datos de las instituciones programadas y visitadas
</t>
  </si>
  <si>
    <r>
      <t>El numerador corresponde al número total de instituciones con inspección y/o vigilancia  realizadas acumuladas en el período del reporte y el denominador corresponde al número total de instituciones programadas acumuladas a visitar en el periodo del reporte.  
Nota: el resultado del indicador de la vigencia corresponderá al del último periodo</t>
    </r>
    <r>
      <rPr>
        <sz val="9"/>
        <color rgb="FFFF0000"/>
        <rFont val="Arial"/>
        <family val="2"/>
      </rPr>
      <t xml:space="preserve">. </t>
    </r>
  </si>
  <si>
    <t xml:space="preserve">
Base de datos de las instituciones programadas con la fecha de visita y resultado obtenido.</t>
  </si>
  <si>
    <t>Para el mes de enero de 2021, el equipo técnico recibió tres (3) solicitudes para asesoría técnica integral y por componente. Se convocó a las tres instituciones para llevar a cabo la asesoría y solamente asistió una (01) institución, a la cual se le brindó la asesoría técnica integral y por componentes (Atención Integral, Gestión Administrativa, Nutrición y Salubridad, Ambientes Adecuados y Seguros).
Es importante resaltar que para este periodo de tiempo, el equipo técnico consideró pertinente reestructurar el proceso de asesorias técnicas, proponiendo realizar las mismas por ciclos. El proceso se iniciaría con una asesoria integral y posteriormente se desarrollarían las asesorias tecnicas con cada uno de los estándares de calidad. 
Lo anterior requirió liberar espacios en este mes, con el objetivo de que el Equipo Técnico pudiera construir la propuesta de restructuración de las asesorías técnicas. Por tal motivo solo se realizó una asesoría técnica integral y una asesoría por componentes.</t>
  </si>
  <si>
    <t>11/03/2021:
Sin observaciones.</t>
  </si>
  <si>
    <t xml:space="preserve">Para el mes de febrero de 2021, se dió inicio al nuevo proceso de asesorías por ciclos, consistiendo este en iniciar con una asesoría técnica integral en la cual se brindó la información sobre las generalidades del servicio, para posteriormente, continuar con la información alusiva a los estándares de calidad. Las asesorías por componentes se realizaron en jornadas de un día, lo que permitió distribuir la jornada en un primer momento para compartir el conocimiento propio de cada componente y en un segundo momento se fomentó la participación activa con los asistentes, con el objetivo de responder inquietudes, despejar dudas, reafirmar conceptos, entre otros aspectos, relacionados con cada uno de los componentes. 
En este mes se continuaron  recepcionando  solicitudes de  instituciones que prestan servicio de atencion integral a personas mayores de 60 años en el Distrito Capital y que se encuentran inscritas en el Sistema de Información y Registro de Servicios Sociales. Se espera que las personas que se convoquen a las asesorías  asistan al 100% de los ciclos programados para la realización de las mismas y puedan ser certificadas.
Es importante mencionar que el equipo técnico de la Subdirección para la Vejez, teniendo en cuenta el contexto actual de pandemia decretado por la  emergencia sanitaria por  covid- 19,   continuará  realizando las asesorías  técnicas integrales, por componentes e individuales, de manera virtual, y serán coordinadas directamente con los responsables o coordinadores de las instituciones solicitantes. 
</t>
  </si>
  <si>
    <t xml:space="preserve">11/03/2021:
Según está formulado el indicador, el objetivo es medir la capacidad de respuesta de las solicitudes de asesoría que realicen las instituciones. Por tanto, el reporte cualitativo se debe enfocar en describir las gestiones que se realizan para poder atender esas solicitudes o esa demanda. 
En el primer párrafo se hace alusión a una nueva forma de brindar asesorías más no de atender las que se solicitan. Revisar si con estas convocatorias se atienden solicitudes realizadas, si es así resumir y que esto sea explícito, dado que como está resaltado no da cuenta de lo que busca medir el indicador.
Para el último párrafo revisar si da cuenta de lo que mide el indicador que es cuántas asesorías se realizaron del total que se solicitaron.
NOTA: recordar que lo ideal es que el reporte solo sea cualitativo, sin números, exponiendo las gestiones realizadas (ejemplo: capacitaciones, socializaciones de procedimientos, remisión de alertas, etc., lo que aplique para lograr la meta del indicador) pues en años anteriores cuando se requirió entregar las evidencias según la periodicidad de medición, en este caso trimestral, resultaba que no coincidían los valores que se habían incluido en los dos meses anteriores. Y por tanto había que modificar tres reportes y no solo uno.
15/03/2021:
Se reitera con miras al reporte trimestral y en adelante incluir únicamente las gestiones relativas para dar cumplimiento de lo que mide el indicador.
Nota:
Considerando que la entidad cuenta con nueva plataforma estratégica (que incluye objetivos estratégicos), es necesario actualizar el indicador en la columna D, para lo cual se informará el momento de realizar dicha actualización. </t>
  </si>
  <si>
    <t>A marzo 2021 se cuenta con un total de 161 instituciones programadas para visitas, de las cuales a 39 se les realizó la verificación de estándares técnicos de calidad y la verificación del  lineamiento para la prevención, contención y mitigación de la emergencia sanitaria, avanzando de esta manera en un 24% de cumplimiento.
Es importante mencionar que las Instituciones de Atención y Protección a las Personas Mayores, considerando la actual situación frente al COVID-19,  no permiten la realización de la visita, en pro de la salud de las personas mayores que allí residen, la situación de no atención es mayor cuando los contagios en la Ciudad aumentan. De igual forma los jardines infantiles durante los primeros meses de año, se encontraban en el proceso de presentación y aprobación de protocolos de bioseguridad para iniciar su apertura, gradual y progresiva, por lo cual no se programaron visitas para este servicio.</t>
  </si>
  <si>
    <t xml:space="preserve">En el primer trimestre del año 2021, se recibieron un total de noventa y ocho (98) solicitudes de  asesorías técnicas, las cuales se discriminan de la siguiente manera: 
Enero 2021 : No se recibieron solicitudes, aunque se realizaron dos (02)  asesorías correspondientes a solicitudes realizadas en diciembre.
Febrero 2021: se recibieron setenta (70) solicitudes, las cuales fueron realizadas en 5 sesiones para dar continuidad al ciclo (1 sesión de asistencia técnica integral y 4 asesorías especificas por componentes) donde participaron la totalidad de los hogares privados solicitantes.
Marzo 2021: se recibieron veintiocho (28) solicitudes las cuales fueron realizadas en 5 sesiones para dar continuidad al ciclo (1 sesión de asistencia técnica integral y 4 asesorías especificas por componentes) donde participaron la totalidad de los hogares privados solicitantes.
Cabe destacar, que para cada mes se pudo organizar la convocatoria a cada una de las instituciones solicitantes y fueron abordados con la estrategia de asesorías por ciclos, la cual permite desarrollar una jornada inicial de asesoría integral para todos los solicitantes y cuatro asesorías especificas (programadas en diferentes días) para cada uno de los componentes: Atención integral, gestión administrativa, nutrición y salubridad, ambientes adecuados y seguros. Las asesorías se desarrollan en una jornada continua que permite en la mañana exponer los temas técnicos y en la tarde se fomenta un espacio de participación para dar respuesta a las dudas e inquietudes de las personas participantes. 
Es importante mencionar que el equipo técnico de la Subdirección para la Vejez, teniendo en cuenta el contexto actual de pandemia decretado por la  emergencia sanitaria por  covid- 19, continuó  realizando las asesorías  técnicas integrales, por componentes e individuales, de manera virtual, y fueron coordinadas directamente con los responsables o coordinadores de las instituciones solicitantes. </t>
  </si>
  <si>
    <t>Para el primer trimestre, veinte (20) instituciones se inscribieron en el SIRSS para la prestación del servicio social de Educación Inicial, sin embargo solo quince (15) cumplían con el criterio de aprobación de protocolos de bioseguridad por parte de la Secretaría Distrital de Salud, en tal sentido IVC debe realizar la primera visita de verificación de condiciones de operación a estas instituciones. Sin embargo, en este periodo, no fue posible realizarlas teniendo en cuenta que estas instituciones corresponden a Jardines Infantiles que en los primeros meses del año no se encontraban prestando sus servicios presencialmente, sino que se encontraban en el proceso de aprobación de protocolos para la reapertura gradual, progresiva y segura en Bogotá. 
Para este periodo no se inscribieron Instituciones de Atención y Proteccion a las Personas Mayores.
En este sentido se planea iniciar las visitas de verificación durante el segundo trimestre, en el marco del Lineamiento de Educación Inicial desde el  enfoque de Atención Integral a la Primera Infancia - AIPI-  para el regreso voluntario, gradual y seguro y se harán solo a los jardines que realicen este proceso para la prestación del servicio bajo el esquema de presencialidad en alternancia o esquema multimodal.</t>
  </si>
  <si>
    <t xml:space="preserve">12/04/2021:
En el reporte de enero se menciona que se recibieron 3 solicitudes, pero en este reporte se dice que fueron 2. Revisar.
En el reporte cualitativo indican que se recibieron 29 solicitudes pero en la columna AF Marzo programado solo hay 5. No se indica cuántas de las 29 se realizaron y cuántas quedaron pendientes pero se registra en la columna AE que se realizaron solo 5. Revisar y ajustar.
Ajustar ortografía.
Evidencias: no son claras para poder verificar lo que se reporta: no presentan fecha de solicitud de las asesorías para verificar cuántas se solicitaron cada mes. No es claro cómo se toman los datos reportados para contabilizar lo realizado y lo solicitado. Ajustar.
1604/2021:
Ajustar redacción de acuerdo a la fórmula del indicador.
La evidencia de enero muestra fecha de solicitud de diciembre por tanto no entra en el periodo.
20/04/2021:
Sin observaciones adicionales.
</t>
  </si>
  <si>
    <r>
      <t xml:space="preserve">12/04/2021:
Este indicador es nuevo y es de Eficacia, por tanto, el reporte debe estar en términos de la cantidad de visitas de inspección por primera vez realizadas, más no de las visitas realizadas de manera oportuna. Ajustar.
El denominador del indicador corresponde al total acumulado de instituciones de Educación Inicial y Persona Mayor inscritas en el SIRSS. ¿Solo hay 17 instituciones inscritas en el SIRSS? Revisar la formulación del indicador y reportar acorde a esta.
Ajustar ortografía.
Evidencias: revisar y ajustar.
16/04/2021:
</t>
    </r>
    <r>
      <rPr>
        <sz val="9"/>
        <rFont val="Arial"/>
        <family val="2"/>
      </rPr>
      <t>¿La inspección que se hace es sobre qué?</t>
    </r>
    <r>
      <rPr>
        <sz val="9"/>
        <color theme="1"/>
        <rFont val="Arial"/>
        <family val="2"/>
      </rPr>
      <t xml:space="preserve">
Reporte Ok para jardines. Falta el reporte de las correspondientes a las instituciones de atención a persona mayor, dado que se encuentra en la formulación del indicador.
Evidencias: ok para jardines, faltan las de atención a persona mayor acorde a lo que reporten.
20/04/2021:
Sin observaciones adicionales. Se recomienda informar al líder de proceso sobre el resultado del indicador y las causas del mismo.
</t>
    </r>
  </si>
  <si>
    <r>
      <t xml:space="preserve">12/04/2021:
En el SIRSS ¿solo hay inscritas instituciones de persona mayor? Si en el SIRSS se inscriben instituciones de persona mayor y de atención a la infancia se debe dar cuenta de ambas en el reporte dado que en la formulación no especifican a qué tipo de instituciones se harán las visitas.
Si solo van a reportar visitas a instituciones de adulto mayor se debe actualizar la formulación del indicador.
Registrar en el reporte con qué evidencia se contabiliza una visita: acta o IUV? Esto porque al revisar la evidencia no se entiende cómo contabilizan las visitas realizadas. Ajustar ortografía.
Rta/ frente a la primera pregunta en el SIRSS efectivamente se inscriben instituciones que prestan los dos servicios, sin embargo, el indicador no se formula solo con los inscritos sino tambien con los no inscritos, por otro lado, se realiza sobre la base de las instituciones programadas. En este sentido para el primer trimestre se programaron para visitas, solo instituciones de persona mayor. Se ajusta evidencia registrando solo las visitas efectivas es decir con (iuv-iuvc).
</t>
    </r>
    <r>
      <rPr>
        <sz val="9"/>
        <rFont val="Arial"/>
        <family val="2"/>
      </rPr>
      <t xml:space="preserve">
16/04/2021:
Sin observaciones adicionales.</t>
    </r>
    <r>
      <rPr>
        <sz val="9"/>
        <color theme="1"/>
        <rFont val="Arial"/>
        <family val="2"/>
      </rPr>
      <t xml:space="preserve"> Se recomienda informar al líder de proceso sobre el resultado del indicador y las causas del nivel de avance.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</si>
</sst>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5" formatCode="_-* #,##0_-;\-* #,##0_-;_-* &quot;-&quot;??_-;_-@_-"/>
  </numFmts>
  <fonts count="16"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sz val="12"/>
      <color theme="0"/>
      <name val="Arial"/>
      <family val="2"/>
    </font>
    <font>
      <sz val="10"/>
      <color theme="0"/>
      <name val="Arial"/>
      <family val="2"/>
    </font>
    <font>
      <sz val="9"/>
      <color theme="1"/>
      <name val="Arial"/>
      <family val="2"/>
    </font>
    <font>
      <sz val="12"/>
      <name val="Arial"/>
      <family val="2"/>
    </font>
    <font>
      <sz val="11"/>
      <color theme="1"/>
      <name val="Arial"/>
      <family val="2"/>
    </font>
    <font>
      <b/>
      <sz val="11"/>
      <color theme="1"/>
      <name val="Arial"/>
      <family val="2"/>
    </font>
    <font>
      <i/>
      <sz val="9"/>
      <color theme="1"/>
      <name val="Arial"/>
      <family val="2"/>
    </font>
    <font>
      <sz val="9"/>
      <name val="Arial"/>
      <family val="2"/>
    </font>
    <font>
      <sz val="10"/>
      <color theme="1"/>
      <name val="Arial"/>
      <family val="2"/>
    </font>
    <font>
      <b/>
      <i/>
      <sz val="9"/>
      <color theme="1"/>
      <name val="Arial"/>
      <family val="2"/>
    </font>
    <font>
      <sz val="9"/>
      <color rgb="FF7030A0"/>
      <name val="Arial"/>
      <family val="2"/>
    </font>
    <font>
      <sz val="9"/>
      <color rgb="FFFF0000"/>
      <name val="Arial"/>
      <family val="2"/>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23">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04">
    <xf numFmtId="0" fontId="0" fillId="0" borderId="0" xfId="0"/>
    <xf numFmtId="0" fontId="3" fillId="2" borderId="0" xfId="0" applyFont="1"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9" fontId="6" fillId="2" borderId="0" xfId="2" applyFont="1" applyFill="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6" fillId="2" borderId="0" xfId="0" applyFont="1" applyFill="1" applyAlignment="1" applyProtection="1">
      <alignment horizontal="left" vertical="center"/>
      <protection hidden="1"/>
    </xf>
    <xf numFmtId="0" fontId="3" fillId="2" borderId="6" xfId="0" applyFont="1" applyFill="1" applyBorder="1" applyAlignment="1" applyProtection="1">
      <alignment horizontal="center" vertical="center"/>
      <protection hidden="1"/>
    </xf>
    <xf numFmtId="0" fontId="7" fillId="2" borderId="0" xfId="0" applyFont="1" applyFill="1"/>
    <xf numFmtId="0" fontId="8" fillId="0" borderId="0" xfId="0" applyFont="1" applyAlignment="1">
      <alignment horizontal="left" vertical="center"/>
    </xf>
    <xf numFmtId="0" fontId="8" fillId="0" borderId="0" xfId="0" applyFont="1" applyAlignment="1">
      <alignment vertical="center"/>
    </xf>
    <xf numFmtId="0" fontId="0" fillId="0" borderId="0" xfId="0" applyFont="1" applyAlignment="1">
      <alignment vertical="center"/>
    </xf>
    <xf numFmtId="0" fontId="8" fillId="0" borderId="0" xfId="0" applyFont="1"/>
    <xf numFmtId="0" fontId="9" fillId="0" borderId="0" xfId="0" applyFont="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applyAlignment="1">
      <alignment horizontal="center" vertical="center" wrapText="1"/>
    </xf>
    <xf numFmtId="0" fontId="8" fillId="0" borderId="0" xfId="0" applyFont="1" applyAlignment="1">
      <alignment vertical="center" wrapText="1"/>
    </xf>
    <xf numFmtId="0" fontId="11" fillId="2" borderId="6" xfId="0" applyFont="1" applyFill="1" applyBorder="1" applyAlignment="1" applyProtection="1">
      <alignment horizontal="center" vertical="center" wrapText="1"/>
      <protection hidden="1"/>
    </xf>
    <xf numFmtId="0" fontId="11" fillId="2" borderId="6" xfId="0" applyFont="1" applyFill="1" applyBorder="1" applyAlignment="1" applyProtection="1">
      <alignment horizontal="center" vertical="center"/>
      <protection hidden="1"/>
    </xf>
    <xf numFmtId="9" fontId="11" fillId="2" borderId="6" xfId="2" applyFont="1" applyFill="1" applyBorder="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0" fontId="11" fillId="2" borderId="6" xfId="0" applyFont="1" applyFill="1" applyBorder="1" applyAlignment="1" applyProtection="1">
      <alignment horizontal="left" vertical="center" wrapText="1"/>
      <protection hidden="1"/>
    </xf>
    <xf numFmtId="9" fontId="10" fillId="0" borderId="6" xfId="2" applyFont="1" applyFill="1" applyBorder="1" applyAlignment="1" applyProtection="1">
      <alignment horizontal="center" vertical="center" wrapText="1"/>
      <protection hidden="1"/>
    </xf>
    <xf numFmtId="3" fontId="10" fillId="0" borderId="6" xfId="2" applyNumberFormat="1" applyFont="1" applyFill="1" applyBorder="1" applyAlignment="1" applyProtection="1">
      <alignment horizontal="center" vertical="center" wrapText="1"/>
      <protection hidden="1"/>
    </xf>
    <xf numFmtId="9" fontId="10" fillId="2" borderId="10" xfId="1" applyNumberFormat="1" applyFont="1" applyFill="1" applyBorder="1" applyAlignment="1" applyProtection="1">
      <alignment horizontal="center" vertical="center" wrapText="1"/>
      <protection hidden="1"/>
    </xf>
    <xf numFmtId="9" fontId="10" fillId="0" borderId="6" xfId="2" applyFont="1" applyFill="1" applyBorder="1" applyAlignment="1" applyProtection="1">
      <alignment horizontal="left" vertical="center" wrapText="1"/>
      <protection hidden="1"/>
    </xf>
    <xf numFmtId="0" fontId="12" fillId="7" borderId="6"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center" vertical="center" wrapText="1"/>
      <protection hidden="1"/>
    </xf>
    <xf numFmtId="0" fontId="12" fillId="7" borderId="2" xfId="0" applyFont="1" applyFill="1" applyBorder="1" applyAlignment="1" applyProtection="1">
      <alignment horizontal="center" vertical="center" wrapText="1"/>
      <protection hidden="1"/>
    </xf>
    <xf numFmtId="3" fontId="10" fillId="0" borderId="2" xfId="2" applyNumberFormat="1" applyFont="1" applyFill="1" applyBorder="1" applyAlignment="1" applyProtection="1">
      <alignment horizontal="center" vertical="center" wrapText="1"/>
      <protection hidden="1"/>
    </xf>
    <xf numFmtId="0" fontId="12" fillId="7" borderId="1" xfId="0" applyFont="1" applyFill="1" applyBorder="1" applyAlignment="1" applyProtection="1">
      <alignment horizontal="center" vertical="center" wrapText="1"/>
      <protection hidden="1"/>
    </xf>
    <xf numFmtId="9" fontId="10" fillId="0" borderId="1" xfId="2" applyFont="1" applyFill="1" applyBorder="1" applyAlignment="1" applyProtection="1">
      <alignment horizontal="left" vertical="center" wrapText="1"/>
      <protection hidden="1"/>
    </xf>
    <xf numFmtId="9" fontId="13" fillId="0" borderId="2" xfId="2" applyFont="1" applyFill="1" applyBorder="1" applyAlignment="1" applyProtection="1">
      <alignment horizontal="left" vertical="center" wrapText="1"/>
      <protection hidden="1"/>
    </xf>
    <xf numFmtId="0" fontId="12" fillId="7" borderId="10" xfId="0" applyFont="1" applyFill="1" applyBorder="1" applyAlignment="1" applyProtection="1">
      <alignment horizontal="center" vertical="center" wrapText="1"/>
      <protection hidden="1"/>
    </xf>
    <xf numFmtId="0" fontId="12" fillId="5" borderId="6" xfId="0" applyFont="1" applyFill="1" applyBorder="1" applyAlignment="1" applyProtection="1">
      <alignment horizontal="center" vertical="center" wrapText="1"/>
      <protection hidden="1"/>
    </xf>
    <xf numFmtId="0" fontId="12" fillId="5" borderId="11" xfId="0" applyFont="1" applyFill="1" applyBorder="1" applyAlignment="1" applyProtection="1">
      <alignment horizontal="center" vertical="center" wrapText="1"/>
      <protection hidden="1"/>
    </xf>
    <xf numFmtId="9" fontId="10" fillId="0" borderId="1" xfId="2" applyFont="1" applyFill="1" applyBorder="1" applyAlignment="1" applyProtection="1">
      <alignment horizontal="center" vertical="center" wrapText="1"/>
      <protection hidden="1"/>
    </xf>
    <xf numFmtId="14" fontId="11" fillId="2" borderId="6" xfId="0" applyNumberFormat="1" applyFont="1" applyFill="1" applyBorder="1" applyAlignment="1" applyProtection="1">
      <alignment horizontal="center" vertical="center" wrapText="1"/>
      <protection hidden="1"/>
    </xf>
    <xf numFmtId="9" fontId="6" fillId="0" borderId="6" xfId="2" applyFont="1" applyFill="1" applyBorder="1" applyAlignment="1" applyProtection="1">
      <alignment horizontal="left" vertical="center" wrapText="1"/>
      <protection hidden="1"/>
    </xf>
    <xf numFmtId="9" fontId="6" fillId="0" borderId="1" xfId="2" applyFont="1" applyFill="1" applyBorder="1" applyAlignment="1" applyProtection="1">
      <alignment horizontal="left" vertical="center" wrapText="1"/>
      <protection hidden="1"/>
    </xf>
    <xf numFmtId="3" fontId="6" fillId="0" borderId="6" xfId="2" applyNumberFormat="1" applyFont="1" applyFill="1" applyBorder="1" applyAlignment="1" applyProtection="1">
      <alignment horizontal="center" vertical="center" wrapText="1"/>
      <protection hidden="1"/>
    </xf>
    <xf numFmtId="9" fontId="6" fillId="0" borderId="6" xfId="2" applyFont="1" applyFill="1" applyBorder="1" applyAlignment="1" applyProtection="1">
      <alignment horizontal="center" vertical="center" wrapText="1"/>
      <protection hidden="1"/>
    </xf>
    <xf numFmtId="9" fontId="11" fillId="0" borderId="6" xfId="2" applyFont="1" applyFill="1" applyBorder="1" applyAlignment="1" applyProtection="1">
      <alignment horizontal="left" vertical="center" wrapText="1"/>
      <protection hidden="1"/>
    </xf>
    <xf numFmtId="3" fontId="6" fillId="0" borderId="2" xfId="2" applyNumberFormat="1" applyFont="1" applyFill="1" applyBorder="1" applyAlignment="1" applyProtection="1">
      <alignment horizontal="center" vertical="center" wrapText="1"/>
      <protection hidden="1"/>
    </xf>
    <xf numFmtId="0" fontId="11"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left" vertical="center" wrapText="1"/>
      <protection hidden="1"/>
    </xf>
    <xf numFmtId="9" fontId="11" fillId="2" borderId="0" xfId="2" applyFont="1" applyFill="1" applyBorder="1" applyAlignment="1" applyProtection="1">
      <alignment horizontal="center" vertical="center" wrapText="1"/>
      <protection hidden="1"/>
    </xf>
    <xf numFmtId="0" fontId="11" fillId="2" borderId="0" xfId="0" applyFont="1" applyFill="1" applyBorder="1" applyAlignment="1" applyProtection="1">
      <alignment horizontal="center" vertical="center"/>
      <protection hidden="1"/>
    </xf>
    <xf numFmtId="3" fontId="10" fillId="0" borderId="0" xfId="2" applyNumberFormat="1" applyFont="1" applyFill="1" applyBorder="1" applyAlignment="1" applyProtection="1">
      <alignment horizontal="center" vertical="center" wrapText="1"/>
      <protection hidden="1"/>
    </xf>
    <xf numFmtId="9" fontId="10" fillId="0" borderId="0" xfId="2" applyFont="1" applyFill="1" applyBorder="1" applyAlignment="1" applyProtection="1">
      <alignment horizontal="center" vertical="center" wrapText="1"/>
      <protection hidden="1"/>
    </xf>
    <xf numFmtId="9" fontId="10" fillId="0" borderId="0" xfId="2" applyFont="1" applyFill="1" applyBorder="1" applyAlignment="1" applyProtection="1">
      <alignment horizontal="left" vertical="center" wrapText="1"/>
      <protection hidden="1"/>
    </xf>
    <xf numFmtId="3" fontId="6" fillId="0" borderId="0" xfId="2" applyNumberFormat="1" applyFont="1" applyFill="1" applyBorder="1" applyAlignment="1" applyProtection="1">
      <alignment horizontal="center" vertical="center" wrapText="1"/>
      <protection hidden="1"/>
    </xf>
    <xf numFmtId="9" fontId="6" fillId="0" borderId="0" xfId="2" applyFont="1" applyFill="1" applyBorder="1" applyAlignment="1" applyProtection="1">
      <alignment horizontal="center" vertical="center" wrapText="1"/>
      <protection hidden="1"/>
    </xf>
    <xf numFmtId="9" fontId="6" fillId="0" borderId="0" xfId="2" applyFont="1" applyFill="1" applyBorder="1" applyAlignment="1" applyProtection="1">
      <alignment horizontal="left" vertical="center" wrapText="1"/>
      <protection hidden="1"/>
    </xf>
    <xf numFmtId="9" fontId="13" fillId="0" borderId="0" xfId="2" applyFont="1" applyFill="1" applyBorder="1" applyAlignment="1" applyProtection="1">
      <alignment horizontal="left" vertical="center" wrapText="1"/>
      <protection hidden="1"/>
    </xf>
    <xf numFmtId="43" fontId="10" fillId="2" borderId="0" xfId="0" applyNumberFormat="1" applyFont="1" applyFill="1" applyBorder="1" applyAlignment="1" applyProtection="1">
      <alignment horizontal="center" vertical="center" wrapText="1"/>
      <protection hidden="1"/>
    </xf>
    <xf numFmtId="0" fontId="10" fillId="2" borderId="0" xfId="0" applyNumberFormat="1"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wrapText="1"/>
      <protection hidden="1"/>
    </xf>
    <xf numFmtId="9" fontId="10" fillId="2" borderId="0" xfId="1" applyNumberFormat="1" applyFont="1" applyFill="1" applyBorder="1" applyAlignment="1" applyProtection="1">
      <alignment horizontal="center" vertical="center" wrapText="1"/>
      <protection hidden="1"/>
    </xf>
    <xf numFmtId="0" fontId="7" fillId="2" borderId="14" xfId="0" applyFont="1" applyFill="1" applyBorder="1" applyAlignment="1">
      <alignment horizontal="center"/>
    </xf>
    <xf numFmtId="0" fontId="7" fillId="2" borderId="16" xfId="0" applyFont="1" applyFill="1" applyBorder="1" applyAlignment="1">
      <alignment horizontal="center"/>
    </xf>
    <xf numFmtId="0" fontId="7" fillId="2" borderId="18" xfId="0" applyFont="1" applyFill="1" applyBorder="1" applyAlignment="1">
      <alignment horizontal="center"/>
    </xf>
    <xf numFmtId="0" fontId="7" fillId="2" borderId="19" xfId="0" applyFont="1" applyFill="1" applyBorder="1" applyAlignment="1">
      <alignment horizontal="center"/>
    </xf>
    <xf numFmtId="0" fontId="7" fillId="2" borderId="17" xfId="0" applyFont="1" applyFill="1" applyBorder="1" applyAlignment="1">
      <alignment horizontal="center"/>
    </xf>
    <xf numFmtId="0" fontId="7" fillId="2" borderId="12" xfId="0" applyFont="1" applyFill="1" applyBorder="1" applyAlignment="1">
      <alignment horizontal="center"/>
    </xf>
    <xf numFmtId="0" fontId="3" fillId="5" borderId="1" xfId="0" applyFont="1" applyFill="1" applyBorder="1" applyAlignment="1" applyProtection="1">
      <alignment horizontal="center" vertical="center" wrapText="1"/>
      <protection hidden="1"/>
    </xf>
    <xf numFmtId="0" fontId="3" fillId="5" borderId="3" xfId="0"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left" vertical="center"/>
      <protection hidden="1"/>
    </xf>
    <xf numFmtId="0" fontId="7" fillId="2" borderId="5" xfId="0" applyFont="1" applyFill="1" applyBorder="1" applyAlignment="1" applyProtection="1">
      <alignment horizontal="left" vertical="center"/>
      <protection hidden="1"/>
    </xf>
    <xf numFmtId="0" fontId="7" fillId="2" borderId="7" xfId="0" applyFont="1" applyFill="1" applyBorder="1" applyAlignment="1" applyProtection="1">
      <alignment horizontal="left" vertical="center"/>
      <protection hidden="1"/>
    </xf>
    <xf numFmtId="0" fontId="7" fillId="2" borderId="8"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6" borderId="6" xfId="0" applyFont="1" applyFill="1" applyBorder="1" applyAlignment="1" applyProtection="1">
      <alignment horizontal="center" vertical="center" wrapText="1"/>
      <protection hidden="1"/>
    </xf>
    <xf numFmtId="0" fontId="3" fillId="8" borderId="1" xfId="0" applyFont="1" applyFill="1" applyBorder="1" applyAlignment="1" applyProtection="1">
      <alignment horizontal="center" vertical="center" wrapText="1"/>
      <protection hidden="1"/>
    </xf>
    <xf numFmtId="0" fontId="3" fillId="8" borderId="3" xfId="0" applyFont="1" applyFill="1" applyBorder="1" applyAlignment="1" applyProtection="1">
      <alignment horizontal="center" vertical="center" wrapText="1"/>
      <protection hidden="1"/>
    </xf>
    <xf numFmtId="0" fontId="3" fillId="8" borderId="2" xfId="0" applyFont="1" applyFill="1" applyBorder="1" applyAlignment="1" applyProtection="1">
      <alignment horizontal="center" vertical="center" wrapText="1"/>
      <protection hidden="1"/>
    </xf>
    <xf numFmtId="0" fontId="3" fillId="6" borderId="3" xfId="0" applyFont="1" applyFill="1" applyBorder="1" applyAlignment="1" applyProtection="1">
      <alignment horizontal="center" vertical="center" wrapText="1"/>
      <protection hidden="1"/>
    </xf>
    <xf numFmtId="0" fontId="8" fillId="5" borderId="14"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17"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8" fillId="5" borderId="12"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11" fillId="2" borderId="20" xfId="3" applyFont="1" applyFill="1" applyBorder="1" applyAlignment="1">
      <alignment horizontal="left" vertical="center" wrapText="1"/>
    </xf>
    <xf numFmtId="0" fontId="11" fillId="2" borderId="21" xfId="3" applyFont="1" applyFill="1" applyBorder="1" applyAlignment="1">
      <alignment horizontal="left" vertical="center" wrapText="1"/>
    </xf>
    <xf numFmtId="0" fontId="11" fillId="2" borderId="22" xfId="3" applyFont="1" applyFill="1" applyBorder="1" applyAlignment="1">
      <alignment horizontal="left" vertical="center" wrapText="1"/>
    </xf>
    <xf numFmtId="0" fontId="8" fillId="6" borderId="1" xfId="0" applyFont="1" applyFill="1" applyBorder="1" applyAlignment="1" applyProtection="1">
      <alignment horizontal="center" vertical="center" wrapText="1"/>
      <protection hidden="1"/>
    </xf>
    <xf numFmtId="0" fontId="8" fillId="6" borderId="3" xfId="0" applyFont="1" applyFill="1" applyBorder="1" applyAlignment="1" applyProtection="1">
      <alignment horizontal="center" vertical="center" wrapText="1"/>
      <protection hidden="1"/>
    </xf>
    <xf numFmtId="0" fontId="8" fillId="6" borderId="2" xfId="0" applyFont="1" applyFill="1" applyBorder="1" applyAlignment="1" applyProtection="1">
      <alignment horizontal="center" vertical="center" wrapText="1"/>
      <protection hidden="1"/>
    </xf>
    <xf numFmtId="0" fontId="11" fillId="2" borderId="10" xfId="0" applyFont="1" applyFill="1" applyBorder="1" applyAlignment="1">
      <alignment horizontal="center" vertical="center" wrapText="1"/>
    </xf>
    <xf numFmtId="165" fontId="10" fillId="2" borderId="10" xfId="0" applyNumberFormat="1" applyFont="1" applyFill="1" applyBorder="1" applyAlignment="1" applyProtection="1">
      <alignment horizontal="center" vertical="center" wrapText="1"/>
      <protection hidden="1"/>
    </xf>
    <xf numFmtId="9" fontId="10" fillId="2" borderId="10" xfId="2" applyFont="1" applyFill="1" applyBorder="1" applyAlignment="1" applyProtection="1">
      <alignment horizontal="center" vertical="center" wrapText="1"/>
      <protection hidden="1"/>
    </xf>
  </cellXfs>
  <cellStyles count="4">
    <cellStyle name="Millares" xfId="1" builtinId="3"/>
    <cellStyle name="Normal" xfId="0" builtinId="0"/>
    <cellStyle name="Normal 18" xfId="3" xr:uid="{00000000-0005-0000-0000-000002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2</xdr:col>
      <xdr:colOff>984250</xdr:colOff>
      <xdr:row>4</xdr:row>
      <xdr:rowOff>31750</xdr:rowOff>
    </xdr:to>
    <xdr:pic>
      <xdr:nvPicPr>
        <xdr:cNvPr id="10" name="Imagen 9" descr="escudo-alc">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992" y="304986"/>
          <a:ext cx="1960508" cy="1017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F17"/>
  <sheetViews>
    <sheetView showGridLines="0" tabSelected="1" zoomScale="92" zoomScaleNormal="100" workbookViewId="0">
      <selection activeCell="AI15" sqref="AI1:AI1048576"/>
    </sheetView>
  </sheetViews>
  <sheetFormatPr baseColWidth="10" defaultColWidth="0" defaultRowHeight="0" customHeight="1" zeroHeight="1" x14ac:dyDescent="0.2"/>
  <cols>
    <col min="1" max="1" width="1.83203125" style="8" customWidth="1"/>
    <col min="2" max="2" width="18.5" style="9" customWidth="1"/>
    <col min="3" max="3" width="19.1640625" style="9" customWidth="1"/>
    <col min="4" max="4" width="36" style="9" customWidth="1"/>
    <col min="5" max="5" width="15.6640625" style="9" customWidth="1"/>
    <col min="6" max="6" width="15" style="5" customWidth="1"/>
    <col min="7" max="7" width="25.33203125" style="5" customWidth="1"/>
    <col min="8" max="8" width="30.5" style="9" customWidth="1"/>
    <col min="9" max="9" width="19.83203125" style="9" customWidth="1"/>
    <col min="10" max="10" width="17.6640625" style="9" customWidth="1"/>
    <col min="11" max="11" width="18.83203125" style="9" customWidth="1"/>
    <col min="12" max="12" width="17.6640625" style="5" customWidth="1"/>
    <col min="13" max="13" width="31.5" style="5" customWidth="1"/>
    <col min="14" max="17" width="17.6640625" style="5" customWidth="1"/>
    <col min="18" max="18" width="17.6640625" style="9" customWidth="1"/>
    <col min="19" max="19" width="17.6640625" style="5" customWidth="1"/>
    <col min="20" max="20" width="17.5" style="5" customWidth="1"/>
    <col min="21" max="23" width="12" style="5" customWidth="1"/>
    <col min="24" max="24" width="41.33203125" style="5" customWidth="1"/>
    <col min="25" max="25" width="14.5" style="4" customWidth="1"/>
    <col min="26" max="28" width="12" style="5" customWidth="1"/>
    <col min="29" max="29" width="55.6640625" style="5" customWidth="1"/>
    <col min="30" max="30" width="57.83203125" style="5" customWidth="1"/>
    <col min="31" max="33" width="11.6640625" style="5" customWidth="1"/>
    <col min="34" max="34" width="58" style="5" customWidth="1"/>
    <col min="35" max="35" width="56.5" style="5" customWidth="1"/>
    <col min="36" max="39" width="12" style="5" customWidth="1"/>
    <col min="40" max="40" width="13.5" style="4" customWidth="1"/>
    <col min="41" max="44" width="12" style="5" customWidth="1"/>
    <col min="45" max="45" width="13.5" style="5" customWidth="1"/>
    <col min="46" max="49" width="11.6640625" style="5" customWidth="1"/>
    <col min="50" max="50" width="12.83203125" style="5" customWidth="1"/>
    <col min="51" max="54" width="11.6640625" style="5" customWidth="1"/>
    <col min="55" max="55" width="14.5" style="5" customWidth="1"/>
    <col min="56" max="59" width="11.6640625" style="5" customWidth="1"/>
    <col min="60" max="60" width="13.83203125" style="5" customWidth="1"/>
    <col min="61" max="64" width="11.6640625" style="5" customWidth="1"/>
    <col min="65" max="65" width="14.5" style="5" customWidth="1"/>
    <col min="66" max="69" width="11.6640625" style="5" customWidth="1"/>
    <col min="70" max="70" width="14.6640625" style="5" customWidth="1"/>
    <col min="71" max="74" width="11.6640625" style="5" customWidth="1"/>
    <col min="75" max="75" width="13.1640625" style="5" customWidth="1"/>
    <col min="76" max="79" width="11.6640625" style="5" customWidth="1"/>
    <col min="80" max="80" width="12.83203125" style="5" customWidth="1"/>
    <col min="81" max="81" width="13.33203125" style="5" customWidth="1"/>
    <col min="82" max="82" width="4.5" style="5" customWidth="1"/>
    <col min="83" max="88" width="18.1640625" style="5" customWidth="1"/>
    <col min="89" max="89" width="10.6640625" style="5" customWidth="1"/>
    <col min="90" max="136" width="0" style="8" hidden="1" customWidth="1"/>
    <col min="137" max="16384" width="11.5" style="8" hidden="1"/>
  </cols>
  <sheetData>
    <row r="1" spans="2:88" s="7" customFormat="1" ht="4.5" customHeight="1" x14ac:dyDescent="0.2">
      <c r="B1" s="6"/>
      <c r="C1" s="6"/>
    </row>
    <row r="2" spans="2:88" s="11" customFormat="1" ht="32.25" customHeight="1" x14ac:dyDescent="0.2">
      <c r="B2" s="64"/>
      <c r="C2" s="65"/>
      <c r="D2" s="101" t="s">
        <v>76</v>
      </c>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95" t="s">
        <v>75</v>
      </c>
      <c r="CA2" s="96"/>
      <c r="CB2" s="96"/>
      <c r="CC2" s="97"/>
      <c r="CD2" s="1"/>
    </row>
    <row r="3" spans="2:88" s="11" customFormat="1" ht="32.25" customHeight="1" x14ac:dyDescent="0.2">
      <c r="B3" s="66"/>
      <c r="C3" s="67"/>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95" t="s">
        <v>98</v>
      </c>
      <c r="CA3" s="96"/>
      <c r="CB3" s="96"/>
      <c r="CC3" s="97"/>
      <c r="CD3" s="1"/>
    </row>
    <row r="4" spans="2:88" s="11" customFormat="1" ht="32.25" customHeight="1" x14ac:dyDescent="0.2">
      <c r="B4" s="66"/>
      <c r="C4" s="67"/>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95" t="s">
        <v>109</v>
      </c>
      <c r="CA4" s="96"/>
      <c r="CB4" s="96"/>
      <c r="CC4" s="97"/>
      <c r="CD4" s="1"/>
    </row>
    <row r="5" spans="2:88" s="11" customFormat="1" ht="32.25" customHeight="1" x14ac:dyDescent="0.2">
      <c r="B5" s="68"/>
      <c r="C5" s="69"/>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95" t="s">
        <v>53</v>
      </c>
      <c r="CA5" s="96"/>
      <c r="CB5" s="96"/>
      <c r="CC5" s="97"/>
      <c r="CD5" s="1"/>
    </row>
    <row r="6" spans="2:88" s="7" customFormat="1" ht="7.5" customHeight="1" x14ac:dyDescent="0.2">
      <c r="B6" s="6"/>
      <c r="C6" s="6"/>
      <c r="CC6" s="1"/>
      <c r="CD6" s="1"/>
    </row>
    <row r="7" spans="2:88" s="7" customFormat="1" ht="15" customHeight="1" x14ac:dyDescent="0.2">
      <c r="B7" s="73" t="s">
        <v>1</v>
      </c>
      <c r="C7" s="74"/>
      <c r="D7" s="10" t="s">
        <v>2</v>
      </c>
      <c r="E7" s="77" t="s">
        <v>10</v>
      </c>
      <c r="F7" s="78"/>
      <c r="G7" s="81">
        <v>2021</v>
      </c>
    </row>
    <row r="8" spans="2:88" s="7" customFormat="1" ht="15" customHeight="1" x14ac:dyDescent="0.2">
      <c r="B8" s="75"/>
      <c r="C8" s="76"/>
      <c r="D8" s="10" t="s">
        <v>3</v>
      </c>
      <c r="E8" s="79" t="s">
        <v>4</v>
      </c>
      <c r="F8" s="80"/>
      <c r="G8" s="82"/>
    </row>
    <row r="9" spans="2:88" s="25" customFormat="1" ht="7.5" customHeight="1" x14ac:dyDescent="0.2"/>
    <row r="10" spans="2:88" s="1" customFormat="1" ht="22.5" customHeight="1" x14ac:dyDescent="0.2">
      <c r="B10" s="84" t="s">
        <v>5</v>
      </c>
      <c r="C10" s="85"/>
      <c r="D10" s="85"/>
      <c r="E10" s="85"/>
      <c r="F10" s="85"/>
      <c r="G10" s="85"/>
      <c r="H10" s="85"/>
      <c r="I10" s="85"/>
      <c r="J10" s="85"/>
      <c r="K10" s="85"/>
      <c r="L10" s="85"/>
      <c r="M10" s="85"/>
      <c r="N10" s="85"/>
      <c r="O10" s="85"/>
      <c r="P10" s="85"/>
      <c r="Q10" s="85"/>
      <c r="R10" s="85"/>
      <c r="S10" s="85"/>
      <c r="T10" s="86"/>
      <c r="U10" s="98" t="s">
        <v>6</v>
      </c>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100"/>
      <c r="CC10" s="2"/>
      <c r="CE10" s="88" t="s">
        <v>106</v>
      </c>
      <c r="CF10" s="89"/>
      <c r="CG10" s="90"/>
      <c r="CH10" s="94" t="s">
        <v>107</v>
      </c>
      <c r="CI10" s="94"/>
      <c r="CJ10" s="94"/>
    </row>
    <row r="11" spans="2:88" s="2" customFormat="1" ht="19.5" customHeight="1" x14ac:dyDescent="0.2">
      <c r="B11" s="83" t="s">
        <v>105</v>
      </c>
      <c r="C11" s="83"/>
      <c r="D11" s="83"/>
      <c r="E11" s="83" t="s">
        <v>7</v>
      </c>
      <c r="F11" s="83"/>
      <c r="G11" s="83"/>
      <c r="H11" s="83"/>
      <c r="I11" s="83"/>
      <c r="J11" s="83" t="s">
        <v>8</v>
      </c>
      <c r="K11" s="83"/>
      <c r="L11" s="83"/>
      <c r="M11" s="83"/>
      <c r="N11" s="83"/>
      <c r="O11" s="83"/>
      <c r="P11" s="83"/>
      <c r="Q11" s="87" t="s">
        <v>9</v>
      </c>
      <c r="R11" s="87"/>
      <c r="S11" s="87"/>
      <c r="T11" s="87"/>
      <c r="U11" s="70" t="s">
        <v>10</v>
      </c>
      <c r="V11" s="71"/>
      <c r="W11" s="71"/>
      <c r="X11" s="71"/>
      <c r="Y11" s="71"/>
      <c r="Z11" s="70" t="s">
        <v>11</v>
      </c>
      <c r="AA11" s="71"/>
      <c r="AB11" s="71"/>
      <c r="AC11" s="71"/>
      <c r="AD11" s="72"/>
      <c r="AE11" s="71" t="s">
        <v>4</v>
      </c>
      <c r="AF11" s="71"/>
      <c r="AG11" s="71"/>
      <c r="AH11" s="71"/>
      <c r="AI11" s="71"/>
      <c r="AJ11" s="70" t="s">
        <v>12</v>
      </c>
      <c r="AK11" s="71"/>
      <c r="AL11" s="71"/>
      <c r="AM11" s="71"/>
      <c r="AN11" s="72"/>
      <c r="AO11" s="71" t="s">
        <v>13</v>
      </c>
      <c r="AP11" s="71"/>
      <c r="AQ11" s="71"/>
      <c r="AR11" s="71"/>
      <c r="AS11" s="71"/>
      <c r="AT11" s="70" t="s">
        <v>14</v>
      </c>
      <c r="AU11" s="71"/>
      <c r="AV11" s="71"/>
      <c r="AW11" s="71"/>
      <c r="AX11" s="72"/>
      <c r="AY11" s="71" t="s">
        <v>15</v>
      </c>
      <c r="AZ11" s="71"/>
      <c r="BA11" s="71"/>
      <c r="BB11" s="71"/>
      <c r="BC11" s="71"/>
      <c r="BD11" s="70" t="s">
        <v>16</v>
      </c>
      <c r="BE11" s="71"/>
      <c r="BF11" s="71"/>
      <c r="BG11" s="71"/>
      <c r="BH11" s="72"/>
      <c r="BI11" s="71" t="s">
        <v>17</v>
      </c>
      <c r="BJ11" s="71"/>
      <c r="BK11" s="71"/>
      <c r="BL11" s="71"/>
      <c r="BM11" s="71"/>
      <c r="BN11" s="70" t="s">
        <v>18</v>
      </c>
      <c r="BO11" s="71"/>
      <c r="BP11" s="71"/>
      <c r="BQ11" s="71"/>
      <c r="BR11" s="72"/>
      <c r="BS11" s="71" t="s">
        <v>19</v>
      </c>
      <c r="BT11" s="71"/>
      <c r="BU11" s="71"/>
      <c r="BV11" s="71"/>
      <c r="BW11" s="72"/>
      <c r="BX11" s="70" t="s">
        <v>20</v>
      </c>
      <c r="BY11" s="71"/>
      <c r="BZ11" s="71"/>
      <c r="CA11" s="71"/>
      <c r="CB11" s="72"/>
      <c r="CE11" s="91"/>
      <c r="CF11" s="92"/>
      <c r="CG11" s="93"/>
      <c r="CH11" s="94"/>
      <c r="CI11" s="94"/>
      <c r="CJ11" s="94"/>
    </row>
    <row r="12" spans="2:88" s="3" customFormat="1" ht="48.75" customHeight="1" x14ac:dyDescent="0.2">
      <c r="B12" s="39" t="s">
        <v>21</v>
      </c>
      <c r="C12" s="39" t="s">
        <v>22</v>
      </c>
      <c r="D12" s="39" t="s">
        <v>108</v>
      </c>
      <c r="E12" s="39" t="s">
        <v>23</v>
      </c>
      <c r="F12" s="40" t="s">
        <v>24</v>
      </c>
      <c r="G12" s="39" t="s">
        <v>25</v>
      </c>
      <c r="H12" s="39" t="s">
        <v>26</v>
      </c>
      <c r="I12" s="39" t="s">
        <v>27</v>
      </c>
      <c r="J12" s="39" t="s">
        <v>29</v>
      </c>
      <c r="K12" s="39" t="s">
        <v>28</v>
      </c>
      <c r="L12" s="39" t="s">
        <v>32</v>
      </c>
      <c r="M12" s="39" t="s">
        <v>72</v>
      </c>
      <c r="N12" s="39" t="s">
        <v>31</v>
      </c>
      <c r="O12" s="39" t="s">
        <v>30</v>
      </c>
      <c r="P12" s="39" t="s">
        <v>33</v>
      </c>
      <c r="Q12" s="39" t="s">
        <v>34</v>
      </c>
      <c r="R12" s="39" t="s">
        <v>35</v>
      </c>
      <c r="S12" s="39" t="s">
        <v>36</v>
      </c>
      <c r="T12" s="39" t="s">
        <v>37</v>
      </c>
      <c r="U12" s="31" t="str">
        <f>U11&amp;" ejecutado"</f>
        <v>Enero ejecutado</v>
      </c>
      <c r="V12" s="31" t="str">
        <f>U11&amp;" programado"</f>
        <v>Enero programado</v>
      </c>
      <c r="W12" s="31" t="str">
        <f>U11&amp;" resultado"</f>
        <v>Enero resultado</v>
      </c>
      <c r="X12" s="35" t="str">
        <f>U11&amp;" análisis mensual"</f>
        <v>Enero análisis mensual</v>
      </c>
      <c r="Y12" s="35" t="str">
        <f>U11&amp;" observaciones al seguimiento"</f>
        <v>Enero observaciones al seguimiento</v>
      </c>
      <c r="Z12" s="31" t="str">
        <f>Z11&amp;" ejecutado"</f>
        <v>Febrero ejecutado</v>
      </c>
      <c r="AA12" s="31" t="str">
        <f>Z11&amp;" programado"</f>
        <v>Febrero programado</v>
      </c>
      <c r="AB12" s="31" t="str">
        <f>Z11&amp;" resultado"</f>
        <v>Febrero resultado</v>
      </c>
      <c r="AC12" s="35" t="str">
        <f>Z11&amp;" análisis mensual"</f>
        <v>Febrero análisis mensual</v>
      </c>
      <c r="AD12" s="35" t="str">
        <f>Z11&amp;" observaciones al seguimiento"</f>
        <v>Febrero observaciones al seguimiento</v>
      </c>
      <c r="AE12" s="35" t="str">
        <f>AE11&amp;" ejecutado"</f>
        <v>Marzo ejecutado</v>
      </c>
      <c r="AF12" s="31" t="str">
        <f>AE11&amp;" programado"</f>
        <v>Marzo programado</v>
      </c>
      <c r="AG12" s="31" t="str">
        <f>AE11&amp;" resultado"</f>
        <v>Marzo resultado</v>
      </c>
      <c r="AH12" s="35" t="str">
        <f>AE11&amp;" análisis mensual"</f>
        <v>Marzo análisis mensual</v>
      </c>
      <c r="AI12" s="35" t="str">
        <f>AE11&amp;" observaciones al seguimiento"</f>
        <v>Marzo observaciones al seguimiento</v>
      </c>
      <c r="AJ12" s="31" t="str">
        <f>AJ11&amp;" ejecutado"</f>
        <v>Abril ejecutado</v>
      </c>
      <c r="AK12" s="31" t="str">
        <f>AJ11&amp;" programado"</f>
        <v>Abril programado</v>
      </c>
      <c r="AL12" s="31" t="str">
        <f>AJ11&amp;" resultado"</f>
        <v>Abril resultado</v>
      </c>
      <c r="AM12" s="35" t="str">
        <f>AJ11&amp;" análisis mensual"</f>
        <v>Abril análisis mensual</v>
      </c>
      <c r="AN12" s="31" t="str">
        <f>AJ11&amp;" observaciones al seguimiento"</f>
        <v>Abril observaciones al seguimiento</v>
      </c>
      <c r="AO12" s="33" t="str">
        <f>AO11&amp;" ejecutado"</f>
        <v>Mayo ejecutado</v>
      </c>
      <c r="AP12" s="31" t="str">
        <f>AO11&amp;" programado"</f>
        <v>Mayo programado</v>
      </c>
      <c r="AQ12" s="31" t="str">
        <f>AO11&amp;" resultado"</f>
        <v>Mayo resultado</v>
      </c>
      <c r="AR12" s="35" t="str">
        <f>AO11&amp;" análisis mensual"</f>
        <v>Mayo análisis mensual</v>
      </c>
      <c r="AS12" s="35" t="str">
        <f>AO11&amp;" observaciones al seguimiento"</f>
        <v>Mayo observaciones al seguimiento</v>
      </c>
      <c r="AT12" s="31" t="str">
        <f>AT11&amp;" ejecutado"</f>
        <v>Junio ejecutado</v>
      </c>
      <c r="AU12" s="31" t="str">
        <f>AT11&amp;" programado"</f>
        <v>Junio programado</v>
      </c>
      <c r="AV12" s="31" t="str">
        <f>AT11&amp;" resultado"</f>
        <v>Junio resultado</v>
      </c>
      <c r="AW12" s="35" t="str">
        <f>AT11&amp;" análisis mensual"</f>
        <v>Junio análisis mensual</v>
      </c>
      <c r="AX12" s="31" t="str">
        <f>AT11&amp;" observaciones al seguimiento"</f>
        <v>Junio observaciones al seguimiento</v>
      </c>
      <c r="AY12" s="33" t="str">
        <f>AY11&amp;" ejecutado"</f>
        <v>Julio ejecutado</v>
      </c>
      <c r="AZ12" s="31" t="str">
        <f>AY11&amp;" programado"</f>
        <v>Julio programado</v>
      </c>
      <c r="BA12" s="31" t="str">
        <f>AY11&amp;" resultado"</f>
        <v>Julio resultado</v>
      </c>
      <c r="BB12" s="35" t="str">
        <f>AY11&amp;" análisis mensual"</f>
        <v>Julio análisis mensual</v>
      </c>
      <c r="BC12" s="35" t="str">
        <f>AY11&amp;" observaciones al seguimiento"</f>
        <v>Julio observaciones al seguimiento</v>
      </c>
      <c r="BD12" s="31" t="str">
        <f>BD11&amp;" ejecutado"</f>
        <v>Agosto ejecutado</v>
      </c>
      <c r="BE12" s="31" t="str">
        <f>BD11&amp;" programado"</f>
        <v>Agosto programado</v>
      </c>
      <c r="BF12" s="31" t="str">
        <f>BD11&amp;" resultado"</f>
        <v>Agosto resultado</v>
      </c>
      <c r="BG12" s="35" t="str">
        <f>BD11&amp;" análisis mensual"</f>
        <v>Agosto análisis mensual</v>
      </c>
      <c r="BH12" s="31" t="str">
        <f>BD11&amp;" observaciones al seguimiento"</f>
        <v>Agosto observaciones al seguimiento</v>
      </c>
      <c r="BI12" s="33" t="str">
        <f>BI11&amp;" ejecutado"</f>
        <v>Septiembre ejecutado</v>
      </c>
      <c r="BJ12" s="31" t="str">
        <f>BI11&amp;" programado"</f>
        <v>Septiembre programado</v>
      </c>
      <c r="BK12" s="31" t="str">
        <f>BI11&amp;" resultado"</f>
        <v>Septiembre resultado</v>
      </c>
      <c r="BL12" s="35" t="str">
        <f>BI11&amp;" análisis mensual"</f>
        <v>Septiembre análisis mensual</v>
      </c>
      <c r="BM12" s="35" t="str">
        <f>BI11&amp;" observaciones al seguimiento"</f>
        <v>Septiembre observaciones al seguimiento</v>
      </c>
      <c r="BN12" s="31" t="str">
        <f>BN11&amp;" ejecutado"</f>
        <v>Octubre ejecutado</v>
      </c>
      <c r="BO12" s="31" t="str">
        <f>BN11&amp;" programado"</f>
        <v>Octubre programado</v>
      </c>
      <c r="BP12" s="31" t="str">
        <f>BN11&amp;" resultado"</f>
        <v>Octubre resultado</v>
      </c>
      <c r="BQ12" s="35" t="str">
        <f>BN11&amp;" análisis mensual"</f>
        <v>Octubre análisis mensual</v>
      </c>
      <c r="BR12" s="31" t="str">
        <f>BN11&amp;" observaciones al seguimiento"</f>
        <v>Octubre observaciones al seguimiento</v>
      </c>
      <c r="BS12" s="33" t="str">
        <f>BS11&amp;" ejecutado"</f>
        <v>Noviembre ejecutado</v>
      </c>
      <c r="BT12" s="31" t="str">
        <f>BS11&amp;" programado"</f>
        <v>Noviembre programado</v>
      </c>
      <c r="BU12" s="31" t="str">
        <f>BS11&amp;" resultado"</f>
        <v>Noviembre resultado</v>
      </c>
      <c r="BV12" s="35" t="str">
        <f>BS11&amp;" análisis mensual"</f>
        <v>Noviembre análisis mensual</v>
      </c>
      <c r="BW12" s="35" t="str">
        <f>BS11&amp;" observaciones al seguimiento"</f>
        <v>Noviembre observaciones al seguimiento</v>
      </c>
      <c r="BX12" s="31" t="str">
        <f>BX11&amp;" ejecutado"</f>
        <v>Diciembre ejecutado</v>
      </c>
      <c r="BY12" s="31" t="str">
        <f>BX11&amp;" programado"</f>
        <v>Diciembre programado</v>
      </c>
      <c r="BZ12" s="31" t="str">
        <f>BX11&amp;" resultado"</f>
        <v>Diciembre resultado</v>
      </c>
      <c r="CA12" s="35" t="str">
        <f>BX11&amp;" análisis mensual"</f>
        <v>Diciembre análisis mensual</v>
      </c>
      <c r="CB12" s="31" t="str">
        <f>BX11&amp;" observaciones al seguimiento"</f>
        <v>Diciembre observaciones al seguimiento</v>
      </c>
      <c r="CC12" s="33" t="s">
        <v>99</v>
      </c>
      <c r="CE12" s="38" t="s">
        <v>38</v>
      </c>
      <c r="CF12" s="38" t="s">
        <v>102</v>
      </c>
      <c r="CG12" s="38" t="s">
        <v>103</v>
      </c>
      <c r="CH12" s="38" t="s">
        <v>100</v>
      </c>
      <c r="CI12" s="38" t="s">
        <v>101</v>
      </c>
      <c r="CJ12" s="38" t="s">
        <v>104</v>
      </c>
    </row>
    <row r="13" spans="2:88" s="5" customFormat="1" ht="404" x14ac:dyDescent="0.2">
      <c r="B13" s="22" t="s">
        <v>67</v>
      </c>
      <c r="C13" s="22" t="s">
        <v>0</v>
      </c>
      <c r="D13" s="26" t="s">
        <v>112</v>
      </c>
      <c r="E13" s="23" t="s">
        <v>116</v>
      </c>
      <c r="F13" s="42" t="s">
        <v>117</v>
      </c>
      <c r="G13" s="26" t="s">
        <v>118</v>
      </c>
      <c r="H13" s="26" t="s">
        <v>119</v>
      </c>
      <c r="I13" s="26" t="s">
        <v>120</v>
      </c>
      <c r="J13" s="23" t="s">
        <v>43</v>
      </c>
      <c r="K13" s="26" t="s">
        <v>121</v>
      </c>
      <c r="L13" s="26" t="s">
        <v>122</v>
      </c>
      <c r="M13" s="26" t="s">
        <v>123</v>
      </c>
      <c r="N13" s="26" t="s">
        <v>124</v>
      </c>
      <c r="O13" s="23" t="s">
        <v>40</v>
      </c>
      <c r="P13" s="26" t="s">
        <v>125</v>
      </c>
      <c r="Q13" s="24">
        <v>0.96</v>
      </c>
      <c r="R13" s="22" t="s">
        <v>124</v>
      </c>
      <c r="S13" s="24">
        <v>1</v>
      </c>
      <c r="T13" s="32" t="s">
        <v>42</v>
      </c>
      <c r="U13" s="28"/>
      <c r="V13" s="28"/>
      <c r="W13" s="27"/>
      <c r="X13" s="43" t="s">
        <v>142</v>
      </c>
      <c r="Y13" s="44" t="s">
        <v>143</v>
      </c>
      <c r="Z13" s="45"/>
      <c r="AA13" s="45"/>
      <c r="AB13" s="46"/>
      <c r="AC13" s="47" t="s">
        <v>144</v>
      </c>
      <c r="AD13" s="44" t="s">
        <v>145</v>
      </c>
      <c r="AE13" s="45">
        <v>98</v>
      </c>
      <c r="AF13" s="45">
        <v>98</v>
      </c>
      <c r="AG13" s="46">
        <f t="shared" ref="AG13:AG15" si="0">+AE13/AF13</f>
        <v>1</v>
      </c>
      <c r="AH13" s="44" t="s">
        <v>147</v>
      </c>
      <c r="AI13" s="44" t="s">
        <v>149</v>
      </c>
      <c r="AJ13" s="28"/>
      <c r="AK13" s="28"/>
      <c r="AL13" s="27" t="e">
        <f t="shared" ref="AL13:AL14" si="1">+AJ13/AK13</f>
        <v>#DIV/0!</v>
      </c>
      <c r="AM13" s="27"/>
      <c r="AN13" s="30"/>
      <c r="AO13" s="34"/>
      <c r="AP13" s="28"/>
      <c r="AQ13" s="27" t="e">
        <f t="shared" ref="AQ13:AQ14" si="2">+AO13/AP13</f>
        <v>#DIV/0!</v>
      </c>
      <c r="AR13" s="41"/>
      <c r="AS13" s="36"/>
      <c r="AT13" s="28"/>
      <c r="AU13" s="28"/>
      <c r="AV13" s="27" t="e">
        <f t="shared" ref="AV13:AV14" si="3">+AT13/AU13</f>
        <v>#DIV/0!</v>
      </c>
      <c r="AW13" s="27"/>
      <c r="AX13" s="30"/>
      <c r="AY13" s="34"/>
      <c r="AZ13" s="28"/>
      <c r="BA13" s="27" t="e">
        <f t="shared" ref="BA13:BA14" si="4">+AY13/AZ13</f>
        <v>#DIV/0!</v>
      </c>
      <c r="BB13" s="41"/>
      <c r="BC13" s="36"/>
      <c r="BD13" s="28"/>
      <c r="BE13" s="28"/>
      <c r="BF13" s="27" t="e">
        <f t="shared" ref="BF13:BF14" si="5">+BD13/BE13</f>
        <v>#DIV/0!</v>
      </c>
      <c r="BG13" s="27"/>
      <c r="BH13" s="30"/>
      <c r="BI13" s="34"/>
      <c r="BJ13" s="28"/>
      <c r="BK13" s="27" t="e">
        <f t="shared" ref="BK13:BK14" si="6">+BI13/BJ13</f>
        <v>#DIV/0!</v>
      </c>
      <c r="BL13" s="41"/>
      <c r="BM13" s="36"/>
      <c r="BN13" s="28"/>
      <c r="BO13" s="28"/>
      <c r="BP13" s="27" t="e">
        <f t="shared" ref="BP13:BP14" si="7">+BN13/BO13</f>
        <v>#DIV/0!</v>
      </c>
      <c r="BQ13" s="27"/>
      <c r="BR13" s="30"/>
      <c r="BS13" s="34"/>
      <c r="BT13" s="28"/>
      <c r="BU13" s="27" t="e">
        <f t="shared" ref="BU13:BU14" si="8">+BS13/BT13</f>
        <v>#DIV/0!</v>
      </c>
      <c r="BV13" s="27"/>
      <c r="BW13" s="30"/>
      <c r="BX13" s="28"/>
      <c r="BY13" s="28"/>
      <c r="BZ13" s="27" t="e">
        <f t="shared" ref="BZ13:BZ14" si="9">+BX13/BY13</f>
        <v>#DIV/0!</v>
      </c>
      <c r="CA13" s="27"/>
      <c r="CB13" s="30"/>
      <c r="CC13" s="37"/>
      <c r="CE13" s="102">
        <f>+AE13</f>
        <v>98</v>
      </c>
      <c r="CF13" s="102">
        <f>+AF13</f>
        <v>98</v>
      </c>
      <c r="CG13" s="103">
        <f>+CE13/CF13</f>
        <v>1</v>
      </c>
      <c r="CH13" s="103">
        <f>+CG13</f>
        <v>1</v>
      </c>
      <c r="CI13" s="29">
        <f>+S13</f>
        <v>1</v>
      </c>
      <c r="CJ13" s="103">
        <f>+CH13/CI13</f>
        <v>1</v>
      </c>
    </row>
    <row r="14" spans="2:88" s="5" customFormat="1" ht="296" x14ac:dyDescent="0.2">
      <c r="B14" s="22" t="s">
        <v>67</v>
      </c>
      <c r="C14" s="22" t="s">
        <v>0</v>
      </c>
      <c r="D14" s="26" t="s">
        <v>112</v>
      </c>
      <c r="E14" s="23" t="s">
        <v>126</v>
      </c>
      <c r="F14" s="42" t="s">
        <v>117</v>
      </c>
      <c r="G14" s="26" t="s">
        <v>127</v>
      </c>
      <c r="H14" s="26" t="s">
        <v>128</v>
      </c>
      <c r="I14" s="26" t="s">
        <v>129</v>
      </c>
      <c r="J14" s="23" t="s">
        <v>43</v>
      </c>
      <c r="K14" s="26" t="s">
        <v>130</v>
      </c>
      <c r="L14" s="26" t="s">
        <v>131</v>
      </c>
      <c r="M14" s="26" t="s">
        <v>132</v>
      </c>
      <c r="N14" s="26" t="s">
        <v>124</v>
      </c>
      <c r="O14" s="23" t="s">
        <v>40</v>
      </c>
      <c r="P14" s="26" t="s">
        <v>133</v>
      </c>
      <c r="Q14" s="24" t="s">
        <v>0</v>
      </c>
      <c r="R14" s="22" t="s">
        <v>124</v>
      </c>
      <c r="S14" s="24">
        <v>1</v>
      </c>
      <c r="T14" s="32" t="s">
        <v>42</v>
      </c>
      <c r="U14" s="28"/>
      <c r="V14" s="28"/>
      <c r="W14" s="27"/>
      <c r="X14" s="41"/>
      <c r="Y14" s="36"/>
      <c r="Z14" s="28"/>
      <c r="AA14" s="28"/>
      <c r="AB14" s="27"/>
      <c r="AC14" s="27"/>
      <c r="AD14" s="30"/>
      <c r="AE14" s="48">
        <v>0</v>
      </c>
      <c r="AF14" s="45">
        <v>15</v>
      </c>
      <c r="AG14" s="46">
        <f t="shared" si="0"/>
        <v>0</v>
      </c>
      <c r="AH14" s="44" t="s">
        <v>148</v>
      </c>
      <c r="AI14" s="44" t="s">
        <v>150</v>
      </c>
      <c r="AJ14" s="28"/>
      <c r="AK14" s="28"/>
      <c r="AL14" s="27" t="e">
        <f t="shared" si="1"/>
        <v>#DIV/0!</v>
      </c>
      <c r="AM14" s="27"/>
      <c r="AN14" s="30"/>
      <c r="AO14" s="34"/>
      <c r="AP14" s="28"/>
      <c r="AQ14" s="27" t="e">
        <f t="shared" si="2"/>
        <v>#DIV/0!</v>
      </c>
      <c r="AR14" s="41"/>
      <c r="AS14" s="36"/>
      <c r="AT14" s="28"/>
      <c r="AU14" s="28"/>
      <c r="AV14" s="27" t="e">
        <f t="shared" si="3"/>
        <v>#DIV/0!</v>
      </c>
      <c r="AW14" s="27"/>
      <c r="AX14" s="30"/>
      <c r="AY14" s="34"/>
      <c r="AZ14" s="28"/>
      <c r="BA14" s="27" t="e">
        <f t="shared" si="4"/>
        <v>#DIV/0!</v>
      </c>
      <c r="BB14" s="41"/>
      <c r="BC14" s="36"/>
      <c r="BD14" s="28"/>
      <c r="BE14" s="28"/>
      <c r="BF14" s="27" t="e">
        <f t="shared" si="5"/>
        <v>#DIV/0!</v>
      </c>
      <c r="BG14" s="27"/>
      <c r="BH14" s="30"/>
      <c r="BI14" s="34"/>
      <c r="BJ14" s="28"/>
      <c r="BK14" s="27" t="e">
        <f t="shared" si="6"/>
        <v>#DIV/0!</v>
      </c>
      <c r="BL14" s="41"/>
      <c r="BM14" s="36"/>
      <c r="BN14" s="28"/>
      <c r="BO14" s="28"/>
      <c r="BP14" s="27" t="e">
        <f t="shared" si="7"/>
        <v>#DIV/0!</v>
      </c>
      <c r="BQ14" s="27"/>
      <c r="BR14" s="30"/>
      <c r="BS14" s="34"/>
      <c r="BT14" s="28"/>
      <c r="BU14" s="27" t="e">
        <f t="shared" si="8"/>
        <v>#DIV/0!</v>
      </c>
      <c r="BV14" s="27"/>
      <c r="BW14" s="30"/>
      <c r="BX14" s="28"/>
      <c r="BY14" s="28"/>
      <c r="BZ14" s="27" t="e">
        <f t="shared" si="9"/>
        <v>#DIV/0!</v>
      </c>
      <c r="CA14" s="27"/>
      <c r="CB14" s="30"/>
      <c r="CC14" s="37"/>
      <c r="CE14" s="102">
        <f>+AE14</f>
        <v>0</v>
      </c>
      <c r="CF14" s="102">
        <f>+AF14</f>
        <v>15</v>
      </c>
      <c r="CG14" s="103">
        <f>+CE14/CF14</f>
        <v>0</v>
      </c>
      <c r="CH14" s="103">
        <f>+CG14</f>
        <v>0</v>
      </c>
      <c r="CI14" s="29">
        <f>+S14</f>
        <v>1</v>
      </c>
      <c r="CJ14" s="103">
        <f>+CH14/CI14</f>
        <v>0</v>
      </c>
    </row>
    <row r="15" spans="2:88" s="5" customFormat="1" ht="293.25" customHeight="1" x14ac:dyDescent="0.2">
      <c r="B15" s="22" t="s">
        <v>67</v>
      </c>
      <c r="C15" s="22" t="s">
        <v>0</v>
      </c>
      <c r="D15" s="26" t="s">
        <v>112</v>
      </c>
      <c r="E15" s="24" t="s">
        <v>134</v>
      </c>
      <c r="F15" s="24" t="s">
        <v>117</v>
      </c>
      <c r="G15" s="26" t="s">
        <v>135</v>
      </c>
      <c r="H15" s="26" t="s">
        <v>136</v>
      </c>
      <c r="I15" s="26" t="s">
        <v>137</v>
      </c>
      <c r="J15" s="23" t="s">
        <v>43</v>
      </c>
      <c r="K15" s="26" t="s">
        <v>138</v>
      </c>
      <c r="L15" s="26" t="s">
        <v>139</v>
      </c>
      <c r="M15" s="26" t="s">
        <v>140</v>
      </c>
      <c r="N15" s="26" t="s">
        <v>124</v>
      </c>
      <c r="O15" s="23" t="s">
        <v>40</v>
      </c>
      <c r="P15" s="26" t="s">
        <v>141</v>
      </c>
      <c r="Q15" s="24" t="s">
        <v>0</v>
      </c>
      <c r="R15" s="22" t="s">
        <v>124</v>
      </c>
      <c r="S15" s="24">
        <v>1</v>
      </c>
      <c r="T15" s="32" t="s">
        <v>42</v>
      </c>
      <c r="U15" s="28"/>
      <c r="V15" s="28"/>
      <c r="W15" s="27"/>
      <c r="X15" s="41"/>
      <c r="Y15" s="36"/>
      <c r="Z15" s="28"/>
      <c r="AA15" s="28"/>
      <c r="AB15" s="27"/>
      <c r="AC15" s="27"/>
      <c r="AD15" s="30"/>
      <c r="AE15" s="48">
        <v>39</v>
      </c>
      <c r="AF15" s="45">
        <v>161</v>
      </c>
      <c r="AG15" s="46">
        <f t="shared" si="0"/>
        <v>0.24223602484472051</v>
      </c>
      <c r="AH15" s="44" t="s">
        <v>146</v>
      </c>
      <c r="AI15" s="44" t="s">
        <v>151</v>
      </c>
      <c r="AJ15" s="28"/>
      <c r="AK15" s="28"/>
      <c r="AL15" s="27" t="e">
        <f t="shared" ref="AL15" si="10">+AJ15/AK15</f>
        <v>#DIV/0!</v>
      </c>
      <c r="AM15" s="27"/>
      <c r="AN15" s="30"/>
      <c r="AO15" s="34"/>
      <c r="AP15" s="28"/>
      <c r="AQ15" s="27" t="e">
        <f t="shared" ref="AQ15" si="11">+AO15/AP15</f>
        <v>#DIV/0!</v>
      </c>
      <c r="AR15" s="41"/>
      <c r="AS15" s="36"/>
      <c r="AT15" s="28"/>
      <c r="AU15" s="28"/>
      <c r="AV15" s="27" t="e">
        <f t="shared" ref="AV15" si="12">+AT15/AU15</f>
        <v>#DIV/0!</v>
      </c>
      <c r="AW15" s="27"/>
      <c r="AX15" s="30"/>
      <c r="AY15" s="34"/>
      <c r="AZ15" s="28"/>
      <c r="BA15" s="27" t="e">
        <f t="shared" ref="BA15" si="13">+AY15/AZ15</f>
        <v>#DIV/0!</v>
      </c>
      <c r="BB15" s="41"/>
      <c r="BC15" s="36"/>
      <c r="BD15" s="28"/>
      <c r="BE15" s="28"/>
      <c r="BF15" s="27" t="e">
        <f t="shared" ref="BF15" si="14">+BD15/BE15</f>
        <v>#DIV/0!</v>
      </c>
      <c r="BG15" s="27"/>
      <c r="BH15" s="30"/>
      <c r="BI15" s="34"/>
      <c r="BJ15" s="28"/>
      <c r="BK15" s="27" t="e">
        <f t="shared" ref="BK15" si="15">+BI15/BJ15</f>
        <v>#DIV/0!</v>
      </c>
      <c r="BL15" s="41"/>
      <c r="BM15" s="36"/>
      <c r="BN15" s="28"/>
      <c r="BO15" s="28"/>
      <c r="BP15" s="27" t="e">
        <f t="shared" ref="BP15" si="16">+BN15/BO15</f>
        <v>#DIV/0!</v>
      </c>
      <c r="BQ15" s="27"/>
      <c r="BR15" s="30"/>
      <c r="BS15" s="34"/>
      <c r="BT15" s="28"/>
      <c r="BU15" s="27" t="e">
        <f t="shared" ref="BU15" si="17">+BS15/BT15</f>
        <v>#DIV/0!</v>
      </c>
      <c r="BV15" s="27"/>
      <c r="BW15" s="30"/>
      <c r="BX15" s="28"/>
      <c r="BY15" s="28"/>
      <c r="BZ15" s="27" t="e">
        <f t="shared" ref="BZ15" si="18">+BX15/BY15</f>
        <v>#DIV/0!</v>
      </c>
      <c r="CA15" s="27"/>
      <c r="CB15" s="30"/>
      <c r="CC15" s="37"/>
      <c r="CE15" s="102">
        <f>+AE15</f>
        <v>39</v>
      </c>
      <c r="CF15" s="102">
        <f>+AF15</f>
        <v>161</v>
      </c>
      <c r="CG15" s="103">
        <f>+CE15/CF15</f>
        <v>0.24223602484472051</v>
      </c>
      <c r="CH15" s="103">
        <f>+CG15</f>
        <v>0.24223602484472051</v>
      </c>
      <c r="CI15" s="29">
        <f>+S15</f>
        <v>1</v>
      </c>
      <c r="CJ15" s="103">
        <f>+CH15/CI15</f>
        <v>0.24223602484472051</v>
      </c>
    </row>
    <row r="16" spans="2:88" s="5" customFormat="1" ht="19" customHeight="1" x14ac:dyDescent="0.2">
      <c r="B16" s="49"/>
      <c r="C16" s="49"/>
      <c r="D16" s="50"/>
      <c r="E16" s="51"/>
      <c r="F16" s="51"/>
      <c r="G16" s="50"/>
      <c r="H16" s="50"/>
      <c r="I16" s="50"/>
      <c r="J16" s="52"/>
      <c r="K16" s="50"/>
      <c r="L16" s="50"/>
      <c r="M16" s="50"/>
      <c r="N16" s="50"/>
      <c r="O16" s="52"/>
      <c r="P16" s="50"/>
      <c r="Q16" s="51"/>
      <c r="R16" s="49"/>
      <c r="S16" s="51"/>
      <c r="T16" s="49"/>
      <c r="U16" s="53"/>
      <c r="V16" s="53"/>
      <c r="W16" s="54"/>
      <c r="X16" s="54"/>
      <c r="Y16" s="55"/>
      <c r="Z16" s="53"/>
      <c r="AA16" s="53"/>
      <c r="AB16" s="54"/>
      <c r="AC16" s="54"/>
      <c r="AD16" s="55"/>
      <c r="AE16" s="56"/>
      <c r="AF16" s="56"/>
      <c r="AG16" s="57"/>
      <c r="AH16" s="58"/>
      <c r="AI16" s="58"/>
      <c r="AJ16" s="53" t="str">
        <f>+LOWER(AI16)</f>
        <v/>
      </c>
      <c r="AK16" s="53"/>
      <c r="AL16" s="54"/>
      <c r="AM16" s="54"/>
      <c r="AN16" s="55"/>
      <c r="AO16" s="53"/>
      <c r="AP16" s="53"/>
      <c r="AQ16" s="54"/>
      <c r="AR16" s="54"/>
      <c r="AS16" s="55"/>
      <c r="AT16" s="53"/>
      <c r="AU16" s="53"/>
      <c r="AV16" s="54"/>
      <c r="AW16" s="54"/>
      <c r="AX16" s="55"/>
      <c r="AY16" s="53"/>
      <c r="AZ16" s="53"/>
      <c r="BA16" s="54"/>
      <c r="BB16" s="54"/>
      <c r="BC16" s="55"/>
      <c r="BD16" s="53"/>
      <c r="BE16" s="53"/>
      <c r="BF16" s="54"/>
      <c r="BG16" s="54"/>
      <c r="BH16" s="55"/>
      <c r="BI16" s="53"/>
      <c r="BJ16" s="53"/>
      <c r="BK16" s="54"/>
      <c r="BL16" s="54"/>
      <c r="BM16" s="55"/>
      <c r="BN16" s="53"/>
      <c r="BO16" s="53"/>
      <c r="BP16" s="54"/>
      <c r="BQ16" s="54"/>
      <c r="BR16" s="55"/>
      <c r="BS16" s="53"/>
      <c r="BT16" s="53"/>
      <c r="BU16" s="54"/>
      <c r="BV16" s="54"/>
      <c r="BW16" s="55"/>
      <c r="BX16" s="53"/>
      <c r="BY16" s="53"/>
      <c r="BZ16" s="54"/>
      <c r="CA16" s="54"/>
      <c r="CB16" s="55"/>
      <c r="CC16" s="59"/>
      <c r="CE16" s="60"/>
      <c r="CF16" s="60"/>
      <c r="CG16" s="61"/>
      <c r="CH16" s="62"/>
      <c r="CI16" s="63"/>
      <c r="CJ16" s="62"/>
    </row>
    <row r="17" spans="5:79" ht="15" customHeight="1" x14ac:dyDescent="0.2">
      <c r="E17" s="5"/>
      <c r="G17" s="9"/>
      <c r="Q17" s="9"/>
      <c r="R17" s="5"/>
      <c r="W17" s="4"/>
      <c r="X17" s="4"/>
      <c r="Y17" s="5"/>
      <c r="AB17" s="4"/>
      <c r="AC17" s="4"/>
      <c r="AG17" s="4"/>
      <c r="AH17" s="4"/>
      <c r="AL17" s="4"/>
      <c r="AM17" s="4"/>
      <c r="AN17" s="5"/>
      <c r="AQ17" s="4"/>
      <c r="AR17" s="4"/>
      <c r="AV17" s="4"/>
      <c r="AW17" s="4"/>
      <c r="BA17" s="4"/>
      <c r="BB17" s="4"/>
      <c r="BF17" s="4"/>
      <c r="BG17" s="4"/>
      <c r="BK17" s="4"/>
      <c r="BL17" s="4"/>
      <c r="BP17" s="4"/>
      <c r="BQ17" s="4"/>
      <c r="BU17" s="4"/>
      <c r="BV17" s="4"/>
      <c r="BZ17" s="4"/>
      <c r="CA17" s="4"/>
    </row>
  </sheetData>
  <sheetProtection formatCells="0" formatColumns="0" formatRows="0" sort="0" autoFilter="0" pivotTables="0"/>
  <dataConsolidate/>
  <mergeCells count="30">
    <mergeCell ref="CE10:CG11"/>
    <mergeCell ref="CH10:CJ11"/>
    <mergeCell ref="BZ2:CC2"/>
    <mergeCell ref="BZ3:CC3"/>
    <mergeCell ref="BZ4:CC4"/>
    <mergeCell ref="BZ5:CC5"/>
    <mergeCell ref="U10:CB10"/>
    <mergeCell ref="D2:BY5"/>
    <mergeCell ref="AY11:BC11"/>
    <mergeCell ref="BD11:BH11"/>
    <mergeCell ref="BI11:BM11"/>
    <mergeCell ref="BN11:BR11"/>
    <mergeCell ref="BS11:BW11"/>
    <mergeCell ref="BX11:CB11"/>
    <mergeCell ref="AT11:AX11"/>
    <mergeCell ref="AO11:AS11"/>
    <mergeCell ref="AJ11:AN11"/>
    <mergeCell ref="E11:I11"/>
    <mergeCell ref="J11:P11"/>
    <mergeCell ref="Q11:T11"/>
    <mergeCell ref="U11:Y11"/>
    <mergeCell ref="B2:C5"/>
    <mergeCell ref="Z11:AD11"/>
    <mergeCell ref="AE11:AI11"/>
    <mergeCell ref="B7:C8"/>
    <mergeCell ref="E7:F7"/>
    <mergeCell ref="E8:F8"/>
    <mergeCell ref="G7:G8"/>
    <mergeCell ref="B11:D11"/>
    <mergeCell ref="B10:T10"/>
  </mergeCells>
  <dataValidations xWindow="276" yWindow="546" count="40">
    <dataValidation type="list" allowBlank="1" showInputMessage="1" showErrorMessage="1" sqref="S17:T17 T18:T1048576"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CC12" xr:uid="{00000000-0002-0000-0000-000001000000}"/>
    <dataValidation allowBlank="1" showInputMessage="1" showErrorMessage="1" prompt="Indicar el proceso institucional al cuál está asociado el indicador de gestión._x000a__x000a_De la lista despegable  seleccione el proceso." sqref="B12" xr:uid="{00000000-0002-0000-0000-000002000000}"/>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xr:uid="{00000000-0002-0000-0000-000003000000}"/>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xr:uid="{00000000-0002-0000-0000-000004000000}"/>
    <dataValidation allowBlank="1" showInputMessage="1" showErrorMessage="1" prompt="Se refiere al código consecutivo que es asignado por la Subdirección de Diseño, Evaluación y Sistematización – Equipo del Sistema Integrado de Gestión." sqref="E12" xr:uid="{00000000-0002-0000-0000-000005000000}"/>
    <dataValidation allowBlank="1" showInputMessage="1" showErrorMessage="1" prompt="Hace referencia a la fecha de expedición de la circular mediante la cual se solicita la creación o actualización del indicador de gestión." sqref="F12" xr:uid="{00000000-0002-0000-0000-000006000000}"/>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xr:uid="{00000000-0002-0000-0000-000007000000}"/>
    <dataValidation allowBlank="1" showInputMessage="1" showErrorMessage="1" prompt="Describe al fin para el cual se formuló el indicador." sqref="H12" xr:uid="{00000000-0002-0000-0000-000008000000}"/>
    <dataValidation allowBlank="1" showInputMessage="1" showErrorMessage="1" prompt="Corresponde al aspecto clave de cuyo resultado depende el logro de la meta propuesta para el indicador." sqref="I12" xr:uid="{00000000-0002-0000-0000-000009000000}"/>
    <dataValidation allowBlank="1" showInputMessage="1" showErrorMessage="1" prompt="Corresponde a la ecuación matemática que relaciona las variables del indicador (numerador/denominador)." sqref="K12" xr:uid="{00000000-0002-0000-0000-00000A000000}"/>
    <dataValidation allowBlank="1" showInputMessage="1" showErrorMessage="1" prompt="Hace referencia a la clasificación del indicador._x000a__x000a_De la lista desplegable seleccione una de las siguientes opciones: eficacia, eficiencia o efectividad." sqref="J12" xr:uid="{00000000-0002-0000-0000-00000B000000}"/>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2" xr:uid="{00000000-0002-0000-0000-00000C000000}"/>
    <dataValidation allowBlank="1" showInputMessage="1" showErrorMessage="1" prompt="Relacionar la medida en la cual se obtiene el resultado del indicador, la cual para el presente formato se estandariza en &quot;Porcentaje&quot;." sqref="N12" xr:uid="{00000000-0002-0000-0000-00000D000000}"/>
    <dataValidation allowBlank="1" showInputMessage="1" showErrorMessage="1" prompt="Corresponde a la información a partir de la cual se obtienen los datos para el cálculo del indicador." sqref="L12" xr:uid="{00000000-0002-0000-0000-00000E000000}"/>
    <dataValidation allowBlank="1" showInputMessage="1" showErrorMessage="1" prompt="Es el elemento que soporta la medición del indicador, estos pueden ser; documento, base de datos, entre otros. " sqref="P12" xr:uid="{00000000-0002-0000-0000-00000F000000}"/>
    <dataValidation allowBlank="1" showInputMessage="1" showErrorMessage="1" prompt="Resultado que se tiene de la primera medición realizada sobre este indicador, oficializado ante el Sistema de Gestión._x000a__x000a_En los casos en los que no se cuente con línea base se debe registrar “No aplica”." sqref="Q12" xr:uid="{00000000-0002-0000-0000-000010000000}"/>
    <dataValidation allowBlank="1" showInputMessage="1" showErrorMessage="1" prompt="Debe coincidir con la unidad de medida del indicador para poder ser comparables." sqref="R12" xr:uid="{00000000-0002-0000-0000-000011000000}"/>
    <dataValidation allowBlank="1" showInputMessage="1" showErrorMessage="1" prompt="Es el resultado del indicador que se pretende alcanzar en el año, se debe tener como referencia la unidad de medida formulada para el indicador." sqref="S12" xr:uid="{00000000-0002-0000-0000-000012000000}"/>
    <dataValidation allowBlank="1" showInputMessage="1" showErrorMessage="1" prompt="Seleccionar el tipo de meta:_x000a_*Suma: en cada periodo difiere el valor._x000a_* Constante: en cada periodo siempre es el mismo valor._x000a_* Creciente: en cada periodo incrementa su valor._x000a_* Decreciente: en cada período disminuye su valor." sqref="T12" xr:uid="{00000000-0002-0000-0000-000013000000}"/>
    <dataValidation allowBlank="1" showInputMessage="1" showErrorMessage="1" prompt="Corresponde a los resultados obtenidos en el periodo de medición." sqref="U12 AE12 Z12 AJ12 AT12 AO12 AY12 BD12 BI12 BN12 BS12 BX12" xr:uid="{00000000-0002-0000-0000-000014000000}"/>
    <dataValidation allowBlank="1" showInputMessage="1" showErrorMessage="1" prompt="Corresponde a los resultados planificados para el periodo de medición. Todos los indicadores de gestión deben incluir programación." sqref="AF12 AA12 V12 AU12 AP12 AK12 AZ12 BE12 BJ12 BO12 BT12 BY12" xr:uid="{00000000-0002-0000-0000-000015000000}"/>
    <dataValidation allowBlank="1" showInputMessage="1" showErrorMessage="1" prompt="Corresponde a la operación matemática de la fórmula del indicador y que reflejará el resultado del indicador para el periodo de medición." sqref="AB12 W12 BU12 AQ12 AL12 AG12 AV12 BA12 BF12 BK12 BP12 BZ12" xr:uid="{00000000-0002-0000-0000-000016000000}"/>
    <dataValidation allowBlank="1" showInputMessage="1" showErrorMessage="1" prompt="Corresponde a los logros obtenidos durante el periodo de medición así como la identificación de las situaciones que conllevaron al incumplimiento de las metas propuestas." sqref="BQ12 BV12 X12 AC12 AH12 AM12 AR12 AW12 BB12 BG12 BL12 CA12" xr:uid="{00000000-0002-0000-0000-000017000000}"/>
    <dataValidation type="list" allowBlank="1" showInputMessage="1" showErrorMessage="1" sqref="E7:E8" xr:uid="{00000000-0002-0000-0000-000018000000}">
      <formula1>Meses</formula1>
    </dataValidation>
    <dataValidation type="list" allowBlank="1" showInputMessage="1" showErrorMessage="1" sqref="O17 M18:N1048576" xr:uid="{00000000-0002-0000-0000-000019000000}">
      <formula1>periodicidad</formula1>
    </dataValidation>
    <dataValidation type="list" allowBlank="1" showInputMessage="1" showErrorMessage="1" sqref="C17 D18:D1048576" xr:uid="{00000000-0002-0000-0000-00001A000000}">
      <formula1>ProyectoInv</formula1>
    </dataValidation>
    <dataValidation type="list" allowBlank="1" showInputMessage="1" showErrorMessage="1" sqref="D17 E18:E1048576" xr:uid="{00000000-0002-0000-0000-00001B000000}">
      <formula1>ObjEstratégico</formula1>
    </dataValidation>
    <dataValidation allowBlank="1" showInputMessage="1" showErrorMessage="1" prompt="Formúlese según las características y programación del indicador." sqref="CE10 CH10:CJ11" xr:uid="{00000000-0002-0000-0000-00001C000000}"/>
    <dataValidation type="list" allowBlank="1" showInputMessage="1" showErrorMessage="1" sqref="C18:C1048576" xr:uid="{00000000-0002-0000-0000-00001D000000}">
      <formula1>Subsistema</formula1>
    </dataValidation>
    <dataValidation type="list" allowBlank="1" showInputMessage="1" showErrorMessage="1" sqref="O18:O1048576" xr:uid="{00000000-0002-0000-0000-00001E000000}">
      <formula1>TipoInd</formula1>
    </dataValidation>
    <dataValidation type="list" allowBlank="1" showInputMessage="1" showErrorMessage="1" sqref="B17:B1048576" xr:uid="{00000000-0002-0000-0000-00001F000000}">
      <formula1>Procesos</formula1>
    </dataValidation>
    <dataValidation allowBlank="1" showInputMessage="1" showErrorMessage="1" prompt="Enunciar los pasos que se deben realizar para obtener las variables que conforman el indicador y calcular su resultado. Así mismo, indicar como se obtiene el avance acumulado del indicador, si sumando cada reporte cuantitativo o tomando el último dato." sqref="M12" xr:uid="{00000000-0002-0000-0000-000020000000}"/>
    <dataValidation allowBlank="1" showInputMessage="1" showErrorMessage="1" prompt="Corresponde al avance ejecutado acumulado o al último reporte de ejecución del indicador, según corresponda y de acuerdo a su periodicidad." sqref="CE12" xr:uid="{00000000-0002-0000-0000-000021000000}"/>
    <dataValidation allowBlank="1" showInputMessage="1" showErrorMessage="1" prompt="Corresponde al avance programado acumulado o al último reporte de programación del indicador, según corresponda y de acuerdo a su periodicidad." sqref="CF12" xr:uid="{00000000-0002-0000-0000-000022000000}"/>
    <dataValidation allowBlank="1" showInputMessage="1" showErrorMessage="1" prompt="Es el producto de dividir el resultado del indicador acumulado (columna BS) entre lo programado del indicador acumulado (columna BT)._x000a_" sqref="CG12" xr:uid="{00000000-0002-0000-0000-000023000000}"/>
    <dataValidation allowBlank="1" showInputMessage="1" showErrorMessage="1" prompt="Corresponde al porcentaje de avance acumulado, es decir, es el mismo valor calculado en la columna anterior (BU)._x000a_" sqref="CH12" xr:uid="{00000000-0002-0000-0000-000024000000}"/>
    <dataValidation allowBlank="1" showInputMessage="1" showErrorMessage="1" prompt="Registrar la meta anual formulada para el indicador, es decir, el valor de la columna S." sqref="CI12" xr:uid="{00000000-0002-0000-0000-000025000000}"/>
    <dataValidation allowBlank="1" showInputMessage="1" showErrorMessage="1" prompt="Es el producto de dividir el resultado del indicador para la vigencia (columna BV) entre la meta anual del indicador para la vigencia (columna BW)." sqref="CJ12" xr:uid="{00000000-0002-0000-0000-000026000000}"/>
    <dataValidation allowBlank="1" showInputMessage="1" showErrorMessage="1" prompt="Registre las observaciones o recomendaciones de la revisión del seguimiento reportado por el proceso. Se diligencia por parte del equipo del Sistema de Gestión al recibir el reporte del seguimiento." sqref="Y12 AD12 AI12 AN12 AS12 AX12 BC12 BH12 BM12 BR12 BW12 CB12" xr:uid="{00000000-0002-0000-0000-000027000000}"/>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xWindow="276" yWindow="546" count="4">
        <x14:dataValidation type="list" allowBlank="1" showInputMessage="1" showErrorMessage="1" xr:uid="{00000000-0002-0000-0000-000028000000}">
          <x14:formula1>
            <xm:f>'Listas desplegables'!$B$2:$B$13</xm:f>
          </x14:formula1>
          <xm:sqref>G7:G8</xm:sqref>
        </x14:dataValidation>
        <x14:dataValidation type="list" allowBlank="1" showInputMessage="1" showErrorMessage="1" xr:uid="{00000000-0002-0000-0000-00002C000000}">
          <x14:formula1>
            <xm:f>'Listas desplegables'!$C$2:$C$21</xm:f>
          </x14:formula1>
          <xm:sqref>B13:B16</xm:sqref>
        </x14:dataValidation>
        <x14:dataValidation type="list" allowBlank="1" showInputMessage="1" showErrorMessage="1" xr:uid="{00000000-0002-0000-0000-00002D000000}">
          <x14:formula1>
            <xm:f>'Listas desplegables'!$D$2:$D$20</xm:f>
          </x14:formula1>
          <xm:sqref>C13:C16</xm:sqref>
        </x14:dataValidation>
        <x14:dataValidation type="list" allowBlank="1" showInputMessage="1" showErrorMessage="1" xr:uid="{2B92F11C-AE7E-4C20-ACC4-94BA2060E287}">
          <x14:formula1>
            <xm:f>'Listas desplegables'!$E$2:$E$7</xm:f>
          </x14:formula1>
          <xm:sqref>D13:D16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H76"/>
  <sheetViews>
    <sheetView zoomScale="80" zoomScaleNormal="80" workbookViewId="0">
      <selection activeCell="E7" sqref="E7"/>
    </sheetView>
  </sheetViews>
  <sheetFormatPr baseColWidth="10" defaultColWidth="11.5" defaultRowHeight="14" x14ac:dyDescent="0.15"/>
  <cols>
    <col min="1" max="1" width="10.5" style="15" customWidth="1"/>
    <col min="2" max="2" width="7.1640625" style="15" bestFit="1" customWidth="1"/>
    <col min="3" max="3" width="47.33203125" style="15" customWidth="1"/>
    <col min="4" max="4" width="60.33203125" style="15" customWidth="1"/>
    <col min="5" max="5" width="86.6640625" style="15" customWidth="1"/>
    <col min="6" max="6" width="11.6640625" style="15" customWidth="1"/>
    <col min="7" max="7" width="15.5" style="15" customWidth="1"/>
    <col min="8" max="8" width="15.1640625" style="15" customWidth="1"/>
    <col min="9" max="16384" width="11.5" style="15"/>
  </cols>
  <sheetData>
    <row r="1" spans="1:8" s="16" customFormat="1" ht="53.25" customHeight="1" x14ac:dyDescent="0.2">
      <c r="A1" s="17" t="s">
        <v>52</v>
      </c>
      <c r="B1" s="19" t="s">
        <v>46</v>
      </c>
      <c r="C1" s="17" t="s">
        <v>54</v>
      </c>
      <c r="D1" s="20" t="s">
        <v>47</v>
      </c>
      <c r="E1" s="17" t="s">
        <v>70</v>
      </c>
      <c r="F1" s="20" t="s">
        <v>29</v>
      </c>
      <c r="G1" s="18" t="s">
        <v>30</v>
      </c>
      <c r="H1" s="20" t="s">
        <v>37</v>
      </c>
    </row>
    <row r="2" spans="1:8" s="13" customFormat="1" ht="75" x14ac:dyDescent="0.2">
      <c r="A2" s="12" t="s">
        <v>10</v>
      </c>
      <c r="B2" s="12">
        <v>2019</v>
      </c>
      <c r="C2" s="13" t="s">
        <v>55</v>
      </c>
      <c r="D2" s="21" t="s">
        <v>77</v>
      </c>
      <c r="E2" s="21" t="s">
        <v>113</v>
      </c>
      <c r="F2" s="13" t="s">
        <v>43</v>
      </c>
      <c r="G2" s="21" t="s">
        <v>48</v>
      </c>
      <c r="H2" s="21" t="s">
        <v>73</v>
      </c>
    </row>
    <row r="3" spans="1:8" s="13" customFormat="1" ht="62.25" customHeight="1" x14ac:dyDescent="0.2">
      <c r="A3" s="12" t="s">
        <v>11</v>
      </c>
      <c r="B3" s="12">
        <v>2020</v>
      </c>
      <c r="C3" s="13" t="s">
        <v>56</v>
      </c>
      <c r="D3" s="21" t="s">
        <v>78</v>
      </c>
      <c r="E3" s="21" t="s">
        <v>110</v>
      </c>
      <c r="F3" s="13" t="s">
        <v>39</v>
      </c>
      <c r="G3" s="13" t="s">
        <v>71</v>
      </c>
      <c r="H3" s="21" t="s">
        <v>42</v>
      </c>
    </row>
    <row r="4" spans="1:8" s="13" customFormat="1" ht="51" customHeight="1" x14ac:dyDescent="0.2">
      <c r="A4" s="12" t="s">
        <v>4</v>
      </c>
      <c r="B4" s="12">
        <v>2021</v>
      </c>
      <c r="C4" s="13" t="s">
        <v>57</v>
      </c>
      <c r="D4" s="21" t="s">
        <v>79</v>
      </c>
      <c r="E4" s="21" t="s">
        <v>111</v>
      </c>
      <c r="F4" s="13" t="s">
        <v>41</v>
      </c>
      <c r="G4" s="21" t="s">
        <v>40</v>
      </c>
      <c r="H4" s="21" t="s">
        <v>74</v>
      </c>
    </row>
    <row r="5" spans="1:8" s="13" customFormat="1" ht="73.5" customHeight="1" x14ac:dyDescent="0.2">
      <c r="A5" s="12" t="s">
        <v>12</v>
      </c>
      <c r="B5" s="12">
        <v>2022</v>
      </c>
      <c r="C5" s="13" t="s">
        <v>58</v>
      </c>
      <c r="D5" s="21" t="s">
        <v>80</v>
      </c>
      <c r="E5" s="21" t="s">
        <v>112</v>
      </c>
      <c r="G5" s="21" t="s">
        <v>44</v>
      </c>
      <c r="H5" s="21" t="s">
        <v>45</v>
      </c>
    </row>
    <row r="6" spans="1:8" s="13" customFormat="1" ht="60" x14ac:dyDescent="0.2">
      <c r="A6" s="12" t="s">
        <v>13</v>
      </c>
      <c r="B6" s="12">
        <v>2023</v>
      </c>
      <c r="C6" s="13" t="s">
        <v>59</v>
      </c>
      <c r="D6" s="21" t="s">
        <v>81</v>
      </c>
      <c r="E6" s="21" t="s">
        <v>114</v>
      </c>
      <c r="G6" s="21" t="s">
        <v>49</v>
      </c>
      <c r="H6" s="14"/>
    </row>
    <row r="7" spans="1:8" s="13" customFormat="1" ht="60" x14ac:dyDescent="0.2">
      <c r="A7" s="12" t="s">
        <v>14</v>
      </c>
      <c r="B7" s="12">
        <v>2024</v>
      </c>
      <c r="C7" s="13" t="s">
        <v>95</v>
      </c>
      <c r="D7" s="21" t="s">
        <v>82</v>
      </c>
      <c r="E7" s="21" t="s">
        <v>115</v>
      </c>
      <c r="G7" s="14"/>
    </row>
    <row r="8" spans="1:8" s="13" customFormat="1" ht="30" x14ac:dyDescent="0.2">
      <c r="A8" s="12" t="s">
        <v>15</v>
      </c>
      <c r="B8" s="12">
        <v>2025</v>
      </c>
      <c r="C8" s="13" t="s">
        <v>60</v>
      </c>
      <c r="D8" s="21" t="s">
        <v>83</v>
      </c>
      <c r="G8" s="14"/>
    </row>
    <row r="9" spans="1:8" s="13" customFormat="1" ht="30" x14ac:dyDescent="0.2">
      <c r="A9" s="12" t="s">
        <v>16</v>
      </c>
      <c r="B9" s="12">
        <v>2026</v>
      </c>
      <c r="C9" s="13" t="s">
        <v>61</v>
      </c>
      <c r="D9" s="21" t="s">
        <v>84</v>
      </c>
      <c r="G9" s="14"/>
    </row>
    <row r="10" spans="1:8" s="13" customFormat="1" ht="15" x14ac:dyDescent="0.2">
      <c r="A10" s="12" t="s">
        <v>17</v>
      </c>
      <c r="B10" s="12">
        <v>2027</v>
      </c>
      <c r="C10" s="13" t="s">
        <v>62</v>
      </c>
      <c r="D10" s="21" t="s">
        <v>85</v>
      </c>
      <c r="G10" s="14"/>
    </row>
    <row r="11" spans="1:8" s="13" customFormat="1" ht="30" x14ac:dyDescent="0.2">
      <c r="A11" s="12" t="s">
        <v>18</v>
      </c>
      <c r="B11" s="12">
        <v>2028</v>
      </c>
      <c r="C11" s="13" t="s">
        <v>63</v>
      </c>
      <c r="D11" s="21" t="s">
        <v>86</v>
      </c>
    </row>
    <row r="12" spans="1:8" s="13" customFormat="1" ht="15" x14ac:dyDescent="0.2">
      <c r="A12" s="12" t="s">
        <v>19</v>
      </c>
      <c r="B12" s="12">
        <v>2029</v>
      </c>
      <c r="C12" s="13" t="s">
        <v>51</v>
      </c>
      <c r="D12" s="21" t="s">
        <v>87</v>
      </c>
    </row>
    <row r="13" spans="1:8" s="13" customFormat="1" ht="45" x14ac:dyDescent="0.2">
      <c r="A13" s="12" t="s">
        <v>20</v>
      </c>
      <c r="B13" s="12">
        <v>2030</v>
      </c>
      <c r="C13" s="13" t="s">
        <v>64</v>
      </c>
      <c r="D13" s="21" t="s">
        <v>88</v>
      </c>
      <c r="E13" s="21"/>
    </row>
    <row r="14" spans="1:8" s="13" customFormat="1" ht="30" x14ac:dyDescent="0.2">
      <c r="A14" s="12"/>
      <c r="B14" s="12">
        <v>2031</v>
      </c>
      <c r="C14" s="13" t="s">
        <v>96</v>
      </c>
      <c r="D14" s="21" t="s">
        <v>89</v>
      </c>
    </row>
    <row r="15" spans="1:8" s="13" customFormat="1" ht="15" x14ac:dyDescent="0.2">
      <c r="A15" s="12"/>
      <c r="B15" s="12">
        <v>2032</v>
      </c>
      <c r="C15" s="13" t="s">
        <v>65</v>
      </c>
      <c r="D15" s="21" t="s">
        <v>90</v>
      </c>
    </row>
    <row r="16" spans="1:8" s="13" customFormat="1" ht="30" x14ac:dyDescent="0.2">
      <c r="A16" s="12"/>
      <c r="B16" s="12">
        <v>2033</v>
      </c>
      <c r="C16" s="13" t="s">
        <v>50</v>
      </c>
      <c r="D16" s="21" t="s">
        <v>91</v>
      </c>
    </row>
    <row r="17" spans="1:4" s="13" customFormat="1" ht="30" x14ac:dyDescent="0.2">
      <c r="A17" s="12"/>
      <c r="B17" s="12">
        <v>2034</v>
      </c>
      <c r="C17" s="13" t="s">
        <v>66</v>
      </c>
      <c r="D17" s="21" t="s">
        <v>92</v>
      </c>
    </row>
    <row r="18" spans="1:4" s="13" customFormat="1" ht="30" x14ac:dyDescent="0.2">
      <c r="A18" s="12"/>
      <c r="B18" s="12">
        <v>2035</v>
      </c>
      <c r="C18" s="13" t="s">
        <v>67</v>
      </c>
      <c r="D18" s="21" t="s">
        <v>93</v>
      </c>
    </row>
    <row r="19" spans="1:4" s="13" customFormat="1" ht="30" x14ac:dyDescent="0.2">
      <c r="A19" s="12"/>
      <c r="C19" s="13" t="s">
        <v>68</v>
      </c>
      <c r="D19" s="21" t="s">
        <v>94</v>
      </c>
    </row>
    <row r="20" spans="1:4" s="13" customFormat="1" ht="18" customHeight="1" x14ac:dyDescent="0.2">
      <c r="C20" s="13" t="s">
        <v>97</v>
      </c>
      <c r="D20" s="13" t="s">
        <v>0</v>
      </c>
    </row>
    <row r="21" spans="1:4" s="13" customFormat="1" ht="18" customHeight="1" x14ac:dyDescent="0.2">
      <c r="C21" s="13" t="s">
        <v>69</v>
      </c>
      <c r="D21" s="21"/>
    </row>
    <row r="22" spans="1:4" x14ac:dyDescent="0.15">
      <c r="D22" s="21"/>
    </row>
    <row r="23" spans="1:4" x14ac:dyDescent="0.15">
      <c r="D23" s="21"/>
    </row>
    <row r="24" spans="1:4" x14ac:dyDescent="0.15">
      <c r="D24" s="21"/>
    </row>
    <row r="25" spans="1:4" x14ac:dyDescent="0.15">
      <c r="D25" s="21"/>
    </row>
    <row r="26" spans="1:4" x14ac:dyDescent="0.15">
      <c r="D26" s="21"/>
    </row>
    <row r="27" spans="1:4" x14ac:dyDescent="0.15">
      <c r="D27" s="21"/>
    </row>
    <row r="28" spans="1:4" x14ac:dyDescent="0.15">
      <c r="D28" s="21"/>
    </row>
    <row r="29" spans="1:4" x14ac:dyDescent="0.15">
      <c r="D29" s="21"/>
    </row>
    <row r="30" spans="1:4" x14ac:dyDescent="0.15">
      <c r="D30" s="21"/>
    </row>
    <row r="31" spans="1:4" x14ac:dyDescent="0.15">
      <c r="D31" s="21"/>
    </row>
    <row r="32" spans="1:4" x14ac:dyDescent="0.15">
      <c r="D32" s="21"/>
    </row>
    <row r="33" spans="4:4" x14ac:dyDescent="0.15">
      <c r="D33" s="21"/>
    </row>
    <row r="34" spans="4:4" x14ac:dyDescent="0.15">
      <c r="D34" s="21"/>
    </row>
    <row r="35" spans="4:4" x14ac:dyDescent="0.15">
      <c r="D35" s="21"/>
    </row>
    <row r="36" spans="4:4" x14ac:dyDescent="0.15">
      <c r="D36" s="21"/>
    </row>
    <row r="37" spans="4:4" x14ac:dyDescent="0.15">
      <c r="D37" s="21"/>
    </row>
    <row r="38" spans="4:4" x14ac:dyDescent="0.15">
      <c r="D38" s="21"/>
    </row>
    <row r="39" spans="4:4" x14ac:dyDescent="0.15">
      <c r="D39" s="21"/>
    </row>
    <row r="40" spans="4:4" x14ac:dyDescent="0.15">
      <c r="D40" s="21"/>
    </row>
    <row r="41" spans="4:4" x14ac:dyDescent="0.15">
      <c r="D41" s="21"/>
    </row>
    <row r="42" spans="4:4" x14ac:dyDescent="0.15">
      <c r="D42" s="21"/>
    </row>
    <row r="43" spans="4:4" x14ac:dyDescent="0.15">
      <c r="D43" s="21"/>
    </row>
    <row r="44" spans="4:4" x14ac:dyDescent="0.15">
      <c r="D44" s="21"/>
    </row>
    <row r="45" spans="4:4" x14ac:dyDescent="0.15">
      <c r="D45" s="21"/>
    </row>
    <row r="46" spans="4:4" x14ac:dyDescent="0.15">
      <c r="D46" s="21"/>
    </row>
    <row r="47" spans="4:4" x14ac:dyDescent="0.15">
      <c r="D47" s="21"/>
    </row>
    <row r="48" spans="4:4" x14ac:dyDescent="0.15">
      <c r="D48" s="21"/>
    </row>
    <row r="49" spans="4:4" x14ac:dyDescent="0.15">
      <c r="D49" s="21"/>
    </row>
    <row r="50" spans="4:4" x14ac:dyDescent="0.15">
      <c r="D50" s="21"/>
    </row>
    <row r="51" spans="4:4" x14ac:dyDescent="0.15">
      <c r="D51" s="21"/>
    </row>
    <row r="52" spans="4:4" x14ac:dyDescent="0.15">
      <c r="D52" s="21"/>
    </row>
    <row r="53" spans="4:4" x14ac:dyDescent="0.15">
      <c r="D53" s="21"/>
    </row>
    <row r="54" spans="4:4" x14ac:dyDescent="0.15">
      <c r="D54" s="21"/>
    </row>
    <row r="55" spans="4:4" x14ac:dyDescent="0.15">
      <c r="D55" s="21"/>
    </row>
    <row r="56" spans="4:4" x14ac:dyDescent="0.15">
      <c r="D56" s="21"/>
    </row>
    <row r="57" spans="4:4" x14ac:dyDescent="0.15">
      <c r="D57" s="21"/>
    </row>
    <row r="58" spans="4:4" x14ac:dyDescent="0.15">
      <c r="D58" s="21"/>
    </row>
    <row r="59" spans="4:4" x14ac:dyDescent="0.15">
      <c r="D59" s="21"/>
    </row>
    <row r="60" spans="4:4" x14ac:dyDescent="0.15">
      <c r="D60" s="21"/>
    </row>
    <row r="61" spans="4:4" x14ac:dyDescent="0.15">
      <c r="D61" s="21"/>
    </row>
    <row r="62" spans="4:4" x14ac:dyDescent="0.15">
      <c r="D62" s="21"/>
    </row>
    <row r="63" spans="4:4" x14ac:dyDescent="0.15">
      <c r="D63" s="21"/>
    </row>
    <row r="64" spans="4:4" x14ac:dyDescent="0.15">
      <c r="D64" s="21"/>
    </row>
    <row r="65" spans="4:4" x14ac:dyDescent="0.15">
      <c r="D65" s="21"/>
    </row>
    <row r="66" spans="4:4" x14ac:dyDescent="0.15">
      <c r="D66" s="21"/>
    </row>
    <row r="67" spans="4:4" x14ac:dyDescent="0.15">
      <c r="D67" s="21"/>
    </row>
    <row r="68" spans="4:4" x14ac:dyDescent="0.15">
      <c r="D68" s="21"/>
    </row>
    <row r="69" spans="4:4" x14ac:dyDescent="0.15">
      <c r="D69" s="21"/>
    </row>
    <row r="70" spans="4:4" x14ac:dyDescent="0.15">
      <c r="D70" s="21"/>
    </row>
    <row r="71" spans="4:4" x14ac:dyDescent="0.15">
      <c r="D71" s="21"/>
    </row>
    <row r="72" spans="4:4" x14ac:dyDescent="0.15">
      <c r="D72" s="21"/>
    </row>
    <row r="73" spans="4:4" x14ac:dyDescent="0.15">
      <c r="D73" s="21"/>
    </row>
    <row r="74" spans="4:4" x14ac:dyDescent="0.15">
      <c r="D74" s="21"/>
    </row>
    <row r="75" spans="4:4" x14ac:dyDescent="0.15">
      <c r="D75" s="21"/>
    </row>
    <row r="76" spans="4:4" x14ac:dyDescent="0.15">
      <c r="D76" s="21"/>
    </row>
  </sheetData>
  <sortState xmlns:xlrd2="http://schemas.microsoft.com/office/spreadsheetml/2017/richdata2" ref="C2:C21">
    <sortCondition ref="C2:C21"/>
  </sortState>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INDICADORES GESTION</vt:lpstr>
      <vt:lpstr>Listas desplegables</vt:lpstr>
      <vt:lpstr>Años</vt:lpstr>
      <vt:lpstr>Meses</vt:lpstr>
      <vt:lpstr>'Listas desplegables'!Proy_Estrat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Tania Esteban</cp:lastModifiedBy>
  <cp:revision/>
  <dcterms:created xsi:type="dcterms:W3CDTF">2018-02-23T18:02:25Z</dcterms:created>
  <dcterms:modified xsi:type="dcterms:W3CDTF">2021-04-20T23:50:52Z</dcterms:modified>
</cp:coreProperties>
</file>