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libar\Documents\INTEGRACION SOCIAL\INDICADORES\INSPECCION, VIGILANCIA Y CONTROL\JUNIO\"/>
    </mc:Choice>
  </mc:AlternateContent>
  <xr:revisionPtr revIDLastSave="0" documentId="13_ncr:1_{DCE3C835-39B2-41A6-965D-DF3B3D2C35AD}" xr6:coauthVersionLast="45" xr6:coauthVersionMax="45" xr10:uidLastSave="{00000000-0000-0000-0000-000000000000}"/>
  <bookViews>
    <workbookView xWindow="-120" yWindow="-120" windowWidth="29040" windowHeight="15840" xr2:uid="{00000000-000D-0000-FFFF-FFFF00000000}"/>
  </bookViews>
  <sheets>
    <sheet name="INDICADORES GESTION" sheetId="1" r:id="rId1"/>
    <sheet name="Listas desplegables" sheetId="2" r:id="rId2"/>
  </sheets>
  <externalReferences>
    <externalReference r:id="rId3"/>
    <externalReference r:id="rId4"/>
    <externalReference r:id="rId5"/>
    <externalReference r:id="rId6"/>
  </externalReferences>
  <definedNames>
    <definedName name="_xlnm._FilterDatabase" localSheetId="0" hidden="1">'INDICADORES GESTION'!$B$12:$CB$15</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91029"/>
</workbook>
</file>

<file path=xl/calcChain.xml><?xml version="1.0" encoding="utf-8"?>
<calcChain xmlns="http://schemas.openxmlformats.org/spreadsheetml/2006/main">
  <c r="AJ16" i="1" l="1"/>
  <c r="AG15" i="1" l="1"/>
  <c r="AB15" i="1"/>
  <c r="AG14" i="1"/>
  <c r="AB14" i="1"/>
  <c r="AG13" i="1"/>
  <c r="CB12" i="1" l="1"/>
  <c r="BW12" i="1"/>
  <c r="BR12" i="1"/>
  <c r="BM12" i="1"/>
  <c r="BH12" i="1"/>
  <c r="BC12" i="1"/>
  <c r="AX12" i="1"/>
  <c r="AS12" i="1"/>
  <c r="AN12" i="1"/>
  <c r="AI12" i="1"/>
  <c r="AD12" i="1"/>
  <c r="CA12" i="1" l="1"/>
  <c r="BV12" i="1"/>
  <c r="BQ12" i="1"/>
  <c r="BL12" i="1"/>
  <c r="BG12" i="1"/>
  <c r="BB12" i="1"/>
  <c r="AW12" i="1"/>
  <c r="AR12" i="1"/>
  <c r="AM12" i="1"/>
  <c r="AH12" i="1"/>
  <c r="Y12" i="1"/>
  <c r="AC12" i="1"/>
  <c r="X12" i="1"/>
  <c r="CI14" i="1" l="1"/>
  <c r="CF14" i="1"/>
  <c r="CE14" i="1"/>
  <c r="BZ14" i="1"/>
  <c r="BU14" i="1"/>
  <c r="BP14" i="1"/>
  <c r="BK14" i="1"/>
  <c r="BF14" i="1"/>
  <c r="BA14" i="1"/>
  <c r="AV14" i="1"/>
  <c r="AQ14" i="1"/>
  <c r="AL14" i="1"/>
  <c r="CI15" i="1"/>
  <c r="CF15" i="1"/>
  <c r="CE15" i="1"/>
  <c r="BZ15" i="1"/>
  <c r="BU15" i="1"/>
  <c r="BP15" i="1"/>
  <c r="BK15" i="1"/>
  <c r="BF15" i="1"/>
  <c r="BA15" i="1"/>
  <c r="AV15" i="1"/>
  <c r="AQ15" i="1"/>
  <c r="AL15" i="1"/>
  <c r="BZ13" i="1"/>
  <c r="BU13" i="1"/>
  <c r="BP13" i="1"/>
  <c r="BK13" i="1"/>
  <c r="BF13" i="1"/>
  <c r="BA13" i="1"/>
  <c r="AV13" i="1"/>
  <c r="AQ13" i="1"/>
  <c r="AL13" i="1"/>
  <c r="CI13" i="1"/>
  <c r="CF13" i="1"/>
  <c r="CE13" i="1"/>
  <c r="BZ12" i="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 r="CG15" i="1" l="1"/>
  <c r="CH15" i="1" s="1"/>
  <c r="CJ15" i="1" s="1"/>
  <c r="CG14" i="1"/>
  <c r="CH14" i="1" s="1"/>
  <c r="CJ14" i="1" s="1"/>
  <c r="CG13" i="1"/>
  <c r="CH13" i="1" s="1"/>
  <c r="CJ13" i="1" s="1"/>
</calcChain>
</file>

<file path=xl/sharedStrings.xml><?xml version="1.0" encoding="utf-8"?>
<sst xmlns="http://schemas.openxmlformats.org/spreadsheetml/2006/main" count="218" uniqueCount="172">
  <si>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</si>
  <si>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</si>
  <si>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</si>
  <si>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</si>
  <si>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</si>
  <si>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</si>
  <si>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</si>
  <si>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</si>
  <si>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</si>
  <si>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</si>
  <si>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</si>
  <si>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</si>
  <si>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</si>
  <si>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</si>
  <si>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</si>
  <si>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</si>
  <si>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</si>
  <si>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</si>
  <si>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</si>
  <si>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</si>
  <si>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</si>
  <si>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</si>
  <si>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</si>
  <si>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</si>
  <si>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</si>
  <si>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</si>
  <si>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</si>
  <si>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</si>
  <si>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</si>
  <si>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</si>
  <si>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</si>
  <si>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</si>
  <si>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</si>
  <si>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</si>
  <si>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</si>
  <si>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</si>
  <si>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</si>
  <si>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</si>
  <si>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Resultado del indicador acumulado</t>
  </si>
  <si>
    <t>Eficiencia</t>
  </si>
  <si>
    <t>Trimestral</t>
  </si>
  <si>
    <t>Efectividad</t>
  </si>
  <si>
    <t>Constante</t>
  </si>
  <si>
    <t>Eficacia</t>
  </si>
  <si>
    <t>Semestral</t>
  </si>
  <si>
    <t>Suma</t>
  </si>
  <si>
    <t>AÑOS</t>
  </si>
  <si>
    <t>PROYECTOS</t>
  </si>
  <si>
    <t>Mensual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</si>
  <si>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</si>
  <si>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</si>
  <si>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</si>
  <si>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</si>
  <si>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</si>
  <si>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</si>
  <si>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</si>
  <si>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</si>
  <si>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</si>
  <si>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</si>
  <si>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Formulación y articulación de políticas sociales</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</si>
  <si>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</si>
  <si>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</si>
  <si>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</si>
  <si>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</si>
  <si>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</si>
  <si>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</si>
  <si>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</si>
  <si>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</si>
  <si>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</si>
  <si>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</si>
  <si>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</si>
  <si>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</si>
  <si>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</si>
  <si>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</si>
  <si>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</si>
  <si>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 xml:space="preserve">Código: FOR-GS-001 </t>
  </si>
  <si>
    <t>PROCESO GESTIÓN DEL SISTEMA INTEGRADO - SIG
FORMATO FORMULACIÓN Y SEGUIMIENTO DE INDICADORES DE GESTIÓN</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</si>
  <si>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</si>
  <si>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</si>
  <si>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</si>
  <si>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</si>
  <si>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</si>
  <si>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</si>
  <si>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</si>
  <si>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</si>
  <si>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</si>
  <si>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</si>
  <si>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</si>
  <si>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</si>
  <si>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</si>
  <si>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</si>
  <si>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</si>
  <si>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</si>
  <si>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</si>
  <si>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</si>
  <si>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</si>
  <si>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</si>
  <si>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</si>
  <si>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Versión: 1</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</si>
  <si>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</si>
  <si>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</si>
  <si>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</si>
  <si>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</si>
  <si>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</si>
  <si>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</si>
  <si>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</si>
  <si>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</si>
  <si>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Cuadro de control 2: Seguimiento indicadores según meta anual programado</t>
  </si>
  <si>
    <t>Objetivo estratégico al que aporta el Indicador</t>
  </si>
  <si>
    <t>Fecha: Memo  I2020026784 - 02/10/2020</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</si>
  <si>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</si>
  <si>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3. Transformar los servicios sociales de la SDIS con el fin de responder a los aspectos clave del Plan Distrital de Desarrollo como el Sistema Distrital de Cuidado, la Estrategia Territorial de Integración Social y el Ingreso Mínimo Garantizado.</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</si>
  <si>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</si>
  <si>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</si>
  <si>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</si>
  <si>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</si>
  <si>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IVC-002</t>
  </si>
  <si>
    <t xml:space="preserve">Asesorías Técnicas realizadas a instituciones o personas que prestan o desean prestar servicios de protección y atención integral a personas mayores </t>
  </si>
  <si>
    <t>Medir la capacidad de respuesta a las solicitudes de asesoría técnica para el servicio Protección y Atención Integral a Personas Mayores en el DC</t>
  </si>
  <si>
    <t>Talento humano suficiente para atender todas las solicitudes</t>
  </si>
  <si>
    <t>(N° de asesorías técnicas  realizadas para el servicio Protección y Atención Integral a Personas Mayores / N° de asesorías técnicas solicitadas para el servicio Protección y Atención Integral a Personas Mayores) *100</t>
  </si>
  <si>
    <t>Actas de Asesoría Técnica
Base de datos de solicitudes de asesorías</t>
  </si>
  <si>
    <t>Porcentaje</t>
  </si>
  <si>
    <t>Base de datos de solicitudes de asesorías</t>
  </si>
  <si>
    <t>IVC-005</t>
  </si>
  <si>
    <r>
      <t xml:space="preserve">Visitas realizadas por primera vez de inspección a las instituciones nuevas inscritas.
</t>
    </r>
    <r>
      <rPr>
        <sz val="9"/>
        <color rgb="FF7030A0"/>
        <rFont val="Arial"/>
        <family val="2"/>
      </rPr>
      <t xml:space="preserve">
</t>
    </r>
  </si>
  <si>
    <r>
      <t>Medir el porcentaje de cumplimiento de las visitas por primera vez  de Inspección</t>
    </r>
    <r>
      <rPr>
        <sz val="9"/>
        <color rgb="FF7030A0"/>
        <rFont val="Arial"/>
        <family val="2"/>
      </rPr>
      <t xml:space="preserve"> </t>
    </r>
    <r>
      <rPr>
        <sz val="9"/>
        <rFont val="Arial"/>
        <family val="2"/>
      </rPr>
      <t>a las Instituciones prestadoras de servicios sociales de Educación Inicial desde el enfoque de Atención Integral a la Primera Infancia - AIPI y de Protección y atención integral a personas mayores en el Distrito Capital, inscritas en el Sistema de Información y Registro de Servicios Sociales - SIRSS, siempre y cuando se cuente con las condiciones dadas por la emergencia sanitaria y cuenten con los protocolos de bioseguridad aprobados por la SDS.</t>
    </r>
  </si>
  <si>
    <t xml:space="preserve">(N° de instituciones acumuladas al periodo  con visita de inspección  por primera vez / N° total  acumulado de instituciones nuevas  inscritas en el SIRSS)*100 
</t>
  </si>
  <si>
    <t xml:space="preserve">Instrumentos Únicos de Verificación - IUV diligenciados en el período.
Base de datos de inscripción en el Sistema de Información y Registro de Servicios Sociales - SIRSS 
Listado de jardines Infantiles que adoptan la norma de los  protocolos de bioseguridad por la Secretaria Distrital de Salud para el regreso progresivo y seguro
         </t>
  </si>
  <si>
    <t>Reporte en Excel de Instituciones prestadoras de servicios sociales de educación inicial y de protección y atención integral a personas mayores en el Distrito Capital, con fecha  de inscripción en el SIRSS, fecha de verificación de la primera visita de inspección</t>
  </si>
  <si>
    <t>IVC-006</t>
  </si>
  <si>
    <t>Instituciones no inscritas, e inscritas y activas en el Sistema de Información y Registro de Servicios Sociales (SIRSS), con inspección y/o vigilancia realizadas en el marco de la verificación de estándares técnicos de calidad u otros lineamientos.</t>
  </si>
  <si>
    <t>Establecer el porcentaje de instituciones no inscritas, e  inscritas y activas en el Sistema de Información y Registro de Servicios Sociales (SIRSS), con inspección y/o vigilancia en el marco de la verificación de estándares técnicos de calidad u otros lineamientos.</t>
  </si>
  <si>
    <t>Talento humano suficiente para visitar las instituciones no inscritas, e inscritas y activas.
Disposición de las instituciones para atender la visita de verificación de estándares técnicos de calidad u otros lineamientos</t>
  </si>
  <si>
    <t>(No. de instituciones con Inspección y/o Vigilancia realizadas acumuladas en el marco de la verificación de estándares técnicos de calidad u otros lineamientos en el periodo/ No. total de instituciones programadas acumuladas en el periodo)*100.</t>
  </si>
  <si>
    <t xml:space="preserve">
Base de datos de Instituciones no inscritas.
Base de datos de instituciones inscritas y activas en SIRSS
Base de datos de las instituciones programadas y visitadas
</t>
  </si>
  <si>
    <r>
      <t>El numerador corresponde al número total de instituciones con inspección y/o vigilancia  realizadas acumuladas en el período del reporte y el denominador corresponde al número total de instituciones programadas acumuladas a visitar en el periodo del reporte.  
Nota: el resultado del indicador de la vigencia corresponderá al del último periodo</t>
    </r>
    <r>
      <rPr>
        <sz val="9"/>
        <color rgb="FFFF0000"/>
        <rFont val="Arial"/>
        <family val="2"/>
      </rPr>
      <t xml:space="preserve">. </t>
    </r>
  </si>
  <si>
    <t xml:space="preserve">
Base de datos de las instituciones programadas con la fecha de visita y resultado obtenido.</t>
  </si>
  <si>
    <t>11/03/2021:
Sin observaciones.</t>
  </si>
  <si>
    <t xml:space="preserve">11/03/2021:
Según está formulado el indicador, el objetivo es medir la capacidad de respuesta de las solicitudes de asesoría que realicen las instituciones. Por tanto, el reporte cualitativo se debe enfocar en describir las gestiones que se realizan para poder atender esas solicitudes o esa demanda. 
En el primer párrafo se hace alusión a una nueva forma de brindar asesorías más no de atender las que se solicitan. Revisar si con estas convocatorias se atienden solicitudes realizadas, si es así resumir y que esto sea explícito, dado que como está resaltado no da cuenta de lo que busca medir el indicador.
Para el último párrafo revisar si da cuenta de lo que mide el indicador que es cuántas asesorías se realizaron del total que se solicitaron.
NOTA: recordar que lo ideal es que el reporte solo sea cualitativo, sin números, exponiendo las gestiones realizadas (ejemplo: capacitaciones, socializaciones de procedimientos, remisión de alertas, etc., lo que aplique para lograr la meta del indicador) pues en años anteriores cuando se requirió entregar las evidencias según la periodicidad de medición, en este caso trimestral, resultaba que no coincidían los valores que se habían incluido en los dos meses anteriores. Y por tanto había que modificar tres reportes y no solo uno.
15/03/2021:
Se reitera con miras al reporte trimestral y en adelante incluir únicamente las gestiones relativas para dar cumplimiento de lo que mide el indicador.
Nota:
Considerando que la entidad cuenta con nueva plataforma estratégica (que incluye objetivos estratégicos), es necesario actualizar el indicador en la columna D, para lo cual se informará el momento de realizar dicha actualización. </t>
  </si>
  <si>
    <t xml:space="preserve">En el primer trimestre del año 2021, se recibieron un total de treinta (30) solicitudes de  asesorías técnicas, las cuales se discriminan de la siguiente manera: 
Enero 2021 : Se reciben  tres (3) solicitudes y se realizaron dos (02)  asesorías.
Febrero 2021: se recibieron veinte (20) solicitudes, las cuales fueron realizadas en 5 sesiones para dar continuidad al ciclo (1 sesión de asistencia técnica integral y 4 asesorías especificas por componentes) donde participaron la totalidad de los hogares privados solicitantes
Marzo 2021: se recibieron Siete (07) solicitudes las cuales fueron realizadas en 5 sesiones para dar continuidad al ciclo (1 sesión de asistencia técnica integral y 4 asesorías especificas por componentes) donde participaron la totalidad de los hogares privados solicitantes
Cabe destacar, que para cada mes se pudo organizar la convocatoria a cada una de las instituciones solicitantes y fueron abordados con la estrategia de asesorías por ciclos, la cual permite desarrollar una jornada inicial de asesoría integral para todos los solicitantes y cuatro asesorías especificas (programadas en diferentes días) para cada uno de los componentes: Atención integral, gestión administrativa, nutrición y salubridad, ambientes adecuados y seguros. Las asesorías se desarrollan en una jornada continua que permite en la mañana exponer los temas técnicos y en la tarde se fomenta un espacio de participación para dar respuesta a las dudas e inquietudes de las personas participantes. 
Es importante mencionar que el equipo técnico de la Subdirección para la Vejez, teniendo en cuenta el contexto actual de pandemia decretado por la  emergencia sanitaria por  covid- 19, continuó  realizando las asesorías  técnicas integrales, por componentes e individuales, de manera virtual, y fueron coordinadas directamente con los responsables o coordinadores de las instituciones solicitantes. </t>
  </si>
  <si>
    <t>A marzo 2021 se cuenta con un total de 161 instituciones programadas para visitas, de las cuales a 39 se les realizó la verificación de estándares técnicos de calidad y la verificación del  lineamiento para la prevención, contención y mitigación de la emergencia sanitaria, avanzando de esta manera en un 24% de cumplimiento.
Es importante mencionar que las Instituciones de Atención y Protección a las Personas Mayores, considerando la actual situación frente al COVID-19,  no permiten la realización de la visita, en pro de la salud de las personas mayores que allí residen, la situación de no atención es mayor cuando los contagios en la Ciudad aumentan. De igual forma los jardines infantiles durante los primeros meses de año, se encontraban en el proceso de presentación y aprobación de protocolos de bioseguridad para iniciar su apertura, gradual y progresiva, por lo cual no se programaron visitas para este servicio.</t>
  </si>
  <si>
    <t xml:space="preserve">12/04/2021:
En el reporte de enero se menciona que se recibieron 3 solicitudes, pero en este reporte se dice que fueron 2. Revisar.
En el reporte cualitativo indican que se recibieron 29 solicitudes pero en la columna AF Marzo programado solo hay 5. No se indica cuántas de las 29 se realizaron y cuántas quedaron pendientes pero se registra en la columna AE que se realizaron solo 5. Revisar y ajustar.
Ajustar ortografía.
Evidencias: no son claras para poder verificar lo que se reporta: no presentan fecha de solicitud de las asesorías para verificar cuántas se solicitaron cada mes. No es claro cómo se toman los datos reportados para contabilizar lo realizado y lo solicitado. Ajustar.
1604/2021:
Ajustar redacción de acuerdo a la fórmula del indicador.
La evidencia de enero muestra fecha de solicitud de diciembre por tanto no entra en el periodo.
</t>
  </si>
  <si>
    <t xml:space="preserve">Para el mes de abril, se inscribieron instituciones en el SIRSS para la prestación del servicio social de Educación Inicial, sin embargo, ninguno cumple a la fecha con el criterio de aprobación de protocolos de bioseguridad por parte de la Secretaría Distrital de Salud, en tal sentido IVC no puede realizar la primera visita de verificación de condiciones de operación a las instituciones que NO cumplan este criterio.  
De igual forma, es importante resaltar que debido a las medidas para mitigar el incremento de contagios por SARS-CoV-2 COVID-19 adoptadas en el Distrito por el Decreto 157 de abril, las actividades de Educación presencial fueron suspendidas.
Para este periodo no se inscribieron Instituciones de Atención y Protección a las Personas Mayores.
 </t>
  </si>
  <si>
    <t xml:space="preserve">En el mes de abril de 2021 finalizaron los contratos de prestación de servicio  de los profesionales encargados de realizar las asesorías técnicas integrales,  individuales y por componentes en estándares de calidad de la Subdirección para la Vejez, motivo por el cual no se pudo dar cumplimiento a las asesorías programadas en este mes, por no contarse con el talento humano responsable de la realización de las mismas. Se tiene previsto en el mes de mayo contar con el recurso humano para continuar con la ejecución de las asesorías técnicas.
Las asesorías técnicas se retomarán inmediatamente se surta el proceso de contratación por parte de la SDIS, a los profesionales que asumirán esta labor. 
</t>
  </si>
  <si>
    <t>Durante el mes de abril de 2021 se realizó la verificación de estándares técnicos de calidad y la verificación del  lineamiento para la prevención, contención y mitigación de la emergencia sanitaria a Instituciones de Atención y Protección de Personas Mayores y Jardines Infantiles.
Es importante mencionar que las Instituciones de Atención y Protección a las Personas Mayores, considerando la actual situación frente al COVID-19 y las medidas para mitigar el incremento de contagios por SARS-CoV-2 COVID-19 adoptadas en el Distrito por el Decreto 157 de abril, no permiten la realización de la visita, en pro de la salud de las personas mayores que allí residen, la situación de no atención es mayor cuando los contagios en la Ciudad aumentan. De igual forma los Jardines Infantiles que funcionan en presencialidad cerraron en cumplimiento del mencionado decreto.</t>
  </si>
  <si>
    <t>Circular No. 013 del 28/04/2021</t>
  </si>
  <si>
    <t>12/05/2021
Se sugiere no mencionar cantidades en el informe cualitativo, y mencionar el tipo de instituciones a las que se les realizaron las visitas.
Con relación a este parte: "cumplimiento del mencionado decreto, situaciones que hacen que las visitas disminuyan.", es que disminuyan o que no se puedan realizar?, por favor revisar redacción del reporte de este indicador.
13/05/2021:
No se generan observaciones o recomendaciones respecto al análisis  y evidencias presentados en el seguimiento al indicador de gestión.</t>
  </si>
  <si>
    <r>
      <t xml:space="preserve">12/04/2021:
Este indicador es nuevo y es de Eficacia, por tanto, el reporte debe estar en términos de la cantidad de visitas de inspección por primera vez realizadas, más no de las visitas realizadas de manera oportuna. Ajustar.
El denominador del indicador corresponde al total acumulado de instituciones de Educación Inicial y Persona Mayor inscritas en el SIRSS. ¿Solo hay 17 instituciones inscritas en el SIRSS? Revisar la formulación del indicador y reportar acorde a esta.
Ajustar ortografía.
Evidencias: revisar y ajustar.
16/04/2021:
</t>
    </r>
    <r>
      <rPr>
        <sz val="9"/>
        <rFont val="Arial"/>
        <family val="2"/>
      </rPr>
      <t>¿La inspección que se hace es sobre qué?</t>
    </r>
    <r>
      <rPr>
        <sz val="9"/>
        <color theme="1"/>
        <rFont val="Arial"/>
        <family val="2"/>
      </rPr>
      <t xml:space="preserve">
Reporte Ok para jardines. Falta el reporte de las correspondientes a las instituciones de atención a persona mayor, dado que se encuentra en la formulación del indicador.
Evidencias: ok para jardines, faltan las de atención a persona mayor acorde a lo que reporten.
20/04/2021:
Sin observaciones adicionales. Se recomienda informar al líder de proceso sobre el resultado del indicador y las causas del mismo.
</t>
    </r>
  </si>
  <si>
    <t>23/06/2021:
No se generan observaciones o recomendaciones respecto al análisis  y evidencias presentados en el seguimiento al indicador de gestión.</t>
  </si>
  <si>
    <t>Para el mes de mayo se inscribieron instituciones en el SIRSS para la prestación del servicio social de Educación Inicial, sin embargo, ninguna cumple a la fecha con el criterio de aprobación de protocolos de bioseguridad por parte de la Secretaría Distrital de Salud, en tal sentido IVC no puede realizar la primera visita de verificación de condiciones de operación a las instituciones que NO cumplan este criterio.  
Para este periodo no se inscribieron Instituciones de Atención y Protección a las Personas Mayores.</t>
  </si>
  <si>
    <t>23/06/2021
Es prioritario revisar este indicador toda vez que han pasado los cinco primeros meses del año y aún no se genera avance sobre la meta propuesta del 100%.</t>
  </si>
  <si>
    <t>23/06/2021
Revisar avances para alcanzar la meta de este indicador, debido a que se lleva apenas el 24% del 100% esperado.</t>
  </si>
  <si>
    <t>El numerador corresponde al número de asesorías realizadas acumuladas al período del reporte, registradas en la base de datos de solicitudes.
El denominador corresponde al total de asesorías solicitadas acumuladas al período, registradas en la base de datos de solicitudes.
Nota: el resultado del indicador de la vigencia será el del IV trimestre.</t>
  </si>
  <si>
    <t>12/05/2021
Se sugiere no mencionar cantidades en el informe cualitativo, lo que pueden decir es que a pesar que se recibieron inscripciones en el SIRSS, las mismas aun no cumplen con el criterio de aprobación.
En el segundo párrafo no me queda claro, el motivo del incumplimiento, si es por el decreto, asumo que es porque la limitación a la movilidad más no porque los jardines aún no cumplen con el criterio, por fa revisar redacción.
13/05/2021:
No se generan observaciones o recomendaciones respecto al análisis  y evidencias presentados en el seguimiento al indicador de gestión.</t>
  </si>
  <si>
    <t>12/07/2021: El reporte del indicador no es claro, se sugiere iniciar haciendo un resumen de cuantas instituciones fueron programadas mes a mes (abril a junio) y mensualmente como están distribuidas las 221 verificaciones realizadas, de igual forma es necesario revisar en las evidencias relacionadas en el enlace ya que solo se pudo ubicar la programación de 52 (no 51 como está reportado), jardines infantiles pero no los 170. Ajustar redacción y revisar evidencias, así como subirlas a la respectiva carpeta de reporte, dejándolas separadas por indicador. 
16/07/2021: No se generan observaciones o recomendaciones respecto al análisis y evidencias presentados en el seguimiento al indicador de gestión.</t>
  </si>
  <si>
    <r>
      <t xml:space="preserve">Para el mes de junio de 2021 los profesionales del equipo de asesoría técnica continúan al pendiente de la recepción de solicitudes de asesoría técnica en estándares de calidad a las instituciones de protección y atención integral a personas mayores ubicadas en el Distrito Capital de Bogotá, lo anterior en el marco de la Resolución Conjunta 0182 - 0230 de 2013.
</t>
    </r>
    <r>
      <rPr>
        <sz val="9"/>
        <rFont val="Arial"/>
        <family val="2"/>
      </rPr>
      <t>Para el segundo trimestre comprendido desde el 1 de abril al 30 de junio de 2021 se realizaron un total de 3 asesorías técnicas en estándares de calidad, dos (2) en el mes de mayo de 2021 y una (1) en el mes de junio de 2021 las cuales fueron solicitadas por medio de oficios radicados en la Subdirección para la Vejez.  (Se anexan evidencias).</t>
    </r>
    <r>
      <rPr>
        <sz val="9"/>
        <color theme="1"/>
        <rFont val="Arial"/>
        <family val="2"/>
      </rPr>
      <t xml:space="preserve">
Por último, es importante mencionar que el equipo técnico de la Subdirección para la Vejez, teniendo en cuenta el contexto actual de pandemia decretado por la  emergencia sanitaria por  covid- 19,   continuará  realizando las asesorías  técnicas integrales, por componentes e individuales, de manera virtual, y serán coordinadas directamente con los responsables o coordinadores de las instituciones solicitantes. </t>
    </r>
  </si>
  <si>
    <t>12/07/2021: Revisar lo que está en color rojo, recuerden que en este periodo se reporta del 1 abril a 30 de junio, sino se realizaron asesorías en este periodo se debe reportar en cero y la que están reportando acá se reporta para el siguiente trimestre y en el cualitativo de julio, revisar... recuerden que en este reporte deben retomar lo hecho en los otros meses que incluye el trimestre, en mayo aparecen 2 asesorías, esas son las que deben reportar acá, de igual forma en las evidencias deben subir las actas de esas asesorías, tal y como lo mencionan en la formulación del indicador. Por último en el enlace enviado, hay muchos archivos de excel donde no se puede identificar fácilmente cual es la base datos de solicitudes de asesorías, ingresar a la carpeta compartida únicamente este archivo.
16/07/2021: No se generan observaciones o recomendaciones respecto al análisis y evidencias presentados en el seguimiento al indicador de gestión.</t>
  </si>
  <si>
    <t>Para el segundo  trimestre, quince (15) instituciones se inscribieron en el SIRSS para la prestación del servicio social de Educación Inicial, (4 en abril, 6 en mayo y 5 en junio), sin embargo solo uno (1) cumplía con el criterio de aprobación de protocolos de bioseguridad por parte de la Secretaría Distrital de Salud, en tal sentido IVC debe realizar la primera visita de verificación de condiciones de operación a esta institución, Sin embargo, en este periodo, no fue posible realizarla teniendo en cuenta que estas instituciones corresponden a Jardines Infantiles que aún no se encontraban prestando sus servicios presencialmente, sino que se encontraban en el proceso de aprobación de protocolos para la reapertura gradual, progresiva y segura en Bogotá y preparación de apertura de los jardines los cuales conforme el levantamiento de medidas preventivas por parte del Gobierno Distrital frente al COVID 19, a partir de julio podrán retornar a la presencialidad. 
Para este periodo no se inscribieron Instituciones de Atención y Protección a las Personas Mayores.
En este sentido, una vez iniciada la presencialidad y el retorno poco a poco a los jardines, se planea iniciar las visitas de verificación durante el segundo semestre, en el marco del Lineamiento de Educación Inicial desde el enfoque de Atención Integral a la Primera Infancia - AIPI-  para el regreso voluntario, gradual y seguro de las niñas y los niños a los jardines infantiles públicos y privados y se realizarán solo a los jardines que  presten este proceso para la prestación del servicio bajo el esquema de presencialidad en alternancia o esquema multimodal.</t>
  </si>
  <si>
    <r>
      <t xml:space="preserve">12/07/2021: El reporte de este indicador no es claro, se sugiere iniciar haciendo un resumen de cuantas instituciones se inscribieron para justificar las 16 
que se reportan y a que mes corresponden (recuerden que este reporte se hace del trimestre), y luego resumir por mes, </t>
    </r>
    <r>
      <rPr>
        <sz val="9"/>
        <rFont val="Arial"/>
        <family val="2"/>
      </rPr>
      <t>la razón por la que no realizaron las visitas (se subraya de color verde, la razón de porque no se realizaron las visitas, el cual ya estaba escrito), d</t>
    </r>
    <r>
      <rPr>
        <sz val="9"/>
        <color theme="1"/>
        <rFont val="Arial"/>
        <family val="2"/>
      </rPr>
      <t>e igual forma en el último párrafo se debe complementar que más se va hacer para poder cumplir con la meta, ya que el indicador sigue sin avance. En cuanto a las evidencias aplica la misma hecha en el indicador anterior, ya que no se ubica cual es el archivo donde se pueden identificar las 16 instituciones inscritas en este trimestre. Revisar.
16/07/2021: No se generan observaciones o recomendaciones respecto al análisis y evidencias presentados en el seguimiento al indicador de gestión, sin embargo se deja la recomendación de verificar el cumplimiento de este indicador e implementar acciones para el segundo semestre, ya que pasado el primer semestre, no se han podido realizar visitas de verificación a ninguna de las instituciones inscritas, por lo cual el porcentaje de ejecución es 0%.</t>
    </r>
  </si>
  <si>
    <t>Durante el segundo trimestre se programaron 236 instituciones para visitas, de las cuales a 182, (51 jardines infantiles y 131 Hogares Geriátricos), se les realizó la verificación de estándares técnicos de calidad,  vigilancia por oficio y la verificación del lineamiento para la prevención, contención y mitigación de la emergencia sanitaria o Lineamiento de Regreso gradual, voluntario y seguro en el caso de Jardines infantiles, avanzando de esta manera en un 77% de cumplimiento en el trimestre.
Es importante mencionar que las Instituciones de Atención y Protección a las Personas Mayores, considerando la actual situación frente al COVID-19, no permiten la realización de la visita, en pro de la salud de las personas mayores que allí residen, la situación de no atención es mayor cuando los contagios en la Ciudad aumentan. De igual forma los jardines infantiles durante los primeros meses del año, se encontraban en el proceso de presentación y aprobación de protocolos de bioseguridad para iniciar su apertura gradual y progresiva, una vez levantadas las medidas de prevención se iniciaron las visitas a los jardines infantiles, sin embargo en este punto es importante resaltar que la normalidad en la prestación del servicio iniciará a partir de Julio.</t>
  </si>
  <si>
    <t>No aplica. Indicador de gestión oficializado el 28/04/2021</t>
  </si>
  <si>
    <t>No aplica. Indicador de gestión actualizado el 19/03/2021</t>
  </si>
  <si>
    <t>Para el mes de enero de 2021, el equipo técnico recibió tres (3) solicitudes para asesoría técnica integral y por componente. Se convocó a las tres instituciones para llevar a cabo la asesoría y solamente asistió una (01) institución, a la cual se le brindó la asesoría técnica integral y por componentes (Atención Integral, Gestión Administrativa, Nutrición y Salubridad, Ambientes Adecuados y Seguros).
Es importante resaltar que para este periodo de tiempo, el equipo técnico consideró pertinente reestructurar el proceso de asesorías técnicas, proponiendo realizar las mismas por ciclos. El proceso se iniciaría con una asesoría integral y posteriormente se desarrollarían las asesorías técnicas con cada uno de los estándares de calidad. 
Lo anterior requirió liberar espacios en este mes, con el objetivo de que el Equipo Técnico pudiera construir la propuesta de restructuración de las asesorías técnicas. Por tal motivo solo se realizó una asesoría técnica integral y una asesoría por componentes.</t>
  </si>
  <si>
    <t xml:space="preserve">Para el mes de febrero de 2021, se dio inicio al nuevo proceso de asesorías por ciclos, consistiendo este en iniciar con una asesoría técnica integral en la cual se brindó la información sobre las generalidades del servicio, para posteriormente, continuar con la información alusiva a los estándares de calidad. Las asesorías por componentes se realizaron en jornadas de un día, lo que permitió distribuir la jornada en un primer momento para compartir el conocimiento propio de cada componente y en un segundo momento se fomentó la participación activa con los asistentes, con el objetivo de responder inquietudes, despejar dudas, reafirmar conceptos, entre otros aspectos, relacionados con cada uno de los componentes. 
En este mes se continuaron  recepcionando  solicitudes de  instituciones que prestan servicio de atención integral a personas mayores de 60 años en el Distrito Capital y que se encuentran inscritas en el Sistema de Información y Registro de Servicios Sociales. Se espera que las personas que se convoquen a las asesorías  asistan al 100% de los ciclos programados para la realización de las mismas y puedan ser certificadas.
Es importante mencionar que el equipo técnico de la Subdirección para la Vejez, teniendo en cuenta el contexto actual de pandemia decretado por la  emergencia sanitaria por  covid- 19,   continuará  realizando las asesorías  técnicas integrales, por componentes e individuales, de manera virtual, y serán coordinadas directamente con los responsables o coordinadores de las instituciones solicitantes. 
</t>
  </si>
  <si>
    <t>12/05/2021:
Una vez revisado el análisis enviado, se recomienda complementar el mismo, indicando la posible fecha donde ya el talento humano está contratado, para reiniciar las asesorías técnicas integrales.
13/05/2021:
No se generan observaciones o recomendaciones respecto al análisis  y evidencias presentados en el seguimiento al indicador de gestión.</t>
  </si>
  <si>
    <t xml:space="preserve">Para el mes de mayo de 2021 ya se integraron los profesionales encargados del proceso de asesoría técnica en estándares de calidad a instituciones de protección y atención integral a personas mayores ubicadas en el Distrito Capital de Bogotá, lo anterior en el marco de la Resolución Conjunta 0182 - 0230 de 2013.
De igual manera se recibieron dos solicitudes de asesoría técnica individual por medio de los requerimientos No. 1439692021 y 1456682021 de fechas 06 y 07 de mayo de 2021. Las mismas fueron programadas por medio de los radicados de salida S2021044567 y S2021044569 para el día 20 de mayo de 2021.  Sin embargo, se espera que para el mes de junio de 2021 se siga dando respuesta a las solicitudes de asesoría técnica que se alleguen a la Subdirección para la Vejez. Es necesario tener en cuenta que el día 22 de junio se tendrá una reunión con la referente SIG de la Subsecretaría con el fin de revisar la aplicación de este indicador dada la eficacia del mismo en el proceso de asesoría. 
Por último, es importante mencionar que el equipo técnico de la Subdirección para la Vejez, teniendo en cuenta el contexto actual de pandemia decretado por la  emergencia sanitaria por  covid- 19,   continuará  realizando las asesorías  técnicas integrales, por componentes e individuales, de manera virtual, y serán coordinadas directamente con los responsables o coordinadores de las instituciones solicitantes. </t>
  </si>
  <si>
    <t>Talento humano suficiente para atender todas las visitas de inspección de primera vez.
Disposición de las instituciones para atender la visita por primera vez.</t>
  </si>
  <si>
    <r>
      <t>El numerador corresponde al número de instituciones de Educación Inicial y Persona Mayor</t>
    </r>
    <r>
      <rPr>
        <sz val="9"/>
        <color rgb="FF7030A0"/>
        <rFont val="Arial"/>
        <family val="2"/>
      </rPr>
      <t xml:space="preserve"> </t>
    </r>
    <r>
      <rPr>
        <sz val="9"/>
        <rFont val="Arial"/>
        <family val="2"/>
      </rPr>
      <t>con visitas por primera vez de inspección, realizadas acumuladas.
El denominador corresponde al total acumulado de instituciones de Educación Inicial y Persona Mayor  inscritas en el SIRSS.
Para los jardines, que cuenten con los protocolos de bioseguridad aprobados por la Secretaría Distrital de Salud para el regreso progresivo, gradual y seguro de los niños y las niñas. 
Nota: el resultado del indicador de la vigencia corresponderá al del último periodo.</t>
    </r>
  </si>
  <si>
    <t>Para el primer trimestre, veinte (20) instituciones se inscribieron en el SIRSS para la prestación del servicio social de Educación Inicial, sin embargo solo quince (15) cumplían con el criterio de aprobación de protocolos de bioseguridad por parte de la Secretaría Distrital de Salud, en tal sentido IVC debe realizar la primera visita de verificación de condiciones de operación a estas instituciones. Sin embargo, en este periodo, no fue posible realizarlas teniendo en cuenta que estas instituciones corresponden a Jardines Infantiles que en los primeros meses del año no se encontraban prestando sus servicios presencialmente, sino que se encontraban en el proceso de aprobación de protocolos para la reapertura gradual, progresiva y segura en Bogotá. 
Para este periodo no se inscribieron Instituciones de Atención y Protección a las Personas Mayores.
En este sentido se planea iniciar las visitas de verificación durante el segundo trimestre, en el marco del Lineamiento de Educación Inicial desde el  enfoque de Atención Integral a la Primera Infancia - AIPI-  para el regreso voluntario, gradual y seguro y se harán solo a los jardines que realicen este proceso para la prestación del servicio bajo el esquema de presencialidad en alternancia o esquema multimodal</t>
  </si>
  <si>
    <r>
      <t xml:space="preserve">12/04/2021:
En el SIRSS ¿solo hay inscritas instituciones de persona mayor? Si en el SIRSS se inscriben instituciones de persona mayor y de atención a la infancia se debe dar cuenta de ambas en el reporte dado que en la formulación no especifican a qué tipo de instituciones se harán las visitas.
Si solo van a reportar visitas a instituciones de adulto mayor se debe actualizar la formulación del indicador.
Registrar en el reporte con qué evidencia se contabiliza una visita: acta o IUV? Esto porque al revisar la evidencia no se entiende cómo contabilizan las visitas realizadas. Ajustar ortografía.
Rta/ frente a la primera pregunta en el SIRSS efectivamente se inscriben instituciones que prestan los dos servicios, sin embargo, el indicador no se formula solo con los inscritos sino también con los no inscritos, por otro lado, se realiza sobre la base de las instituciones programadas. En este sentido para el primer trimestre se programaron para visitas, solo instituciones de persona mayor. Se ajusta evidencia registrando solo las visitas efectivas es decir con (iuv-iuvc).
</t>
    </r>
    <r>
      <rPr>
        <sz val="9"/>
        <rFont val="Arial"/>
        <family val="2"/>
      </rPr>
      <t xml:space="preserve">
16/04/2021:
Sin observaciones adicionales.</t>
    </r>
    <r>
      <rPr>
        <sz val="9"/>
        <color theme="1"/>
        <rFont val="Arial"/>
        <family val="2"/>
      </rPr>
      <t xml:space="preserve"> Se recomienda informar al líder de proceso sobre el resultado del indicador y las causas del nivel de avance.</t>
    </r>
  </si>
  <si>
    <t>Durante el mes de mayo de 2021 se realizó la vigilancia por oficio a las Instituciones de Atención y Protección de Personas Mayores, en el marco de los estándares técnicos de calidad conforme la verificación realizada de los mismos.
Para este periodo no se realizaron visitas a jardines infantiles.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</si>
</sst>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5" formatCode="_-* #,##0_-;\-* #,##0_-;_-* &quot;-&quot;??_-;_-@_-"/>
  </numFmts>
  <fonts count="16"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i/>
      <sz val="9"/>
      <color theme="1"/>
      <name val="Arial"/>
      <family val="2"/>
    </font>
    <font>
      <sz val="9"/>
      <name val="Arial"/>
      <family val="2"/>
    </font>
    <font>
      <sz val="10"/>
      <color theme="1"/>
      <name val="Arial"/>
      <family val="2"/>
    </font>
    <font>
      <b/>
      <i/>
      <sz val="9"/>
      <color theme="1"/>
      <name val="Arial"/>
      <family val="2"/>
    </font>
    <font>
      <sz val="9"/>
      <color rgb="FF7030A0"/>
      <name val="Arial"/>
      <family val="2"/>
    </font>
    <font>
      <sz val="9"/>
      <color rgb="FFFF0000"/>
      <name val="Arial"/>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7">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9" fontId="6" fillId="2" borderId="0" xfId="2"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6"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11" fillId="2" borderId="6" xfId="0" applyFont="1" applyFill="1" applyBorder="1" applyAlignment="1" applyProtection="1">
      <alignment horizontal="center" vertical="center" wrapText="1"/>
      <protection hidden="1"/>
    </xf>
    <xf numFmtId="0" fontId="11" fillId="2" borderId="6" xfId="0" applyFont="1" applyFill="1" applyBorder="1" applyAlignment="1" applyProtection="1">
      <alignment horizontal="center" vertical="center"/>
      <protection hidden="1"/>
    </xf>
    <xf numFmtId="9" fontId="11" fillId="2" borderId="6" xfId="2"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11" fillId="2" borderId="6" xfId="0" applyFont="1" applyFill="1" applyBorder="1" applyAlignment="1" applyProtection="1">
      <alignment horizontal="left" vertical="center" wrapText="1"/>
      <protection hidden="1"/>
    </xf>
    <xf numFmtId="9" fontId="10" fillId="0" borderId="6" xfId="2" applyFont="1" applyFill="1" applyBorder="1" applyAlignment="1" applyProtection="1">
      <alignment horizontal="center" vertical="center" wrapText="1"/>
      <protection hidden="1"/>
    </xf>
    <xf numFmtId="3" fontId="10" fillId="0" borderId="6" xfId="2" applyNumberFormat="1" applyFont="1" applyFill="1" applyBorder="1" applyAlignment="1" applyProtection="1">
      <alignment horizontal="center" vertical="center" wrapText="1"/>
      <protection hidden="1"/>
    </xf>
    <xf numFmtId="9" fontId="10" fillId="2" borderId="10" xfId="1" applyNumberFormat="1" applyFont="1" applyFill="1" applyBorder="1" applyAlignment="1" applyProtection="1">
      <alignment horizontal="center" vertical="center" wrapText="1"/>
      <protection hidden="1"/>
    </xf>
    <xf numFmtId="9" fontId="10" fillId="0" borderId="6" xfId="2" applyFont="1" applyFill="1" applyBorder="1" applyAlignment="1" applyProtection="1">
      <alignment horizontal="left" vertical="center" wrapText="1"/>
      <protection hidden="1"/>
    </xf>
    <xf numFmtId="0" fontId="12" fillId="7" borderId="6"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2" fillId="7" borderId="2" xfId="0" applyFont="1" applyFill="1" applyBorder="1" applyAlignment="1" applyProtection="1">
      <alignment horizontal="center" vertical="center" wrapText="1"/>
      <protection hidden="1"/>
    </xf>
    <xf numFmtId="3" fontId="10" fillId="0" borderId="2" xfId="2" applyNumberFormat="1" applyFont="1" applyFill="1" applyBorder="1" applyAlignment="1" applyProtection="1">
      <alignment horizontal="center" vertical="center" wrapText="1"/>
      <protection hidden="1"/>
    </xf>
    <xf numFmtId="0" fontId="12" fillId="7" borderId="1" xfId="0" applyFont="1" applyFill="1" applyBorder="1" applyAlignment="1" applyProtection="1">
      <alignment horizontal="center" vertical="center" wrapText="1"/>
      <protection hidden="1"/>
    </xf>
    <xf numFmtId="9" fontId="10" fillId="0" borderId="1" xfId="2" applyFont="1" applyFill="1" applyBorder="1" applyAlignment="1" applyProtection="1">
      <alignment horizontal="left" vertical="center" wrapText="1"/>
      <protection hidden="1"/>
    </xf>
    <xf numFmtId="9" fontId="13" fillId="0" borderId="2" xfId="2" applyFont="1" applyFill="1" applyBorder="1" applyAlignment="1" applyProtection="1">
      <alignment horizontal="left" vertical="center" wrapText="1"/>
      <protection hidden="1"/>
    </xf>
    <xf numFmtId="0" fontId="12" fillId="7" borderId="10" xfId="0"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12" fillId="5" borderId="11" xfId="0" applyFont="1" applyFill="1" applyBorder="1" applyAlignment="1" applyProtection="1">
      <alignment horizontal="center" vertical="center" wrapText="1"/>
      <protection hidden="1"/>
    </xf>
    <xf numFmtId="9" fontId="10" fillId="0" borderId="1" xfId="2" applyFont="1" applyFill="1" applyBorder="1" applyAlignment="1" applyProtection="1">
      <alignment horizontal="center" vertical="center" wrapText="1"/>
      <protection hidden="1"/>
    </xf>
    <xf numFmtId="14" fontId="11" fillId="2" borderId="6" xfId="0" applyNumberFormat="1" applyFont="1" applyFill="1" applyBorder="1" applyAlignment="1" applyProtection="1">
      <alignment horizontal="center" vertical="center" wrapText="1"/>
      <protection hidden="1"/>
    </xf>
    <xf numFmtId="3" fontId="6" fillId="0" borderId="6" xfId="2" applyNumberFormat="1" applyFont="1" applyFill="1" applyBorder="1" applyAlignment="1" applyProtection="1">
      <alignment horizontal="center" vertical="center" wrapText="1"/>
      <protection hidden="1"/>
    </xf>
    <xf numFmtId="9" fontId="6" fillId="0" borderId="6" xfId="2" applyFont="1" applyFill="1" applyBorder="1" applyAlignment="1" applyProtection="1">
      <alignment horizontal="center" vertical="center" wrapText="1"/>
      <protection hidden="1"/>
    </xf>
    <xf numFmtId="3" fontId="6" fillId="0" borderId="2" xfId="2" applyNumberFormat="1"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left" vertical="center" wrapText="1"/>
      <protection hidden="1"/>
    </xf>
    <xf numFmtId="9" fontId="11" fillId="2" borderId="0" xfId="2"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protection hidden="1"/>
    </xf>
    <xf numFmtId="3" fontId="10" fillId="0" borderId="0" xfId="2" applyNumberFormat="1" applyFont="1" applyFill="1" applyBorder="1" applyAlignment="1" applyProtection="1">
      <alignment horizontal="center" vertical="center" wrapText="1"/>
      <protection hidden="1"/>
    </xf>
    <xf numFmtId="9" fontId="10" fillId="0" borderId="0" xfId="2" applyFont="1" applyFill="1" applyBorder="1" applyAlignment="1" applyProtection="1">
      <alignment horizontal="center" vertical="center" wrapText="1"/>
      <protection hidden="1"/>
    </xf>
    <xf numFmtId="9" fontId="10" fillId="0" borderId="0" xfId="2" applyFont="1" applyFill="1" applyBorder="1" applyAlignment="1" applyProtection="1">
      <alignment horizontal="left" vertical="center" wrapText="1"/>
      <protection hidden="1"/>
    </xf>
    <xf numFmtId="3" fontId="6" fillId="0" borderId="0" xfId="2" applyNumberFormat="1" applyFont="1" applyFill="1" applyBorder="1" applyAlignment="1" applyProtection="1">
      <alignment horizontal="center" vertical="center" wrapText="1"/>
      <protection hidden="1"/>
    </xf>
    <xf numFmtId="9" fontId="6" fillId="0" borderId="0" xfId="2" applyFont="1" applyFill="1" applyBorder="1" applyAlignment="1" applyProtection="1">
      <alignment horizontal="center" vertical="center" wrapText="1"/>
      <protection hidden="1"/>
    </xf>
    <xf numFmtId="9" fontId="6" fillId="0" borderId="0" xfId="2" applyFont="1" applyFill="1" applyBorder="1" applyAlignment="1" applyProtection="1">
      <alignment horizontal="left" vertical="center" wrapText="1"/>
      <protection hidden="1"/>
    </xf>
    <xf numFmtId="9" fontId="13" fillId="0" borderId="0" xfId="2" applyFont="1" applyFill="1" applyBorder="1" applyAlignment="1" applyProtection="1">
      <alignment horizontal="left" vertical="center" wrapText="1"/>
      <protection hidden="1"/>
    </xf>
    <xf numFmtId="43" fontId="10" fillId="2" borderId="0" xfId="0" applyNumberFormat="1" applyFont="1" applyFill="1" applyBorder="1" applyAlignment="1" applyProtection="1">
      <alignment horizontal="center" vertical="center" wrapText="1"/>
      <protection hidden="1"/>
    </xf>
    <xf numFmtId="0" fontId="10" fillId="2" borderId="0" xfId="0" applyNumberFormat="1"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9" fontId="10" fillId="2" borderId="0" xfId="1" applyNumberFormat="1" applyFont="1" applyFill="1" applyBorder="1" applyAlignment="1" applyProtection="1">
      <alignment horizontal="center" vertical="center" wrapText="1"/>
      <protection hidden="1"/>
    </xf>
    <xf numFmtId="9" fontId="6" fillId="0" borderId="6" xfId="2" applyFont="1" applyFill="1" applyBorder="1" applyAlignment="1" applyProtection="1">
      <alignment horizontal="justify" vertical="center" wrapText="1"/>
      <protection hidden="1"/>
    </xf>
    <xf numFmtId="9" fontId="6" fillId="0" borderId="1" xfId="2" applyFont="1" applyFill="1" applyBorder="1" applyAlignment="1" applyProtection="1">
      <alignment horizontal="justify" vertical="center" wrapText="1"/>
      <protection hidden="1"/>
    </xf>
    <xf numFmtId="9" fontId="10" fillId="0" borderId="1" xfId="2" applyFont="1" applyFill="1" applyBorder="1" applyAlignment="1" applyProtection="1">
      <alignment horizontal="justify" vertical="center" wrapText="1"/>
      <protection hidden="1"/>
    </xf>
    <xf numFmtId="9" fontId="6" fillId="0" borderId="6" xfId="2" applyFont="1" applyFill="1" applyBorder="1" applyAlignment="1" applyProtection="1">
      <alignment horizontal="justify" vertical="center" wrapText="1"/>
      <protection hidden="1"/>
    </xf>
    <xf numFmtId="9" fontId="10" fillId="2" borderId="10" xfId="2" applyFont="1" applyFill="1" applyBorder="1" applyAlignment="1" applyProtection="1">
      <alignment horizontal="center" vertical="center" wrapText="1"/>
      <protection hidden="1"/>
    </xf>
    <xf numFmtId="9" fontId="11" fillId="0" borderId="1" xfId="2" applyFont="1" applyFill="1" applyBorder="1" applyAlignment="1" applyProtection="1">
      <alignment horizontal="justify"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11" fillId="2" borderId="20" xfId="3" applyFont="1" applyFill="1" applyBorder="1" applyAlignment="1">
      <alignment horizontal="left" vertical="center" wrapText="1"/>
    </xf>
    <xf numFmtId="0" fontId="11" fillId="2" borderId="21" xfId="3" applyFont="1" applyFill="1" applyBorder="1" applyAlignment="1">
      <alignment horizontal="left" vertical="center" wrapText="1"/>
    </xf>
    <xf numFmtId="0" fontId="11" fillId="2" borderId="22" xfId="3"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1" fillId="2" borderId="10" xfId="0" applyFont="1" applyFill="1" applyBorder="1" applyAlignment="1">
      <alignment horizontal="center" vertical="center" wrapText="1"/>
    </xf>
    <xf numFmtId="0" fontId="3" fillId="5" borderId="3"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xf numFmtId="9" fontId="10" fillId="0" borderId="6" xfId="2" applyFont="1" applyFill="1" applyBorder="1" applyAlignment="1" applyProtection="1">
      <alignment horizontal="justify" vertical="center" wrapText="1"/>
      <protection hidden="1"/>
    </xf>
    <xf numFmtId="165" fontId="10" fillId="2" borderId="10" xfId="0" applyNumberFormat="1" applyFont="1" applyFill="1" applyBorder="1" applyAlignment="1" applyProtection="1">
      <alignment horizontal="center" vertical="center" wrapText="1"/>
      <protection hidden="1"/>
    </xf>
  </cellXfs>
  <cellStyles count="9">
    <cellStyle name="Millares" xfId="1" builtinId="3"/>
    <cellStyle name="Millares 2" xfId="4" xr:uid="{00000000-0005-0000-0000-000001000000}"/>
    <cellStyle name="Millares 2 2" xfId="8" xr:uid="{00000000-0005-0000-0000-000002000000}"/>
    <cellStyle name="Millares 2 3" xfId="6" xr:uid="{00000000-0005-0000-0000-000003000000}"/>
    <cellStyle name="Millares 3" xfId="7" xr:uid="{00000000-0005-0000-0000-000004000000}"/>
    <cellStyle name="Millares 4" xfId="5" xr:uid="{00000000-0005-0000-0000-000005000000}"/>
    <cellStyle name="Normal" xfId="0" builtinId="0"/>
    <cellStyle name="Normal 18" xfId="3" xr:uid="{00000000-0005-0000-0000-000007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2</xdr:row>
      <xdr:rowOff>13943</xdr:rowOff>
    </xdr:from>
    <xdr:to>
      <xdr:col>2</xdr:col>
      <xdr:colOff>984250</xdr:colOff>
      <xdr:row>4</xdr:row>
      <xdr:rowOff>629267</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55" y="228256"/>
          <a:ext cx="1948601" cy="98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17"/>
  <sheetViews>
    <sheetView showGridLines="0" tabSelected="1" zoomScale="90" zoomScaleNormal="90" workbookViewId="0">
      <selection activeCell="AR15" sqref="AR15"/>
    </sheetView>
  </sheetViews>
  <sheetFormatPr baseColWidth="10" defaultColWidth="0" defaultRowHeight="0" customHeight="1" zeroHeight="1" x14ac:dyDescent="0.25"/>
  <cols>
    <col min="1" max="1" width="1.85546875" style="8" customWidth="1"/>
    <col min="2" max="2" width="18.42578125" style="9" customWidth="1"/>
    <col min="3" max="3" width="19.140625" style="9" customWidth="1"/>
    <col min="4" max="4" width="36" style="9" customWidth="1"/>
    <col min="5" max="5" width="15.7109375" style="9" customWidth="1"/>
    <col min="6" max="6" width="15" style="5" customWidth="1"/>
    <col min="7" max="7" width="25.28515625" style="5" customWidth="1"/>
    <col min="8" max="8" width="30.42578125" style="9" customWidth="1"/>
    <col min="9" max="9" width="19.85546875" style="9" customWidth="1"/>
    <col min="10" max="10" width="17.7109375" style="9" customWidth="1"/>
    <col min="11" max="11" width="18.85546875" style="9" customWidth="1"/>
    <col min="12" max="12" width="17.7109375" style="5" customWidth="1"/>
    <col min="13" max="13" width="31.42578125" style="5" customWidth="1"/>
    <col min="14" max="17" width="17.7109375" style="5" customWidth="1"/>
    <col min="18" max="18" width="17.7109375" style="9" customWidth="1"/>
    <col min="19" max="19" width="17.7109375" style="5" customWidth="1"/>
    <col min="20" max="20" width="17.42578125" style="5" customWidth="1"/>
    <col min="21" max="23" width="12" style="5" customWidth="1"/>
    <col min="24" max="24" width="30.7109375" style="5" customWidth="1"/>
    <col min="25" max="25" width="17.7109375" style="4" customWidth="1"/>
    <col min="26" max="28" width="10.140625" style="5" customWidth="1"/>
    <col min="29" max="30" width="48.85546875" style="5" customWidth="1"/>
    <col min="31" max="33" width="11.7109375" style="5" customWidth="1"/>
    <col min="34" max="34" width="60" style="5" customWidth="1"/>
    <col min="35" max="35" width="51.85546875" style="5" customWidth="1"/>
    <col min="36" max="38" width="12" style="5" customWidth="1"/>
    <col min="39" max="39" width="55.28515625" style="5" customWidth="1"/>
    <col min="40" max="40" width="55.5703125" style="4" customWidth="1"/>
    <col min="41" max="43" width="12" style="5" customWidth="1"/>
    <col min="44" max="44" width="67" style="5" customWidth="1"/>
    <col min="45" max="45" width="34.140625" style="5" customWidth="1"/>
    <col min="46" max="48" width="11.7109375" style="5" customWidth="1"/>
    <col min="49" max="49" width="63" style="5" customWidth="1"/>
    <col min="50" max="50" width="43.42578125" style="5" customWidth="1"/>
    <col min="51" max="54" width="11.7109375" style="5" customWidth="1"/>
    <col min="55" max="55" width="14.42578125" style="5" customWidth="1"/>
    <col min="56" max="59" width="11.7109375" style="5" customWidth="1"/>
    <col min="60" max="60" width="13.85546875" style="5" customWidth="1"/>
    <col min="61" max="64" width="11.7109375" style="5" customWidth="1"/>
    <col min="65" max="65" width="14.42578125" style="5" customWidth="1"/>
    <col min="66" max="69" width="11.7109375" style="5" customWidth="1"/>
    <col min="70" max="70" width="14.7109375" style="5" customWidth="1"/>
    <col min="71" max="74" width="11.7109375" style="5" customWidth="1"/>
    <col min="75" max="75" width="13.140625" style="5" customWidth="1"/>
    <col min="76" max="79" width="11.7109375" style="5" customWidth="1"/>
    <col min="80" max="80" width="12.85546875" style="5" customWidth="1"/>
    <col min="81" max="81" width="13.28515625" style="5" customWidth="1"/>
    <col min="82" max="82" width="4.42578125" style="5" customWidth="1"/>
    <col min="83" max="88" width="18.140625" style="5" customWidth="1"/>
    <col min="89" max="89" width="10.7109375" style="5" customWidth="1"/>
    <col min="90" max="136" width="0" style="8" hidden="1" customWidth="1"/>
    <col min="137" max="16384" width="11.42578125" style="8" hidden="1"/>
  </cols>
  <sheetData>
    <row r="1" spans="2:88" s="7" customFormat="1" ht="4.5" customHeight="1" x14ac:dyDescent="0.25">
      <c r="B1" s="6"/>
      <c r="C1" s="6"/>
    </row>
    <row r="2" spans="2:88" s="11" customFormat="1" ht="12.6" customHeight="1" x14ac:dyDescent="0.2">
      <c r="B2" s="86"/>
      <c r="C2" s="87"/>
      <c r="D2" s="80" t="s">
        <v>76</v>
      </c>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74" t="s">
        <v>75</v>
      </c>
      <c r="CA2" s="75"/>
      <c r="CB2" s="75"/>
      <c r="CC2" s="76"/>
      <c r="CD2" s="1"/>
    </row>
    <row r="3" spans="2:88" s="11" customFormat="1" ht="12" customHeight="1" x14ac:dyDescent="0.2">
      <c r="B3" s="88"/>
      <c r="C3" s="89"/>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74" t="s">
        <v>98</v>
      </c>
      <c r="CA3" s="75"/>
      <c r="CB3" s="75"/>
      <c r="CC3" s="76"/>
      <c r="CD3" s="1"/>
    </row>
    <row r="4" spans="2:88" s="11" customFormat="1" ht="16.5" customHeight="1" x14ac:dyDescent="0.2">
      <c r="B4" s="88"/>
      <c r="C4" s="89"/>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74" t="s">
        <v>109</v>
      </c>
      <c r="CA4" s="75"/>
      <c r="CB4" s="75"/>
      <c r="CC4" s="76"/>
      <c r="CD4" s="1"/>
    </row>
    <row r="5" spans="2:88" s="11" customFormat="1" ht="64.5" customHeight="1" x14ac:dyDescent="0.2">
      <c r="B5" s="90"/>
      <c r="C5" s="91"/>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74" t="s">
        <v>53</v>
      </c>
      <c r="CA5" s="75"/>
      <c r="CB5" s="75"/>
      <c r="CC5" s="76"/>
      <c r="CD5" s="1"/>
    </row>
    <row r="6" spans="2:88" s="7" customFormat="1" ht="33" customHeight="1" x14ac:dyDescent="0.25">
      <c r="B6" s="6"/>
      <c r="C6" s="6"/>
      <c r="CC6" s="1"/>
      <c r="CD6" s="1"/>
    </row>
    <row r="7" spans="2:88" s="7" customFormat="1" ht="21.75" customHeight="1" x14ac:dyDescent="0.25">
      <c r="B7" s="92" t="s">
        <v>1</v>
      </c>
      <c r="C7" s="93"/>
      <c r="D7" s="10" t="s">
        <v>2</v>
      </c>
      <c r="E7" s="96" t="s">
        <v>10</v>
      </c>
      <c r="F7" s="97"/>
      <c r="G7" s="100">
        <v>2021</v>
      </c>
    </row>
    <row r="8" spans="2:88" s="7" customFormat="1" ht="15" customHeight="1" x14ac:dyDescent="0.25">
      <c r="B8" s="94"/>
      <c r="C8" s="95"/>
      <c r="D8" s="10" t="s">
        <v>3</v>
      </c>
      <c r="E8" s="98" t="s">
        <v>14</v>
      </c>
      <c r="F8" s="99"/>
      <c r="G8" s="101"/>
    </row>
    <row r="9" spans="2:88" s="25" customFormat="1" ht="51" customHeight="1" x14ac:dyDescent="0.25"/>
    <row r="10" spans="2:88" s="1" customFormat="1" ht="22.5" customHeight="1" x14ac:dyDescent="0.25">
      <c r="B10" s="102" t="s">
        <v>5</v>
      </c>
      <c r="C10" s="103"/>
      <c r="D10" s="103"/>
      <c r="E10" s="103"/>
      <c r="F10" s="103"/>
      <c r="G10" s="103"/>
      <c r="H10" s="103"/>
      <c r="I10" s="103"/>
      <c r="J10" s="103"/>
      <c r="K10" s="103"/>
      <c r="L10" s="103"/>
      <c r="M10" s="103"/>
      <c r="N10" s="103"/>
      <c r="O10" s="103"/>
      <c r="P10" s="103"/>
      <c r="Q10" s="103"/>
      <c r="R10" s="103"/>
      <c r="S10" s="103"/>
      <c r="T10" s="104"/>
      <c r="U10" s="77" t="s">
        <v>6</v>
      </c>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9"/>
      <c r="CC10" s="2"/>
      <c r="CE10" s="67" t="s">
        <v>106</v>
      </c>
      <c r="CF10" s="68"/>
      <c r="CG10" s="69"/>
      <c r="CH10" s="73" t="s">
        <v>107</v>
      </c>
      <c r="CI10" s="73"/>
      <c r="CJ10" s="73"/>
    </row>
    <row r="11" spans="2:88" s="2" customFormat="1" ht="19.5" customHeight="1" x14ac:dyDescent="0.25">
      <c r="B11" s="84" t="s">
        <v>105</v>
      </c>
      <c r="C11" s="84"/>
      <c r="D11" s="84"/>
      <c r="E11" s="84" t="s">
        <v>7</v>
      </c>
      <c r="F11" s="84"/>
      <c r="G11" s="84"/>
      <c r="H11" s="84"/>
      <c r="I11" s="84"/>
      <c r="J11" s="84" t="s">
        <v>8</v>
      </c>
      <c r="K11" s="84"/>
      <c r="L11" s="84"/>
      <c r="M11" s="84"/>
      <c r="N11" s="84"/>
      <c r="O11" s="84"/>
      <c r="P11" s="84"/>
      <c r="Q11" s="85" t="s">
        <v>9</v>
      </c>
      <c r="R11" s="85"/>
      <c r="S11" s="85"/>
      <c r="T11" s="85"/>
      <c r="U11" s="82" t="s">
        <v>10</v>
      </c>
      <c r="V11" s="81"/>
      <c r="W11" s="81"/>
      <c r="X11" s="81"/>
      <c r="Y11" s="81"/>
      <c r="Z11" s="82" t="s">
        <v>11</v>
      </c>
      <c r="AA11" s="81"/>
      <c r="AB11" s="81"/>
      <c r="AC11" s="81"/>
      <c r="AD11" s="83"/>
      <c r="AE11" s="81" t="s">
        <v>4</v>
      </c>
      <c r="AF11" s="81"/>
      <c r="AG11" s="81"/>
      <c r="AH11" s="81"/>
      <c r="AI11" s="81"/>
      <c r="AJ11" s="82" t="s">
        <v>12</v>
      </c>
      <c r="AK11" s="81"/>
      <c r="AL11" s="81"/>
      <c r="AM11" s="81"/>
      <c r="AN11" s="83"/>
      <c r="AO11" s="81" t="s">
        <v>13</v>
      </c>
      <c r="AP11" s="81"/>
      <c r="AQ11" s="81"/>
      <c r="AR11" s="81"/>
      <c r="AS11" s="81"/>
      <c r="AT11" s="82" t="s">
        <v>14</v>
      </c>
      <c r="AU11" s="81"/>
      <c r="AV11" s="81"/>
      <c r="AW11" s="81"/>
      <c r="AX11" s="83"/>
      <c r="AY11" s="81" t="s">
        <v>15</v>
      </c>
      <c r="AZ11" s="81"/>
      <c r="BA11" s="81"/>
      <c r="BB11" s="81"/>
      <c r="BC11" s="81"/>
      <c r="BD11" s="82" t="s">
        <v>16</v>
      </c>
      <c r="BE11" s="81"/>
      <c r="BF11" s="81"/>
      <c r="BG11" s="81"/>
      <c r="BH11" s="83"/>
      <c r="BI11" s="81" t="s">
        <v>17</v>
      </c>
      <c r="BJ11" s="81"/>
      <c r="BK11" s="81"/>
      <c r="BL11" s="81"/>
      <c r="BM11" s="81"/>
      <c r="BN11" s="82" t="s">
        <v>18</v>
      </c>
      <c r="BO11" s="81"/>
      <c r="BP11" s="81"/>
      <c r="BQ11" s="81"/>
      <c r="BR11" s="83"/>
      <c r="BS11" s="81" t="s">
        <v>19</v>
      </c>
      <c r="BT11" s="81"/>
      <c r="BU11" s="81"/>
      <c r="BV11" s="81"/>
      <c r="BW11" s="83"/>
      <c r="BX11" s="82" t="s">
        <v>20</v>
      </c>
      <c r="BY11" s="81"/>
      <c r="BZ11" s="81"/>
      <c r="CA11" s="81"/>
      <c r="CB11" s="83"/>
      <c r="CE11" s="70"/>
      <c r="CF11" s="71"/>
      <c r="CG11" s="72"/>
      <c r="CH11" s="73"/>
      <c r="CI11" s="73"/>
      <c r="CJ11" s="73"/>
    </row>
    <row r="12" spans="2:88" s="3" customFormat="1" ht="48.75" customHeight="1" x14ac:dyDescent="0.25">
      <c r="B12" s="39" t="s">
        <v>21</v>
      </c>
      <c r="C12" s="39" t="s">
        <v>22</v>
      </c>
      <c r="D12" s="39" t="s">
        <v>108</v>
      </c>
      <c r="E12" s="39" t="s">
        <v>23</v>
      </c>
      <c r="F12" s="40" t="s">
        <v>24</v>
      </c>
      <c r="G12" s="39" t="s">
        <v>25</v>
      </c>
      <c r="H12" s="39" t="s">
        <v>26</v>
      </c>
      <c r="I12" s="39" t="s">
        <v>27</v>
      </c>
      <c r="J12" s="39" t="s">
        <v>29</v>
      </c>
      <c r="K12" s="39" t="s">
        <v>28</v>
      </c>
      <c r="L12" s="39" t="s">
        <v>32</v>
      </c>
      <c r="M12" s="39" t="s">
        <v>72</v>
      </c>
      <c r="N12" s="39" t="s">
        <v>31</v>
      </c>
      <c r="O12" s="39" t="s">
        <v>30</v>
      </c>
      <c r="P12" s="39" t="s">
        <v>33</v>
      </c>
      <c r="Q12" s="39" t="s">
        <v>34</v>
      </c>
      <c r="R12" s="39" t="s">
        <v>35</v>
      </c>
      <c r="S12" s="39" t="s">
        <v>36</v>
      </c>
      <c r="T12" s="39" t="s">
        <v>37</v>
      </c>
      <c r="U12" s="31" t="str">
        <f>U11&amp;" ejecutado"</f>
        <v>Enero ejecutado</v>
      </c>
      <c r="V12" s="31" t="str">
        <f>U11&amp;" programado"</f>
        <v>Enero programado</v>
      </c>
      <c r="W12" s="31" t="str">
        <f>U11&amp;" resultado"</f>
        <v>Enero resultado</v>
      </c>
      <c r="X12" s="35" t="str">
        <f>U11&amp;" análisis mensual"</f>
        <v>Enero análisis mensual</v>
      </c>
      <c r="Y12" s="35" t="str">
        <f>U11&amp;" observaciones al seguimiento"</f>
        <v>Enero observaciones al seguimiento</v>
      </c>
      <c r="Z12" s="31" t="str">
        <f>Z11&amp;" ejecutado"</f>
        <v>Febrero ejecutado</v>
      </c>
      <c r="AA12" s="31" t="str">
        <f>Z11&amp;" programado"</f>
        <v>Febrero programado</v>
      </c>
      <c r="AB12" s="31" t="str">
        <f>Z11&amp;" resultado"</f>
        <v>Febrero resultado</v>
      </c>
      <c r="AC12" s="35" t="str">
        <f>Z11&amp;" análisis mensual"</f>
        <v>Febrero análisis mensual</v>
      </c>
      <c r="AD12" s="35" t="str">
        <f>Z11&amp;" observaciones al seguimiento"</f>
        <v>Febrero observaciones al seguimiento</v>
      </c>
      <c r="AE12" s="35" t="str">
        <f>AE11&amp;" ejecutado"</f>
        <v>Marzo ejecutado</v>
      </c>
      <c r="AF12" s="31" t="str">
        <f>AE11&amp;" programado"</f>
        <v>Marzo programado</v>
      </c>
      <c r="AG12" s="31" t="str">
        <f>AE11&amp;" resultado"</f>
        <v>Marzo resultado</v>
      </c>
      <c r="AH12" s="35" t="str">
        <f>AE11&amp;" análisis mensual"</f>
        <v>Marzo análisis mensual</v>
      </c>
      <c r="AI12" s="35" t="str">
        <f>AE11&amp;" observaciones al seguimiento"</f>
        <v>Marzo observaciones al seguimiento</v>
      </c>
      <c r="AJ12" s="31" t="str">
        <f>AJ11&amp;" ejecutado"</f>
        <v>Abril ejecutado</v>
      </c>
      <c r="AK12" s="31" t="str">
        <f>AJ11&amp;" programado"</f>
        <v>Abril programado</v>
      </c>
      <c r="AL12" s="31" t="str">
        <f>AJ11&amp;" resultado"</f>
        <v>Abril resultado</v>
      </c>
      <c r="AM12" s="35" t="str">
        <f>AJ11&amp;" análisis mensual"</f>
        <v>Abril análisis mensual</v>
      </c>
      <c r="AN12" s="31" t="str">
        <f>AJ11&amp;" observaciones al seguimiento"</f>
        <v>Abril observaciones al seguimiento</v>
      </c>
      <c r="AO12" s="33" t="str">
        <f>AO11&amp;" ejecutado"</f>
        <v>Mayo ejecutado</v>
      </c>
      <c r="AP12" s="31" t="str">
        <f>AO11&amp;" programado"</f>
        <v>Mayo programado</v>
      </c>
      <c r="AQ12" s="31" t="str">
        <f>AO11&amp;" resultado"</f>
        <v>Mayo resultado</v>
      </c>
      <c r="AR12" s="35" t="str">
        <f>AO11&amp;" análisis mensual"</f>
        <v>Mayo análisis mensual</v>
      </c>
      <c r="AS12" s="35" t="str">
        <f>AO11&amp;" observaciones al seguimiento"</f>
        <v>Mayo observaciones al seguimiento</v>
      </c>
      <c r="AT12" s="31" t="str">
        <f>AT11&amp;" ejecutado"</f>
        <v>Junio ejecutado</v>
      </c>
      <c r="AU12" s="31" t="str">
        <f>AT11&amp;" programado"</f>
        <v>Junio programado</v>
      </c>
      <c r="AV12" s="31" t="str">
        <f>AT11&amp;" resultado"</f>
        <v>Junio resultado</v>
      </c>
      <c r="AW12" s="35" t="str">
        <f>AT11&amp;" análisis mensual"</f>
        <v>Junio análisis mensual</v>
      </c>
      <c r="AX12" s="31" t="str">
        <f>AT11&amp;" observaciones al seguimiento"</f>
        <v>Junio observaciones al seguimiento</v>
      </c>
      <c r="AY12" s="33" t="str">
        <f>AY11&amp;" ejecutado"</f>
        <v>Julio ejecutado</v>
      </c>
      <c r="AZ12" s="31" t="str">
        <f>AY11&amp;" programado"</f>
        <v>Julio programado</v>
      </c>
      <c r="BA12" s="31" t="str">
        <f>AY11&amp;" resultado"</f>
        <v>Julio resultado</v>
      </c>
      <c r="BB12" s="35" t="str">
        <f>AY11&amp;" análisis mensual"</f>
        <v>Julio análisis mensual</v>
      </c>
      <c r="BC12" s="35" t="str">
        <f>AY11&amp;" observaciones al seguimiento"</f>
        <v>Julio observaciones al seguimiento</v>
      </c>
      <c r="BD12" s="31" t="str">
        <f>BD11&amp;" ejecutado"</f>
        <v>Agosto ejecutado</v>
      </c>
      <c r="BE12" s="31" t="str">
        <f>BD11&amp;" programado"</f>
        <v>Agosto programado</v>
      </c>
      <c r="BF12" s="31" t="str">
        <f>BD11&amp;" resultado"</f>
        <v>Agosto resultado</v>
      </c>
      <c r="BG12" s="35" t="str">
        <f>BD11&amp;" análisis mensual"</f>
        <v>Agosto análisis mensual</v>
      </c>
      <c r="BH12" s="31" t="str">
        <f>BD11&amp;" observaciones al seguimiento"</f>
        <v>Agosto observaciones al seguimiento</v>
      </c>
      <c r="BI12" s="33" t="str">
        <f>BI11&amp;" ejecutado"</f>
        <v>Septiembre ejecutado</v>
      </c>
      <c r="BJ12" s="31" t="str">
        <f>BI11&amp;" programado"</f>
        <v>Septiembre programado</v>
      </c>
      <c r="BK12" s="31" t="str">
        <f>BI11&amp;" resultado"</f>
        <v>Septiembre resultado</v>
      </c>
      <c r="BL12" s="35" t="str">
        <f>BI11&amp;" análisis mensual"</f>
        <v>Septiembre análisis mensual</v>
      </c>
      <c r="BM12" s="35" t="str">
        <f>BI11&amp;" observaciones al seguimiento"</f>
        <v>Septiembre observaciones al seguimiento</v>
      </c>
      <c r="BN12" s="31" t="str">
        <f>BN11&amp;" ejecutado"</f>
        <v>Octubre ejecutado</v>
      </c>
      <c r="BO12" s="31" t="str">
        <f>BN11&amp;" programado"</f>
        <v>Octubre programado</v>
      </c>
      <c r="BP12" s="31" t="str">
        <f>BN11&amp;" resultado"</f>
        <v>Octubre resultado</v>
      </c>
      <c r="BQ12" s="35" t="str">
        <f>BN11&amp;" análisis mensual"</f>
        <v>Octubre análisis mensual</v>
      </c>
      <c r="BR12" s="31" t="str">
        <f>BN11&amp;" observaciones al seguimiento"</f>
        <v>Octubre observaciones al seguimiento</v>
      </c>
      <c r="BS12" s="33" t="str">
        <f>BS11&amp;" ejecutado"</f>
        <v>Noviembre ejecutado</v>
      </c>
      <c r="BT12" s="31" t="str">
        <f>BS11&amp;" programado"</f>
        <v>Noviembre programado</v>
      </c>
      <c r="BU12" s="31" t="str">
        <f>BS11&amp;" resultado"</f>
        <v>Noviembre resultado</v>
      </c>
      <c r="BV12" s="35" t="str">
        <f>BS11&amp;" análisis mensual"</f>
        <v>Noviembre análisis mensual</v>
      </c>
      <c r="BW12" s="35" t="str">
        <f>BS11&amp;" observaciones al seguimiento"</f>
        <v>Noviembre observaciones al seguimiento</v>
      </c>
      <c r="BX12" s="31" t="str">
        <f>BX11&amp;" ejecutado"</f>
        <v>Diciembre ejecutado</v>
      </c>
      <c r="BY12" s="31" t="str">
        <f>BX11&amp;" programado"</f>
        <v>Diciembre programado</v>
      </c>
      <c r="BZ12" s="31" t="str">
        <f>BX11&amp;" resultado"</f>
        <v>Diciembre resultado</v>
      </c>
      <c r="CA12" s="35" t="str">
        <f>BX11&amp;" análisis mensual"</f>
        <v>Diciembre análisis mensual</v>
      </c>
      <c r="CB12" s="31" t="str">
        <f>BX11&amp;" observaciones al seguimiento"</f>
        <v>Diciembre observaciones al seguimiento</v>
      </c>
      <c r="CC12" s="33" t="s">
        <v>99</v>
      </c>
      <c r="CE12" s="38" t="s">
        <v>38</v>
      </c>
      <c r="CF12" s="38" t="s">
        <v>102</v>
      </c>
      <c r="CG12" s="38" t="s">
        <v>103</v>
      </c>
      <c r="CH12" s="38" t="s">
        <v>100</v>
      </c>
      <c r="CI12" s="38" t="s">
        <v>101</v>
      </c>
      <c r="CJ12" s="38" t="s">
        <v>104</v>
      </c>
    </row>
    <row r="13" spans="2:88" s="5" customFormat="1" ht="408.75" customHeight="1" x14ac:dyDescent="0.25">
      <c r="B13" s="22" t="s">
        <v>67</v>
      </c>
      <c r="C13" s="22" t="s">
        <v>0</v>
      </c>
      <c r="D13" s="26" t="s">
        <v>112</v>
      </c>
      <c r="E13" s="23" t="s">
        <v>116</v>
      </c>
      <c r="F13" s="42" t="s">
        <v>146</v>
      </c>
      <c r="G13" s="26" t="s">
        <v>117</v>
      </c>
      <c r="H13" s="26" t="s">
        <v>118</v>
      </c>
      <c r="I13" s="26" t="s">
        <v>119</v>
      </c>
      <c r="J13" s="23" t="s">
        <v>43</v>
      </c>
      <c r="K13" s="26" t="s">
        <v>120</v>
      </c>
      <c r="L13" s="26" t="s">
        <v>121</v>
      </c>
      <c r="M13" s="26" t="s">
        <v>153</v>
      </c>
      <c r="N13" s="26" t="s">
        <v>122</v>
      </c>
      <c r="O13" s="23" t="s">
        <v>40</v>
      </c>
      <c r="P13" s="26" t="s">
        <v>123</v>
      </c>
      <c r="Q13" s="24">
        <v>0.96</v>
      </c>
      <c r="R13" s="22" t="s">
        <v>122</v>
      </c>
      <c r="S13" s="24">
        <v>1</v>
      </c>
      <c r="T13" s="32" t="s">
        <v>42</v>
      </c>
      <c r="U13" s="28"/>
      <c r="V13" s="28"/>
      <c r="W13" s="27"/>
      <c r="X13" s="61" t="s">
        <v>163</v>
      </c>
      <c r="Y13" s="62" t="s">
        <v>138</v>
      </c>
      <c r="Z13" s="43"/>
      <c r="AA13" s="43"/>
      <c r="AB13" s="44"/>
      <c r="AC13" s="61" t="s">
        <v>164</v>
      </c>
      <c r="AD13" s="62" t="s">
        <v>139</v>
      </c>
      <c r="AE13" s="43">
        <v>12</v>
      </c>
      <c r="AF13" s="43">
        <v>12</v>
      </c>
      <c r="AG13" s="44">
        <f>+AE13/AF13</f>
        <v>1</v>
      </c>
      <c r="AH13" s="61" t="s">
        <v>140</v>
      </c>
      <c r="AI13" s="62" t="s">
        <v>142</v>
      </c>
      <c r="AJ13" s="28"/>
      <c r="AK13" s="28"/>
      <c r="AL13" s="27" t="e">
        <f>+AJ13/AK13</f>
        <v>#DIV/0!</v>
      </c>
      <c r="AM13" s="61" t="s">
        <v>144</v>
      </c>
      <c r="AN13" s="62" t="s">
        <v>165</v>
      </c>
      <c r="AO13" s="28"/>
      <c r="AP13" s="28"/>
      <c r="AQ13" s="27" t="e">
        <f>+AO13/AP13</f>
        <v>#DIV/0!</v>
      </c>
      <c r="AR13" s="61" t="s">
        <v>166</v>
      </c>
      <c r="AS13" s="62" t="s">
        <v>149</v>
      </c>
      <c r="AT13" s="28">
        <v>3</v>
      </c>
      <c r="AU13" s="28">
        <v>3</v>
      </c>
      <c r="AV13" s="27">
        <f>+AT13/AU13</f>
        <v>1</v>
      </c>
      <c r="AW13" s="64" t="s">
        <v>156</v>
      </c>
      <c r="AX13" s="62" t="s">
        <v>157</v>
      </c>
      <c r="AY13" s="28"/>
      <c r="AZ13" s="28"/>
      <c r="BA13" s="27" t="e">
        <f>+AY13/AZ13</f>
        <v>#DIV/0!</v>
      </c>
      <c r="BB13" s="41"/>
      <c r="BC13" s="36"/>
      <c r="BD13" s="28"/>
      <c r="BE13" s="28"/>
      <c r="BF13" s="27" t="e">
        <f>+BD13/BE13</f>
        <v>#DIV/0!</v>
      </c>
      <c r="BG13" s="27"/>
      <c r="BH13" s="30"/>
      <c r="BI13" s="34"/>
      <c r="BJ13" s="28"/>
      <c r="BK13" s="27" t="e">
        <f>+BI13/BJ13</f>
        <v>#DIV/0!</v>
      </c>
      <c r="BL13" s="41"/>
      <c r="BM13" s="36"/>
      <c r="BN13" s="28"/>
      <c r="BO13" s="28"/>
      <c r="BP13" s="27" t="e">
        <f>+BN13/BO13</f>
        <v>#DIV/0!</v>
      </c>
      <c r="BQ13" s="27"/>
      <c r="BR13" s="30"/>
      <c r="BS13" s="34"/>
      <c r="BT13" s="28"/>
      <c r="BU13" s="27" t="e">
        <f>+BS13/BT13</f>
        <v>#DIV/0!</v>
      </c>
      <c r="BV13" s="27"/>
      <c r="BW13" s="30"/>
      <c r="BX13" s="28"/>
      <c r="BY13" s="28"/>
      <c r="BZ13" s="27" t="e">
        <f>+BX13/BY13</f>
        <v>#DIV/0!</v>
      </c>
      <c r="CA13" s="27"/>
      <c r="CB13" s="30"/>
      <c r="CC13" s="37"/>
      <c r="CE13" s="106">
        <f t="shared" ref="CE13:CF15" si="0">+U13+Z13+AE13+AJ13+AO13+AT13+AY13+BD13+BI13+BN13+BS13+BX13</f>
        <v>15</v>
      </c>
      <c r="CF13" s="106">
        <f t="shared" si="0"/>
        <v>15</v>
      </c>
      <c r="CG13" s="65">
        <f>+CE13/CF13</f>
        <v>1</v>
      </c>
      <c r="CH13" s="65">
        <f>+CG13</f>
        <v>1</v>
      </c>
      <c r="CI13" s="29">
        <f>+S13</f>
        <v>1</v>
      </c>
      <c r="CJ13" s="65">
        <f>+CH13/CI13</f>
        <v>1</v>
      </c>
    </row>
    <row r="14" spans="2:88" s="5" customFormat="1" ht="324" x14ac:dyDescent="0.25">
      <c r="B14" s="22" t="s">
        <v>67</v>
      </c>
      <c r="C14" s="22" t="s">
        <v>0</v>
      </c>
      <c r="D14" s="26" t="s">
        <v>112</v>
      </c>
      <c r="E14" s="23" t="s">
        <v>124</v>
      </c>
      <c r="F14" s="42" t="s">
        <v>146</v>
      </c>
      <c r="G14" s="26" t="s">
        <v>125</v>
      </c>
      <c r="H14" s="26" t="s">
        <v>126</v>
      </c>
      <c r="I14" s="26" t="s">
        <v>167</v>
      </c>
      <c r="J14" s="23" t="s">
        <v>43</v>
      </c>
      <c r="K14" s="26" t="s">
        <v>127</v>
      </c>
      <c r="L14" s="26" t="s">
        <v>128</v>
      </c>
      <c r="M14" s="26" t="s">
        <v>168</v>
      </c>
      <c r="N14" s="26" t="s">
        <v>122</v>
      </c>
      <c r="O14" s="23" t="s">
        <v>40</v>
      </c>
      <c r="P14" s="26" t="s">
        <v>129</v>
      </c>
      <c r="Q14" s="24" t="s">
        <v>0</v>
      </c>
      <c r="R14" s="22" t="s">
        <v>122</v>
      </c>
      <c r="S14" s="24">
        <v>1</v>
      </c>
      <c r="T14" s="32" t="s">
        <v>42</v>
      </c>
      <c r="U14" s="28"/>
      <c r="V14" s="28"/>
      <c r="W14" s="27"/>
      <c r="X14" s="63" t="s">
        <v>161</v>
      </c>
      <c r="Y14" s="63"/>
      <c r="Z14" s="28"/>
      <c r="AA14" s="28"/>
      <c r="AB14" s="27" t="e">
        <f>+Z14/AA14</f>
        <v>#DIV/0!</v>
      </c>
      <c r="AC14" s="63" t="s">
        <v>161</v>
      </c>
      <c r="AD14" s="105"/>
      <c r="AE14" s="45">
        <v>0</v>
      </c>
      <c r="AF14" s="43">
        <v>15</v>
      </c>
      <c r="AG14" s="44">
        <f>+AE14/AF14</f>
        <v>0</v>
      </c>
      <c r="AH14" s="62" t="s">
        <v>169</v>
      </c>
      <c r="AI14" s="62" t="s">
        <v>148</v>
      </c>
      <c r="AJ14" s="28"/>
      <c r="AK14" s="28"/>
      <c r="AL14" s="27" t="e">
        <f>+AJ14/AK14</f>
        <v>#DIV/0!</v>
      </c>
      <c r="AM14" s="62" t="s">
        <v>143</v>
      </c>
      <c r="AN14" s="62" t="s">
        <v>154</v>
      </c>
      <c r="AO14" s="28"/>
      <c r="AP14" s="28"/>
      <c r="AQ14" s="27" t="e">
        <f>+AO14/AP14</f>
        <v>#DIV/0!</v>
      </c>
      <c r="AR14" s="62" t="s">
        <v>150</v>
      </c>
      <c r="AS14" s="64" t="s">
        <v>151</v>
      </c>
      <c r="AT14" s="28">
        <v>0</v>
      </c>
      <c r="AU14" s="28">
        <v>15</v>
      </c>
      <c r="AV14" s="27">
        <f>+AT14/AU14</f>
        <v>0</v>
      </c>
      <c r="AW14" s="66" t="s">
        <v>158</v>
      </c>
      <c r="AX14" s="62" t="s">
        <v>159</v>
      </c>
      <c r="AY14" s="28"/>
      <c r="AZ14" s="28"/>
      <c r="BA14" s="27" t="e">
        <f>+AY14/AZ14</f>
        <v>#DIV/0!</v>
      </c>
      <c r="BB14" s="41"/>
      <c r="BC14" s="36"/>
      <c r="BD14" s="28"/>
      <c r="BE14" s="28"/>
      <c r="BF14" s="27" t="e">
        <f>+BD14/BE14</f>
        <v>#DIV/0!</v>
      </c>
      <c r="BG14" s="27"/>
      <c r="BH14" s="30"/>
      <c r="BI14" s="34"/>
      <c r="BJ14" s="28"/>
      <c r="BK14" s="27" t="e">
        <f>+BI14/BJ14</f>
        <v>#DIV/0!</v>
      </c>
      <c r="BL14" s="41"/>
      <c r="BM14" s="36"/>
      <c r="BN14" s="28"/>
      <c r="BO14" s="28"/>
      <c r="BP14" s="27" t="e">
        <f>+BN14/BO14</f>
        <v>#DIV/0!</v>
      </c>
      <c r="BQ14" s="27"/>
      <c r="BR14" s="30"/>
      <c r="BS14" s="34"/>
      <c r="BT14" s="28"/>
      <c r="BU14" s="27" t="e">
        <f>+BS14/BT14</f>
        <v>#DIV/0!</v>
      </c>
      <c r="BV14" s="27"/>
      <c r="BW14" s="30"/>
      <c r="BX14" s="28"/>
      <c r="BY14" s="28"/>
      <c r="BZ14" s="27" t="e">
        <f>+BX14/BY14</f>
        <v>#DIV/0!</v>
      </c>
      <c r="CA14" s="27"/>
      <c r="CB14" s="30"/>
      <c r="CC14" s="37"/>
      <c r="CE14" s="106">
        <f t="shared" si="0"/>
        <v>0</v>
      </c>
      <c r="CF14" s="106">
        <f t="shared" si="0"/>
        <v>30</v>
      </c>
      <c r="CG14" s="65">
        <f>+CE14/CF14</f>
        <v>0</v>
      </c>
      <c r="CH14" s="65">
        <f>+CG14</f>
        <v>0</v>
      </c>
      <c r="CI14" s="65">
        <f>+S14</f>
        <v>1</v>
      </c>
      <c r="CJ14" s="65">
        <f>+CH14/CI14</f>
        <v>0</v>
      </c>
    </row>
    <row r="15" spans="2:88" s="5" customFormat="1" ht="243.75" customHeight="1" x14ac:dyDescent="0.25">
      <c r="B15" s="22" t="s">
        <v>67</v>
      </c>
      <c r="C15" s="22" t="s">
        <v>0</v>
      </c>
      <c r="D15" s="26" t="s">
        <v>112</v>
      </c>
      <c r="E15" s="24" t="s">
        <v>130</v>
      </c>
      <c r="F15" s="42" t="s">
        <v>146</v>
      </c>
      <c r="G15" s="26" t="s">
        <v>131</v>
      </c>
      <c r="H15" s="26" t="s">
        <v>132</v>
      </c>
      <c r="I15" s="26" t="s">
        <v>133</v>
      </c>
      <c r="J15" s="23" t="s">
        <v>43</v>
      </c>
      <c r="K15" s="26" t="s">
        <v>134</v>
      </c>
      <c r="L15" s="26" t="s">
        <v>135</v>
      </c>
      <c r="M15" s="26" t="s">
        <v>136</v>
      </c>
      <c r="N15" s="26" t="s">
        <v>122</v>
      </c>
      <c r="O15" s="23" t="s">
        <v>40</v>
      </c>
      <c r="P15" s="26" t="s">
        <v>137</v>
      </c>
      <c r="Q15" s="24" t="s">
        <v>0</v>
      </c>
      <c r="R15" s="22" t="s">
        <v>122</v>
      </c>
      <c r="S15" s="24">
        <v>1</v>
      </c>
      <c r="T15" s="32" t="s">
        <v>42</v>
      </c>
      <c r="U15" s="28"/>
      <c r="V15" s="28"/>
      <c r="W15" s="27"/>
      <c r="X15" s="63" t="s">
        <v>162</v>
      </c>
      <c r="Y15" s="63"/>
      <c r="Z15" s="28"/>
      <c r="AA15" s="28"/>
      <c r="AB15" s="27" t="e">
        <f>+Z15/AA15</f>
        <v>#DIV/0!</v>
      </c>
      <c r="AC15" s="63" t="s">
        <v>162</v>
      </c>
      <c r="AD15" s="105"/>
      <c r="AE15" s="45">
        <v>39</v>
      </c>
      <c r="AF15" s="43">
        <v>161</v>
      </c>
      <c r="AG15" s="44">
        <f>+AE15/AF15</f>
        <v>0.24223602484472051</v>
      </c>
      <c r="AH15" s="62" t="s">
        <v>141</v>
      </c>
      <c r="AI15" s="62" t="s">
        <v>170</v>
      </c>
      <c r="AJ15" s="28"/>
      <c r="AK15" s="28"/>
      <c r="AL15" s="27" t="e">
        <f>+AJ15/AK15</f>
        <v>#DIV/0!</v>
      </c>
      <c r="AM15" s="62" t="s">
        <v>145</v>
      </c>
      <c r="AN15" s="62" t="s">
        <v>147</v>
      </c>
      <c r="AO15" s="28"/>
      <c r="AP15" s="28"/>
      <c r="AQ15" s="27" t="e">
        <f>+AO15/AP15</f>
        <v>#DIV/0!</v>
      </c>
      <c r="AR15" s="62" t="s">
        <v>171</v>
      </c>
      <c r="AS15" s="64" t="s">
        <v>152</v>
      </c>
      <c r="AT15" s="28">
        <v>182</v>
      </c>
      <c r="AU15" s="28">
        <v>236</v>
      </c>
      <c r="AV15" s="27">
        <f>+AT15/AU15</f>
        <v>0.77118644067796616</v>
      </c>
      <c r="AW15" s="62" t="s">
        <v>160</v>
      </c>
      <c r="AX15" s="62" t="s">
        <v>155</v>
      </c>
      <c r="AY15" s="28"/>
      <c r="AZ15" s="28"/>
      <c r="BA15" s="27" t="e">
        <f>+AY15/AZ15</f>
        <v>#DIV/0!</v>
      </c>
      <c r="BB15" s="41"/>
      <c r="BC15" s="36"/>
      <c r="BD15" s="28"/>
      <c r="BE15" s="28"/>
      <c r="BF15" s="27" t="e">
        <f>+BD15/BE15</f>
        <v>#DIV/0!</v>
      </c>
      <c r="BG15" s="27"/>
      <c r="BH15" s="30"/>
      <c r="BI15" s="34"/>
      <c r="BJ15" s="28"/>
      <c r="BK15" s="27" t="e">
        <f>+BI15/BJ15</f>
        <v>#DIV/0!</v>
      </c>
      <c r="BL15" s="41"/>
      <c r="BM15" s="36"/>
      <c r="BN15" s="28"/>
      <c r="BO15" s="28"/>
      <c r="BP15" s="27" t="e">
        <f>+BN15/BO15</f>
        <v>#DIV/0!</v>
      </c>
      <c r="BQ15" s="27"/>
      <c r="BR15" s="30"/>
      <c r="BS15" s="34"/>
      <c r="BT15" s="28"/>
      <c r="BU15" s="27" t="e">
        <f>+BS15/BT15</f>
        <v>#DIV/0!</v>
      </c>
      <c r="BV15" s="27"/>
      <c r="BW15" s="30"/>
      <c r="BX15" s="28"/>
      <c r="BY15" s="28"/>
      <c r="BZ15" s="27" t="e">
        <f>+BX15/BY15</f>
        <v>#DIV/0!</v>
      </c>
      <c r="CA15" s="27"/>
      <c r="CB15" s="30"/>
      <c r="CC15" s="37"/>
      <c r="CE15" s="106">
        <f t="shared" si="0"/>
        <v>221</v>
      </c>
      <c r="CF15" s="106">
        <f t="shared" si="0"/>
        <v>397</v>
      </c>
      <c r="CG15" s="65">
        <f>+CE15/CF15</f>
        <v>0.55667506297229219</v>
      </c>
      <c r="CH15" s="65">
        <f>+CG15</f>
        <v>0.55667506297229219</v>
      </c>
      <c r="CI15" s="65">
        <f>+S15</f>
        <v>1</v>
      </c>
      <c r="CJ15" s="65">
        <f>+CH15/CI15</f>
        <v>0.55667506297229219</v>
      </c>
    </row>
    <row r="16" spans="2:88" s="5" customFormat="1" ht="18.95" customHeight="1" x14ac:dyDescent="0.25">
      <c r="B16" s="46"/>
      <c r="C16" s="46"/>
      <c r="D16" s="47"/>
      <c r="E16" s="48"/>
      <c r="F16" s="48"/>
      <c r="G16" s="47"/>
      <c r="H16" s="47"/>
      <c r="I16" s="47"/>
      <c r="J16" s="49"/>
      <c r="K16" s="47"/>
      <c r="L16" s="47"/>
      <c r="M16" s="47"/>
      <c r="N16" s="47"/>
      <c r="O16" s="49"/>
      <c r="P16" s="47"/>
      <c r="Q16" s="48"/>
      <c r="R16" s="46"/>
      <c r="S16" s="48"/>
      <c r="T16" s="46"/>
      <c r="U16" s="50"/>
      <c r="V16" s="50"/>
      <c r="W16" s="51"/>
      <c r="X16" s="51"/>
      <c r="Y16" s="52"/>
      <c r="Z16" s="50"/>
      <c r="AA16" s="50"/>
      <c r="AB16" s="51"/>
      <c r="AC16" s="51"/>
      <c r="AD16" s="52"/>
      <c r="AE16" s="53"/>
      <c r="AF16" s="53"/>
      <c r="AG16" s="54"/>
      <c r="AH16" s="55"/>
      <c r="AI16" s="52"/>
      <c r="AJ16" s="50" t="str">
        <f>+LOWER(AI16)</f>
        <v/>
      </c>
      <c r="AK16" s="50"/>
      <c r="AL16" s="51"/>
      <c r="AM16" s="51"/>
      <c r="AN16" s="52"/>
      <c r="AO16" s="50"/>
      <c r="AP16" s="50"/>
      <c r="AQ16" s="51"/>
      <c r="AR16" s="51"/>
      <c r="AS16" s="52"/>
      <c r="AT16" s="50"/>
      <c r="AU16" s="50"/>
      <c r="AV16" s="51"/>
      <c r="AW16" s="51"/>
      <c r="AX16" s="52"/>
      <c r="AY16" s="50"/>
      <c r="AZ16" s="50"/>
      <c r="BA16" s="51"/>
      <c r="BB16" s="51"/>
      <c r="BC16" s="52"/>
      <c r="BD16" s="50"/>
      <c r="BE16" s="50"/>
      <c r="BF16" s="51"/>
      <c r="BG16" s="51"/>
      <c r="BH16" s="52"/>
      <c r="BI16" s="50"/>
      <c r="BJ16" s="50"/>
      <c r="BK16" s="51"/>
      <c r="BL16" s="51"/>
      <c r="BM16" s="52"/>
      <c r="BN16" s="50"/>
      <c r="BO16" s="50"/>
      <c r="BP16" s="51"/>
      <c r="BQ16" s="51"/>
      <c r="BR16" s="52"/>
      <c r="BS16" s="50"/>
      <c r="BT16" s="50"/>
      <c r="BU16" s="51"/>
      <c r="BV16" s="51"/>
      <c r="BW16" s="52"/>
      <c r="BX16" s="50"/>
      <c r="BY16" s="50"/>
      <c r="BZ16" s="51"/>
      <c r="CA16" s="51"/>
      <c r="CB16" s="52"/>
      <c r="CC16" s="56"/>
      <c r="CE16" s="57"/>
      <c r="CF16" s="57"/>
      <c r="CG16" s="58"/>
      <c r="CH16" s="59"/>
      <c r="CI16" s="60"/>
      <c r="CJ16" s="59"/>
    </row>
    <row r="17" spans="5:79" ht="15" customHeight="1" x14ac:dyDescent="0.25">
      <c r="E17" s="5"/>
      <c r="G17" s="9"/>
      <c r="Q17" s="9"/>
      <c r="R17" s="5"/>
      <c r="W17" s="4"/>
      <c r="X17" s="4"/>
      <c r="Y17" s="5"/>
      <c r="AB17" s="4"/>
      <c r="AC17" s="4"/>
      <c r="AG17" s="4"/>
      <c r="AH17" s="4"/>
      <c r="AL17" s="4"/>
      <c r="AM17" s="4"/>
      <c r="AN17" s="5"/>
      <c r="AQ17" s="4"/>
      <c r="AR17" s="4"/>
      <c r="AV17" s="4"/>
      <c r="AW17" s="4"/>
      <c r="BA17" s="4"/>
      <c r="BB17" s="4"/>
      <c r="BF17" s="4"/>
      <c r="BG17" s="4"/>
      <c r="BK17" s="4"/>
      <c r="BL17" s="4"/>
      <c r="BP17" s="4"/>
      <c r="BQ17" s="4"/>
      <c r="BU17" s="4"/>
      <c r="BV17" s="4"/>
      <c r="BZ17" s="4"/>
      <c r="CA17" s="4"/>
    </row>
  </sheetData>
  <sheetProtection formatCells="0" formatColumns="0" formatRows="0" sort="0" autoFilter="0" pivotTables="0"/>
  <dataConsolidate/>
  <mergeCells count="30">
    <mergeCell ref="B2:C5"/>
    <mergeCell ref="Z11:AD11"/>
    <mergeCell ref="AE11:AI11"/>
    <mergeCell ref="B7:C8"/>
    <mergeCell ref="E7:F7"/>
    <mergeCell ref="E8:F8"/>
    <mergeCell ref="G7:G8"/>
    <mergeCell ref="B11:D11"/>
    <mergeCell ref="B10:T10"/>
    <mergeCell ref="AJ11:AN11"/>
    <mergeCell ref="E11:I11"/>
    <mergeCell ref="J11:P11"/>
    <mergeCell ref="Q11:T11"/>
    <mergeCell ref="U11:Y11"/>
    <mergeCell ref="CE10:CG11"/>
    <mergeCell ref="CH10:CJ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s>
  <dataValidations xWindow="276" yWindow="546" count="40">
    <dataValidation type="list" allowBlank="1" showInputMessage="1" showErrorMessage="1" sqref="S17:T17 T18:T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Q12" xr:uid="{00000000-0002-0000-0000-000010000000}"/>
    <dataValidation allowBlank="1" showInputMessage="1" showErrorMessage="1" prompt="Debe coincidir con la unidad de medida del indicador para poder ser comparables." sqref="R12" xr:uid="{00000000-0002-0000-0000-000011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Seleccionar el tipo de meta:_x000a_*Suma: en cada periodo difiere el valor._x000a_* Constante: en cada periodo siempre es el mismo valor._x000a_* Creciente: en cada periodo incrementa su valor._x000a_* Decreciente: en cada período disminuye su valor." sqref="T12" xr:uid="{00000000-0002-0000-0000-000013000000}"/>
    <dataValidation allowBlank="1" showInputMessage="1" showErrorMessage="1" prompt="Corresponde a los resultados obtenidos en el periodo de medición." sqref="U12 AE12 Z12 AJ12 AT12 AO12 AY12 BD12 BI12 BN12 BS12 BX12" xr:uid="{00000000-0002-0000-0000-000014000000}"/>
    <dataValidation allowBlank="1" showInputMessage="1" showErrorMessage="1" prompt="Corresponde a los resultados planificados para el periodo de medición. Todos los indicadores de gestión deben incluir programación." sqref="AF12 AA12 V12 AU12 AP12 AK12 AZ12 BE12 BJ12 BO12 BT12 BY12" xr:uid="{00000000-0002-0000-0000-000015000000}"/>
    <dataValidation allowBlank="1" showInputMessage="1" showErrorMessage="1" prompt="Corresponde a la operación matemática de la fórmula del indicador y que reflejará el resultado del indicador para el periodo de medición." sqref="AB12 W12 BU12 AQ12 AL12 AG12 AV12 BA12 BF12 BK12 BP12 BZ12" xr:uid="{00000000-0002-0000-0000-000016000000}"/>
    <dataValidation allowBlank="1" showInputMessage="1" showErrorMessage="1" prompt="Corresponde a los logros obtenidos durante el periodo de medición así como la identificación de las situaciones que conllevaron al incumplimiento de las metas propuestas." sqref="BQ12 BV12 X12 AC12 AH12 AM12 AR12 AW12 BB12 BG12 BL12 CA12" xr:uid="{00000000-0002-0000-0000-000017000000}"/>
    <dataValidation type="list" allowBlank="1" showInputMessage="1" showErrorMessage="1" sqref="E7:E8" xr:uid="{00000000-0002-0000-0000-000018000000}">
      <formula1>Meses</formula1>
    </dataValidation>
    <dataValidation type="list" allowBlank="1" showInputMessage="1" showErrorMessage="1" sqref="O17 M18:N1048576" xr:uid="{00000000-0002-0000-0000-000019000000}">
      <formula1>periodicidad</formula1>
    </dataValidation>
    <dataValidation type="list" allowBlank="1" showInputMessage="1" showErrorMessage="1" sqref="C17 D18:D1048576" xr:uid="{00000000-0002-0000-0000-00001A000000}">
      <formula1>ProyectoInv</formula1>
    </dataValidation>
    <dataValidation type="list" allowBlank="1" showInputMessage="1" showErrorMessage="1" sqref="D17 E18:E1048576" xr:uid="{00000000-0002-0000-0000-00001B000000}">
      <formula1>ObjEstratégico</formula1>
    </dataValidation>
    <dataValidation allowBlank="1" showInputMessage="1" showErrorMessage="1" prompt="Formúlese según las características y programación del indicador." sqref="CE10 CH10:CJ11" xr:uid="{00000000-0002-0000-0000-00001C000000}"/>
    <dataValidation type="list" allowBlank="1" showInputMessage="1" showErrorMessage="1" sqref="C18:C1048576" xr:uid="{00000000-0002-0000-0000-00001D000000}">
      <formula1>Subsistema</formula1>
    </dataValidation>
    <dataValidation type="list" allowBlank="1" showInputMessage="1" showErrorMessage="1" sqref="O18:O1048576" xr:uid="{00000000-0002-0000-0000-00001E000000}">
      <formula1>TipoInd</formula1>
    </dataValidation>
    <dataValidation type="list" allowBlank="1" showInputMessage="1" showErrorMessage="1" sqref="B17:B1048576" xr:uid="{00000000-0002-0000-0000-00001F000000}">
      <formula1>Procesos</formula1>
    </dataValidation>
    <dataValidation allowBlank="1" showInputMessage="1" showErrorMessage="1" prompt="Enunciar los pasos que se deben realizar para obtener las variables que conforman el indicador y calcular su resultado. Así mismo, indicar como se obtiene el avance acumulado del indicador, si sumando cada reporte cuantitativo o tomando el último dato." sqref="M12" xr:uid="{00000000-0002-0000-0000-000020000000}"/>
    <dataValidation allowBlank="1" showInputMessage="1" showErrorMessage="1" prompt="Corresponde al avance ejecutado acumulado o al último reporte de ejecución del indicador, según corresponda y de acuerdo a su periodicidad." sqref="CE12" xr:uid="{00000000-0002-0000-0000-000021000000}"/>
    <dataValidation allowBlank="1" showInputMessage="1" showErrorMessage="1" prompt="Corresponde al avance programado acumulado o al último reporte de programación del indicador, según corresponda y de acuerdo a su periodicidad." sqref="CF12" xr:uid="{00000000-0002-0000-0000-000022000000}"/>
    <dataValidation allowBlank="1" showInputMessage="1" showErrorMessage="1" prompt="Es el producto de dividir el resultado del indicador acumulado (columna BS) entre lo programado del indicador acumulado (columna BT)._x000a_" sqref="CG12" xr:uid="{00000000-0002-0000-0000-000023000000}"/>
    <dataValidation allowBlank="1" showInputMessage="1" showErrorMessage="1" prompt="Corresponde al porcentaje de avance acumulado, es decir, es el mismo valor calculado en la columna anterior (BU)._x000a_" sqref="CH12" xr:uid="{00000000-0002-0000-0000-000024000000}"/>
    <dataValidation allowBlank="1" showInputMessage="1" showErrorMessage="1" prompt="Registrar la meta anual formulada para el indicador, es decir, el valor de la columna S." sqref="CI12" xr:uid="{00000000-0002-0000-0000-000025000000}"/>
    <dataValidation allowBlank="1" showInputMessage="1" showErrorMessage="1" prompt="Es el producto de dividir el resultado del indicador para la vigencia (columna BV) entre la meta anual del indicador para la vigencia (columna BW)." sqref="CJ12" xr:uid="{00000000-0002-0000-0000-000026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Y12 AD12 AI12 AN12 AS12 AX12 BC12 BH12 BM12 BR12 BW12 CB12" xr:uid="{00000000-0002-0000-0000-000027000000}"/>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76" yWindow="546" count="4">
        <x14:dataValidation type="list" allowBlank="1" showInputMessage="1" showErrorMessage="1" xr:uid="{00000000-0002-0000-0000-000028000000}">
          <x14:formula1>
            <xm:f>'Listas desplegables'!$B$2:$B$13</xm:f>
          </x14:formula1>
          <xm:sqref>G7:G8</xm:sqref>
        </x14:dataValidation>
        <x14:dataValidation type="list" allowBlank="1" showInputMessage="1" showErrorMessage="1" xr:uid="{00000000-0002-0000-0000-000029000000}">
          <x14:formula1>
            <xm:f>'Listas desplegables'!$C$2:$C$21</xm:f>
          </x14:formula1>
          <xm:sqref>B13:B16</xm:sqref>
        </x14:dataValidation>
        <x14:dataValidation type="list" allowBlank="1" showInputMessage="1" showErrorMessage="1" xr:uid="{00000000-0002-0000-0000-00002A000000}">
          <x14:formula1>
            <xm:f>'Listas desplegables'!$D$2:$D$20</xm:f>
          </x14:formula1>
          <xm:sqref>C13:C16</xm:sqref>
        </x14:dataValidation>
        <x14:dataValidation type="list" allowBlank="1" showInputMessage="1" showErrorMessage="1" xr:uid="{00000000-0002-0000-0000-00002B000000}">
          <x14:formula1>
            <xm:f>'Listas desplegables'!$E$2:$E$7</xm:f>
          </x14:formula1>
          <xm:sqref>D13:D16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76"/>
  <sheetViews>
    <sheetView zoomScale="80" zoomScaleNormal="80" workbookViewId="0">
      <selection activeCell="A5" sqref="A5"/>
    </sheetView>
  </sheetViews>
  <sheetFormatPr baseColWidth="10" defaultColWidth="11.42578125" defaultRowHeight="14.25" x14ac:dyDescent="0.2"/>
  <cols>
    <col min="1" max="1" width="10.42578125" style="15" customWidth="1"/>
    <col min="2" max="2" width="7.140625" style="15" bestFit="1" customWidth="1"/>
    <col min="3" max="3" width="47.28515625" style="15" customWidth="1"/>
    <col min="4" max="4" width="60.28515625" style="15" customWidth="1"/>
    <col min="5" max="5" width="86.7109375" style="15" customWidth="1"/>
    <col min="6" max="6" width="11.7109375" style="15" customWidth="1"/>
    <col min="7" max="7" width="15.42578125" style="15" customWidth="1"/>
    <col min="8" max="8" width="15.140625" style="15" customWidth="1"/>
    <col min="9" max="16384" width="11.42578125" style="15"/>
  </cols>
  <sheetData>
    <row r="1" spans="1:8" s="16" customFormat="1" ht="53.25" customHeight="1" x14ac:dyDescent="0.25">
      <c r="A1" s="17" t="s">
        <v>52</v>
      </c>
      <c r="B1" s="19" t="s">
        <v>46</v>
      </c>
      <c r="C1" s="17" t="s">
        <v>54</v>
      </c>
      <c r="D1" s="20" t="s">
        <v>47</v>
      </c>
      <c r="E1" s="17" t="s">
        <v>70</v>
      </c>
      <c r="F1" s="20" t="s">
        <v>29</v>
      </c>
      <c r="G1" s="18" t="s">
        <v>30</v>
      </c>
      <c r="H1" s="20" t="s">
        <v>37</v>
      </c>
    </row>
    <row r="2" spans="1:8" s="13" customFormat="1" ht="85.5" x14ac:dyDescent="0.25">
      <c r="A2" s="12" t="s">
        <v>10</v>
      </c>
      <c r="B2" s="12">
        <v>2019</v>
      </c>
      <c r="C2" s="13" t="s">
        <v>55</v>
      </c>
      <c r="D2" s="21" t="s">
        <v>77</v>
      </c>
      <c r="E2" s="21" t="s">
        <v>113</v>
      </c>
      <c r="F2" s="13" t="s">
        <v>43</v>
      </c>
      <c r="G2" s="21" t="s">
        <v>48</v>
      </c>
      <c r="H2" s="21" t="s">
        <v>73</v>
      </c>
    </row>
    <row r="3" spans="1:8" s="13" customFormat="1" ht="62.25" customHeight="1" x14ac:dyDescent="0.25">
      <c r="A3" s="12" t="s">
        <v>11</v>
      </c>
      <c r="B3" s="12">
        <v>2020</v>
      </c>
      <c r="C3" s="13" t="s">
        <v>56</v>
      </c>
      <c r="D3" s="21" t="s">
        <v>78</v>
      </c>
      <c r="E3" s="21" t="s">
        <v>110</v>
      </c>
      <c r="F3" s="13" t="s">
        <v>39</v>
      </c>
      <c r="G3" s="13" t="s">
        <v>71</v>
      </c>
      <c r="H3" s="21" t="s">
        <v>42</v>
      </c>
    </row>
    <row r="4" spans="1:8" s="13" customFormat="1" ht="51" customHeight="1" x14ac:dyDescent="0.25">
      <c r="A4" s="12" t="s">
        <v>4</v>
      </c>
      <c r="B4" s="12">
        <v>2021</v>
      </c>
      <c r="C4" s="13" t="s">
        <v>57</v>
      </c>
      <c r="D4" s="21" t="s">
        <v>79</v>
      </c>
      <c r="E4" s="21" t="s">
        <v>111</v>
      </c>
      <c r="F4" s="13" t="s">
        <v>41</v>
      </c>
      <c r="G4" s="21" t="s">
        <v>40</v>
      </c>
      <c r="H4" s="21" t="s">
        <v>74</v>
      </c>
    </row>
    <row r="5" spans="1:8" s="13" customFormat="1" ht="73.5" customHeight="1" x14ac:dyDescent="0.25">
      <c r="A5" s="12" t="s">
        <v>12</v>
      </c>
      <c r="B5" s="12">
        <v>2022</v>
      </c>
      <c r="C5" s="13" t="s">
        <v>58</v>
      </c>
      <c r="D5" s="21" t="s">
        <v>80</v>
      </c>
      <c r="E5" s="21" t="s">
        <v>112</v>
      </c>
      <c r="G5" s="21" t="s">
        <v>44</v>
      </c>
      <c r="H5" s="21" t="s">
        <v>45</v>
      </c>
    </row>
    <row r="6" spans="1:8" s="13" customFormat="1" ht="57" x14ac:dyDescent="0.25">
      <c r="A6" s="12" t="s">
        <v>13</v>
      </c>
      <c r="B6" s="12">
        <v>2023</v>
      </c>
      <c r="C6" s="13" t="s">
        <v>59</v>
      </c>
      <c r="D6" s="21" t="s">
        <v>81</v>
      </c>
      <c r="E6" s="21" t="s">
        <v>114</v>
      </c>
      <c r="G6" s="21" t="s">
        <v>49</v>
      </c>
      <c r="H6" s="14"/>
    </row>
    <row r="7" spans="1:8" s="13" customFormat="1" ht="57" x14ac:dyDescent="0.25">
      <c r="A7" s="12" t="s">
        <v>14</v>
      </c>
      <c r="B7" s="12">
        <v>2024</v>
      </c>
      <c r="C7" s="13" t="s">
        <v>95</v>
      </c>
      <c r="D7" s="21" t="s">
        <v>82</v>
      </c>
      <c r="E7" s="21" t="s">
        <v>115</v>
      </c>
      <c r="G7" s="14"/>
    </row>
    <row r="8" spans="1:8" s="13" customFormat="1" ht="28.5" x14ac:dyDescent="0.25">
      <c r="A8" s="12" t="s">
        <v>15</v>
      </c>
      <c r="B8" s="12">
        <v>2025</v>
      </c>
      <c r="C8" s="13" t="s">
        <v>60</v>
      </c>
      <c r="D8" s="21" t="s">
        <v>83</v>
      </c>
      <c r="G8" s="14"/>
    </row>
    <row r="9" spans="1:8" s="13" customFormat="1" ht="28.5" x14ac:dyDescent="0.25">
      <c r="A9" s="12" t="s">
        <v>16</v>
      </c>
      <c r="B9" s="12">
        <v>2026</v>
      </c>
      <c r="C9" s="13" t="s">
        <v>61</v>
      </c>
      <c r="D9" s="21" t="s">
        <v>84</v>
      </c>
      <c r="G9" s="14"/>
    </row>
    <row r="10" spans="1:8" s="13" customFormat="1" ht="15" x14ac:dyDescent="0.25">
      <c r="A10" s="12" t="s">
        <v>17</v>
      </c>
      <c r="B10" s="12">
        <v>2027</v>
      </c>
      <c r="C10" s="13" t="s">
        <v>62</v>
      </c>
      <c r="D10" s="21" t="s">
        <v>85</v>
      </c>
      <c r="G10" s="14"/>
    </row>
    <row r="11" spans="1:8" s="13" customFormat="1" ht="28.5" x14ac:dyDescent="0.25">
      <c r="A11" s="12" t="s">
        <v>18</v>
      </c>
      <c r="B11" s="12">
        <v>2028</v>
      </c>
      <c r="C11" s="13" t="s">
        <v>63</v>
      </c>
      <c r="D11" s="21" t="s">
        <v>86</v>
      </c>
    </row>
    <row r="12" spans="1:8" s="13" customFormat="1" ht="28.5" x14ac:dyDescent="0.25">
      <c r="A12" s="12" t="s">
        <v>19</v>
      </c>
      <c r="B12" s="12">
        <v>2029</v>
      </c>
      <c r="C12" s="13" t="s">
        <v>51</v>
      </c>
      <c r="D12" s="21" t="s">
        <v>87</v>
      </c>
    </row>
    <row r="13" spans="1:8" s="13" customFormat="1" ht="42.75" x14ac:dyDescent="0.25">
      <c r="A13" s="12" t="s">
        <v>20</v>
      </c>
      <c r="B13" s="12">
        <v>2030</v>
      </c>
      <c r="C13" s="13" t="s">
        <v>64</v>
      </c>
      <c r="D13" s="21" t="s">
        <v>88</v>
      </c>
      <c r="E13" s="21"/>
    </row>
    <row r="14" spans="1:8" s="13" customFormat="1" ht="28.5" x14ac:dyDescent="0.25">
      <c r="A14" s="12"/>
      <c r="B14" s="12">
        <v>2031</v>
      </c>
      <c r="C14" s="13" t="s">
        <v>96</v>
      </c>
      <c r="D14" s="21" t="s">
        <v>89</v>
      </c>
    </row>
    <row r="15" spans="1:8" s="13" customFormat="1" x14ac:dyDescent="0.25">
      <c r="A15" s="12"/>
      <c r="B15" s="12">
        <v>2032</v>
      </c>
      <c r="C15" s="13" t="s">
        <v>65</v>
      </c>
      <c r="D15" s="21" t="s">
        <v>90</v>
      </c>
    </row>
    <row r="16" spans="1:8" s="13" customFormat="1" ht="42.75" x14ac:dyDescent="0.25">
      <c r="A16" s="12"/>
      <c r="B16" s="12">
        <v>2033</v>
      </c>
      <c r="C16" s="13" t="s">
        <v>50</v>
      </c>
      <c r="D16" s="21" t="s">
        <v>91</v>
      </c>
    </row>
    <row r="17" spans="1:4" s="13" customFormat="1" ht="28.5" x14ac:dyDescent="0.25">
      <c r="A17" s="12"/>
      <c r="B17" s="12">
        <v>2034</v>
      </c>
      <c r="C17" s="13" t="s">
        <v>66</v>
      </c>
      <c r="D17" s="21" t="s">
        <v>92</v>
      </c>
    </row>
    <row r="18" spans="1:4" s="13" customFormat="1" ht="28.5" x14ac:dyDescent="0.25">
      <c r="A18" s="12"/>
      <c r="B18" s="12">
        <v>2035</v>
      </c>
      <c r="C18" s="13" t="s">
        <v>67</v>
      </c>
      <c r="D18" s="21" t="s">
        <v>93</v>
      </c>
    </row>
    <row r="19" spans="1:4" s="13" customFormat="1" ht="42.75" x14ac:dyDescent="0.25">
      <c r="A19" s="12"/>
      <c r="C19" s="13" t="s">
        <v>68</v>
      </c>
      <c r="D19" s="21" t="s">
        <v>94</v>
      </c>
    </row>
    <row r="20" spans="1:4" s="13" customFormat="1" ht="18" customHeight="1" x14ac:dyDescent="0.25">
      <c r="C20" s="13" t="s">
        <v>97</v>
      </c>
      <c r="D20" s="13" t="s">
        <v>0</v>
      </c>
    </row>
    <row r="21" spans="1:4" s="13" customFormat="1" ht="18" customHeight="1" x14ac:dyDescent="0.25">
      <c r="C21" s="13" t="s">
        <v>69</v>
      </c>
      <c r="D21" s="21"/>
    </row>
    <row r="22" spans="1:4" x14ac:dyDescent="0.2">
      <c r="D22" s="21"/>
    </row>
    <row r="23" spans="1:4" x14ac:dyDescent="0.2">
      <c r="D23" s="21"/>
    </row>
    <row r="24" spans="1:4" x14ac:dyDescent="0.2">
      <c r="D24" s="21"/>
    </row>
    <row r="25" spans="1:4" x14ac:dyDescent="0.2">
      <c r="D25" s="21"/>
    </row>
    <row r="26" spans="1:4" x14ac:dyDescent="0.2">
      <c r="D26" s="21"/>
    </row>
    <row r="27" spans="1:4" x14ac:dyDescent="0.2">
      <c r="D27" s="21"/>
    </row>
    <row r="28" spans="1:4" x14ac:dyDescent="0.2">
      <c r="D28" s="21"/>
    </row>
    <row r="29" spans="1:4" x14ac:dyDescent="0.2">
      <c r="D29" s="21"/>
    </row>
    <row r="30" spans="1:4" x14ac:dyDescent="0.2">
      <c r="D30" s="21"/>
    </row>
    <row r="31" spans="1:4" x14ac:dyDescent="0.2">
      <c r="D31" s="21"/>
    </row>
    <row r="32" spans="1:4" x14ac:dyDescent="0.2">
      <c r="D32" s="21"/>
    </row>
    <row r="33" spans="4:4" x14ac:dyDescent="0.2">
      <c r="D33" s="21"/>
    </row>
    <row r="34" spans="4:4" x14ac:dyDescent="0.2">
      <c r="D34" s="21"/>
    </row>
    <row r="35" spans="4:4" x14ac:dyDescent="0.2">
      <c r="D35" s="21"/>
    </row>
    <row r="36" spans="4:4" x14ac:dyDescent="0.2">
      <c r="D36" s="21"/>
    </row>
    <row r="37" spans="4:4" x14ac:dyDescent="0.2">
      <c r="D37" s="21"/>
    </row>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row r="65" spans="4:4" x14ac:dyDescent="0.2">
      <c r="D65" s="21"/>
    </row>
    <row r="66" spans="4:4" x14ac:dyDescent="0.2">
      <c r="D66" s="21"/>
    </row>
    <row r="67" spans="4:4" x14ac:dyDescent="0.2">
      <c r="D67" s="21"/>
    </row>
    <row r="68" spans="4:4" x14ac:dyDescent="0.2">
      <c r="D68" s="21"/>
    </row>
    <row r="69" spans="4:4" x14ac:dyDescent="0.2">
      <c r="D69" s="21"/>
    </row>
    <row r="70" spans="4:4" x14ac:dyDescent="0.2">
      <c r="D70" s="21"/>
    </row>
    <row r="71" spans="4:4" x14ac:dyDescent="0.2">
      <c r="D71" s="21"/>
    </row>
    <row r="72" spans="4:4" x14ac:dyDescent="0.2">
      <c r="D72" s="21"/>
    </row>
    <row r="73" spans="4:4" x14ac:dyDescent="0.2">
      <c r="D73" s="21"/>
    </row>
    <row r="74" spans="4:4" x14ac:dyDescent="0.2">
      <c r="D74" s="21"/>
    </row>
    <row r="75" spans="4:4" x14ac:dyDescent="0.2">
      <c r="D75" s="21"/>
    </row>
    <row r="76" spans="4:4" x14ac:dyDescent="0.2">
      <c r="D76" s="21"/>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Familia Chavarro</cp:lastModifiedBy>
  <cp:revision/>
  <dcterms:created xsi:type="dcterms:W3CDTF">2018-02-23T18:02:25Z</dcterms:created>
  <dcterms:modified xsi:type="dcterms:W3CDTF">2021-07-23T21:57:09Z</dcterms:modified>
</cp:coreProperties>
</file>