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Equipo\Downloads\OneDrive_2020-07-18\06 Junio\"/>
    </mc:Choice>
  </mc:AlternateContent>
  <xr:revisionPtr revIDLastSave="0" documentId="13_ncr:1_{44F346E6-4FDD-46B4-8C4B-B5EF4A03E107}"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Años">#REF!</definedName>
    <definedName name="Meses">#REF!</definedName>
    <definedName name="Objetivosestratégicos">[1]Hoja1!$C$1:$C$5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12" i="1" l="1"/>
  <c r="BW12" i="1"/>
  <c r="BV12" i="1"/>
  <c r="BU12" i="1"/>
  <c r="BT12" i="1"/>
  <c r="BS12" i="1"/>
  <c r="AQ12" i="1" l="1"/>
  <c r="AE12" i="1"/>
  <c r="BP11" i="1" l="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alcChain>
</file>

<file path=xl/sharedStrings.xml><?xml version="1.0" encoding="utf-8"?>
<sst xmlns="http://schemas.openxmlformats.org/spreadsheetml/2006/main" count="91" uniqueCount="79">
  <si>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</si>
  <si>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</si>
  <si>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</si>
  <si>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</si>
  <si>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</si>
  <si>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</si>
  <si>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</si>
  <si>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enero</t>
  </si>
  <si>
    <t>A</t>
  </si>
  <si>
    <t>junio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</si>
  <si>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</si>
  <si>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</si>
  <si>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</si>
  <si>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</si>
  <si>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</si>
  <si>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</si>
  <si>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</si>
  <si>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</si>
  <si>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</si>
  <si>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</si>
  <si>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Marzo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</si>
  <si>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</si>
  <si>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</si>
  <si>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</si>
  <si>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</si>
  <si>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</si>
  <si>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</si>
  <si>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</si>
  <si>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</si>
  <si>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</si>
  <si>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</si>
  <si>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</si>
  <si>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</si>
  <si>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</si>
  <si>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</si>
  <si>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</si>
  <si>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</si>
  <si>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</si>
  <si>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</si>
  <si>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</si>
  <si>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</si>
  <si>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</si>
  <si>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</si>
  <si>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</si>
  <si>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</si>
  <si>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</si>
  <si>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</si>
  <si>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</si>
  <si>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</si>
  <si>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</si>
  <si>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</si>
  <si>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</si>
  <si>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</si>
  <si>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</si>
  <si>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</si>
  <si>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</si>
  <si>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Tecnologías de la información</t>
  </si>
  <si>
    <t>No Aplica</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</si>
  <si>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</si>
  <si>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TI-001</t>
  </si>
  <si>
    <t>Circular No. 017 del 21/05/2019</t>
  </si>
  <si>
    <t>Implementación de la Norma Técnica Colombiana ISO 27001</t>
  </si>
  <si>
    <t xml:space="preserve">Determinar el nivel de implementación de la Norma Técnica Colombiana ISO 27001 en la Secretaria Distrital de Integración social, con el fin de evaluar el cumplimiento de lineamientos de seguridad de la información en la Entidad </t>
  </si>
  <si>
    <t>Implementación de requisitos de la NTC ISO 27001 en la Entidad. 
Implementación de los objetivos de control y controles de referencia de la norma en la Entidad</t>
  </si>
  <si>
    <t>Eficacia</t>
  </si>
  <si>
    <t>(Porcentaje de avance promedio de la implementación de los requisitos y dominios de la NTC 27001, según herramienta GAP / 100%)</t>
  </si>
  <si>
    <t xml:space="preserve">Herramienta GAP para la medición del avance en la implementación de los requisitos y dominios de la NTC ISO 27001 </t>
  </si>
  <si>
    <t>1.Diligenciar en la hoja denominada 'Aspectos' de la herramienta GAP el avance en la implementación de cada uno de los ítems de los requisitos y dominios de la NTC ISO 27001
2. Identificar en la hoja denominada 'Resumen' de la herramienta GAP el porcentaje promedio de implementación de los requisitos y dominios de la NTC ISO 27001.
3. El denominador siempre será el 100%.
Nota: el resultado de la vigencia será la medición del último trimestre.</t>
  </si>
  <si>
    <t>Porcentaje</t>
  </si>
  <si>
    <t>Trimestral</t>
  </si>
  <si>
    <t>Herramienta GAP en Excel</t>
  </si>
  <si>
    <t>Creciente</t>
  </si>
  <si>
    <t>N/A</t>
  </si>
  <si>
    <t xml:space="preserve">Este indicador es de periodicidad trimestral, por lo cual sólo se realiza reporte cualitativo indicando las acciones ejecutadas en el mes de Enero:
*En gestión de Incidentes de Seguridad de la información se gestionaron 6 incidentes y 21 requerimientos para un total de 27 casos, los cuales estan solucionados y cerrados.
*En cuanto a gestión de activos se continuó con la depuración de activos que cumplen con el protocolo IPV6.
</t>
  </si>
  <si>
    <t xml:space="preserve">Este indicador es de periodicidad trimestral, por lo cual sólo se realiza reporte cualitativo indicando las acciones ejecutadas en el mes de Febrero:
*En gestión de Incidentes de Seguridad de la información se gestionaron 3 incidentes y 39 requerimientos para un total de 42 casos, los cuales estan solucionados y cerrados.
*En Gestión de Cultura se remitió una pieza comnicativa con tips de seguridad
*En cuanto a gestión de activos se continuó con la depuración de activos que cumplen con el protocolo IPV6.
</t>
  </si>
  <si>
    <t>En el primer trimestre de 2020 se presenta un indicador del 68% que comparado con la meta (65%) se logra el cumplimiento del 105% en el período. Respecto a la gestión cualitativa del mes de marzo se realizó:_x000D_
_x000D_
*En gestión de Incidentes de Seguridad de la información se gestionó un incidente y 56 requerimientos para un total de 57 casos, los cuales estan solucionados y cerrados._x000D_
*En Gestión de Cultura se remitió una pieza comnicativa con tips de seguridad._x000D_
*En cuanto a gestión de activos se continuó con la depuración de activos que cumplen con el protocolo IPV6._x000D_
_x000D_
Debido al sobrecumplimiento del indicador se gestionará la oficialización de la nueva meta.</t>
  </si>
  <si>
    <t>Este indicador es de periodicidad trimestral, por lo cual sólo se realiza reporte cualitativo indicando las acciones ejecutadas en el mes de abril:
*En gestión de Incidentes de Seguridad de la información se gestionó un incidente y 29 requerimientos para un total de 30 casos, los cuales estan solucionados y cerrados.
*En Gestión de Cultura se remitieron tres piezas comnicativas con tips de seguridad y se realizó una socialización a la subdirección de investigación e información en temas de seguridad de la información.
*En cuanto a gestión de activos se continuó con la depuración de activos que cumplen con el protocolo IPV6.</t>
  </si>
  <si>
    <t>Este indicador es de periodicidad trimestral, por lo cual sólo se realiza reporte cualitativo indicando las acciones ejecutadas en el mes de Mayo:
*En gestión de Incidentes de Seguridad de la información no se evidenciaron incidentes de seguridad y  se gestionaron 13  requerimientos para un total de 13 casos, los cuales están solucionados y cerrados.
*En Gestión de Cultura se realizó una socialización a la subdirección de investigación e información en temas de seguridad de la información.
*En cuanto a gestión de activos se continuó con la depuración de activos que cumplen con el protocolo IPV6.</t>
  </si>
  <si>
    <t xml:space="preserve">En el segundo trimestre de 2020 se presenta un indicador del 70% que comparado con la meta (65%) se logra el cumplimiento del 108% en el período. Respecto a la gestión cualitativa del mes de junio se realizó:_x000D_
_x000D_
 * En gestión de incidentes de seguridad, 1 incidente y 22 requerimientos para un total de 23 casos, los cuales estan solucionados y cerrados._x000D_
_x000D_
Debido al sobrecumplimiento del indicador se gestionará la oficialización de la nueva meta._x000D_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</si>
</sst>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11"/>
      <color theme="1"/>
      <name val="Calibri"/>
      <family val="2"/>
      <scheme val="minor"/>
    </font>
    <font>
      <sz val="12"/>
      <name val="Arial"/>
      <family val="2"/>
    </font>
    <font>
      <b/>
      <sz val="14"/>
      <name val="Arial"/>
      <family val="2"/>
    </font>
    <font>
      <sz val="12"/>
      <color theme="1"/>
      <name val="Arial"/>
      <family val="2"/>
    </font>
    <font>
      <b/>
      <sz val="12"/>
      <color rgb="FF3CB1EC"/>
      <name val="Arial"/>
      <family val="2"/>
    </font>
    <font>
      <b/>
      <sz val="12"/>
      <name val="Arial"/>
      <family val="2"/>
    </font>
    <font>
      <b/>
      <sz val="12"/>
      <color theme="0"/>
      <name val="Arial"/>
      <family val="2"/>
    </font>
    <font>
      <b/>
      <sz val="11"/>
      <name val="Arial"/>
      <family val="2"/>
    </font>
    <font>
      <sz val="12"/>
      <color theme="0"/>
      <name val="Arial"/>
      <family val="2"/>
    </font>
    <font>
      <b/>
      <sz val="11"/>
      <color theme="0"/>
      <name val="Arial"/>
      <family val="2"/>
    </font>
    <font>
      <sz val="10"/>
      <color theme="0"/>
      <name val="Arial"/>
      <family val="2"/>
    </font>
    <font>
      <sz val="10"/>
      <name val="Arial"/>
      <family val="2"/>
    </font>
    <font>
      <sz val="9"/>
      <color theme="1"/>
      <name val="Arial"/>
      <family val="2"/>
    </font>
    <font>
      <sz val="9"/>
      <name val="Arial"/>
      <family val="2"/>
    </font>
    <font>
      <i/>
      <sz val="9"/>
      <color indexed="8"/>
      <name val="Arial"/>
      <family val="2"/>
    </font>
    <font>
      <i/>
      <sz val="9"/>
      <color rgb="FFFF0000"/>
      <name val="Arial"/>
      <family val="2"/>
    </font>
    <font>
      <sz val="9"/>
      <color indexed="8"/>
      <name val="Arial"/>
      <family val="2"/>
    </font>
    <font>
      <sz val="9"/>
      <color rgb="FFFF0000"/>
      <name val="Arial"/>
      <family val="2"/>
    </font>
    <font>
      <sz val="9"/>
      <color rgb="FF0070C0"/>
      <name val="Arial"/>
      <family val="2"/>
    </font>
  </fonts>
  <fills count="12">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3">
    <xf numFmtId="0" fontId="0" fillId="0" borderId="0" xfId="0"/>
    <xf numFmtId="0" fontId="2" fillId="2" borderId="0" xfId="0" applyFont="1" applyFill="1"/>
    <xf numFmtId="0" fontId="4" fillId="2" borderId="0" xfId="0" applyFont="1" applyFill="1" applyAlignment="1" applyProtection="1">
      <alignment horizontal="center" vertical="center"/>
      <protection hidden="1"/>
    </xf>
    <xf numFmtId="0" fontId="4"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4" fillId="2" borderId="13" xfId="0" applyFont="1" applyFill="1" applyBorder="1" applyAlignment="1" applyProtection="1">
      <alignment horizontal="center" vertical="center"/>
      <protection hidden="1"/>
    </xf>
    <xf numFmtId="0" fontId="4" fillId="0"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6" borderId="13"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16" xfId="0" applyFont="1" applyFill="1" applyBorder="1" applyAlignment="1" applyProtection="1">
      <alignment horizontal="center" vertical="center" wrapText="1"/>
      <protection hidden="1"/>
    </xf>
    <xf numFmtId="0" fontId="12" fillId="8" borderId="13" xfId="0" applyFont="1" applyFill="1" applyBorder="1" applyAlignment="1" applyProtection="1">
      <alignment horizontal="center" vertical="center" wrapText="1"/>
      <protection hidden="1"/>
    </xf>
    <xf numFmtId="0" fontId="12" fillId="9" borderId="13" xfId="0" applyFont="1" applyFill="1" applyBorder="1" applyAlignment="1" applyProtection="1">
      <alignment horizontal="center" vertical="center" wrapText="1"/>
      <protection hidden="1"/>
    </xf>
    <xf numFmtId="0" fontId="11" fillId="10" borderId="13" xfId="0" applyFont="1" applyFill="1" applyBorder="1" applyAlignment="1" applyProtection="1">
      <alignment horizontal="center" vertical="center" wrapText="1"/>
      <protection hidden="1"/>
    </xf>
    <xf numFmtId="0" fontId="11" fillId="7" borderId="3"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4" fillId="2" borderId="13" xfId="0" applyFont="1" applyFill="1" applyBorder="1" applyAlignment="1" applyProtection="1">
      <alignment horizontal="center" vertical="center" wrapText="1"/>
      <protection hidden="1"/>
    </xf>
    <xf numFmtId="0" fontId="14" fillId="2" borderId="13" xfId="0" applyNumberFormat="1" applyFont="1" applyFill="1" applyBorder="1" applyAlignment="1" applyProtection="1">
      <alignment horizontal="center" vertical="center"/>
      <protection hidden="1"/>
    </xf>
    <xf numFmtId="14" fontId="14" fillId="2" borderId="13" xfId="0" applyNumberFormat="1"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left" vertical="center" wrapText="1"/>
      <protection hidden="1"/>
    </xf>
    <xf numFmtId="0" fontId="14" fillId="2" borderId="13" xfId="0" applyFont="1" applyFill="1" applyBorder="1" applyAlignment="1" applyProtection="1">
      <alignment horizontal="center" vertical="center"/>
      <protection hidden="1"/>
    </xf>
    <xf numFmtId="9" fontId="14" fillId="2" borderId="13" xfId="2" applyFont="1" applyFill="1" applyBorder="1" applyAlignment="1" applyProtection="1">
      <alignment horizontal="center" vertical="center" wrapText="1"/>
      <protection hidden="1"/>
    </xf>
    <xf numFmtId="43" fontId="15" fillId="11" borderId="13" xfId="1" applyFont="1" applyFill="1" applyBorder="1" applyAlignment="1" applyProtection="1">
      <alignment horizontal="center" vertical="center" wrapText="1"/>
      <protection locked="0" hidden="1"/>
    </xf>
    <xf numFmtId="9" fontId="16" fillId="2" borderId="13" xfId="2" applyFont="1" applyFill="1" applyBorder="1" applyAlignment="1" applyProtection="1">
      <alignment horizontal="center" vertical="center" wrapText="1"/>
      <protection hidden="1"/>
    </xf>
    <xf numFmtId="49" fontId="17" fillId="11" borderId="13" xfId="4" applyNumberFormat="1" applyFont="1" applyFill="1" applyBorder="1" applyAlignment="1" applyProtection="1">
      <alignment horizontal="left" vertical="center" wrapText="1"/>
      <protection locked="0" hidden="1"/>
    </xf>
    <xf numFmtId="49" fontId="17" fillId="11" borderId="13" xfId="6" applyNumberFormat="1" applyFont="1" applyFill="1" applyBorder="1" applyAlignment="1" applyProtection="1">
      <alignment horizontal="left" vertical="center" wrapText="1"/>
      <protection locked="0" hidden="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3" fillId="2" borderId="3" xfId="0" applyFont="1" applyFill="1" applyBorder="1" applyAlignment="1">
      <alignment horizontal="center" vertical="center" wrapText="1"/>
    </xf>
    <xf numFmtId="0" fontId="2" fillId="2" borderId="4" xfId="3" applyFont="1" applyFill="1" applyBorder="1" applyAlignment="1">
      <alignment horizontal="left" vertical="center" wrapText="1"/>
    </xf>
    <xf numFmtId="0" fontId="2" fillId="2" borderId="5" xfId="3" applyFont="1" applyFill="1" applyBorder="1" applyAlignment="1">
      <alignment horizontal="left" vertical="center" wrapText="1"/>
    </xf>
    <xf numFmtId="0" fontId="2" fillId="2" borderId="6" xfId="3" applyFont="1" applyFill="1" applyBorder="1" applyAlignment="1">
      <alignment horizontal="left" vertical="center" wrapText="1"/>
    </xf>
    <xf numFmtId="0" fontId="7" fillId="10" borderId="14" xfId="0" applyFont="1" applyFill="1" applyBorder="1" applyAlignment="1" applyProtection="1">
      <alignment horizontal="center" vertical="center" wrapText="1"/>
      <protection hidden="1"/>
    </xf>
    <xf numFmtId="0" fontId="7" fillId="10" borderId="21" xfId="0" applyFont="1" applyFill="1" applyBorder="1" applyAlignment="1" applyProtection="1">
      <alignment horizontal="center" vertical="center" wrapText="1"/>
      <protection hidden="1"/>
    </xf>
    <xf numFmtId="0" fontId="7" fillId="10" borderId="15"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left" vertical="center"/>
      <protection hidden="1"/>
    </xf>
    <xf numFmtId="0" fontId="6" fillId="2" borderId="12" xfId="0" applyFont="1" applyFill="1" applyBorder="1" applyAlignment="1" applyProtection="1">
      <alignment horizontal="left" vertical="center"/>
      <protection hidden="1"/>
    </xf>
    <xf numFmtId="0" fontId="6" fillId="2" borderId="17" xfId="0" applyFont="1" applyFill="1" applyBorder="1" applyAlignment="1" applyProtection="1">
      <alignment horizontal="left" vertical="center"/>
      <protection hidden="1"/>
    </xf>
    <xf numFmtId="0" fontId="6" fillId="2" borderId="18" xfId="0" applyFont="1" applyFill="1" applyBorder="1" applyAlignment="1" applyProtection="1">
      <alignment horizontal="left" vertical="center"/>
      <protection hidden="1"/>
    </xf>
    <xf numFmtId="0" fontId="4" fillId="2" borderId="14" xfId="0" applyFont="1" applyFill="1" applyBorder="1" applyAlignment="1" applyProtection="1">
      <alignment horizontal="center" vertical="center"/>
      <protection hidden="1"/>
    </xf>
    <xf numFmtId="0" fontId="4" fillId="2" borderId="15" xfId="0" applyFont="1" applyFill="1" applyBorder="1" applyAlignment="1" applyProtection="1">
      <alignment horizontal="center" vertical="center"/>
      <protection hidden="1"/>
    </xf>
    <xf numFmtId="0" fontId="4" fillId="2" borderId="16"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7" fillId="3" borderId="17" xfId="0" applyFont="1" applyFill="1" applyBorder="1" applyAlignment="1" applyProtection="1">
      <alignment horizontal="center" vertical="center" wrapText="1"/>
      <protection hidden="1"/>
    </xf>
    <xf numFmtId="0" fontId="7" fillId="3" borderId="20"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2"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10" xfId="0" applyFont="1" applyFill="1" applyBorder="1" applyAlignment="1" applyProtection="1">
      <alignment horizontal="center" vertical="center" wrapText="1"/>
      <protection hidden="1"/>
    </xf>
    <xf numFmtId="0" fontId="10" fillId="5" borderId="3"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21" xfId="0" applyFont="1" applyFill="1" applyBorder="1" applyAlignment="1" applyProtection="1">
      <alignment horizontal="center" vertical="center" wrapText="1"/>
      <protection hidden="1"/>
    </xf>
    <xf numFmtId="0" fontId="6" fillId="7" borderId="21" xfId="0" applyFont="1" applyFill="1" applyBorder="1" applyAlignment="1" applyProtection="1">
      <alignment horizontal="center" vertical="center" wrapText="1"/>
      <protection hidden="1"/>
    </xf>
    <xf numFmtId="0" fontId="6" fillId="8" borderId="21" xfId="0" applyFont="1" applyFill="1" applyBorder="1" applyAlignment="1" applyProtection="1">
      <alignment horizontal="center" vertical="center" wrapText="1"/>
      <protection hidden="1"/>
    </xf>
    <xf numFmtId="0" fontId="6" fillId="9" borderId="21" xfId="0" applyFont="1" applyFill="1" applyBorder="1" applyAlignment="1" applyProtection="1">
      <alignment horizontal="center" vertical="center" wrapText="1"/>
      <protection hidden="1"/>
    </xf>
    <xf numFmtId="0" fontId="8" fillId="4" borderId="14" xfId="0" applyFont="1" applyFill="1" applyBorder="1" applyAlignment="1" applyProtection="1">
      <alignment horizontal="center" vertical="center" wrapText="1"/>
      <protection hidden="1"/>
    </xf>
    <xf numFmtId="0" fontId="8" fillId="4" borderId="21" xfId="0" applyFont="1" applyFill="1" applyBorder="1" applyAlignment="1" applyProtection="1">
      <alignment horizontal="center" vertical="center" wrapText="1"/>
      <protection hidden="1"/>
    </xf>
    <xf numFmtId="9" fontId="13" fillId="2" borderId="3" xfId="0" applyNumberFormat="1" applyFont="1" applyFill="1" applyBorder="1" applyAlignment="1" applyProtection="1">
      <alignment horizontal="center" vertical="center" wrapText="1"/>
      <protection hidden="1"/>
    </xf>
    <xf numFmtId="43" fontId="17" fillId="11" borderId="13" xfId="1" applyFont="1" applyFill="1" applyBorder="1" applyAlignment="1" applyProtection="1">
      <alignment horizontal="center" vertical="center" wrapText="1"/>
      <protection locked="0" hidden="1"/>
    </xf>
    <xf numFmtId="9" fontId="18" fillId="2" borderId="13" xfId="2" applyFont="1" applyFill="1" applyBorder="1" applyAlignment="1" applyProtection="1">
      <alignment horizontal="center" vertical="center" wrapText="1"/>
      <protection hidden="1"/>
    </xf>
    <xf numFmtId="9" fontId="17" fillId="11" borderId="13" xfId="1" applyNumberFormat="1" applyFont="1" applyFill="1" applyBorder="1" applyAlignment="1" applyProtection="1">
      <alignment horizontal="center" vertical="center" wrapText="1"/>
      <protection locked="0" hidden="1"/>
    </xf>
    <xf numFmtId="9" fontId="17" fillId="11" borderId="13" xfId="2" applyFont="1" applyFill="1" applyBorder="1" applyAlignment="1" applyProtection="1">
      <alignment horizontal="center" vertical="center" wrapText="1"/>
      <protection locked="0" hidden="1"/>
    </xf>
    <xf numFmtId="9" fontId="19" fillId="11" borderId="13" xfId="2" applyFont="1" applyFill="1" applyBorder="1" applyAlignment="1" applyProtection="1">
      <alignment horizontal="center" vertical="center" wrapText="1"/>
      <protection locked="0" hidden="1"/>
    </xf>
  </cellXfs>
  <cellStyles count="7">
    <cellStyle name="Millares" xfId="1" builtinId="3"/>
    <cellStyle name="Millares 2" xfId="4" xr:uid="{00000000-0005-0000-0000-000001000000}"/>
    <cellStyle name="Millares 2 2" xfId="6" xr:uid="{00000000-0005-0000-0000-000002000000}"/>
    <cellStyle name="Millares 3" xfId="5" xr:uid="{00000000-0005-0000-0000-000003000000}"/>
    <cellStyle name="Normal" xfId="0" builtinId="0"/>
    <cellStyle name="Normal 18" xfId="3" xr:uid="{00000000-0005-0000-0000-000005000000}"/>
    <cellStyle name="Porcentaje" xfId="2" builtinId="5"/>
  </cellStyles>
  <dxfs count="44">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47625</xdr:rowOff>
    </xdr:from>
    <xdr:to>
      <xdr:col>1</xdr:col>
      <xdr:colOff>9525</xdr:colOff>
      <xdr:row>1</xdr:row>
      <xdr:rowOff>0</xdr:rowOff>
    </xdr:to>
    <xdr:pic>
      <xdr:nvPicPr>
        <xdr:cNvPr id="2" name="Picture 1" descr="escudo-alc">
          <a:extLst>
            <a:ext uri="{FF2B5EF4-FFF2-40B4-BE49-F238E27FC236}">
              <a16:creationId xmlns:a16="http://schemas.microsoft.com/office/drawing/2014/main" id="{E1F6E81B-C61C-4C7D-B982-9F2A7F8F2B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7625"/>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xdr:colOff>
      <xdr:row>0</xdr:row>
      <xdr:rowOff>161925</xdr:rowOff>
    </xdr:from>
    <xdr:to>
      <xdr:col>2</xdr:col>
      <xdr:colOff>676275</xdr:colOff>
      <xdr:row>3</xdr:row>
      <xdr:rowOff>133350</xdr:rowOff>
    </xdr:to>
    <xdr:pic>
      <xdr:nvPicPr>
        <xdr:cNvPr id="3" name="Imagen 2" descr="escudo-alc">
          <a:extLst>
            <a:ext uri="{FF2B5EF4-FFF2-40B4-BE49-F238E27FC236}">
              <a16:creationId xmlns:a16="http://schemas.microsoft.com/office/drawing/2014/main" id="{8A6E3AC6-E38D-41CA-9010-7AB006A7E56A}"/>
            </a:ext>
            <a:ext uri="{147F2762-F138-4A5C-976F-8EAC2B608ADB}">
              <a16:predDERef xmlns:a16="http://schemas.microsoft.com/office/drawing/2014/main" pred="{E1F6E81B-C61C-4C7D-B982-9F2A7F8F2B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0" y="161925"/>
          <a:ext cx="13620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row>
        <row r="2">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row>
        <row r="3">
          <cell r="C3" t="str">
            <v>3. Diseñar e implementar estrategias de prevención de forma coordinada con otros sectores, que permitan reducir los factores sociales generadores de violencia y la vulneración de derechos, promoviendo una cultura de convivencia y reconciliación.</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X12"/>
  <sheetViews>
    <sheetView tabSelected="1" workbookViewId="0"/>
  </sheetViews>
  <sheetFormatPr baseColWidth="10" defaultColWidth="11.42578125" defaultRowHeight="15" x14ac:dyDescent="0.25"/>
  <cols>
    <col min="1" max="1" width="1.42578125" customWidth="1"/>
    <col min="4" max="4" width="17" customWidth="1"/>
    <col min="5" max="5" width="9.85546875" customWidth="1"/>
    <col min="8" max="8" width="14.140625" customWidth="1"/>
    <col min="10" max="10" width="9.28515625" customWidth="1"/>
    <col min="13" max="13" width="22.85546875" customWidth="1"/>
    <col min="14" max="14" width="10.7109375" customWidth="1"/>
    <col min="21" max="21" width="14.140625" customWidth="1"/>
    <col min="24" max="24" width="27.28515625" customWidth="1"/>
    <col min="28" max="28" width="28.42578125" customWidth="1"/>
    <col min="32" max="32" width="35.140625" customWidth="1"/>
    <col min="36" max="36" width="32.140625" customWidth="1"/>
    <col min="40" max="40" width="32.42578125" customWidth="1"/>
    <col min="44" max="44" width="34.7109375" customWidth="1"/>
    <col min="48" max="48" width="78.28515625" customWidth="1"/>
    <col min="52" max="52" width="74" customWidth="1"/>
    <col min="53" max="53" width="8.7109375" customWidth="1"/>
    <col min="56" max="56" width="68.7109375" customWidth="1"/>
    <col min="60" max="60" width="68.140625" customWidth="1"/>
    <col min="64" max="64" width="56.140625" customWidth="1"/>
    <col min="68" max="68" width="69.85546875" customWidth="1"/>
    <col min="69" max="69" width="82.28515625" customWidth="1"/>
  </cols>
  <sheetData>
    <row r="1" spans="2:76" s="1" customFormat="1" ht="32.25" customHeight="1" x14ac:dyDescent="0.2">
      <c r="B1" s="28"/>
      <c r="C1" s="29"/>
      <c r="D1" s="34" t="s">
        <v>0</v>
      </c>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5" t="s">
        <v>1</v>
      </c>
      <c r="BP1" s="36"/>
      <c r="BQ1" s="37"/>
      <c r="BR1" s="2"/>
    </row>
    <row r="2" spans="2:76" s="1" customFormat="1" ht="32.25" customHeight="1" x14ac:dyDescent="0.2">
      <c r="B2" s="30"/>
      <c r="C2" s="31"/>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5" t="s">
        <v>2</v>
      </c>
      <c r="BP2" s="36"/>
      <c r="BQ2" s="37"/>
      <c r="BR2" s="2"/>
    </row>
    <row r="3" spans="2:76" s="1" customFormat="1" ht="32.25" customHeight="1" x14ac:dyDescent="0.2">
      <c r="B3" s="30"/>
      <c r="C3" s="31"/>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5" t="s">
        <v>3</v>
      </c>
      <c r="BP3" s="36"/>
      <c r="BQ3" s="37"/>
      <c r="BR3" s="2"/>
    </row>
    <row r="4" spans="2:76" s="1" customFormat="1" ht="32.25" customHeight="1" x14ac:dyDescent="0.2">
      <c r="B4" s="32"/>
      <c r="C4" s="33"/>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t="s">
        <v>4</v>
      </c>
      <c r="BP4" s="36"/>
      <c r="BQ4" s="37"/>
      <c r="BR4" s="2"/>
    </row>
    <row r="5" spans="2:76" s="3" customFormat="1" ht="7.5" customHeight="1" x14ac:dyDescent="0.25">
      <c r="B5" s="4"/>
      <c r="C5" s="4"/>
      <c r="BQ5" s="2"/>
      <c r="BR5" s="2"/>
    </row>
    <row r="6" spans="2:76" s="3" customFormat="1" ht="15" customHeight="1" x14ac:dyDescent="0.25">
      <c r="B6" s="41" t="s">
        <v>5</v>
      </c>
      <c r="C6" s="42"/>
      <c r="D6" s="5" t="s">
        <v>6</v>
      </c>
      <c r="E6" s="45" t="s">
        <v>7</v>
      </c>
      <c r="F6" s="46"/>
      <c r="G6" s="47">
        <v>2020</v>
      </c>
    </row>
    <row r="7" spans="2:76" s="3" customFormat="1" ht="15" customHeight="1" x14ac:dyDescent="0.25">
      <c r="B7" s="43"/>
      <c r="C7" s="44"/>
      <c r="D7" s="5" t="s">
        <v>8</v>
      </c>
      <c r="E7" s="49" t="s">
        <v>9</v>
      </c>
      <c r="F7" s="50"/>
      <c r="G7" s="48"/>
    </row>
    <row r="8" spans="2:76" s="6" customFormat="1" ht="7.5" customHeight="1" x14ac:dyDescent="0.25"/>
    <row r="9" spans="2:76" s="2" customFormat="1" ht="22.5" customHeight="1" x14ac:dyDescent="0.25">
      <c r="B9" s="51" t="s">
        <v>10</v>
      </c>
      <c r="C9" s="52"/>
      <c r="D9" s="52"/>
      <c r="E9" s="52"/>
      <c r="F9" s="52"/>
      <c r="G9" s="52"/>
      <c r="H9" s="52"/>
      <c r="I9" s="52"/>
      <c r="J9" s="52"/>
      <c r="K9" s="52"/>
      <c r="L9" s="52"/>
      <c r="M9" s="52"/>
      <c r="N9" s="52"/>
      <c r="O9" s="52"/>
      <c r="P9" s="52"/>
      <c r="Q9" s="52"/>
      <c r="R9" s="52"/>
      <c r="S9" s="52"/>
      <c r="T9" s="52"/>
      <c r="U9" s="65" t="s">
        <v>11</v>
      </c>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7"/>
      <c r="BS9" s="53" t="s">
        <v>12</v>
      </c>
      <c r="BT9" s="54"/>
      <c r="BU9" s="55"/>
      <c r="BV9" s="59" t="s">
        <v>13</v>
      </c>
      <c r="BW9" s="59"/>
      <c r="BX9" s="59"/>
    </row>
    <row r="10" spans="2:76" s="7" customFormat="1" ht="19.5" customHeight="1" x14ac:dyDescent="0.25">
      <c r="B10" s="60" t="s">
        <v>14</v>
      </c>
      <c r="C10" s="61"/>
      <c r="D10" s="61"/>
      <c r="E10" s="62" t="s">
        <v>15</v>
      </c>
      <c r="F10" s="62"/>
      <c r="G10" s="62"/>
      <c r="H10" s="62"/>
      <c r="I10" s="62"/>
      <c r="J10" s="63" t="s">
        <v>16</v>
      </c>
      <c r="K10" s="63"/>
      <c r="L10" s="63"/>
      <c r="M10" s="63"/>
      <c r="N10" s="63"/>
      <c r="O10" s="63"/>
      <c r="P10" s="63"/>
      <c r="Q10" s="64" t="s">
        <v>17</v>
      </c>
      <c r="R10" s="64"/>
      <c r="S10" s="64"/>
      <c r="T10" s="64"/>
      <c r="U10" s="38" t="s">
        <v>18</v>
      </c>
      <c r="V10" s="39"/>
      <c r="W10" s="39"/>
      <c r="X10" s="40"/>
      <c r="Y10" s="38" t="s">
        <v>19</v>
      </c>
      <c r="Z10" s="39"/>
      <c r="AA10" s="39"/>
      <c r="AB10" s="40"/>
      <c r="AC10" s="38" t="s">
        <v>20</v>
      </c>
      <c r="AD10" s="39"/>
      <c r="AE10" s="39"/>
      <c r="AF10" s="40"/>
      <c r="AG10" s="38" t="s">
        <v>21</v>
      </c>
      <c r="AH10" s="39"/>
      <c r="AI10" s="39"/>
      <c r="AJ10" s="40"/>
      <c r="AK10" s="38" t="s">
        <v>22</v>
      </c>
      <c r="AL10" s="39"/>
      <c r="AM10" s="39"/>
      <c r="AN10" s="40"/>
      <c r="AO10" s="38" t="s">
        <v>23</v>
      </c>
      <c r="AP10" s="39"/>
      <c r="AQ10" s="39"/>
      <c r="AR10" s="40"/>
      <c r="AS10" s="38" t="s">
        <v>24</v>
      </c>
      <c r="AT10" s="39"/>
      <c r="AU10" s="39"/>
      <c r="AV10" s="40"/>
      <c r="AW10" s="38" t="s">
        <v>25</v>
      </c>
      <c r="AX10" s="39"/>
      <c r="AY10" s="39"/>
      <c r="AZ10" s="40"/>
      <c r="BA10" s="38" t="s">
        <v>26</v>
      </c>
      <c r="BB10" s="39"/>
      <c r="BC10" s="39"/>
      <c r="BD10" s="40"/>
      <c r="BE10" s="38" t="s">
        <v>27</v>
      </c>
      <c r="BF10" s="39"/>
      <c r="BG10" s="39"/>
      <c r="BH10" s="40"/>
      <c r="BI10" s="38" t="s">
        <v>28</v>
      </c>
      <c r="BJ10" s="39"/>
      <c r="BK10" s="39"/>
      <c r="BL10" s="40"/>
      <c r="BM10" s="38" t="s">
        <v>29</v>
      </c>
      <c r="BN10" s="39"/>
      <c r="BO10" s="39"/>
      <c r="BP10" s="40"/>
      <c r="BS10" s="56"/>
      <c r="BT10" s="57"/>
      <c r="BU10" s="58"/>
      <c r="BV10" s="59"/>
      <c r="BW10" s="59"/>
      <c r="BX10" s="59"/>
    </row>
    <row r="11" spans="2:76" s="8" customFormat="1" ht="48.75" customHeight="1" x14ac:dyDescent="0.25">
      <c r="B11" s="9" t="s">
        <v>30</v>
      </c>
      <c r="C11" s="9" t="s">
        <v>31</v>
      </c>
      <c r="D11" s="9" t="s">
        <v>32</v>
      </c>
      <c r="E11" s="10" t="s">
        <v>33</v>
      </c>
      <c r="F11" s="11" t="s">
        <v>34</v>
      </c>
      <c r="G11" s="10" t="s">
        <v>35</v>
      </c>
      <c r="H11" s="10" t="s">
        <v>36</v>
      </c>
      <c r="I11" s="10" t="s">
        <v>37</v>
      </c>
      <c r="J11" s="12" t="s">
        <v>38</v>
      </c>
      <c r="K11" s="12" t="s">
        <v>39</v>
      </c>
      <c r="L11" s="12" t="s">
        <v>40</v>
      </c>
      <c r="M11" s="12" t="s">
        <v>41</v>
      </c>
      <c r="N11" s="12" t="s">
        <v>42</v>
      </c>
      <c r="O11" s="12" t="s">
        <v>43</v>
      </c>
      <c r="P11" s="12" t="s">
        <v>44</v>
      </c>
      <c r="Q11" s="13" t="s">
        <v>45</v>
      </c>
      <c r="R11" s="13" t="s">
        <v>46</v>
      </c>
      <c r="S11" s="13" t="s">
        <v>47</v>
      </c>
      <c r="T11" s="13" t="s">
        <v>48</v>
      </c>
      <c r="U11" s="14" t="str">
        <f>U10&amp;" Ejecutado"</f>
        <v>Enero Ejecutado</v>
      </c>
      <c r="V11" s="14" t="str">
        <f>U10&amp;" Programado"</f>
        <v>Enero Programado</v>
      </c>
      <c r="W11" s="14" t="str">
        <f>U10&amp;" Resultado"</f>
        <v>Enero Resultado</v>
      </c>
      <c r="X11" s="14" t="str">
        <f>U10&amp;" Análisis mensual"</f>
        <v>Enero Análisis mensual</v>
      </c>
      <c r="Y11" s="14" t="str">
        <f>Y10&amp;" Ejecutado"</f>
        <v>Febrero Ejecutado</v>
      </c>
      <c r="Z11" s="14" t="str">
        <f>Y10&amp;" Programado"</f>
        <v>Febrero Programado</v>
      </c>
      <c r="AA11" s="14" t="str">
        <f>Y10&amp;" Resultado"</f>
        <v>Febrero Resultado</v>
      </c>
      <c r="AB11" s="14" t="str">
        <f>Y10&amp;" Análisis mensual"</f>
        <v>Febrero Análisis mensual</v>
      </c>
      <c r="AC11" s="14" t="str">
        <f>AC10&amp;" Ejecutado"</f>
        <v>Marzo Ejecutado</v>
      </c>
      <c r="AD11" s="14" t="str">
        <f>AC10&amp;" Programado"</f>
        <v>Marzo Programado</v>
      </c>
      <c r="AE11" s="14" t="str">
        <f>AC10&amp;" Resultado"</f>
        <v>Marzo Resultado</v>
      </c>
      <c r="AF11" s="14" t="str">
        <f>AC10&amp;" Análisis mensual"</f>
        <v>Marzo Análisis mensual</v>
      </c>
      <c r="AG11" s="14" t="str">
        <f>AG10&amp;" Ejecutado"</f>
        <v>Abril Ejecutado</v>
      </c>
      <c r="AH11" s="14" t="str">
        <f>AG10&amp;" Programado"</f>
        <v>Abril Programado</v>
      </c>
      <c r="AI11" s="14" t="str">
        <f>AG10&amp;" Resultado"</f>
        <v>Abril Resultado</v>
      </c>
      <c r="AJ11" s="14" t="str">
        <f>AG10&amp;" Análisis mensual"</f>
        <v>Abril Análisis mensual</v>
      </c>
      <c r="AK11" s="14" t="str">
        <f>AK10&amp;" Ejecutado"</f>
        <v>Mayo Ejecutado</v>
      </c>
      <c r="AL11" s="14" t="str">
        <f>AK10&amp;" Programado"</f>
        <v>Mayo Programado</v>
      </c>
      <c r="AM11" s="14" t="str">
        <f>AK10&amp;" Resultado"</f>
        <v>Mayo Resultado</v>
      </c>
      <c r="AN11" s="14" t="str">
        <f>AK10&amp;" Análisis mensual"</f>
        <v>Mayo Análisis mensual</v>
      </c>
      <c r="AO11" s="14" t="str">
        <f>AO10&amp;" Ejecutado"</f>
        <v>Junio Ejecutado</v>
      </c>
      <c r="AP11" s="14" t="str">
        <f>AO10&amp;" Programado"</f>
        <v>Junio Programado</v>
      </c>
      <c r="AQ11" s="14" t="str">
        <f>AO10&amp;" Resultado"</f>
        <v>Junio Resultado</v>
      </c>
      <c r="AR11" s="14" t="str">
        <f>AO10&amp;" Análisis mensual"</f>
        <v>Junio Análisis mensual</v>
      </c>
      <c r="AS11" s="14" t="str">
        <f>AS10&amp;" Ejecutado"</f>
        <v>Julio Ejecutado</v>
      </c>
      <c r="AT11" s="14" t="str">
        <f>AS10&amp;" Programado"</f>
        <v>Julio Programado</v>
      </c>
      <c r="AU11" s="14" t="str">
        <f>AS10&amp;" Resultado"</f>
        <v>Julio Resultado</v>
      </c>
      <c r="AV11" s="14" t="str">
        <f>AS10&amp;" Análisis mensual"</f>
        <v>Julio Análisis mensual</v>
      </c>
      <c r="AW11" s="14" t="str">
        <f>AW10&amp;" Ejecutado"</f>
        <v>Agosto Ejecutado</v>
      </c>
      <c r="AX11" s="14" t="str">
        <f>AW10&amp;" Programado"</f>
        <v>Agosto Programado</v>
      </c>
      <c r="AY11" s="14" t="str">
        <f>AW10&amp;" Resultado"</f>
        <v>Agosto Resultado</v>
      </c>
      <c r="AZ11" s="14" t="str">
        <f>AW10&amp;" Análisis mensual"</f>
        <v>Agosto Análisis mensual</v>
      </c>
      <c r="BA11" s="14" t="str">
        <f>BA10&amp;" Ejecutado"</f>
        <v>Septiembre Ejecutado</v>
      </c>
      <c r="BB11" s="14" t="str">
        <f>BA10&amp;" Programado"</f>
        <v>Septiembre Programado</v>
      </c>
      <c r="BC11" s="14" t="str">
        <f>BA10&amp;" Resultado"</f>
        <v>Septiembre Resultado</v>
      </c>
      <c r="BD11" s="14" t="str">
        <f>BA10&amp;" Análisis mensual"</f>
        <v>Septiembre Análisis mensual</v>
      </c>
      <c r="BE11" s="14" t="str">
        <f>BE10&amp;" Ejecutado"</f>
        <v>Octubre Ejecutado</v>
      </c>
      <c r="BF11" s="14" t="str">
        <f>BE10&amp;" Programado"</f>
        <v>Octubre Programado</v>
      </c>
      <c r="BG11" s="14" t="str">
        <f>BE10&amp;" Resultado"</f>
        <v>Octubre Resultado</v>
      </c>
      <c r="BH11" s="14" t="str">
        <f>BE10&amp;" Análisis mensual"</f>
        <v>Octubre Análisis mensual</v>
      </c>
      <c r="BI11" s="14" t="str">
        <f>BI10&amp;" Ejecutado"</f>
        <v>Noviembre Ejecutado</v>
      </c>
      <c r="BJ11" s="14" t="str">
        <f>BI10&amp;" Programado"</f>
        <v>Noviembre Programado</v>
      </c>
      <c r="BK11" s="14" t="str">
        <f>BI10&amp;" Resultado"</f>
        <v>Noviembre Resultado</v>
      </c>
      <c r="BL11" s="14" t="str">
        <f>BI10&amp;" Análisis mensual"</f>
        <v>Noviembre Análisis mensual</v>
      </c>
      <c r="BM11" s="14" t="str">
        <f>BM10&amp;" Ejecutado"</f>
        <v>Diciembre Ejecutado</v>
      </c>
      <c r="BN11" s="14" t="str">
        <f>BM10&amp;" Programado"</f>
        <v>Diciembre Programado</v>
      </c>
      <c r="BO11" s="14" t="str">
        <f>BM10&amp;" Resultado"</f>
        <v>Diciembre Resultado</v>
      </c>
      <c r="BP11" s="14" t="str">
        <f>BM10&amp;" Análisis mensual"</f>
        <v>Diciembre Análisis mensual</v>
      </c>
      <c r="BQ11" s="14" t="s">
        <v>49</v>
      </c>
      <c r="BS11" s="15" t="s">
        <v>50</v>
      </c>
      <c r="BT11" s="15" t="s">
        <v>51</v>
      </c>
      <c r="BU11" s="15" t="s">
        <v>52</v>
      </c>
      <c r="BV11" s="15" t="s">
        <v>53</v>
      </c>
      <c r="BW11" s="15" t="s">
        <v>54</v>
      </c>
      <c r="BX11" s="15" t="s">
        <v>55</v>
      </c>
    </row>
    <row r="12" spans="2:76" s="16" customFormat="1" ht="252.75" customHeight="1" x14ac:dyDescent="0.25">
      <c r="B12" s="17" t="s">
        <v>56</v>
      </c>
      <c r="C12" s="17" t="s">
        <v>57</v>
      </c>
      <c r="D12" s="17" t="s">
        <v>58</v>
      </c>
      <c r="E12" s="18" t="s">
        <v>59</v>
      </c>
      <c r="F12" s="19" t="s">
        <v>60</v>
      </c>
      <c r="G12" s="20" t="s">
        <v>61</v>
      </c>
      <c r="H12" s="21" t="s">
        <v>62</v>
      </c>
      <c r="I12" s="21" t="s">
        <v>63</v>
      </c>
      <c r="J12" s="22" t="s">
        <v>64</v>
      </c>
      <c r="K12" s="17" t="s">
        <v>65</v>
      </c>
      <c r="L12" s="17" t="s">
        <v>66</v>
      </c>
      <c r="M12" s="17" t="s">
        <v>67</v>
      </c>
      <c r="N12" s="20" t="s">
        <v>68</v>
      </c>
      <c r="O12" s="22" t="s">
        <v>69</v>
      </c>
      <c r="P12" s="17" t="s">
        <v>70</v>
      </c>
      <c r="Q12" s="23">
        <v>0.65</v>
      </c>
      <c r="R12" s="17" t="s">
        <v>68</v>
      </c>
      <c r="S12" s="23">
        <v>0.65</v>
      </c>
      <c r="T12" s="17" t="s">
        <v>71</v>
      </c>
      <c r="U12" s="68" t="s">
        <v>72</v>
      </c>
      <c r="V12" s="68" t="s">
        <v>72</v>
      </c>
      <c r="W12" s="69" t="s">
        <v>72</v>
      </c>
      <c r="X12" s="26" t="s">
        <v>73</v>
      </c>
      <c r="Y12" s="68" t="s">
        <v>72</v>
      </c>
      <c r="Z12" s="68" t="s">
        <v>72</v>
      </c>
      <c r="AA12" s="69" t="s">
        <v>72</v>
      </c>
      <c r="AB12" s="26" t="s">
        <v>74</v>
      </c>
      <c r="AC12" s="70">
        <v>0.68</v>
      </c>
      <c r="AD12" s="70">
        <v>0.65</v>
      </c>
      <c r="AE12" s="69">
        <f>AC12/AD12</f>
        <v>1.0461538461538462</v>
      </c>
      <c r="AF12" s="26" t="s">
        <v>75</v>
      </c>
      <c r="AG12" s="68" t="s">
        <v>72</v>
      </c>
      <c r="AH12" s="68" t="s">
        <v>72</v>
      </c>
      <c r="AI12" s="69" t="s">
        <v>72</v>
      </c>
      <c r="AJ12" s="26" t="s">
        <v>76</v>
      </c>
      <c r="AK12" s="68" t="s">
        <v>72</v>
      </c>
      <c r="AL12" s="68" t="s">
        <v>72</v>
      </c>
      <c r="AM12" s="69" t="s">
        <v>72</v>
      </c>
      <c r="AN12" s="27" t="s">
        <v>77</v>
      </c>
      <c r="AO12" s="71">
        <v>0.7</v>
      </c>
      <c r="AP12" s="72">
        <v>0.65</v>
      </c>
      <c r="AQ12" s="69">
        <f>AO12/AP12</f>
        <v>1.0769230769230769</v>
      </c>
      <c r="AR12" s="26" t="s">
        <v>78</v>
      </c>
      <c r="AS12" s="24"/>
      <c r="AT12" s="24"/>
      <c r="AU12" s="25"/>
      <c r="AV12" s="26"/>
      <c r="AW12" s="24"/>
      <c r="AX12" s="24"/>
      <c r="AY12" s="25"/>
      <c r="AZ12" s="26"/>
      <c r="BA12" s="24"/>
      <c r="BB12" s="24"/>
      <c r="BC12" s="25"/>
      <c r="BD12" s="26"/>
      <c r="BE12" s="24"/>
      <c r="BF12" s="24"/>
      <c r="BG12" s="25"/>
      <c r="BH12" s="26"/>
      <c r="BI12" s="24"/>
      <c r="BJ12" s="24"/>
      <c r="BK12" s="25"/>
      <c r="BL12" s="26"/>
      <c r="BM12" s="24"/>
      <c r="BN12" s="24"/>
      <c r="BO12" s="25"/>
      <c r="BP12" s="26"/>
      <c r="BQ12" s="26"/>
      <c r="BS12" s="67">
        <f>AO12</f>
        <v>0.7</v>
      </c>
      <c r="BT12" s="67">
        <f>AP12</f>
        <v>0.65</v>
      </c>
      <c r="BU12" s="67">
        <f>BS12/BT12</f>
        <v>1.0769230769230769</v>
      </c>
      <c r="BV12" s="67">
        <f>BS12</f>
        <v>0.7</v>
      </c>
      <c r="BW12" s="67">
        <f>S12</f>
        <v>0.65</v>
      </c>
      <c r="BX12" s="67">
        <f>BV12/BW12</f>
        <v>1.0769230769230769</v>
      </c>
    </row>
  </sheetData>
  <mergeCells count="30">
    <mergeCell ref="BS9:BU10"/>
    <mergeCell ref="BV9:BX10"/>
    <mergeCell ref="B10:D10"/>
    <mergeCell ref="E10:I10"/>
    <mergeCell ref="J10:P10"/>
    <mergeCell ref="Q10:T10"/>
    <mergeCell ref="U10:X10"/>
    <mergeCell ref="Y10:AB10"/>
    <mergeCell ref="AC10:AF10"/>
    <mergeCell ref="AG10:AJ10"/>
    <mergeCell ref="U9:BP9"/>
    <mergeCell ref="BI10:BL10"/>
    <mergeCell ref="BM10:BP10"/>
    <mergeCell ref="AK10:AN10"/>
    <mergeCell ref="AO10:AR10"/>
    <mergeCell ref="AS10:AV10"/>
    <mergeCell ref="AW10:AZ10"/>
    <mergeCell ref="BA10:BD10"/>
    <mergeCell ref="BE10:BH10"/>
    <mergeCell ref="B6:C7"/>
    <mergeCell ref="E6:F6"/>
    <mergeCell ref="G6:G7"/>
    <mergeCell ref="E7:F7"/>
    <mergeCell ref="B9:T9"/>
    <mergeCell ref="B1:C4"/>
    <mergeCell ref="D1:BN4"/>
    <mergeCell ref="BO1:BQ1"/>
    <mergeCell ref="BO2:BQ2"/>
    <mergeCell ref="BO3:BQ3"/>
    <mergeCell ref="BO4:BQ4"/>
  </mergeCells>
  <conditionalFormatting sqref="U12:V12 AC12:AD12">
    <cfRule type="containsBlanks" dxfId="43" priority="49">
      <formula>LEN(TRIM(U12))=0</formula>
    </cfRule>
    <cfRule type="cellIs" dxfId="42" priority="50" operator="notEqual">
      <formula>""""""</formula>
    </cfRule>
  </conditionalFormatting>
  <conditionalFormatting sqref="AN12:AP12 AR12">
    <cfRule type="containsBlanks" dxfId="41" priority="47">
      <formula>LEN(TRIM(AN12))=0</formula>
    </cfRule>
    <cfRule type="cellIs" dxfId="40" priority="48" operator="notEqual">
      <formula>""""""</formula>
    </cfRule>
  </conditionalFormatting>
  <conditionalFormatting sqref="AS12:AT12">
    <cfRule type="containsBlanks" dxfId="39" priority="45">
      <formula>LEN(TRIM(AS12))=0</formula>
    </cfRule>
    <cfRule type="cellIs" dxfId="38" priority="46" operator="notEqual">
      <formula>""""""</formula>
    </cfRule>
  </conditionalFormatting>
  <conditionalFormatting sqref="BE12:BF12">
    <cfRule type="containsBlanks" dxfId="37" priority="39">
      <formula>LEN(TRIM(BE12))=0</formula>
    </cfRule>
    <cfRule type="cellIs" dxfId="36" priority="40" operator="notEqual">
      <formula>""""""</formula>
    </cfRule>
  </conditionalFormatting>
  <conditionalFormatting sqref="AW12:AX12">
    <cfRule type="containsBlanks" dxfId="35" priority="43">
      <formula>LEN(TRIM(AW12))=0</formula>
    </cfRule>
    <cfRule type="cellIs" dxfId="34" priority="44" operator="notEqual">
      <formula>""""""</formula>
    </cfRule>
  </conditionalFormatting>
  <conditionalFormatting sqref="BA12:BB12">
    <cfRule type="containsBlanks" dxfId="33" priority="41">
      <formula>LEN(TRIM(BA12))=0</formula>
    </cfRule>
    <cfRule type="cellIs" dxfId="32" priority="42" operator="notEqual">
      <formula>""""""</formula>
    </cfRule>
  </conditionalFormatting>
  <conditionalFormatting sqref="BM12:BN12">
    <cfRule type="containsBlanks" dxfId="31" priority="35">
      <formula>LEN(TRIM(BM12))=0</formula>
    </cfRule>
    <cfRule type="cellIs" dxfId="30" priority="36" operator="notEqual">
      <formula>""""""</formula>
    </cfRule>
  </conditionalFormatting>
  <conditionalFormatting sqref="AV12">
    <cfRule type="containsBlanks" dxfId="29" priority="33">
      <formula>LEN(TRIM(AV12))=0</formula>
    </cfRule>
    <cfRule type="cellIs" dxfId="28" priority="34" operator="notEqual">
      <formula>""""""</formula>
    </cfRule>
  </conditionalFormatting>
  <conditionalFormatting sqref="AZ12">
    <cfRule type="containsBlanks" dxfId="27" priority="31">
      <formula>LEN(TRIM(AZ12))=0</formula>
    </cfRule>
    <cfRule type="cellIs" dxfId="26" priority="32" operator="notEqual">
      <formula>""""""</formula>
    </cfRule>
  </conditionalFormatting>
  <conditionalFormatting sqref="BD12">
    <cfRule type="containsBlanks" dxfId="25" priority="29">
      <formula>LEN(TRIM(BD12))=0</formula>
    </cfRule>
    <cfRule type="cellIs" dxfId="24" priority="30" operator="notEqual">
      <formula>""""""</formula>
    </cfRule>
  </conditionalFormatting>
  <conditionalFormatting sqref="BH12">
    <cfRule type="containsBlanks" dxfId="23" priority="27">
      <formula>LEN(TRIM(BH12))=0</formula>
    </cfRule>
    <cfRule type="cellIs" dxfId="22" priority="28" operator="notEqual">
      <formula>""""""</formula>
    </cfRule>
  </conditionalFormatting>
  <conditionalFormatting sqref="BI12:BJ12">
    <cfRule type="containsBlanks" dxfId="21" priority="25">
      <formula>LEN(TRIM(BI12))=0</formula>
    </cfRule>
    <cfRule type="cellIs" dxfId="20" priority="26" operator="notEqual">
      <formula>""""""</formula>
    </cfRule>
  </conditionalFormatting>
  <conditionalFormatting sqref="BL12">
    <cfRule type="containsBlanks" dxfId="19" priority="23">
      <formula>LEN(TRIM(BL12))=0</formula>
    </cfRule>
    <cfRule type="cellIs" dxfId="18" priority="24" operator="notEqual">
      <formula>""""""</formula>
    </cfRule>
  </conditionalFormatting>
  <conditionalFormatting sqref="BP12">
    <cfRule type="containsBlanks" dxfId="17" priority="21">
      <formula>LEN(TRIM(BP12))=0</formula>
    </cfRule>
    <cfRule type="cellIs" dxfId="16" priority="22" operator="notEqual">
      <formula>""""""</formula>
    </cfRule>
  </conditionalFormatting>
  <conditionalFormatting sqref="BQ12">
    <cfRule type="containsBlanks" dxfId="15" priority="19">
      <formula>LEN(TRIM(BQ12))=0</formula>
    </cfRule>
    <cfRule type="cellIs" dxfId="14" priority="20" operator="notEqual">
      <formula>""""""</formula>
    </cfRule>
  </conditionalFormatting>
  <conditionalFormatting sqref="X12">
    <cfRule type="containsBlanks" dxfId="13" priority="17">
      <formula>LEN(TRIM(X12))=0</formula>
    </cfRule>
    <cfRule type="cellIs" dxfId="12" priority="18" operator="notEqual">
      <formula>""""""</formula>
    </cfRule>
  </conditionalFormatting>
  <conditionalFormatting sqref="Y12:Z12">
    <cfRule type="containsBlanks" dxfId="11" priority="15">
      <formula>LEN(TRIM(Y12))=0</formula>
    </cfRule>
    <cfRule type="cellIs" dxfId="10" priority="16" operator="notEqual">
      <formula>""""""</formula>
    </cfRule>
  </conditionalFormatting>
  <conditionalFormatting sqref="AB12">
    <cfRule type="containsBlanks" dxfId="9" priority="11">
      <formula>LEN(TRIM(AB12))=0</formula>
    </cfRule>
    <cfRule type="cellIs" dxfId="8" priority="12" operator="notEqual">
      <formula>""""""</formula>
    </cfRule>
  </conditionalFormatting>
  <conditionalFormatting sqref="AF12">
    <cfRule type="containsBlanks" dxfId="7" priority="9">
      <formula>LEN(TRIM(AF12))=0</formula>
    </cfRule>
    <cfRule type="cellIs" dxfId="6" priority="10" operator="notEqual">
      <formula>""""""</formula>
    </cfRule>
  </conditionalFormatting>
  <conditionalFormatting sqref="AG12:AH12">
    <cfRule type="containsBlanks" dxfId="5" priority="5">
      <formula>LEN(TRIM(AG12))=0</formula>
    </cfRule>
    <cfRule type="cellIs" dxfId="4" priority="6" operator="notEqual">
      <formula>""""""</formula>
    </cfRule>
  </conditionalFormatting>
  <conditionalFormatting sqref="AJ12">
    <cfRule type="containsBlanks" dxfId="3" priority="3">
      <formula>LEN(TRIM(AJ12))=0</formula>
    </cfRule>
    <cfRule type="cellIs" dxfId="2" priority="4" operator="notEqual">
      <formula>""""""</formula>
    </cfRule>
  </conditionalFormatting>
  <conditionalFormatting sqref="AK12:AL12">
    <cfRule type="containsBlanks" dxfId="1" priority="1">
      <formula>LEN(TRIM(AK12))=0</formula>
    </cfRule>
    <cfRule type="cellIs" dxfId="0" priority="2" operator="notEqual">
      <formula>""""""</formula>
    </cfRule>
  </conditionalFormatting>
  <dataValidations count="30">
    <dataValidation type="list" allowBlank="1" showDropDown="1" showInputMessage="1" showErrorMessage="1" sqref="I12" xr:uid="{00000000-0002-0000-0000-000000000000}">
      <formula1>Objetivosestratégicos</formula1>
    </dataValidation>
    <dataValidation allowBlank="1" showInputMessage="1" showErrorMessage="1" prompt="Indicar los pasos que se deben realizar para obtener las variables que conforman el indicador y calcular su resultado." sqref="M11" xr:uid="{00000000-0002-0000-0000-000001000000}"/>
    <dataValidation allowBlank="1" showInputMessage="1" showErrorMessage="1" prompt="Formúlese según las características y programación del indicador." sqref="BS9 BV9:BX10" xr:uid="{00000000-0002-0000-0000-000002000000}"/>
    <dataValidation type="list" allowBlank="1" showInputMessage="1" showErrorMessage="1" sqref="G6:G7" xr:uid="{00000000-0002-0000-0000-000003000000}">
      <formula1>Años</formula1>
    </dataValidation>
    <dataValidation type="list" allowBlank="1" showInputMessage="1" showErrorMessage="1" sqref="E6:E7" xr:uid="{00000000-0002-0000-0000-000004000000}">
      <formula1>Meses</formula1>
    </dataValidation>
    <dataValidation allowBlank="1" showInputMessage="1" showErrorMessage="1" prompt="Corresponde a los logros obtenidos durante el periodo de medición así como la identificación de las situaciones que conllevaron al incumplimiento de las metas propuestas." sqref="X11 AB11 AF11 AJ11 AN11 AR11 AV11 AZ11 BD11 BH11 BL11 BP11" xr:uid="{00000000-0002-0000-0000-000005000000}"/>
    <dataValidation allowBlank="1" showInputMessage="1" showErrorMessage="1" prompt="Corresponde a la operación matemática de la fórmula del indicador y que reflejará el resultado del indicador para el periodo de medición." sqref="AE11 AA11 W11 AQ11 AM11 AI11 AU11 AY11 BC11 BG11 BK11 BO11" xr:uid="{00000000-0002-0000-0000-000006000000}"/>
    <dataValidation allowBlank="1" showInputMessage="1" showErrorMessage="1" prompt="Corresponde a los resultados planificados para el periodo de medición. Todos los indicadores de gestión deben incluir programación." sqref="AD11 Z11 V11 AP11 AL11 AH11 AT11 AX11 BB11 BF11 BJ11 BN11" xr:uid="{00000000-0002-0000-0000-000007000000}"/>
    <dataValidation allowBlank="1" showInputMessage="1" showErrorMessage="1" prompt="Corresponde a los resultados obtenidos en el periodo de medición." sqref="U11 AC11 Y11 AG11 AO11 AK11 AS11 AW11 BA11 BE11 BI11 BM11" xr:uid="{00000000-0002-0000-0000-000008000000}"/>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1" xr:uid="{00000000-0002-0000-0000-000009000000}"/>
    <dataValidation allowBlank="1" showInputMessage="1" showErrorMessage="1" prompt="Es el resultado del indicador que se pretende alcanzar en el año, se debe tener como referencia la unidad de medida formulada para el indicador." sqref="S11" xr:uid="{00000000-0002-0000-0000-00000A000000}"/>
    <dataValidation allowBlank="1" showInputMessage="1" showErrorMessage="1" prompt="Debe coincidir con la unidad de medida del indicador para poder ser comparables." sqref="R11" xr:uid="{00000000-0002-0000-0000-00000B000000}"/>
    <dataValidation allowBlank="1" showInputMessage="1" showErrorMessage="1" prompt="Resultado que se tiene sobre este indicador de mediciones realizadas con anterioridad._x000a__x000a_En los casos en los que no se cuente con línea base se debe registrar “No aplica”." sqref="Q11" xr:uid="{00000000-0002-0000-0000-00000C000000}"/>
    <dataValidation allowBlank="1" showInputMessage="1" showErrorMessage="1" prompt="Es el elemento que soporta la medición del indicador, estos pueden ser; documento, base de datos, entre otros. " sqref="P11" xr:uid="{00000000-0002-0000-0000-00000D000000}"/>
    <dataValidation allowBlank="1" showInputMessage="1" showErrorMessage="1" prompt="Corresponde a la información a partir de la cual se obtienen los datos para el cálculo del indicador." sqref="L11" xr:uid="{00000000-0002-0000-0000-00000E000000}"/>
    <dataValidation allowBlank="1" showInputMessage="1" showErrorMessage="1" prompt="Se estandariza en porcentaje (%)." sqref="N11" xr:uid="{00000000-0002-0000-0000-00000F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1" xr:uid="{00000000-0002-0000-0000-000010000000}"/>
    <dataValidation allowBlank="1" showInputMessage="1" showErrorMessage="1" prompt="Hace referencia a la clasificación del indicador._x000a__x000a_De la lista desplegable seleccione una de las siguientes opciones: eficacia, eficiencia o efectividad." sqref="J11" xr:uid="{00000000-0002-0000-0000-000011000000}"/>
    <dataValidation allowBlank="1" showInputMessage="1" showErrorMessage="1" prompt="Corresponde a la ecuación matemática que relaciona las variables del indicador (numerador/denominador)." sqref="K11" xr:uid="{00000000-0002-0000-0000-000012000000}"/>
    <dataValidation allowBlank="1" showInputMessage="1" showErrorMessage="1" prompt="Corresponde al aspecto clave de cuyo resultado depende el logro de la meta propuesta para el indicador." sqref="I11" xr:uid="{00000000-0002-0000-0000-000013000000}"/>
    <dataValidation allowBlank="1" showInputMessage="1" showErrorMessage="1" prompt="Describe al fin para el cual se formuló el indicador." sqref="H11" xr:uid="{00000000-0002-0000-0000-000014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1" xr:uid="{00000000-0002-0000-0000-000015000000}"/>
    <dataValidation allowBlank="1" showInputMessage="1" showErrorMessage="1" prompt="Hace referencia a la fecha de expedición de la circular mediante la cual se solicita la creación o actualización del indicador de gestión." sqref="F11" xr:uid="{00000000-0002-0000-0000-000016000000}"/>
    <dataValidation allowBlank="1" showInputMessage="1" showErrorMessage="1" prompt="Se refiere al código consecutivo que es asignado por la Subdirección de Diseño, Evaluación y Sistematización – Equipo del Sistema Integrado de Gestión." sqref="E11" xr:uid="{00000000-0002-0000-0000-000017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1" xr:uid="{00000000-0002-0000-0000-000018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1" xr:uid="{00000000-0002-0000-0000-000019000000}"/>
    <dataValidation allowBlank="1" showInputMessage="1" showErrorMessage="1" prompt="Indicar el proceso institucional al cuál está asociado el indicador de gestión._x000a__x000a_De la lista despegable  seleccione el proceso." sqref="B11" xr:uid="{00000000-0002-0000-0000-00001A000000}"/>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1" xr:uid="{00000000-0002-0000-0000-00001B000000}"/>
    <dataValidation type="list" allowBlank="1" showInputMessage="1" showErrorMessage="1" errorTitle="Error" error="Seleccione un valor de la lista desplegable" sqref="T12" xr:uid="{00000000-0002-0000-0000-00001C000000}">
      <formula1>#REF!</formula1>
    </dataValidation>
    <dataValidation type="list" allowBlank="1" showInputMessage="1" showErrorMessage="1" sqref="O12 B12:D12 J12" xr:uid="{00000000-0002-0000-0000-00001D000000}">
      <formula1>#REF!</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E45575AD94644085A1B5F9F0DFCB8C" ma:contentTypeVersion="12" ma:contentTypeDescription="Crear nuevo documento." ma:contentTypeScope="" ma:versionID="512df0a02acb9b0bb98e022af4cc5171">
  <xsd:schema xmlns:xsd="http://www.w3.org/2001/XMLSchema" xmlns:xs="http://www.w3.org/2001/XMLSchema" xmlns:p="http://schemas.microsoft.com/office/2006/metadata/properties" xmlns:ns2="5c9c95be-1f31-46f2-a786-fb332161d145" xmlns:ns3="38ef67d2-6151-4d5a-b01d-9e1fa2428a9e" targetNamespace="http://schemas.microsoft.com/office/2006/metadata/properties" ma:root="true" ma:fieldsID="1873f9895c02f69b54565be8aea08f9b" ns2:_="" ns3:_="">
    <xsd:import namespace="5c9c95be-1f31-46f2-a786-fb332161d145"/>
    <xsd:import namespace="38ef67d2-6151-4d5a-b01d-9e1fa2428a9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9c95be-1f31-46f2-a786-fb332161d14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ef67d2-6151-4d5a-b01d-9e1fa2428a9e"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8ef67d2-6151-4d5a-b01d-9e1fa2428a9e">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606BFA-4025-4DB6-8B7F-AEF56CB380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9c95be-1f31-46f2-a786-fb332161d145"/>
    <ds:schemaRef ds:uri="38ef67d2-6151-4d5a-b01d-9e1fa2428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A8EEBD-47CA-4A66-94B1-4306EEFA5EBE}">
  <ds:schemaRefs>
    <ds:schemaRef ds:uri="http://schemas.microsoft.com/office/2006/metadata/properties"/>
    <ds:schemaRef ds:uri="http://schemas.microsoft.com/office/infopath/2007/PartnerControls"/>
    <ds:schemaRef ds:uri="38ef67d2-6151-4d5a-b01d-9e1fa2428a9e"/>
  </ds:schemaRefs>
</ds:datastoreItem>
</file>

<file path=customXml/itemProps3.xml><?xml version="1.0" encoding="utf-8"?>
<ds:datastoreItem xmlns:ds="http://schemas.openxmlformats.org/officeDocument/2006/customXml" ds:itemID="{03663F4E-48B5-4D52-BB00-C02170FCE8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Viviana Carolina Durango Ruiz</dc:creator>
  <cp:keywords/>
  <dc:description/>
  <cp:lastModifiedBy>Equipo</cp:lastModifiedBy>
  <cp:revision/>
  <dcterms:created xsi:type="dcterms:W3CDTF">2019-06-10T21:35:53Z</dcterms:created>
  <dcterms:modified xsi:type="dcterms:W3CDTF">2020-07-18T23:20:27Z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0x01010082E45575AD94644085A1B5F9F0DFCB8C</vt:lpwstr>
  </property>
  <property fmtid="{D5CDD505-2E9C-101B-9397-08002B2CF9AE}" pid="3" name="Order">
    <vt:r8>29915100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ies>
</file>