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C:\Users\David Moncayo\Downloads\"/>
    </mc:Choice>
  </mc:AlternateContent>
  <xr:revisionPtr revIDLastSave="0" documentId="13_ncr:1_{6EE79258-F3FE-437C-B5D8-F58B7C03EE9F}" xr6:coauthVersionLast="36" xr6:coauthVersionMax="36" xr10:uidLastSave="{00000000-0000-0000-0000-000000000000}"/>
  <bookViews>
    <workbookView xWindow="0" yWindow="0" windowWidth="20490" windowHeight="6645" xr2:uid="{80190391-EB26-43CD-8035-B4A322ECA2A5}"/>
  </bookViews>
  <sheets>
    <sheet name="INDICADORES GESTION" sheetId="2" r:id="rId1"/>
    <sheet name="Gráfica" sheetId="3"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'INDICADORES GESTION'!$B$12:$CB$13</definedName>
    <definedName name="Direccion">'[1]Listas desplegables'!#REF!</definedName>
    <definedName name="Discapacidad">'[2]Listas desplegables'!$D$52:$D$56</definedName>
    <definedName name="EJE">#REF!,#REF!,#REF!,#REF!,#REF!,#REF!,#REF!,#REF!,#REF!,#REF!,#REF!,#REF!,#REF!</definedName>
    <definedName name="Eje_Pilar">'[1]Listas desplegables'!#REF!</definedName>
    <definedName name="ejecut">#REF!,#REF!,#REF!,#REF!,#REF!,#REF!,#REF!,#REF!,#REF!,#REF!,#REF!,#REF!,#REF!</definedName>
    <definedName name="EstadoUNDOPE">'[1]Listas desplegables'!#REF!</definedName>
    <definedName name="Étnico">'[2]Listas desplegables'!$F$52:$F$56</definedName>
    <definedName name="GerenteProy">'[1]Listas desplegables'!#REF!</definedName>
    <definedName name="localidad">[3]Hoja6!$A$192:$A$212</definedName>
    <definedName name="Localidades">'[1]Listas desplegables'!#REF!</definedName>
    <definedName name="medida">[3]Hoja6!$A$132:$A$135</definedName>
    <definedName name="Meses">'[1]Listas desplegables'!$A$2:$A$13</definedName>
    <definedName name="metas">[4]Hoja1!$M$2:$M$19</definedName>
    <definedName name="ObjEstratégico">'[1]Listas desplegables'!#REF!</definedName>
    <definedName name="Objetivosestratégicos">[5]Hoja1!$C$1:$C$5</definedName>
    <definedName name="ObjGeneral">'[1]Listas desplegables'!#REF!</definedName>
    <definedName name="periodicidad">'[1]Listas desplegables'!#REF!</definedName>
    <definedName name="Periodicidadindicador">[5]Hoja1!$D$1:$D$4</definedName>
    <definedName name="Procesos">'[1]Listas desplegables'!#REF!</definedName>
    <definedName name="Prog_PPD">'[1]Listas desplegables'!#REF!</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'[1]Listas desplegables'!#REF!</definedName>
    <definedName name="PROYECTOS">[4]Hoja1!$A:$A</definedName>
    <definedName name="ServicioUNDOPE">'[1]Listas desplegables'!#REF!</definedName>
    <definedName name="Subdireccion">'[1]Listas desplegables'!#REF!</definedName>
    <definedName name="Subsistema">'[1]Listas desplegables'!#REF!</definedName>
    <definedName name="Tenencia">'[1]Listas desplegables'!#REF!</definedName>
    <definedName name="Tipo">[5]Hoja1!$B$1:$B$3</definedName>
    <definedName name="Tipo_Meta">'[1]Listas desplegables'!#REF!</definedName>
    <definedName name="TipoInd">'[1]Listas desplegables'!#REF!</definedName>
    <definedName name="TipoMeta">'[1]Listas desplegables'!#REF!</definedName>
    <definedName name="TipoOperación">'[1]Listas desplegables'!#REF!</definedName>
    <definedName name="UO">'[2]Listas desplegables'!$H$35:$H$69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3" l="1"/>
  <c r="C6" i="3"/>
  <c r="E6" i="3" s="1"/>
  <c r="C5" i="3"/>
  <c r="C4" i="3"/>
  <c r="B3" i="3"/>
  <c r="C3" i="3"/>
  <c r="E5" i="3"/>
  <c r="D2" i="3"/>
  <c r="CI13" i="2"/>
  <c r="CG13" i="2"/>
  <c r="CH13" i="2" s="1"/>
  <c r="CJ13" i="2" s="1"/>
  <c r="CI4" i="2" s="1"/>
  <c r="CF13" i="2"/>
  <c r="CE13" i="2"/>
  <c r="BZ13" i="2"/>
  <c r="BK13" i="2"/>
  <c r="AV13" i="2"/>
  <c r="AG13" i="2"/>
  <c r="CB12" i="2"/>
  <c r="CA12" i="2"/>
  <c r="BZ12" i="2"/>
  <c r="BY12" i="2"/>
  <c r="BX12" i="2"/>
  <c r="BW12" i="2"/>
  <c r="BV12" i="2"/>
  <c r="BU12" i="2"/>
  <c r="BT12" i="2"/>
  <c r="BS12" i="2"/>
  <c r="BR12" i="2"/>
  <c r="BQ12" i="2"/>
  <c r="BP12" i="2"/>
  <c r="BO12" i="2"/>
  <c r="BN12" i="2"/>
  <c r="BM12" i="2"/>
  <c r="BL12" i="2"/>
  <c r="BK12" i="2"/>
  <c r="BJ12" i="2"/>
  <c r="BI12" i="2"/>
  <c r="BH12" i="2"/>
  <c r="BG12" i="2"/>
  <c r="BF12" i="2"/>
  <c r="BE12" i="2"/>
  <c r="BD12" i="2"/>
  <c r="BC12" i="2"/>
  <c r="BB12"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CJ4" i="2"/>
  <c r="CJ3" i="2"/>
  <c r="CI3" i="2"/>
  <c r="CJ2" i="2"/>
  <c r="CI2" i="2"/>
  <c r="E4" i="3" l="1"/>
</calcChain>
</file>

<file path=xl/sharedStrings.xml><?xml version="1.0" encoding="utf-8"?>
<sst xmlns="http://schemas.openxmlformats.org/spreadsheetml/2006/main" count="124" uniqueCount="113">
  <si>
    <t>Avance</t>
  </si>
  <si>
    <t>Meta</t>
  </si>
  <si>
    <t>PROCESO SISTEMA DE GESTIÓN
FORMATO FORMULACIÓN Y SEGUIMIENTO A INDICADORES DE GESTIÓN</t>
  </si>
  <si>
    <t>Código: FOR-SG-010</t>
  </si>
  <si>
    <t>3er. Trimestre</t>
  </si>
  <si>
    <t>Versión: 2</t>
  </si>
  <si>
    <t>4to. Trimestre</t>
  </si>
  <si>
    <t>Fecha: Memo  I2021033080 - 02/11/2021</t>
  </si>
  <si>
    <t>Vigencia 2021</t>
  </si>
  <si>
    <t>Página: 1 de 1</t>
  </si>
  <si>
    <t>PERIODO DEL SEGUIMIENTO:</t>
  </si>
  <si>
    <t>De</t>
  </si>
  <si>
    <t>Enero</t>
  </si>
  <si>
    <t>A</t>
  </si>
  <si>
    <t>Diciembre</t>
  </si>
  <si>
    <t>FORMULACIÓN DEL INDICADOR</t>
  </si>
  <si>
    <t>SEGUIMIENTO DEL INDICADOR</t>
  </si>
  <si>
    <t>Cuadro de control 1: Seguimiento indicadores según lo programado hasta el corte del informe</t>
  </si>
  <si>
    <t>Cuadro de control 2: Seguimiento indicadores según meta anual programada</t>
  </si>
  <si>
    <t>Ubicación estratégica</t>
  </si>
  <si>
    <t>Identificación general</t>
  </si>
  <si>
    <t>Características indicador</t>
  </si>
  <si>
    <t>Horizonte</t>
  </si>
  <si>
    <t>Febrero</t>
  </si>
  <si>
    <t>Marzo</t>
  </si>
  <si>
    <t>Abril</t>
  </si>
  <si>
    <t>Mayo</t>
  </si>
  <si>
    <t>Junio</t>
  </si>
  <si>
    <t>Julio</t>
  </si>
  <si>
    <t>Agosto</t>
  </si>
  <si>
    <t>Septiembre</t>
  </si>
  <si>
    <t>Octubre</t>
  </si>
  <si>
    <t>Noviembre</t>
  </si>
  <si>
    <t>Proceso institucional</t>
  </si>
  <si>
    <t>Proyecto de inversión</t>
  </si>
  <si>
    <t>Objetivo estratégico al que aporta el Indicador</t>
  </si>
  <si>
    <t>Código del indicador</t>
  </si>
  <si>
    <t>Fecha de oficialización del indicador</t>
  </si>
  <si>
    <t>Nombre del indicador</t>
  </si>
  <si>
    <t>Objetivo del indicador</t>
  </si>
  <si>
    <t>Factor crítico de éxito</t>
  </si>
  <si>
    <t>Tipo de indicador</t>
  </si>
  <si>
    <t>Fórmula de cálculo</t>
  </si>
  <si>
    <t>Fuente de datos</t>
  </si>
  <si>
    <t>Descripción del método de cálculo</t>
  </si>
  <si>
    <t>Unidad de medida del indicador</t>
  </si>
  <si>
    <t>Evidencia</t>
  </si>
  <si>
    <t>Periodicidad del indicador</t>
  </si>
  <si>
    <t>Tendencia anual del indicador</t>
  </si>
  <si>
    <t>Línea base</t>
  </si>
  <si>
    <t>Unidad de medida de la línea base</t>
  </si>
  <si>
    <t>Meta del indicador</t>
  </si>
  <si>
    <t>Análisis anual</t>
  </si>
  <si>
    <t>Resultado del indicador acumulado</t>
  </si>
  <si>
    <t>Programado del indicador acumulado</t>
  </si>
  <si>
    <t>Porcentaje de avance acumulado</t>
  </si>
  <si>
    <t>Resultado del indicador para la vigencia</t>
  </si>
  <si>
    <t>Meta anual del indicador para la vigencia</t>
  </si>
  <si>
    <t>Porcentaje de avance para la vigencia</t>
  </si>
  <si>
    <t>Gráfica</t>
  </si>
  <si>
    <t>Tecnologías de la información</t>
  </si>
  <si>
    <t>No Aplica</t>
  </si>
  <si>
    <t>6. Sistemas de información. Contar con sistemas de información robustos y sólidos que generen datos, información y conocimiento con calidad, oportunidad y pertinencia para la toma de decisiones y que respondan oportunamente a la transformación de los servicios sociales de la Secretaría Distrital de Integración Social.</t>
  </si>
  <si>
    <t>TI-002</t>
  </si>
  <si>
    <t>Circular No. 029 del 26/10/2022</t>
  </si>
  <si>
    <t>Nivel de ejecución de los Proyectos y/o actividades de TI de la Subdirección de Investigación e Información.</t>
  </si>
  <si>
    <t>Mide el avance en la ejecución de los proyectos y/o actividades de TI de la entidad a cargo de la Subdirección de Investigación e Información.</t>
  </si>
  <si>
    <t>Implementación de los Proyectos y/o actividades de TI de la Subdirección de Investigación e Información.</t>
  </si>
  <si>
    <t>Eficiencia</t>
  </si>
  <si>
    <t>Número de proyectos y/o actividades ejecutados en el periodo / Número de proyectos y/o actividades programados en el periodo * 100</t>
  </si>
  <si>
    <t xml:space="preserve">
Matriz de seguimiento a las solicitudes de desarrollo o modificaciones de software. </t>
  </si>
  <si>
    <t>Para el cálculo del indicador se toma el número de proyectos y/o actividades que se ejecutaron en el periodo trimestral y se divide con respecto al número de los proyectos y/o actividades que se programaron en ese periodo determinado.
Nota: El avance por periodo se reporta de manera acumulada y se tomará la sumatoria de los cuatro trimestres.</t>
  </si>
  <si>
    <t>Porcentaje</t>
  </si>
  <si>
    <t xml:space="preserve">
Informes mensuales de solicitudes de desarrollo.</t>
  </si>
  <si>
    <t>Trimestral</t>
  </si>
  <si>
    <t>Constante</t>
  </si>
  <si>
    <t>Se presenta avance cualitativo de la ejecución del indicador. Durante el mes de Enero se planeó la implementación de 4 requerimientos los cuales finalizaron y se desplegaron en producción de acuerdo a lo planeado.
Listado de Temas
1) IOPS: Se corrige el error que hace que se envíen informes de supervisión varias veces, cuando el servidor se encuentra con cola alta
de procesamiento.
2) RAJ: Restauración de contraseñas de acceso a RAJ en la bases de datos de Producción Db_Login_Sdis.
3) CRP y CDP en el reporte de plan
anual de adquisiciones: Se corrige el error que hace que se muestren números decimales en los identificadores de CRP y CDP en el reporte de plan
anual de adquisiciones.
4) infancia BMT a BCS  SIRBE: Infancia BMT a BCS  SIRBE. Copiar la parametrización de las modalidades de infancia BMT a BCS</t>
  </si>
  <si>
    <t>14/03/2021 No se generan observaciones respecto al análisis presentado en el seguimiento al indicador de gestión. Se deja la siguiente recomendación: se debe adelantar todas las acciones pertinentes para dar cumplimiento a la meta propuesta.</t>
  </si>
  <si>
    <t>Se presenta avance cualitativo de la ejecución del indicador, durante el mes de febrero se planeó la implementación de 2 requerimientos los cuales finalizaron y se desplegaron en producción de acuerdo a lo planeado.
Listado de Temas
1) IOPS: Se implementa la opción de solicitar Unidad operativa al momento de crear un informe. Se migra el componente sincronizador IOPS/Seven desde el equipo 172.16.4.172 a la maquina IOPS producción.
2) TROPA SOCIAL: Se realizan actualización para habilitar una encuesta a varias subdirecciones en la plataforma web</t>
  </si>
  <si>
    <t>Se presenta avance cualitativo y cuantitativo de la ejecución del indicador, durante el mes de marzo se planeó la implementación de 3 requerimientos los cuales finalizaron y se desplegaron en producción de acuerdo a lo planeado.
En el 1 trimestre (enero a marzo) se implementaron 9 requerimientos, los cuales finalizaron en su totalidad según lo programado.</t>
  </si>
  <si>
    <t>19/04/2021 No se generan observaciones respecto al análisis presentado en el seguimiento al indicador de gestión. Se deja la siguiente recomendación: revisar la fuentes de datos y evidencia que sea acorde a lo que se está analizando en el indicador. Actualmente el indicador se encuentra en sobrecumplimiento, revisar la meta.</t>
  </si>
  <si>
    <t>Se presenta avance cualitativo de la ejecución del indicador, durante el mes de abril se planeó la implementación de 6 requerimientos los cuales finalizaron y se desplegaron en producción de acuerdo a lo planeado.
Listado de temas:
1.SIRBE: Cambio de versión EJECUTABLE sirbe para permitir ingreso de participantes en las nuevas modalidades. Se agotó el máximo del parámetro creado en el VB6 y no permite guardar personas en las nuevas modalidades.
2.SISTEMA DE SEGUIMIENTO NIÑO A NIÑO: Se requiere hacer el despliegue de la versión del Sistema de Información de Seguimiento Niño a Niño - SSNN, la cual incorpora ajustes y validaciones de acuerdo a los siguientes requerimientos:
- Información de niños duplicada.- Modificación de información cargada.- Evaluar cargue.- Evaluación y ajuste al módulo de seguridad.- Reconstrucción de todos los reportes.- Realizar un proceso de DataClean y DataQuality.
3.SIRBE:El equipo de calidad y soporte solicitan la restauración de información de actuaciones de dos personas (beneficiarios) que fueron borradas.
4.SISTEMA DE SEGUIMIENTO NIÑO A NIÑO: Se requiere hacer el despliegue de la versión del Sistema de Seguimiento Nominal - SSN, debido a una inconsistencia que se presenta en una consulta interna del Sistema de Información. La inconsistencia se debe a la no existencia del dato "usuario" en los cargues de información iniciales (2018), esta limitante hace que la consulta de personas en el sistema no devuelva datos. En este momento se ha realizado el ajuste y es vital hacer el despliegue para que los usuarios logren llegar a la información.
5.SIRBE:Se requiere hacer el despliegue de la versión del Sistema de Seguimiento Nominal - SSN, debido a inconsistencias detectadas por los usuarios en la operación diaria. Se realizaron las validaciones los ajustes y las pruebas por parte del equipo mostrando un comportamiento adecuado.
6.IOPS:Se añaden más campos en IOPS como filtro en la opción "Consultar Informes". Se corrige comportamiento que impedía mostrar botón de nuevas obligaciones en determinadas circunstancias. Se migra el componente sincronizador IOPS/Seven desde el equipo 172.16.4.172 a la maquina IOPS producción.</t>
  </si>
  <si>
    <t>10/05/2022 No se generan observaciones respecto al análisis presentado en el seguimiento al indicador de gestión. Se deja la siguiente recomendación: revisar el cumplimiento de la meta para el siguiente trimestre.</t>
  </si>
  <si>
    <t xml:space="preserve">Se presenta avance cualitativo de la ejecución del indicador, durante el mes de mayo se planeó la implementación de 10 requerimientos los cuales finalizaron y se desplegaron en producción de acuerdo a lo planeado.
Listado de temas:
1.AZDigital:Se requieren actualizar varios recursos de AZDigital para resolver el incidente en la búsqueda de usuarios en el módulo de radicación para los perfiles de usuario interno y coordinador de radicación y mejorar la generación del log de firma electrónica de AZsign.
2.RAJ:Restauración de contraseñas de acceso a RAJ.
3.SEVEN:Actualización del programa SCtContr en servidor de aplicaciones apus Seven ERP, por temas de versionamiento.
Actualización del programa SAfRater en servidor de aplicaciones apus Seven ERP, por temas de versionamiento. 
Actualización el programa rembolso de cajas menores.
4.IOPS:Se soluciona problema reportado de lentitud en obtención de informes.
5.AZDigital:Se requiere mejorar la creación de los logs por parte del gestor de firmas de AZsign.
6.SEVEN:Aplicar la política a nivel de servidor de dominio para todas las máquinas de la entidad por motivos de cambio del navegador Edge.
Actualización del  rpt  SCTLEGAL, ya que se eliminó la nota que señala: ""Documento firmado electrónicamente de acuerdo con la Ley 527 de 1999 y el Decreto 2364 de 2012"" por solicitud de la Subdirección de Contratación.
Actualización del  rpt  SPGSOCDP en servidor de reportes Andrómeda Seven ERP, ya que se ajustó la información y valores relacionados en el ele/pep por solicitud de la Subdirección financiera.
7.SISTEMA DE SEGUIMIENTO NOMINAL: Se requiere hacer el despliegue de la versión del Sistema de Seguimiento Nominal - SSN, debido a que la versión instalada en producción presenta inconsistencias y no es claro porque no responde como si lo hace la aplicación de pruebas. Por las diferencias se solicita que se realice un nuevo despliegue de la aplicación web, la aplicación api y los script's de base de datos.
8.IOPS:Se elimina dependencia IOPS/Seven para consulta de obligaciones.
9.FOCALIZACION:Modificación en el formulario de focalización en la sección de identificación
10.IOPS:Se añade el campo de fecha de presentado informe para pantalla de evaluación de informe supervisor y apoyo. Adicionalmente, se añadió la posibilidad de eliminar o desactivar en lote obligaciones por parte del usuario administrador. </t>
  </si>
  <si>
    <t>13/06/2022 No se generan observaciones respecto al análisis presentado en el seguimiento al indicador de gestión. Se deja la siguiente recomendación: tener en cuenta la recomendación que se deje en el reporte del mes de marzo, con respecto al sobrecumplimiento de la meta propuesta para está vigencia y las evidencias que sean acorde a lo que se está analizando.</t>
  </si>
  <si>
    <t>"Se presenta avance cualitativo y cuantitativo de la ejecución del indicador, durante el mes de junio se planeó la implementación de 10 requerimientos los cuales finalizaron y se desplegaron en producción de acuerdo a lo planeado.
Listado de temas:
1. SEVEN: Se requiere realizar la actualización del reporte verificación de idoneidad y experiencia SCTRMP15
Actualización del  rpt  SCTRCPAA validación y consulta del plan anual de adquisición
Actualización del  rpt  SinMinveE en servidor de reportes Andrómeda Seven ERP, para visualizar, nuevos cambios en campos seleccionados
Actualización del  rpt  SinMinveE en servidor de reportes Andrómeda Seven ERP, para visualizar, nuevos cambios en campos seleccionados
Actualización del programa SCmOcomp, por temas de versionamiento.  
Se requiere la actualización del reporte solicitud de cdp. 
Se requiere la actualización del reporte STsRdcme.rpt.
2. TROPA SOCIAL: Se realizan actualización para habilitar permitir enviar respuesta con cuando preguntas requeridas están ocultas.
3. AZDigital: Se requiere actualizar varios recursos de SGP para solventar las Blocking Querys presentadas.
4. RAJ: Restauración de contraseñas de acceso a RAJ.
5. KACTUS: Actualización programa Smart people y Base de Datos
Actualización archivo Webconfig y reinicio servicio Kactus
6. SISTEMA DE SEGUIMIENTO NOMINAL: Se requiere hacer el despliegue de la versión del Sistema de Seguimiento Nominal - SSN, debido a que el ejercicio de despliegue realizado el 28 de mayo no fue exitoso, puesto que se presenta dificultad para llegar con un dato preciso en las atenciones que se le han entregado a los menores, alta complejidad en la generación de reportes estadísticos que apoyen a la gestión de los profesionales misionales, imposibilidad de ver los beneficiarios.
7. FOCALIZACION: Se requiere el cambio con el fin de realizar la modificación método de sincronización archivos hacia SIRBE, con el fin de garantizar el cargue de archivos en SIRBE. Adicionalmente, se solicitó la eliminación de información de la BD producción y por ultimo se solicitó la modificación de información de BD producción Focalización para mover beneficiarios a otras fichas.
8. AZDigital: Se solicitó solucionar el error en la exportación de expedientes de AZDigital, para poder exportar expedientes de menos de 500 documentos. Adicionalmente, se requiero solucionar el error en el reporte grafico de radicación de AZDigital. Por ultimo, se solicitó recuperar los archivos y carpetas borradas por el usuario en AZDigital, ejecutando el script por base de datos.
9. SIRBE: Modificación funcionalidad de focalización en Sirbe para que puedan ingresar y permitir inscribir beneficiarios de infancia en el aplicativo SIRBE.
Se requiere realizar la restauración información en SIRBE de las actuaciones del beneficiario.
Activación funcionalidad en Sirbe para que no puedan ser ingresadas personas que no estén focalizadas.
10. SISTEMA DE SEGUIMIENTO NOMINAL: Después de realizar el ejercicio con el usuario Laura Jazmín Vargas que cumple el rol de analista funcional, se aprobaron los cambios que van en esta versión, correspondiente a la creación de nuevas atenciones, reporte de población urbana y rural y ajustes en dos reportes mas. Por lo tanto, se hace la solicitud de despliegue en ambiente productivo y se relacionan los correos de aprobación a este documento.
El usuario funcional Laura Jazmín Vargas ha dado por aprobados todos los reportes de la aplicación, por lo tanto, este documento es para la solicitud del despliegue de los 7 reportes faltantes.
En el 2 trimestre (abril a junio) se implementaron 26 requerimientos, los cuales finalizaron en su totalidad según lo programado.</t>
  </si>
  <si>
    <t>12/07/2022 No se generan observaciones respecto al análisis presentado en el seguimiento al indicador de gestión. Se deja la siguiente recomendación: tener en cuenta la recomendación que se dejó en el reporte del mes de marzo, con respecto al sobrecumplimiento de la meta propuesta (85%) para está vigencia, actualmente esta en 118% de cumplimiento. Igualmente, por favor revisar ortografía antes de enviar el reporte.</t>
  </si>
  <si>
    <t>Se presenta avance cualitativo de la ejecución del indicador, durante el mes de julio se planeó la implementación de 11 requerimientos los cuales finalizaron y se desplegaron en producción de acuerdo a lo planeado.
Listado de temas:
Mantenimiento de software(3 requerimientos)
1.Aplicacion kgngenmg : Se requiere la actualización programa kgngenmg y Base de Datos 
2.SEVEN: Se requiere la actualización del programa generación activos fijos por tercero responsable 
3.APOLO: Realizar el desmonte de los servidores de Apolo SRVAPPAPOLO servidor de producción y SRV-APOLO-PRB servidor de pruebas, en este proceso de deshabilitara almacenamiento, redes y procesamiento asociado.
Modificaciones de software (7 requerimientos) 
4.FOCALIZACION:Modificación de información de BD producción Focalización
5.Se solicita la modificación de información de BD producción Focalización (Eliminación y unificación de fichas)
6.Se solicita la modificación de información de BD producción Focalización (Eliminación y unificación de fichas)
7.Se solicita realizar el despliegue de ajustes de Focalización
8.SIRBE:Se solicita anclar la localidad de Bosa (7), al convenio ya creado para el proyecto 1098 Bogotá te nutre
9.Se requieren modificación del JOB para permisos extemporáneos a usuarios con contrato
10.TROPA SOCIAL: Se requieren que los usuarios solo puedan ver sus encuestas asignadas y no todas, además es necesario crear un usuario especial para validación de plataforma por Google play.
Implementación de nuevas funcionalidades (1 requerimiento)
11.PBX Issabel: Se requiere realizar pruebas de salidas e ingreso de llamadas estableciendo la señalización de la troncal SIP del operador ETB con la PBX de contingencia Issabel sin pasar por el Session Border Controller (SBC)
Activación funcionalidad en Sirbe para que no puedan ser ingresadas personas que no estén focalizadas.</t>
  </si>
  <si>
    <t>09/08/2022 No se generan observaciones respecto al análisis presentado en el seguimiento al indicador de gestión. Se deja la siguiente recomendación que se ha dejado desde marzo: con respecto al sobrecumplimiento de la meta propuesta (85%) para está vigencia, actualmente el indicador está en sobrecumplimiento (118%). Por favor revisar la necesidad de actualizar la meta para esta vigencia.</t>
  </si>
  <si>
    <t>Se presenta avance cualitativo de la ejecución del indicador, durante el mes de agosto se planeó la implementación de 8 requerimientos los cuales finalizaron y se desplegaron en producción de acuerdo a lo planeado.
Listado de temas:
Mantenimiento de software(3 requerimientos)
1.SEVEN: Se requiere la actualización el reporte SCtLegal.rpt
2.Aplicacion RAJ: Restauración de contraseñas de acceso a RAJ 
3.DB_Login_Sdis: Restauración de contraseñas de acceso a RAJ 
Modificaciones de software (5 requerimientos) 
4.SIRBE:Se requieren modificación del JOB para permisos extemporáneos a usuarios con contrato
5.FOCALIZACION:Modificación de información de BD producción Focalización y Eliminación y unificación de fichas
6.Modificación de información de BD producción Focalización
7.Modificación de información de BD producción Focalización y Trigger de Sirbe Producción
8.Modificación de información de BD producción Focalización y Trigger de Sirbe Producción"</t>
  </si>
  <si>
    <t>11/09/2022 No se generan observaciones respecto al análisis presentado en el seguimiento al indicador de gestión.</t>
  </si>
  <si>
    <t>Se presenta avance cualitativo de la ejecución del indicador, durante el mes de septiembre se planeó la implementación de 11 requerimientos los cuales finalizaron y se desplegaron en producción de acuerdo a lo planeado.
Listado de temas:
Mantenimiento de software(3 requerimientos)
1.SEVEN: Actualización del  rpt  SCTVMC03 en servidor de reportes Andrómeda Seven ERP,  para visualizar con el formato adecuado los campos requeridos por  la dirección de contratación
2.IOPS: Actualizar el formato de certificación de contratos suscritos con entidades del estado que muestra IOPS como plantilla para su diligenciamiento.
3.SEVEN: actualización el reporte spgsocdp.rpt 
Modificaciones de software (8 requerimientos) 
4.FOCALIZACION:Modificación de información de BD producción Focalización
5.SIRBE:Cambio de versión EJECUTABLE SIRBE para permitir la creación de reglas de las nuevas variables especificas 
6.SSN: Activar usuarios en la plataforma de Sistema de Seguimiento Nominal
7.Es requerido que se creen usuarios de las distintas secretarías que participan en la Ruta de Atención Integral, con el objetivo que
puedan ingresar al sistema a actualizar los datos correspondientes con las atenciones prestadas.
8.SIRBE: Modificación de información Trigger de Sirbe Producción
9.Modificación de información de BD producción Focalización
10. Modificación de información de BD producción Focalización
11. Normograma: Se solicita ejecutar una serie de scripts para la actualización de un campo en la tabla administracion_documento de la base de
datos de la aplicación de Normograma.
En el 3 trimestre (julio a septiembre) se implementaron 30 requerimientos, los cuales finalizaron en su totalidad según lo programado.</t>
  </si>
  <si>
    <t>11/10/2022 No se generan observaciones respecto al análisis presentado en el seguimiento al indicador de gestión.</t>
  </si>
  <si>
    <t xml:space="preserve">Se presenta avance cualitativo de la ejecución del indicador, durante el mes de octubre se planeó la implementación de 12 requerimientos los cuales finalizaron y se desplegaron en producción de acuerdo a lo planeado.
Listado de temas:
Mantenimiento de software(6 requerimientos)
1.Kactus:Actualización del reporte de nomina
2.APLICACION RAJ: Restauración de contraseñas de acceso a RAJ 
3.Restauracion de contraseñas de acceso a RAJ 
4.SNN: Actualización el reporte spgsocdp.rpt 
5.SIRBE:Realizar el procedimiento de armonización del sistema misional SIRBE, habilitando la gestión de los proyectos y modalidades 
Adscritos al plan de desarrollo -Un Nuevo Contrato Social y Ambiental para la Bogotá del Siglo XXI- 2020, 2024.
6.Cambio de versión dll Reportes para permitir la encriptación de personas con tipo documento SP 
Modificaciones de software (2 requerimientos) 
7.SSN: Se modifican las consultas utilizadas para mostrar los reportes A17, A20, A24, A25, A27, A28 y niños y niñas a transitar, y se realiza limpieza de 34 fechas de nacimiento identificadas como erróneas
8.RAC: Crear JOB para colocar los Bono entregados en automático a "NO OTORGADO"
Nueva funcionalidad (4 requerimientos) 
9.Normograma: ejecutar en ambiente de producción los ajustes y nuevos desarrollos de la aplicación.
10.Focalizacion: Modificación de información de BD producción Focalización
11.APUS: Creación del  web services radicación de facturas 
12.IOPS: Se despliegan cambios tenientes a realizar integración completa entre IOPS y Seven en lo relacionado con la creación de facturas de pago de informes mensuales, eliminando la necesidad de paso manual entre los dos sistemas de información al momento de generar bitácoras de factuación. Adicionalmente, se mejora el look and feel y se integra completamente la funcionalidad de la aplicación "Radicador" en IOPS. </t>
  </si>
  <si>
    <t>15/11/2022 No se generan observaciones y/o recomendaciones respecto al análisis presentado en el seguimiento al indicador de gestión.</t>
  </si>
  <si>
    <t>Se presenta avance cualitativo de la ejecución del indicador, durante el mes de noviembre se planeó la implementación de 22 requerimientos los cuales finalizaron y se desplegaron en producción de acuerdo a lo planeado.
Listado de temas:
Mantenimiento de software(10 requerimientos)
1.Seven:Actualizacion el reporte SCTRMP15.rpt
2. Actualización del rpt SInMinveE en servidor de reportes Andrómeda Seven ERP, para visualizar con el formato adecuado, El valor total en decimales, requerido por la Gerencia de Inventarios
3.Actualizacion el reporte SCTVMC03.rpt
4.Actualizacion del programa SAfActiv en servidor de aplicaciones apus Seven ERP, por temas de versionamiento.  
5.Actualizacion del programa SAfParam en servidor de aplicaciones apus Seven ERP, por temas de versionamiento.  
6.Actualizacion del programa SGnToper en servidor de aplicaciones apus Seven ERP, por temas de versionamiento.  
7.Importacion del Plan de Compras  
8.Proceso de Selección y contratación  
9.Aplicacion RAJ: Restauración de contraseñas de acceso a RAJ 
10.Kactus: Registro programa KNmPrapr
Modificaciones de software (12 requerimientos) 
11.SIRBE: Modificación masiva de Bonos Otorgados
12.Modificación masiva de Bonos No Otorgados a autorizados
13.Modificación información solicitada por Vejez para cargue masivo de Variables especificas. Modificación masiva de Estados de beneficiarios. Modificación masiva de variables especificas por cambio de modalidad a (BCS). Armonización pendientes
14.Modificación masiva de Bonos Otorgados a autorizados priorización
15.RAJ: Modificación nuevo plan de desarrollo en RAJ
16.AZ DIGITAL: Se requiere parametrizar las ventanillas para descarga de correo  y radicación de correo automático en AZdigital producción
17. Se requiere parametrizar las ventanillas para descarga de correo  y radicación de correo automático en AZdigital producción, de las siguientes cuentas de correo buzonsinproc@sdis.gov.co, integracion@sdis.gov.co y notificacionesjudiciales@sdis.gov.co
18.Se requiere parametrizar las ventanillas para descarga de correo  y radicación de correo automático en AZdigital producción, de las siguientes cuentas de correo buzonsinproc@sdis.gov.co, integracion@sdis.gov.co y notificacionesjudiciales@sdis.gov.co
19.SSN: Se corrige error que hacía que no se pudieran descargar archivos de resumen de procesamiento de datos. Se modifican los reportes "niños y niñas por entidad " y "población activa"
20.Focalizacion: Modificación en el formulario de personas y vivienda para el mejoramiento del guardado
21.Modificación de información de BD producción Focalización
22.Cambio de modalidades restricción listados de priorización</t>
  </si>
  <si>
    <t>12/12/2022 No se generan observaciones y/o recomendaciones respecto al análisis presentado en el seguimiento al indicador de gestión.</t>
  </si>
  <si>
    <t>Se presenta avance cualitativo de la ejecución del indicador, durante el mes de diciembre se planeó la implementación de 9 requerimientos los cuales finalizaron y se desplegaron en producción de acuerdo a lo planeado.
Listado de temas:
Mantenimiento de software(6 requerimientos)
1. Kactus: Actualización del sistema Kactus conforme lo definido para la implementación de Resolución 2012 del 2022 y Decreto 768 del 2022 para cambios en planilla integradora; Resolución 858 de 2021 UGPP.
2. Focalizacion: Modificación de información de BD producción Focalización
3. Seven: Actualizar el programa plan anual de adquisiciones
4. Actualizar el programa registro y control de pasivos exigibles. 
5. Focalizacion: Modificación de información de BD producción Focalización
6. Seven: actualización el reporte SCTVMC03.rpt, por inclusión de firma. 
Modificaciones de software (3 requerimientos) 
7. Normograma: Se solicita ejecutar en ambiente de producción los ajustes y nuevos desarrollos de la aplicación de Normograma.
8. IOPS: Se despliegan cambios solicitados encaminados a mejorar la usabilidad de la aplicación, que hacen parte de la solicitud realizada a través de la historia de usuario 'Historia Usuario IOPS - Ajustes Generales'.
9. SIRBE: Armonización de información pendiente por el proyecto  7745-COMPROMISO POR UNA ALIMENTACIÓN INTEGRAL EN BOGOTÁ . Implementación de ajuste de funcionalidad para registro de beneficiarios en un beneficio en sirbe. Implementación de ajuste de funcionalidad para generación de relaciones de pago para seleccionar los contratos vigentes parametrizados por modalidad de servicio.</t>
  </si>
  <si>
    <t>12/01/2023 No se generan observaciones y/o recomendaciones respecto al análisis presentado en el seguimiento al indicador de gestión.</t>
  </si>
  <si>
    <t>Durante la vigencia de 2022 se logró evidenciar el cumplimiento del 100% de la implementación de las soluciones aplicadas a cada uno de los requerimientos de Desarrollo, Modificación y Mantenimiento de software generados a la Subdirección de Investigación e Información. Así las cosas el indicador logra un porcentaje de cumplimiento para la vigencia del 100% con respecto a la meta propuesta (100%).
Por parte de la Subdirección de Investigación e Información se propone mantener el indicador.</t>
  </si>
  <si>
    <t>Listado de Temas</t>
  </si>
  <si>
    <t>1) IOPS: Se corrige el error que hace que se envíen informes de supervisión varias veces, cuando el servidor se encuentra con cola alta</t>
  </si>
  <si>
    <t>1)Focalización: Modificación en el formulario de personas, hogar y vivienda como también el reporte general para DADE</t>
  </si>
  <si>
    <t>de procesamiento.</t>
  </si>
  <si>
    <t>2)SIRBE: Cambio de versión EJECUTABLE SIRBE para permitir ingreso de participantes con PASAPORTE</t>
  </si>
  <si>
    <t>3)SIRBE: Modificación JOB para permisos extemporáneos, Se necesita actualizar modalidades a usuarios con contrato.</t>
  </si>
  <si>
    <t>3) CRP y CDP en el reporte de plan</t>
  </si>
  <si>
    <t>anual de adquisiciones: Se corrige el error que hace que se muestren números decimales en los identificadores de CRP y CDP en el reporte de plan</t>
  </si>
  <si>
    <t>anual de adquisiciones.</t>
  </si>
  <si>
    <t>4) infancia BMT a BCS  SIRBE: Infancia BMT a BCS  SIRBE. Copiar la parametrización de las modalidades de infancia BMT a BCS</t>
  </si>
  <si>
    <t xml:space="preserve">Avance </t>
  </si>
  <si>
    <t>Cumplimiento</t>
  </si>
  <si>
    <t>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</si>
</sst>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sz val="12"/>
      <color theme="0"/>
      <name val="Arial"/>
      <family val="2"/>
    </font>
    <font>
      <sz val="12"/>
      <name val="Arial"/>
      <family val="2"/>
    </font>
    <font>
      <sz val="9"/>
      <name val="Arial"/>
      <family val="2"/>
    </font>
    <font>
      <sz val="11"/>
      <color theme="1"/>
      <name val="Arial"/>
      <family val="2"/>
    </font>
    <font>
      <sz val="10"/>
      <color theme="1"/>
      <name val="Arial"/>
      <family val="2"/>
    </font>
    <font>
      <sz val="10"/>
      <name val="Arial"/>
      <family val="2"/>
    </font>
    <font>
      <sz val="10"/>
      <color theme="0"/>
      <name val="Arial"/>
      <family val="2"/>
    </font>
    <font>
      <sz val="9"/>
      <color theme="1"/>
      <name val="Arial"/>
      <family val="2"/>
    </font>
    <font>
      <i/>
      <sz val="9"/>
      <color theme="1"/>
      <name val="Arial"/>
      <family val="2"/>
    </font>
    <font>
      <sz val="9"/>
      <color rgb="FF000000"/>
      <name val="Arial"/>
      <family val="2"/>
    </font>
  </fonts>
  <fills count="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9" tint="0.79998168889431442"/>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style="thin">
        <color indexed="64"/>
      </top>
      <bottom/>
      <diagonal/>
    </border>
    <border>
      <left/>
      <right/>
      <top/>
      <bottom style="thin">
        <color indexed="64"/>
      </bottom>
      <diagonal/>
    </border>
    <border>
      <left style="hair">
        <color indexed="64"/>
      </left>
      <right style="hair">
        <color indexed="64"/>
      </right>
      <top/>
      <bottom/>
      <diagonal/>
    </border>
    <border>
      <left style="hair">
        <color indexed="64"/>
      </left>
      <right/>
      <top/>
      <bottom/>
      <diagonal/>
    </border>
  </borders>
  <cellStyleXfs count="3">
    <xf numFmtId="0" fontId="0" fillId="0" borderId="0"/>
    <xf numFmtId="9" fontId="1" fillId="0" borderId="0" applyFont="0" applyFill="0" applyBorder="0" applyAlignment="0" applyProtection="0"/>
    <xf numFmtId="0" fontId="1" fillId="0" borderId="0"/>
  </cellStyleXfs>
  <cellXfs count="95">
    <xf numFmtId="0" fontId="0" fillId="0" borderId="0" xfId="0"/>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5" fillId="2" borderId="0" xfId="0" applyFont="1" applyFill="1"/>
    <xf numFmtId="0" fontId="4" fillId="2" borderId="0" xfId="0" applyFont="1" applyFill="1"/>
    <xf numFmtId="9" fontId="4" fillId="2" borderId="0" xfId="0" applyNumberFormat="1" applyFont="1" applyFill="1"/>
    <xf numFmtId="0" fontId="3" fillId="2" borderId="13" xfId="0" applyFont="1" applyFill="1" applyBorder="1" applyAlignment="1" applyProtection="1">
      <alignment horizontal="center" vertical="center"/>
      <protection hidden="1"/>
    </xf>
    <xf numFmtId="0" fontId="3" fillId="0" borderId="0" xfId="0" applyFont="1" applyAlignment="1" applyProtection="1">
      <alignment horizontal="center" vertical="center" wrapText="1"/>
      <protection hidden="1"/>
    </xf>
    <xf numFmtId="0" fontId="8" fillId="5" borderId="13"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9" fillId="6" borderId="13" xfId="0" applyFont="1" applyFill="1" applyBorder="1" applyAlignment="1" applyProtection="1">
      <alignment horizontal="center" vertical="center" wrapText="1"/>
      <protection hidden="1"/>
    </xf>
    <xf numFmtId="0" fontId="8" fillId="6" borderId="13" xfId="0" applyFont="1" applyFill="1" applyBorder="1" applyAlignment="1" applyProtection="1">
      <alignment horizontal="center" vertical="center" wrapText="1"/>
      <protection hidden="1"/>
    </xf>
    <xf numFmtId="0" fontId="8" fillId="6" borderId="14" xfId="0" applyFont="1" applyFill="1" applyBorder="1" applyAlignment="1" applyProtection="1">
      <alignment horizontal="center" vertical="center" wrapText="1"/>
      <protection hidden="1"/>
    </xf>
    <xf numFmtId="0" fontId="8" fillId="6" borderId="15" xfId="0" applyFont="1" applyFill="1" applyBorder="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8" fillId="6" borderId="3" xfId="0" applyFont="1" applyFill="1" applyBorder="1" applyAlignment="1" applyProtection="1">
      <alignment horizontal="center" vertical="center" wrapText="1"/>
      <protection hidden="1"/>
    </xf>
    <xf numFmtId="0" fontId="6" fillId="2" borderId="13" xfId="0" applyFont="1" applyFill="1" applyBorder="1" applyAlignment="1" applyProtection="1">
      <alignment horizontal="center" vertical="center" wrapText="1"/>
      <protection hidden="1"/>
    </xf>
    <xf numFmtId="0" fontId="6" fillId="2" borderId="13" xfId="0" applyFont="1" applyFill="1" applyBorder="1" applyAlignment="1" applyProtection="1">
      <alignment horizontal="left" vertical="center" wrapText="1"/>
      <protection hidden="1"/>
    </xf>
    <xf numFmtId="0" fontId="6" fillId="2" borderId="13" xfId="0" applyFont="1" applyFill="1" applyBorder="1" applyAlignment="1" applyProtection="1">
      <alignment horizontal="center" vertical="center"/>
      <protection hidden="1"/>
    </xf>
    <xf numFmtId="14" fontId="6" fillId="2" borderId="13" xfId="0" applyNumberFormat="1" applyFont="1" applyFill="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9" fontId="6" fillId="7" borderId="15" xfId="0" applyNumberFormat="1" applyFont="1" applyFill="1" applyBorder="1" applyAlignment="1" applyProtection="1">
      <alignment horizontal="center" vertical="center" wrapText="1"/>
      <protection hidden="1"/>
    </xf>
    <xf numFmtId="0" fontId="6" fillId="7" borderId="15" xfId="0" applyFont="1" applyFill="1" applyBorder="1" applyAlignment="1" applyProtection="1">
      <alignment horizontal="center" vertical="center" wrapText="1"/>
      <protection hidden="1"/>
    </xf>
    <xf numFmtId="9" fontId="6" fillId="0" borderId="15" xfId="0" applyNumberFormat="1" applyFont="1" applyBorder="1" applyAlignment="1" applyProtection="1">
      <alignment horizontal="center" vertical="center" wrapText="1"/>
      <protection hidden="1"/>
    </xf>
    <xf numFmtId="3" fontId="11" fillId="0" borderId="13" xfId="1" applyNumberFormat="1" applyFont="1" applyFill="1" applyBorder="1" applyAlignment="1" applyProtection="1">
      <alignment horizontal="center" vertical="center" wrapText="1"/>
      <protection hidden="1"/>
    </xf>
    <xf numFmtId="9" fontId="11" fillId="0" borderId="13" xfId="1" applyFont="1" applyFill="1" applyBorder="1" applyAlignment="1" applyProtection="1">
      <alignment horizontal="center" vertical="center" wrapText="1"/>
      <protection hidden="1"/>
    </xf>
    <xf numFmtId="9" fontId="11" fillId="0" borderId="13" xfId="1" applyFont="1" applyFill="1" applyBorder="1" applyAlignment="1" applyProtection="1">
      <alignment horizontal="left" vertical="center" wrapText="1"/>
      <protection hidden="1"/>
    </xf>
    <xf numFmtId="9" fontId="11" fillId="0" borderId="14" xfId="1" applyFont="1" applyFill="1" applyBorder="1" applyAlignment="1" applyProtection="1">
      <alignment horizontal="left" vertical="center" wrapText="1"/>
      <protection hidden="1"/>
    </xf>
    <xf numFmtId="1" fontId="11" fillId="0" borderId="13" xfId="1" applyNumberFormat="1" applyFont="1" applyFill="1" applyBorder="1" applyAlignment="1" applyProtection="1">
      <alignment horizontal="center" vertical="center" wrapText="1"/>
      <protection hidden="1"/>
    </xf>
    <xf numFmtId="0" fontId="11" fillId="0" borderId="14" xfId="1" applyNumberFormat="1" applyFont="1" applyFill="1" applyBorder="1" applyAlignment="1" applyProtection="1">
      <alignment horizontal="left" vertical="center" wrapText="1"/>
      <protection hidden="1"/>
    </xf>
    <xf numFmtId="3" fontId="12" fillId="0" borderId="13" xfId="1" applyNumberFormat="1" applyFont="1" applyFill="1" applyBorder="1" applyAlignment="1" applyProtection="1">
      <alignment horizontal="center" vertical="center" wrapText="1"/>
      <protection hidden="1"/>
    </xf>
    <xf numFmtId="9" fontId="12" fillId="0" borderId="13" xfId="1" applyFont="1" applyFill="1" applyBorder="1" applyAlignment="1" applyProtection="1">
      <alignment horizontal="center" vertical="center" wrapText="1"/>
      <protection hidden="1"/>
    </xf>
    <xf numFmtId="9" fontId="11" fillId="0" borderId="13" xfId="1" applyFont="1" applyFill="1" applyBorder="1" applyAlignment="1" applyProtection="1">
      <alignment horizontal="left" vertical="top" wrapText="1"/>
      <protection hidden="1"/>
    </xf>
    <xf numFmtId="1" fontId="11" fillId="0" borderId="15" xfId="1" applyNumberFormat="1" applyFont="1" applyFill="1" applyBorder="1" applyAlignment="1" applyProtection="1">
      <alignment horizontal="center" vertical="center" wrapText="1"/>
      <protection hidden="1"/>
    </xf>
    <xf numFmtId="0" fontId="11" fillId="2" borderId="0" xfId="0" applyFont="1" applyFill="1" applyAlignment="1" applyProtection="1">
      <alignment horizontal="center" vertical="center"/>
      <protection hidden="1"/>
    </xf>
    <xf numFmtId="1" fontId="11" fillId="2" borderId="3" xfId="1" applyNumberFormat="1" applyFont="1" applyFill="1" applyBorder="1" applyAlignment="1" applyProtection="1">
      <alignment horizontal="center" vertical="center" wrapText="1"/>
      <protection hidden="1"/>
    </xf>
    <xf numFmtId="9" fontId="11" fillId="2" borderId="3" xfId="1" applyFont="1" applyFill="1" applyBorder="1" applyAlignment="1" applyProtection="1">
      <alignment horizontal="center" vertical="center" wrapText="1"/>
      <protection hidden="1"/>
    </xf>
    <xf numFmtId="1" fontId="11" fillId="2" borderId="3" xfId="0" applyNumberFormat="1" applyFont="1" applyFill="1" applyBorder="1" applyAlignment="1" applyProtection="1">
      <alignment horizontal="center" vertical="center" wrapText="1"/>
      <protection hidden="1"/>
    </xf>
    <xf numFmtId="0" fontId="11" fillId="2" borderId="0" xfId="0" applyFont="1" applyFill="1" applyAlignment="1" applyProtection="1">
      <alignment horizontal="left" vertical="center"/>
      <protection hidden="1"/>
    </xf>
    <xf numFmtId="0" fontId="13" fillId="0" borderId="23" xfId="0" applyFont="1" applyBorder="1" applyAlignment="1">
      <alignment horizontal="left" vertical="center" wrapText="1"/>
    </xf>
    <xf numFmtId="0" fontId="13" fillId="0" borderId="23" xfId="0" applyFont="1" applyBorder="1" applyAlignment="1">
      <alignment vertical="center" wrapText="1"/>
    </xf>
    <xf numFmtId="9" fontId="13" fillId="0" borderId="23" xfId="0" applyNumberFormat="1" applyFont="1" applyBorder="1" applyAlignment="1">
      <alignment vertical="center" wrapText="1"/>
    </xf>
    <xf numFmtId="0" fontId="13" fillId="0" borderId="24" xfId="0" applyFont="1" applyBorder="1" applyAlignment="1">
      <alignment horizontal="left" vertical="center" wrapText="1"/>
    </xf>
    <xf numFmtId="9" fontId="11" fillId="2" borderId="0" xfId="1" applyFont="1" applyFill="1" applyAlignment="1" applyProtection="1">
      <alignment horizontal="center" vertical="center"/>
      <protection hidden="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13" fillId="0" borderId="19" xfId="0" applyFont="1" applyBorder="1" applyAlignment="1">
      <alignment horizontal="left" vertical="center" wrapText="1"/>
    </xf>
    <xf numFmtId="0" fontId="13" fillId="0" borderId="19" xfId="0" applyFont="1" applyBorder="1" applyAlignment="1">
      <alignment vertical="center" wrapText="1"/>
    </xf>
    <xf numFmtId="9" fontId="13" fillId="0" borderId="19" xfId="0" applyNumberFormat="1" applyFont="1" applyBorder="1" applyAlignment="1">
      <alignment vertical="center" wrapText="1"/>
    </xf>
    <xf numFmtId="0" fontId="13" fillId="0" borderId="17" xfId="0" applyFont="1" applyBorder="1" applyAlignment="1">
      <alignment horizontal="left" vertical="center" wrapText="1"/>
    </xf>
    <xf numFmtId="0" fontId="11" fillId="2" borderId="0" xfId="0" applyFont="1" applyFill="1" applyAlignment="1" applyProtection="1">
      <alignment vertical="center"/>
      <protection hidden="1"/>
    </xf>
    <xf numFmtId="0" fontId="0" fillId="0" borderId="0" xfId="0" applyAlignment="1">
      <alignment horizontal="center"/>
    </xf>
    <xf numFmtId="9" fontId="0" fillId="0" borderId="0" xfId="0" applyNumberFormat="1" applyAlignment="1">
      <alignment horizontal="center"/>
    </xf>
    <xf numFmtId="0" fontId="0" fillId="8" borderId="0" xfId="0" applyFill="1" applyAlignment="1">
      <alignment horizontal="center"/>
    </xf>
    <xf numFmtId="9" fontId="0" fillId="0" borderId="0" xfId="1" applyFont="1" applyAlignment="1">
      <alignment horizontal="center"/>
    </xf>
    <xf numFmtId="0" fontId="3" fillId="5" borderId="20" xfId="0" applyFont="1" applyFill="1" applyBorder="1" applyAlignment="1" applyProtection="1">
      <alignment horizontal="center" vertical="center" wrapText="1"/>
      <protection hidden="1"/>
    </xf>
    <xf numFmtId="0" fontId="3" fillId="5" borderId="15" xfId="0" applyFont="1" applyFill="1" applyBorder="1" applyAlignment="1" applyProtection="1">
      <alignment horizontal="center" vertical="center" wrapText="1"/>
      <protection hidden="1"/>
    </xf>
    <xf numFmtId="0" fontId="3" fillId="5" borderId="14"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vertical="center" wrapText="1"/>
      <protection hidden="1"/>
    </xf>
    <xf numFmtId="0" fontId="7" fillId="5" borderId="21" xfId="0" applyFont="1" applyFill="1" applyBorder="1" applyAlignment="1" applyProtection="1">
      <alignment horizontal="center" vertical="center" wrapText="1"/>
      <protection hidden="1"/>
    </xf>
    <xf numFmtId="0" fontId="7" fillId="5" borderId="2"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22" xfId="0" applyFont="1" applyFill="1" applyBorder="1" applyAlignment="1" applyProtection="1">
      <alignment horizontal="center" vertical="center" wrapText="1"/>
      <protection hidden="1"/>
    </xf>
    <xf numFmtId="0" fontId="7" fillId="5" borderId="10" xfId="0" applyFont="1" applyFill="1" applyBorder="1" applyAlignment="1" applyProtection="1">
      <alignment horizontal="center" vertical="center" wrapText="1"/>
      <protection hidden="1"/>
    </xf>
    <xf numFmtId="0" fontId="7" fillId="5" borderId="3" xfId="0" applyFont="1" applyFill="1" applyBorder="1" applyAlignment="1" applyProtection="1">
      <alignment horizontal="center" vertical="center" wrapText="1"/>
      <protection hidden="1"/>
    </xf>
    <xf numFmtId="0" fontId="3" fillId="4" borderId="13" xfId="0" applyFont="1" applyFill="1" applyBorder="1" applyAlignment="1" applyProtection="1">
      <alignment horizontal="center" vertical="center" wrapText="1"/>
      <protection hidden="1"/>
    </xf>
    <xf numFmtId="0" fontId="3" fillId="4" borderId="20" xfId="0" applyFont="1" applyFill="1" applyBorder="1" applyAlignment="1" applyProtection="1">
      <alignment horizontal="center" vertical="center" wrapText="1"/>
      <protection hidden="1"/>
    </xf>
    <xf numFmtId="0" fontId="5" fillId="2" borderId="11" xfId="0" applyFont="1" applyFill="1" applyBorder="1" applyAlignment="1" applyProtection="1">
      <alignment horizontal="left" vertical="center"/>
      <protection hidden="1"/>
    </xf>
    <xf numFmtId="0" fontId="5" fillId="2" borderId="12" xfId="0" applyFont="1" applyFill="1" applyBorder="1" applyAlignment="1" applyProtection="1">
      <alignment horizontal="left" vertical="center"/>
      <protection hidden="1"/>
    </xf>
    <xf numFmtId="0" fontId="5" fillId="2" borderId="17" xfId="0" applyFont="1" applyFill="1" applyBorder="1" applyAlignment="1" applyProtection="1">
      <alignment horizontal="left" vertical="center"/>
      <protection hidden="1"/>
    </xf>
    <xf numFmtId="0" fontId="5" fillId="2" borderId="18" xfId="0" applyFont="1" applyFill="1" applyBorder="1" applyAlignment="1" applyProtection="1">
      <alignment horizontal="left" vertical="center"/>
      <protection hidden="1"/>
    </xf>
    <xf numFmtId="0" fontId="3" fillId="2" borderId="14" xfId="0" applyFont="1" applyFill="1" applyBorder="1" applyAlignment="1" applyProtection="1">
      <alignment horizontal="center" vertical="center"/>
      <protection hidden="1"/>
    </xf>
    <xf numFmtId="0" fontId="3" fillId="2" borderId="15" xfId="0" applyFont="1" applyFill="1" applyBorder="1" applyAlignment="1" applyProtection="1">
      <alignment horizontal="center" vertical="center"/>
      <protection hidden="1"/>
    </xf>
    <xf numFmtId="0" fontId="3" fillId="2" borderId="16" xfId="0" applyFont="1" applyFill="1" applyBorder="1" applyAlignment="1" applyProtection="1">
      <alignment horizontal="center" vertical="center"/>
      <protection hidden="1"/>
    </xf>
    <xf numFmtId="0" fontId="3" fillId="2" borderId="19"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wrapText="1"/>
      <protection hidden="1"/>
    </xf>
    <xf numFmtId="0" fontId="3" fillId="2" borderId="15" xfId="0" applyFont="1" applyFill="1" applyBorder="1" applyAlignment="1" applyProtection="1">
      <alignment horizontal="center" vertical="center" wrapText="1"/>
      <protection hidden="1"/>
    </xf>
    <xf numFmtId="0" fontId="3" fillId="3" borderId="14" xfId="0" applyFont="1" applyFill="1" applyBorder="1" applyAlignment="1" applyProtection="1">
      <alignment horizontal="center" vertical="center" wrapText="1"/>
      <protection hidden="1"/>
    </xf>
    <xf numFmtId="0" fontId="3" fillId="3" borderId="20" xfId="0" applyFont="1" applyFill="1" applyBorder="1" applyAlignment="1" applyProtection="1">
      <alignment horizontal="center" vertical="center" wrapText="1"/>
      <protection hidden="1"/>
    </xf>
    <xf numFmtId="0" fontId="7" fillId="4" borderId="14" xfId="0" applyFont="1" applyFill="1" applyBorder="1" applyAlignment="1" applyProtection="1">
      <alignment horizontal="center" vertical="center" wrapText="1"/>
      <protection hidden="1"/>
    </xf>
    <xf numFmtId="0" fontId="7" fillId="4" borderId="20" xfId="0" applyFont="1" applyFill="1" applyBorder="1" applyAlignment="1" applyProtection="1">
      <alignment horizontal="center" vertical="center" wrapText="1"/>
      <protection hidden="1"/>
    </xf>
    <xf numFmtId="0" fontId="7" fillId="4" borderId="15" xfId="0" applyFont="1" applyFill="1" applyBorder="1" applyAlignment="1" applyProtection="1">
      <alignment horizontal="center" vertical="center" wrapText="1"/>
      <protection hidden="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6" fillId="2" borderId="3" xfId="0" applyFont="1" applyFill="1" applyBorder="1" applyAlignment="1">
      <alignment horizontal="center" vertical="center" wrapText="1"/>
    </xf>
    <xf numFmtId="0" fontId="6" fillId="2" borderId="4" xfId="2" applyFont="1" applyFill="1" applyBorder="1" applyAlignment="1">
      <alignment horizontal="left" vertical="center" wrapText="1"/>
    </xf>
    <xf numFmtId="0" fontId="6" fillId="2" borderId="5" xfId="2" applyFont="1" applyFill="1" applyBorder="1" applyAlignment="1">
      <alignment horizontal="left" vertical="center" wrapText="1"/>
    </xf>
    <xf numFmtId="0" fontId="6" fillId="2" borderId="6" xfId="2" applyFont="1" applyFill="1" applyBorder="1" applyAlignment="1">
      <alignment horizontal="left" vertical="center" wrapText="1"/>
    </xf>
  </cellXfs>
  <cellStyles count="3">
    <cellStyle name="Normal" xfId="0" builtinId="0"/>
    <cellStyle name="Normal 18" xfId="2" xr:uid="{09D1EE14-F617-4AD0-B335-F14A26022C6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Gráfica!$E$2</c:f>
              <c:strCache>
                <c:ptCount val="1"/>
                <c:pt idx="0">
                  <c:v>Cumplimiento</c:v>
                </c:pt>
              </c:strCache>
            </c:strRef>
          </c:tx>
          <c:spPr>
            <a:ln w="28575" cap="rnd">
              <a:solidFill>
                <a:schemeClr val="accent1"/>
              </a:solidFill>
              <a:round/>
            </a:ln>
            <a:effectLst/>
          </c:spPr>
          <c:marker>
            <c:symbol val="none"/>
          </c:marker>
          <c:dLbls>
            <c:dLbl>
              <c:idx val="0"/>
              <c:layout>
                <c:manualLayout>
                  <c:x val="-3.3333333333333333E-2"/>
                  <c:y val="-5.3430469442322909E-2"/>
                </c:manualLayout>
              </c:layout>
              <c:spPr>
                <a:solidFill>
                  <a:srgbClr val="92D050"/>
                </a:solidFill>
              </c:spPr>
              <c:txPr>
                <a:bodyPr/>
                <a:lstStyle/>
                <a:p>
                  <a:pPr>
                    <a:defRPr b="0"/>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81-4D0B-84D8-AA92617F2F89}"/>
                </c:ext>
              </c:extLst>
            </c:dLbl>
            <c:dLbl>
              <c:idx val="1"/>
              <c:layout>
                <c:manualLayout>
                  <c:x val="-2.7777777777777779E-3"/>
                  <c:y val="5.82010582010582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81-4D0B-84D8-AA92617F2F89}"/>
                </c:ext>
              </c:extLst>
            </c:dLbl>
            <c:dLbl>
              <c:idx val="2"/>
              <c:layout>
                <c:manualLayout>
                  <c:x val="-2.5000000000000001E-2"/>
                  <c:y val="-5.29100529100529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81-4D0B-84D8-AA92617F2F89}"/>
                </c:ext>
              </c:extLst>
            </c:dLbl>
            <c:dLbl>
              <c:idx val="3"/>
              <c:layout>
                <c:manualLayout>
                  <c:x val="-2.7777777777778798E-3"/>
                  <c:y val="5.2910052910052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81-4D0B-84D8-AA92617F2F89}"/>
                </c:ext>
              </c:extLst>
            </c:dLbl>
            <c:dLbl>
              <c:idx val="4"/>
              <c:layout>
                <c:manualLayout>
                  <c:x val="-1.0185067526415994E-16"/>
                  <c:y val="-1.9429261615390117E-2"/>
                </c:manualLayout>
              </c:layout>
              <c:spPr>
                <a:solidFill>
                  <a:srgbClr val="92D050"/>
                </a:solidFill>
              </c:spPr>
              <c:txPr>
                <a:bodyPr/>
                <a:lstStyle/>
                <a:p>
                  <a:pPr>
                    <a:defRPr b="1"/>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81-4D0B-84D8-AA92617F2F89}"/>
                </c:ext>
              </c:extLst>
            </c:dLbl>
            <c:spPr>
              <a:solidFill>
                <a:srgbClr val="92D050"/>
              </a:solidFill>
            </c:spPr>
            <c:txPr>
              <a:bodyPr wrap="square" lIns="38100" tIns="19050" rIns="38100" bIns="19050" anchor="ctr">
                <a:spAutoFit/>
              </a:bodyPr>
              <a:lstStyle/>
              <a:p>
                <a:pPr>
                  <a:defRPr b="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name>Tendencia</c:name>
            <c:spPr>
              <a:ln w="19050">
                <a:solidFill>
                  <a:schemeClr val="bg2">
                    <a:lumMod val="50000"/>
                  </a:schemeClr>
                </a:solidFill>
                <a:prstDash val="sysDot"/>
              </a:ln>
            </c:spPr>
            <c:trendlineType val="linear"/>
            <c:dispRSqr val="0"/>
            <c:dispEq val="0"/>
          </c:trendline>
          <c:cat>
            <c:strRef>
              <c:f>Gráfica!$D$3:$D$7</c:f>
              <c:strCache>
                <c:ptCount val="5"/>
                <c:pt idx="0">
                  <c:v>Marzo</c:v>
                </c:pt>
                <c:pt idx="1">
                  <c:v>Junio</c:v>
                </c:pt>
                <c:pt idx="2">
                  <c:v>Septiembre</c:v>
                </c:pt>
                <c:pt idx="3">
                  <c:v>Diciembre</c:v>
                </c:pt>
                <c:pt idx="4">
                  <c:v>Vigencia</c:v>
                </c:pt>
              </c:strCache>
            </c:strRef>
          </c:cat>
          <c:val>
            <c:numRef>
              <c:f>Gráfica!$E$3:$E$7</c:f>
              <c:numCache>
                <c:formatCode>0%</c:formatCode>
                <c:ptCount val="5"/>
                <c:pt idx="0">
                  <c:v>1</c:v>
                </c:pt>
                <c:pt idx="1">
                  <c:v>1</c:v>
                </c:pt>
                <c:pt idx="2">
                  <c:v>1</c:v>
                </c:pt>
                <c:pt idx="3">
                  <c:v>1</c:v>
                </c:pt>
                <c:pt idx="4">
                  <c:v>1</c:v>
                </c:pt>
              </c:numCache>
            </c:numRef>
          </c:val>
          <c:smooth val="0"/>
          <c:extLst>
            <c:ext xmlns:c16="http://schemas.microsoft.com/office/drawing/2014/chart" uri="{C3380CC4-5D6E-409C-BE32-E72D297353CC}">
              <c16:uniqueId val="{00000006-6D81-4D0B-84D8-AA92617F2F89}"/>
            </c:ext>
          </c:extLst>
        </c:ser>
        <c:dLbls>
          <c:showLegendKey val="0"/>
          <c:showVal val="0"/>
          <c:showCatName val="0"/>
          <c:showSerName val="0"/>
          <c:showPercent val="0"/>
          <c:showBubbleSize val="0"/>
        </c:dLbls>
        <c:smooth val="0"/>
        <c:axId val="178730880"/>
        <c:axId val="178732416"/>
      </c:lineChart>
      <c:catAx>
        <c:axId val="17873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crossAx val="178732416"/>
        <c:crosses val="autoZero"/>
        <c:auto val="1"/>
        <c:lblAlgn val="ctr"/>
        <c:lblOffset val="100"/>
        <c:noMultiLvlLbl val="0"/>
      </c:catAx>
      <c:valAx>
        <c:axId val="178732416"/>
        <c:scaling>
          <c:orientation val="minMax"/>
          <c:min val="0.9"/>
        </c:scaling>
        <c:delete val="0"/>
        <c:axPos val="l"/>
        <c:numFmt formatCode="0%" sourceLinked="1"/>
        <c:majorTickMark val="none"/>
        <c:minorTickMark val="none"/>
        <c:tickLblPos val="nextTo"/>
        <c:spPr>
          <a:noFill/>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crossAx val="178730880"/>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2" name="Picture 1" descr="escudo-alc">
          <a:extLst>
            <a:ext uri="{FF2B5EF4-FFF2-40B4-BE49-F238E27FC236}">
              <a16:creationId xmlns:a16="http://schemas.microsoft.com/office/drawing/2014/main" id="{20817FF4-FEEC-4EED-98EA-28E074CBE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287041</xdr:colOff>
      <xdr:row>1</xdr:row>
      <xdr:rowOff>271142</xdr:rowOff>
    </xdr:from>
    <xdr:to>
      <xdr:col>2</xdr:col>
      <xdr:colOff>742950</xdr:colOff>
      <xdr:row>4</xdr:row>
      <xdr:rowOff>88877</xdr:rowOff>
    </xdr:to>
    <xdr:pic>
      <xdr:nvPicPr>
        <xdr:cNvPr id="3" name="Imagen 2" descr="escudo-alc">
          <a:extLst>
            <a:ext uri="{FF2B5EF4-FFF2-40B4-BE49-F238E27FC236}">
              <a16:creationId xmlns:a16="http://schemas.microsoft.com/office/drawing/2014/main" id="{0A809056-B6F7-4E4C-8321-D4DACB53E8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4191" y="328292"/>
          <a:ext cx="1684634" cy="875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88</xdr:col>
      <xdr:colOff>38100</xdr:colOff>
      <xdr:row>12</xdr:row>
      <xdr:rowOff>1495425</xdr:rowOff>
    </xdr:from>
    <xdr:to>
      <xdr:col>88</xdr:col>
      <xdr:colOff>4609529</xdr:colOff>
      <xdr:row>12</xdr:row>
      <xdr:rowOff>3904949</xdr:rowOff>
    </xdr:to>
    <xdr:pic>
      <xdr:nvPicPr>
        <xdr:cNvPr id="4" name="Imagen 3">
          <a:extLst>
            <a:ext uri="{FF2B5EF4-FFF2-40B4-BE49-F238E27FC236}">
              <a16:creationId xmlns:a16="http://schemas.microsoft.com/office/drawing/2014/main" id="{0F26F6BB-1A50-47A8-882F-41995F03F313}"/>
            </a:ext>
          </a:extLst>
        </xdr:cNvPr>
        <xdr:cNvPicPr>
          <a:picLocks noChangeAspect="1"/>
        </xdr:cNvPicPr>
      </xdr:nvPicPr>
      <xdr:blipFill>
        <a:blip xmlns:r="http://schemas.openxmlformats.org/officeDocument/2006/relationships" r:embed="rId3"/>
        <a:stretch>
          <a:fillRect/>
        </a:stretch>
      </xdr:blipFill>
      <xdr:spPr>
        <a:xfrm>
          <a:off x="101384100" y="4686300"/>
          <a:ext cx="4571429" cy="24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714375</xdr:colOff>
      <xdr:row>1</xdr:row>
      <xdr:rowOff>1</xdr:rowOff>
    </xdr:from>
    <xdr:to>
      <xdr:col>11</xdr:col>
      <xdr:colOff>714375</xdr:colOff>
      <xdr:row>13</xdr:row>
      <xdr:rowOff>114301</xdr:rowOff>
    </xdr:to>
    <xdr:graphicFrame macro="">
      <xdr:nvGraphicFramePr>
        <xdr:cNvPr id="2" name="Gráfico 1">
          <a:extLst>
            <a:ext uri="{FF2B5EF4-FFF2-40B4-BE49-F238E27FC236}">
              <a16:creationId xmlns:a16="http://schemas.microsoft.com/office/drawing/2014/main" id="{DE980236-21F2-4FE2-A557-0B624C136D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103_indicador_ti_ene_di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pia%20de%20Propuesta%20Formato%20SPI%20Versi&#243;n%20Ajustada%20ECP%2021-02-2018(3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ade63\Users\Documents%20and%20Settings\abarrera\Mis%20documentos\DT%202014\753\Terri%20por%20cdc%2020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vviracacha\Desktop\SEGUIMIENTO%20A%20PROYECTOS%20SPI%20-%20OCT5%20DE%20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vviracacha\Downloads\SPI%20-%20Indicadores%20de%20gesti&#243;n%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disgovco.sharepoint.com/Users/mayraandrea/Desktop/ACTIVIDADES%20SII%20/NOVIEMBRE%202022/INDICADORES/TI/517DC2C5/20220711_indicador_ti_juL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Gráfica"/>
      <sheetName val="Listas desplegables"/>
    </sheetNames>
    <sheetDataSet>
      <sheetData sheetId="0">
        <row r="13">
          <cell r="E13" t="str">
            <v>TI-002</v>
          </cell>
        </row>
      </sheetData>
      <sheetData sheetId="1">
        <row r="2">
          <cell r="E2" t="str">
            <v>Cumplimiento</v>
          </cell>
        </row>
      </sheetData>
      <sheetData sheetId="2">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209B3-4948-452C-86DB-03908931CF47}">
  <sheetPr>
    <pageSetUpPr fitToPage="1"/>
  </sheetPr>
  <dimension ref="A1:EI22"/>
  <sheetViews>
    <sheetView showGridLines="0" tabSelected="1" topLeftCell="B1" zoomScaleNormal="100" workbookViewId="0">
      <selection activeCell="B2" sqref="B2:C5"/>
    </sheetView>
  </sheetViews>
  <sheetFormatPr baseColWidth="10" defaultColWidth="0" defaultRowHeight="0" customHeight="1" zeroHeight="1" x14ac:dyDescent="0.25"/>
  <cols>
    <col min="1" max="1" width="0.85546875" style="53" customWidth="1"/>
    <col min="2" max="2" width="18.42578125" style="41" customWidth="1"/>
    <col min="3" max="3" width="15.7109375" style="41" customWidth="1"/>
    <col min="4" max="4" width="18.85546875" style="41" customWidth="1"/>
    <col min="5" max="5" width="9.140625" style="41" customWidth="1"/>
    <col min="6" max="6" width="12" style="37" customWidth="1"/>
    <col min="7" max="7" width="15.42578125" style="37" customWidth="1"/>
    <col min="8" max="8" width="15.42578125" style="41" customWidth="1"/>
    <col min="9" max="9" width="14.28515625" style="41" customWidth="1"/>
    <col min="10" max="10" width="9.28515625" style="41" customWidth="1"/>
    <col min="11" max="11" width="12.140625" style="41" customWidth="1"/>
    <col min="12" max="12" width="13.42578125" style="37" customWidth="1"/>
    <col min="13" max="13" width="20.28515625" style="37" customWidth="1"/>
    <col min="14" max="14" width="10.42578125" style="37" customWidth="1"/>
    <col min="15" max="15" width="12.42578125" style="37" customWidth="1"/>
    <col min="16" max="16" width="10.85546875" style="37" customWidth="1"/>
    <col min="17" max="17" width="9.42578125" style="37" bestFit="1" customWidth="1"/>
    <col min="18" max="18" width="6" style="37" customWidth="1"/>
    <col min="19" max="19" width="11.140625" style="41" customWidth="1"/>
    <col min="20" max="20" width="8.85546875" style="37" customWidth="1"/>
    <col min="21" max="21" width="9" style="37" bestFit="1" customWidth="1"/>
    <col min="22" max="22" width="11.28515625" style="37" customWidth="1"/>
    <col min="23" max="23" width="9.42578125" style="37" customWidth="1"/>
    <col min="24" max="24" width="31.140625" style="37" customWidth="1"/>
    <col min="25" max="25" width="16.85546875" style="46" customWidth="1"/>
    <col min="26" max="26" width="9" style="37" bestFit="1" customWidth="1"/>
    <col min="27" max="27" width="11.42578125" style="37" customWidth="1"/>
    <col min="28" max="28" width="9.28515625" style="37" customWidth="1"/>
    <col min="29" max="29" width="28.28515625" style="37" customWidth="1"/>
    <col min="30" max="30" width="16.42578125" style="37" customWidth="1"/>
    <col min="31" max="31" width="9" style="37" bestFit="1" customWidth="1"/>
    <col min="32" max="32" width="11.140625" style="37" customWidth="1"/>
    <col min="33" max="33" width="9.140625" style="37" customWidth="1"/>
    <col min="34" max="34" width="22.7109375" style="37" customWidth="1"/>
    <col min="35" max="35" width="19.28515625" style="37" customWidth="1"/>
    <col min="36" max="36" width="9" style="37" bestFit="1" customWidth="1"/>
    <col min="37" max="37" width="11.28515625" style="37" customWidth="1"/>
    <col min="38" max="38" width="9.140625" style="37" customWidth="1"/>
    <col min="39" max="39" width="59.85546875" style="37" customWidth="1"/>
    <col min="40" max="40" width="16.42578125" style="46" customWidth="1"/>
    <col min="41" max="41" width="9" style="37" bestFit="1" customWidth="1"/>
    <col min="42" max="42" width="11.85546875" style="37" customWidth="1"/>
    <col min="43" max="43" width="9.85546875" style="37" customWidth="1"/>
    <col min="44" max="44" width="60" style="37" customWidth="1"/>
    <col min="45" max="45" width="16.28515625" style="37" customWidth="1"/>
    <col min="46" max="46" width="9" style="37" bestFit="1" customWidth="1"/>
    <col min="47" max="47" width="11.42578125" style="37" customWidth="1"/>
    <col min="48" max="48" width="9.140625" style="37" customWidth="1"/>
    <col min="49" max="49" width="62.28515625" style="37" customWidth="1"/>
    <col min="50" max="50" width="16.42578125" style="37" customWidth="1"/>
    <col min="51" max="51" width="9" style="37" bestFit="1" customWidth="1"/>
    <col min="52" max="52" width="11.42578125" style="37" customWidth="1"/>
    <col min="53" max="53" width="8.85546875" style="37" customWidth="1"/>
    <col min="54" max="54" width="68.7109375" style="37" customWidth="1"/>
    <col min="55" max="55" width="16.42578125" style="37" customWidth="1"/>
    <col min="56" max="56" width="9" style="37" bestFit="1" customWidth="1"/>
    <col min="57" max="57" width="11.28515625" style="37" customWidth="1"/>
    <col min="58" max="58" width="9" style="37" customWidth="1"/>
    <col min="59" max="59" width="42" style="37" customWidth="1"/>
    <col min="60" max="60" width="16.42578125" style="37" bestFit="1" customWidth="1"/>
    <col min="61" max="61" width="10.85546875" style="37" customWidth="1"/>
    <col min="62" max="62" width="11.42578125" style="37" customWidth="1"/>
    <col min="63" max="63" width="11" style="37" customWidth="1"/>
    <col min="64" max="64" width="60.28515625" style="37" customWidth="1"/>
    <col min="65" max="65" width="17.7109375" style="37" bestFit="1" customWidth="1"/>
    <col min="66" max="66" width="9" style="37" bestFit="1" customWidth="1"/>
    <col min="67" max="67" width="11.28515625" style="37" customWidth="1"/>
    <col min="68" max="68" width="9.140625" style="37" customWidth="1"/>
    <col min="69" max="69" width="69" style="37" customWidth="1"/>
    <col min="70" max="70" width="17.42578125" style="37" bestFit="1" customWidth="1"/>
    <col min="71" max="71" width="10.28515625" style="37" customWidth="1"/>
    <col min="72" max="72" width="11.42578125" style="37" customWidth="1"/>
    <col min="73" max="73" width="10.42578125" style="37" customWidth="1"/>
    <col min="74" max="74" width="56.140625" style="37" customWidth="1"/>
    <col min="75" max="75" width="15.7109375" style="37" customWidth="1"/>
    <col min="76" max="76" width="9.28515625" style="37" bestFit="1" customWidth="1"/>
    <col min="77" max="77" width="12.140625" style="37" customWidth="1"/>
    <col min="78" max="78" width="9.28515625" style="37" bestFit="1" customWidth="1"/>
    <col min="79" max="79" width="56.42578125" style="37" customWidth="1"/>
    <col min="80" max="80" width="14.85546875" style="37" customWidth="1"/>
    <col min="81" max="81" width="20.42578125" style="37" customWidth="1"/>
    <col min="82" max="82" width="4.42578125" style="37" customWidth="1"/>
    <col min="83" max="84" width="11.42578125" style="37" bestFit="1" customWidth="1"/>
    <col min="85" max="85" width="10.7109375" style="37" customWidth="1"/>
    <col min="86" max="86" width="12.42578125" style="37" bestFit="1" customWidth="1"/>
    <col min="87" max="87" width="12.85546875" style="37" customWidth="1"/>
    <col min="88" max="88" width="12.140625" style="37" customWidth="1"/>
    <col min="89" max="89" width="69.7109375" style="37" customWidth="1"/>
    <col min="90" max="90" width="3.28515625" style="37" customWidth="1"/>
    <col min="91" max="139" width="0" style="53" hidden="1" customWidth="1"/>
    <col min="140" max="16384" width="11.42578125" style="53" hidden="1"/>
  </cols>
  <sheetData>
    <row r="1" spans="2:89" s="2" customFormat="1" ht="4.5" customHeight="1" x14ac:dyDescent="0.25">
      <c r="B1" s="1"/>
      <c r="C1" s="1"/>
      <c r="CH1" s="3"/>
      <c r="CI1" s="4" t="s">
        <v>0</v>
      </c>
      <c r="CJ1" s="4" t="s">
        <v>1</v>
      </c>
    </row>
    <row r="2" spans="2:89" s="6" customFormat="1" ht="27.75" customHeight="1" x14ac:dyDescent="0.2">
      <c r="B2" s="85"/>
      <c r="C2" s="86"/>
      <c r="D2" s="91" t="s">
        <v>2</v>
      </c>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2" t="s">
        <v>3</v>
      </c>
      <c r="CA2" s="93"/>
      <c r="CB2" s="93"/>
      <c r="CC2" s="94"/>
      <c r="CD2" s="5"/>
      <c r="CH2" s="7" t="s">
        <v>4</v>
      </c>
      <c r="CI2" s="8">
        <f>BK13</f>
        <v>1</v>
      </c>
      <c r="CJ2" s="8">
        <f>T13</f>
        <v>1</v>
      </c>
    </row>
    <row r="3" spans="2:89" s="6" customFormat="1" ht="27.75" customHeight="1" x14ac:dyDescent="0.2">
      <c r="B3" s="87"/>
      <c r="C3" s="88"/>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2" t="s">
        <v>5</v>
      </c>
      <c r="CA3" s="93"/>
      <c r="CB3" s="93"/>
      <c r="CC3" s="94"/>
      <c r="CD3" s="5"/>
      <c r="CH3" s="7" t="s">
        <v>6</v>
      </c>
      <c r="CI3" s="8">
        <f>BZ13</f>
        <v>1</v>
      </c>
      <c r="CJ3" s="8">
        <f>T13</f>
        <v>1</v>
      </c>
    </row>
    <row r="4" spans="2:89" s="6" customFormat="1" ht="27.75" customHeight="1" x14ac:dyDescent="0.2">
      <c r="B4" s="87"/>
      <c r="C4" s="88"/>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2" t="s">
        <v>7</v>
      </c>
      <c r="CA4" s="93"/>
      <c r="CB4" s="93"/>
      <c r="CC4" s="94"/>
      <c r="CD4" s="5"/>
      <c r="CH4" s="7" t="s">
        <v>8</v>
      </c>
      <c r="CI4" s="8">
        <f>CJ13</f>
        <v>1</v>
      </c>
      <c r="CJ4" s="8">
        <f>CI13</f>
        <v>1</v>
      </c>
    </row>
    <row r="5" spans="2:89" s="6" customFormat="1" ht="27.75" customHeight="1" x14ac:dyDescent="0.2">
      <c r="B5" s="89"/>
      <c r="C5" s="90"/>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2" t="s">
        <v>9</v>
      </c>
      <c r="CA5" s="93"/>
      <c r="CB5" s="93"/>
      <c r="CC5" s="94"/>
      <c r="CD5" s="5"/>
    </row>
    <row r="6" spans="2:89" s="2" customFormat="1" ht="7.5" customHeight="1" x14ac:dyDescent="0.25">
      <c r="B6" s="1"/>
      <c r="C6" s="1"/>
      <c r="CC6" s="5"/>
      <c r="CD6" s="5"/>
    </row>
    <row r="7" spans="2:89" s="2" customFormat="1" ht="15" customHeight="1" x14ac:dyDescent="0.25">
      <c r="B7" s="70" t="s">
        <v>10</v>
      </c>
      <c r="C7" s="71"/>
      <c r="D7" s="9" t="s">
        <v>11</v>
      </c>
      <c r="E7" s="74" t="s">
        <v>12</v>
      </c>
      <c r="F7" s="75"/>
      <c r="G7" s="76">
        <v>2022</v>
      </c>
    </row>
    <row r="8" spans="2:89" s="2" customFormat="1" ht="15" customHeight="1" x14ac:dyDescent="0.25">
      <c r="B8" s="72"/>
      <c r="C8" s="73"/>
      <c r="D8" s="9" t="s">
        <v>13</v>
      </c>
      <c r="E8" s="78" t="s">
        <v>14</v>
      </c>
      <c r="F8" s="79"/>
      <c r="G8" s="77"/>
    </row>
    <row r="9" spans="2:89" s="10" customFormat="1" ht="7.5" customHeight="1" x14ac:dyDescent="0.25"/>
    <row r="10" spans="2:89" s="5" customFormat="1" ht="22.5" customHeight="1" x14ac:dyDescent="0.25">
      <c r="B10" s="80" t="s">
        <v>15</v>
      </c>
      <c r="C10" s="81"/>
      <c r="D10" s="81"/>
      <c r="E10" s="81"/>
      <c r="F10" s="81"/>
      <c r="G10" s="81"/>
      <c r="H10" s="81"/>
      <c r="I10" s="81"/>
      <c r="J10" s="81"/>
      <c r="K10" s="81"/>
      <c r="L10" s="81"/>
      <c r="M10" s="81"/>
      <c r="N10" s="81"/>
      <c r="O10" s="81"/>
      <c r="P10" s="81"/>
      <c r="Q10" s="81"/>
      <c r="R10" s="81"/>
      <c r="S10" s="81"/>
      <c r="T10" s="81"/>
      <c r="U10" s="82" t="s">
        <v>16</v>
      </c>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4"/>
      <c r="CC10" s="4"/>
      <c r="CE10" s="61" t="s">
        <v>17</v>
      </c>
      <c r="CF10" s="62"/>
      <c r="CG10" s="63"/>
      <c r="CH10" s="67" t="s">
        <v>18</v>
      </c>
      <c r="CI10" s="67"/>
      <c r="CJ10" s="67"/>
      <c r="CK10" s="67"/>
    </row>
    <row r="11" spans="2:89" s="4" customFormat="1" ht="19.5" customHeight="1" x14ac:dyDescent="0.25">
      <c r="B11" s="68" t="s">
        <v>19</v>
      </c>
      <c r="C11" s="68"/>
      <c r="D11" s="68"/>
      <c r="E11" s="68" t="s">
        <v>20</v>
      </c>
      <c r="F11" s="68"/>
      <c r="G11" s="68"/>
      <c r="H11" s="68"/>
      <c r="I11" s="68"/>
      <c r="J11" s="68" t="s">
        <v>21</v>
      </c>
      <c r="K11" s="68"/>
      <c r="L11" s="68"/>
      <c r="M11" s="68"/>
      <c r="N11" s="68"/>
      <c r="O11" s="68"/>
      <c r="P11" s="68"/>
      <c r="Q11" s="68"/>
      <c r="R11" s="69" t="s">
        <v>22</v>
      </c>
      <c r="S11" s="69"/>
      <c r="T11" s="69"/>
      <c r="U11" s="60" t="s">
        <v>12</v>
      </c>
      <c r="V11" s="58"/>
      <c r="W11" s="58"/>
      <c r="X11" s="58"/>
      <c r="Y11" s="58"/>
      <c r="Z11" s="60" t="s">
        <v>23</v>
      </c>
      <c r="AA11" s="58"/>
      <c r="AB11" s="58"/>
      <c r="AC11" s="58"/>
      <c r="AD11" s="59"/>
      <c r="AE11" s="58" t="s">
        <v>24</v>
      </c>
      <c r="AF11" s="58"/>
      <c r="AG11" s="58"/>
      <c r="AH11" s="58"/>
      <c r="AI11" s="58"/>
      <c r="AJ11" s="60" t="s">
        <v>25</v>
      </c>
      <c r="AK11" s="58"/>
      <c r="AL11" s="58"/>
      <c r="AM11" s="58"/>
      <c r="AN11" s="59"/>
      <c r="AO11" s="58" t="s">
        <v>26</v>
      </c>
      <c r="AP11" s="58"/>
      <c r="AQ11" s="58"/>
      <c r="AR11" s="58"/>
      <c r="AS11" s="58"/>
      <c r="AT11" s="60" t="s">
        <v>27</v>
      </c>
      <c r="AU11" s="58"/>
      <c r="AV11" s="58"/>
      <c r="AW11" s="58"/>
      <c r="AX11" s="59"/>
      <c r="AY11" s="58" t="s">
        <v>28</v>
      </c>
      <c r="AZ11" s="58"/>
      <c r="BA11" s="58"/>
      <c r="BB11" s="58"/>
      <c r="BC11" s="58"/>
      <c r="BD11" s="60" t="s">
        <v>29</v>
      </c>
      <c r="BE11" s="58"/>
      <c r="BF11" s="58"/>
      <c r="BG11" s="58"/>
      <c r="BH11" s="59"/>
      <c r="BI11" s="58" t="s">
        <v>30</v>
      </c>
      <c r="BJ11" s="58"/>
      <c r="BK11" s="58"/>
      <c r="BL11" s="58"/>
      <c r="BM11" s="58"/>
      <c r="BN11" s="60" t="s">
        <v>31</v>
      </c>
      <c r="BO11" s="58"/>
      <c r="BP11" s="58"/>
      <c r="BQ11" s="58"/>
      <c r="BR11" s="59"/>
      <c r="BS11" s="58" t="s">
        <v>32</v>
      </c>
      <c r="BT11" s="58"/>
      <c r="BU11" s="58"/>
      <c r="BV11" s="58"/>
      <c r="BW11" s="59"/>
      <c r="BX11" s="60" t="s">
        <v>14</v>
      </c>
      <c r="BY11" s="58"/>
      <c r="BZ11" s="58"/>
      <c r="CA11" s="58"/>
      <c r="CB11" s="59"/>
      <c r="CE11" s="64"/>
      <c r="CF11" s="65"/>
      <c r="CG11" s="66"/>
      <c r="CH11" s="67"/>
      <c r="CI11" s="67"/>
      <c r="CJ11" s="67"/>
      <c r="CK11" s="67"/>
    </row>
    <row r="12" spans="2:89" s="17" customFormat="1" ht="48.75" customHeight="1" x14ac:dyDescent="0.25">
      <c r="B12" s="11" t="s">
        <v>33</v>
      </c>
      <c r="C12" s="11" t="s">
        <v>34</v>
      </c>
      <c r="D12" s="11" t="s">
        <v>35</v>
      </c>
      <c r="E12" s="11" t="s">
        <v>36</v>
      </c>
      <c r="F12" s="12" t="s">
        <v>37</v>
      </c>
      <c r="G12" s="11" t="s">
        <v>38</v>
      </c>
      <c r="H12" s="11" t="s">
        <v>39</v>
      </c>
      <c r="I12" s="11" t="s">
        <v>40</v>
      </c>
      <c r="J12" s="11" t="s">
        <v>41</v>
      </c>
      <c r="K12" s="11" t="s">
        <v>42</v>
      </c>
      <c r="L12" s="11" t="s">
        <v>43</v>
      </c>
      <c r="M12" s="11" t="s">
        <v>44</v>
      </c>
      <c r="N12" s="11" t="s">
        <v>45</v>
      </c>
      <c r="O12" s="11" t="s">
        <v>46</v>
      </c>
      <c r="P12" s="11" t="s">
        <v>47</v>
      </c>
      <c r="Q12" s="11" t="s">
        <v>48</v>
      </c>
      <c r="R12" s="11" t="s">
        <v>49</v>
      </c>
      <c r="S12" s="11" t="s">
        <v>50</v>
      </c>
      <c r="T12" s="11" t="s">
        <v>51</v>
      </c>
      <c r="U12" s="13" t="str">
        <f>U11&amp;" ejecutado"</f>
        <v>Enero ejecutado</v>
      </c>
      <c r="V12" s="13" t="str">
        <f>U11&amp;" programado"</f>
        <v>Enero programado</v>
      </c>
      <c r="W12" s="14" t="str">
        <f>U11&amp;" resultado"</f>
        <v>Enero resultado</v>
      </c>
      <c r="X12" s="15" t="str">
        <f>U11&amp;" análisis mensual"</f>
        <v>Enero análisis mensual</v>
      </c>
      <c r="Y12" s="15" t="str">
        <f>U11&amp;" verificación segunda línea de defensa"</f>
        <v>Enero verificación segunda línea de defensa</v>
      </c>
      <c r="Z12" s="14" t="str">
        <f>Z11&amp;" ejecutado"</f>
        <v>Febrero ejecutado</v>
      </c>
      <c r="AA12" s="14" t="str">
        <f>Z11&amp;" programado"</f>
        <v>Febrero programado</v>
      </c>
      <c r="AB12" s="14" t="str">
        <f>Z11&amp;" resultado"</f>
        <v>Febrero resultado</v>
      </c>
      <c r="AC12" s="15" t="str">
        <f>Z11&amp;" análisis mensual"</f>
        <v>Febrero análisis mensual</v>
      </c>
      <c r="AD12" s="15" t="str">
        <f>Z11&amp;" verificación segunda línea de defensa"</f>
        <v>Febrero verificación segunda línea de defensa</v>
      </c>
      <c r="AE12" s="15" t="str">
        <f>AE11&amp;" ejecutado"</f>
        <v>Marzo ejecutado</v>
      </c>
      <c r="AF12" s="14" t="str">
        <f>AE11&amp;" programado"</f>
        <v>Marzo programado</v>
      </c>
      <c r="AG12" s="14" t="str">
        <f>AE11&amp;" resultado"</f>
        <v>Marzo resultado</v>
      </c>
      <c r="AH12" s="15" t="str">
        <f>AE11&amp;" análisis mensual"</f>
        <v>Marzo análisis mensual</v>
      </c>
      <c r="AI12" s="15" t="str">
        <f>AE11&amp;" verificación segunda línea de defensa"</f>
        <v>Marzo verificación segunda línea de defensa</v>
      </c>
      <c r="AJ12" s="14" t="str">
        <f>AJ11&amp;" ejecutado"</f>
        <v>Abril ejecutado</v>
      </c>
      <c r="AK12" s="14" t="str">
        <f>AJ11&amp;" programado"</f>
        <v>Abril programado</v>
      </c>
      <c r="AL12" s="14" t="str">
        <f>AJ11&amp;" resultado"</f>
        <v>Abril resultado</v>
      </c>
      <c r="AM12" s="15" t="str">
        <f>AJ11&amp;" análisis mensual"</f>
        <v>Abril análisis mensual</v>
      </c>
      <c r="AN12" s="14" t="str">
        <f>AJ11&amp;" verificación segunda línea de defensa"</f>
        <v>Abril verificación segunda línea de defensa</v>
      </c>
      <c r="AO12" s="16" t="str">
        <f>AO11&amp;" ejecutado"</f>
        <v>Mayo ejecutado</v>
      </c>
      <c r="AP12" s="14" t="str">
        <f>AO11&amp;" programado"</f>
        <v>Mayo programado</v>
      </c>
      <c r="AQ12" s="14" t="str">
        <f>AO11&amp;" resultado"</f>
        <v>Mayo resultado</v>
      </c>
      <c r="AR12" s="15" t="str">
        <f>AO11&amp;" análisis mensual"</f>
        <v>Mayo análisis mensual</v>
      </c>
      <c r="AS12" s="15" t="str">
        <f>AO11&amp;" verificación segunda línea de defensa"</f>
        <v>Mayo verificación segunda línea de defensa</v>
      </c>
      <c r="AT12" s="14" t="str">
        <f>AT11&amp;" ejecutado"</f>
        <v>Junio ejecutado</v>
      </c>
      <c r="AU12" s="14" t="str">
        <f>AT11&amp;" programado"</f>
        <v>Junio programado</v>
      </c>
      <c r="AV12" s="14" t="str">
        <f>AT11&amp;" resultado"</f>
        <v>Junio resultado</v>
      </c>
      <c r="AW12" s="15" t="str">
        <f>AT11&amp;" análisis mensual"</f>
        <v>Junio análisis mensual</v>
      </c>
      <c r="AX12" s="14" t="str">
        <f>AT11&amp;" verificación segunda línea de defensa"</f>
        <v>Junio verificación segunda línea de defensa</v>
      </c>
      <c r="AY12" s="16" t="str">
        <f>AY11&amp;" ejecutado"</f>
        <v>Julio ejecutado</v>
      </c>
      <c r="AZ12" s="14" t="str">
        <f>AY11&amp;" programado"</f>
        <v>Julio programado</v>
      </c>
      <c r="BA12" s="14" t="str">
        <f>AY11&amp;" resultado"</f>
        <v>Julio resultado</v>
      </c>
      <c r="BB12" s="15" t="str">
        <f>AY11&amp;" análisis mensual"</f>
        <v>Julio análisis mensual</v>
      </c>
      <c r="BC12" s="15" t="str">
        <f>AY11&amp;" verificación segunda línea de defensa"</f>
        <v>Julio verificación segunda línea de defensa</v>
      </c>
      <c r="BD12" s="14" t="str">
        <f>BD11&amp;" ejecutado"</f>
        <v>Agosto ejecutado</v>
      </c>
      <c r="BE12" s="14" t="str">
        <f>BD11&amp;" programado"</f>
        <v>Agosto programado</v>
      </c>
      <c r="BF12" s="14" t="str">
        <f>BD11&amp;" resultado"</f>
        <v>Agosto resultado</v>
      </c>
      <c r="BG12" s="15" t="str">
        <f>BD11&amp;" análisis mensual"</f>
        <v>Agosto análisis mensual</v>
      </c>
      <c r="BH12" s="14" t="str">
        <f>BD11&amp;" verificación segunda línea de defensa"</f>
        <v>Agosto verificación segunda línea de defensa</v>
      </c>
      <c r="BI12" s="16" t="str">
        <f>BI11&amp;" ejecutado"</f>
        <v>Septiembre ejecutado</v>
      </c>
      <c r="BJ12" s="14" t="str">
        <f>BI11&amp;" programado"</f>
        <v>Septiembre programado</v>
      </c>
      <c r="BK12" s="14" t="str">
        <f>BI11&amp;" resultado"</f>
        <v>Septiembre resultado</v>
      </c>
      <c r="BL12" s="15" t="str">
        <f>BI11&amp;" análisis mensual"</f>
        <v>Septiembre análisis mensual</v>
      </c>
      <c r="BM12" s="15" t="str">
        <f>BI11&amp;" verificación segunda línea de defensa"</f>
        <v>Septiembre verificación segunda línea de defensa</v>
      </c>
      <c r="BN12" s="14" t="str">
        <f>BN11&amp;" ejecutado"</f>
        <v>Octubre ejecutado</v>
      </c>
      <c r="BO12" s="14" t="str">
        <f>BN11&amp;" programado"</f>
        <v>Octubre programado</v>
      </c>
      <c r="BP12" s="14" t="str">
        <f>BN11&amp;" resultado"</f>
        <v>Octubre resultado</v>
      </c>
      <c r="BQ12" s="15" t="str">
        <f>BN11&amp;" análisis mensual"</f>
        <v>Octubre análisis mensual</v>
      </c>
      <c r="BR12" s="14" t="str">
        <f>BN11&amp;" verificación segunda línea de defensa"</f>
        <v>Octubre verificación segunda línea de defensa</v>
      </c>
      <c r="BS12" s="16" t="str">
        <f>BS11&amp;" ejecutado"</f>
        <v>Noviembre ejecutado</v>
      </c>
      <c r="BT12" s="14" t="str">
        <f>BS11&amp;" programado"</f>
        <v>Noviembre programado</v>
      </c>
      <c r="BU12" s="14" t="str">
        <f>BS11&amp;" resultado"</f>
        <v>Noviembre resultado</v>
      </c>
      <c r="BV12" s="15" t="str">
        <f>BS11&amp;" análisis mensual"</f>
        <v>Noviembre análisis mensual</v>
      </c>
      <c r="BW12" s="15" t="str">
        <f>BS11&amp;" verificación segunda línea de defensa"</f>
        <v>Noviembre verificación segunda línea de defensa</v>
      </c>
      <c r="BX12" s="14" t="str">
        <f>BX11&amp;" ejecutado"</f>
        <v>Diciembre ejecutado</v>
      </c>
      <c r="BY12" s="14" t="str">
        <f>BX11&amp;" programado"</f>
        <v>Diciembre programado</v>
      </c>
      <c r="BZ12" s="14" t="str">
        <f>BX11&amp;" resultado"</f>
        <v>Diciembre resultado</v>
      </c>
      <c r="CA12" s="15" t="str">
        <f>BX11&amp;" análisis mensual"</f>
        <v>Diciembre análisis mensual</v>
      </c>
      <c r="CB12" s="14" t="str">
        <f>BX11&amp;" verificación segunda línea de defensa"</f>
        <v>Diciembre verificación segunda línea de defensa</v>
      </c>
      <c r="CC12" s="16" t="s">
        <v>52</v>
      </c>
      <c r="CE12" s="18" t="s">
        <v>53</v>
      </c>
      <c r="CF12" s="18" t="s">
        <v>54</v>
      </c>
      <c r="CG12" s="18" t="s">
        <v>55</v>
      </c>
      <c r="CH12" s="18" t="s">
        <v>56</v>
      </c>
      <c r="CI12" s="18" t="s">
        <v>57</v>
      </c>
      <c r="CJ12" s="18" t="s">
        <v>58</v>
      </c>
      <c r="CK12" s="18" t="s">
        <v>59</v>
      </c>
    </row>
    <row r="13" spans="2:89" s="37" customFormat="1" ht="409.5" customHeight="1" x14ac:dyDescent="0.25">
      <c r="B13" s="19" t="s">
        <v>60</v>
      </c>
      <c r="C13" s="19" t="s">
        <v>61</v>
      </c>
      <c r="D13" s="20" t="s">
        <v>62</v>
      </c>
      <c r="E13" s="21" t="s">
        <v>63</v>
      </c>
      <c r="F13" s="22" t="s">
        <v>64</v>
      </c>
      <c r="G13" s="20" t="s">
        <v>65</v>
      </c>
      <c r="H13" s="20" t="s">
        <v>66</v>
      </c>
      <c r="I13" s="20" t="s">
        <v>67</v>
      </c>
      <c r="J13" s="21" t="s">
        <v>68</v>
      </c>
      <c r="K13" s="20" t="s">
        <v>69</v>
      </c>
      <c r="L13" s="20" t="s">
        <v>70</v>
      </c>
      <c r="M13" s="20" t="s">
        <v>71</v>
      </c>
      <c r="N13" s="19" t="s">
        <v>72</v>
      </c>
      <c r="O13" s="20" t="s">
        <v>73</v>
      </c>
      <c r="P13" s="21" t="s">
        <v>74</v>
      </c>
      <c r="Q13" s="23" t="s">
        <v>75</v>
      </c>
      <c r="R13" s="24">
        <v>1</v>
      </c>
      <c r="S13" s="25" t="s">
        <v>72</v>
      </c>
      <c r="T13" s="26">
        <v>1</v>
      </c>
      <c r="U13" s="27"/>
      <c r="V13" s="27"/>
      <c r="W13" s="28"/>
      <c r="X13" s="29" t="s">
        <v>76</v>
      </c>
      <c r="Y13" s="30" t="s">
        <v>77</v>
      </c>
      <c r="Z13" s="27"/>
      <c r="AA13" s="27"/>
      <c r="AB13" s="28"/>
      <c r="AC13" s="29" t="s">
        <v>78</v>
      </c>
      <c r="AD13" s="30" t="s">
        <v>77</v>
      </c>
      <c r="AE13" s="31">
        <v>9</v>
      </c>
      <c r="AF13" s="31">
        <v>9</v>
      </c>
      <c r="AG13" s="28">
        <f>AE13/AF13</f>
        <v>1</v>
      </c>
      <c r="AH13" s="29" t="s">
        <v>79</v>
      </c>
      <c r="AI13" s="32" t="s">
        <v>80</v>
      </c>
      <c r="AJ13" s="27"/>
      <c r="AK13" s="27"/>
      <c r="AL13" s="28"/>
      <c r="AM13" s="29" t="s">
        <v>81</v>
      </c>
      <c r="AN13" s="32" t="s">
        <v>82</v>
      </c>
      <c r="AO13" s="27"/>
      <c r="AP13" s="27"/>
      <c r="AQ13" s="28"/>
      <c r="AR13" s="29" t="s">
        <v>83</v>
      </c>
      <c r="AS13" s="32" t="s">
        <v>84</v>
      </c>
      <c r="AT13" s="31">
        <v>26</v>
      </c>
      <c r="AU13" s="31">
        <v>26</v>
      </c>
      <c r="AV13" s="28">
        <f>+AT13/AU13</f>
        <v>1</v>
      </c>
      <c r="AW13" s="29" t="s">
        <v>85</v>
      </c>
      <c r="AX13" s="32" t="s">
        <v>86</v>
      </c>
      <c r="AY13" s="27"/>
      <c r="AZ13" s="27"/>
      <c r="BA13" s="28"/>
      <c r="BB13" s="30" t="s">
        <v>87</v>
      </c>
      <c r="BC13" s="32" t="s">
        <v>88</v>
      </c>
      <c r="BD13" s="33"/>
      <c r="BE13" s="33"/>
      <c r="BF13" s="34"/>
      <c r="BG13" s="29" t="s">
        <v>89</v>
      </c>
      <c r="BH13" s="32" t="s">
        <v>90</v>
      </c>
      <c r="BI13" s="27">
        <v>30</v>
      </c>
      <c r="BJ13" s="27">
        <v>30</v>
      </c>
      <c r="BK13" s="28">
        <f>+BJ13/BI13</f>
        <v>1</v>
      </c>
      <c r="BL13" s="29" t="s">
        <v>91</v>
      </c>
      <c r="BM13" s="32" t="s">
        <v>92</v>
      </c>
      <c r="BN13" s="33"/>
      <c r="BO13" s="33"/>
      <c r="BP13" s="34"/>
      <c r="BQ13" s="29" t="s">
        <v>93</v>
      </c>
      <c r="BR13" s="32" t="s">
        <v>94</v>
      </c>
      <c r="BS13" s="33"/>
      <c r="BT13" s="27"/>
      <c r="BU13" s="28"/>
      <c r="BV13" s="35" t="s">
        <v>95</v>
      </c>
      <c r="BW13" s="32" t="s">
        <v>96</v>
      </c>
      <c r="BX13" s="33">
        <v>32</v>
      </c>
      <c r="BY13" s="36">
        <v>32</v>
      </c>
      <c r="BZ13" s="28">
        <f>+BX13/BY13</f>
        <v>1</v>
      </c>
      <c r="CA13" s="29" t="s">
        <v>97</v>
      </c>
      <c r="CB13" s="32" t="s">
        <v>98</v>
      </c>
      <c r="CC13" s="29" t="s">
        <v>99</v>
      </c>
      <c r="CE13" s="38">
        <f>AE13+AT13+BI13+BX13</f>
        <v>97</v>
      </c>
      <c r="CF13" s="38">
        <f>AF13+AU13+BJ13+BY13</f>
        <v>97</v>
      </c>
      <c r="CG13" s="39">
        <f>CE13/CF13</f>
        <v>1</v>
      </c>
      <c r="CH13" s="39">
        <f>CG13</f>
        <v>1</v>
      </c>
      <c r="CI13" s="39">
        <f>T13</f>
        <v>1</v>
      </c>
      <c r="CJ13" s="39">
        <f>CH13/CI13</f>
        <v>1</v>
      </c>
      <c r="CK13" s="40"/>
    </row>
    <row r="14" spans="2:89" ht="0" hidden="1" customHeight="1" x14ac:dyDescent="0.25">
      <c r="X14" s="42" t="s">
        <v>100</v>
      </c>
      <c r="Y14" s="43"/>
      <c r="Z14" s="43"/>
      <c r="AA14" s="43"/>
      <c r="AB14" s="43"/>
      <c r="AC14" s="42" t="s">
        <v>100</v>
      </c>
      <c r="AD14" s="43"/>
      <c r="AE14" s="44"/>
      <c r="AF14" s="44"/>
      <c r="AG14" s="44"/>
      <c r="AH14" s="45" t="s">
        <v>100</v>
      </c>
    </row>
    <row r="15" spans="2:89" ht="0" hidden="1" customHeight="1" x14ac:dyDescent="0.25">
      <c r="X15" s="47"/>
      <c r="Y15" s="43"/>
      <c r="Z15" s="43"/>
      <c r="AA15" s="43"/>
      <c r="AB15" s="43"/>
      <c r="AC15" s="47"/>
      <c r="AD15" s="43"/>
      <c r="AE15" s="44"/>
      <c r="AF15" s="44"/>
      <c r="AG15" s="44"/>
      <c r="AH15" s="48"/>
    </row>
    <row r="16" spans="2:89" ht="0" hidden="1" customHeight="1" x14ac:dyDescent="0.25">
      <c r="X16" s="42" t="s">
        <v>101</v>
      </c>
      <c r="Y16" s="43"/>
      <c r="Z16" s="43"/>
      <c r="AA16" s="43"/>
      <c r="AB16" s="43"/>
      <c r="AC16" s="42"/>
      <c r="AD16" s="43"/>
      <c r="AE16" s="44"/>
      <c r="AF16" s="44"/>
      <c r="AG16" s="44"/>
      <c r="AH16" s="45" t="s">
        <v>102</v>
      </c>
    </row>
    <row r="17" spans="24:34" ht="0" hidden="1" customHeight="1" x14ac:dyDescent="0.25">
      <c r="X17" s="42" t="s">
        <v>103</v>
      </c>
      <c r="Y17" s="43"/>
      <c r="Z17" s="43"/>
      <c r="AA17" s="43"/>
      <c r="AB17" s="43"/>
      <c r="AC17" s="42"/>
      <c r="AD17" s="43"/>
      <c r="AE17" s="44"/>
      <c r="AF17" s="44"/>
      <c r="AG17" s="44"/>
      <c r="AH17" s="45" t="s">
        <v>104</v>
      </c>
    </row>
    <row r="18" spans="24:34" ht="0" hidden="1" customHeight="1" x14ac:dyDescent="0.25">
      <c r="X18" s="42"/>
      <c r="Y18" s="43"/>
      <c r="Z18" s="43"/>
      <c r="AA18" s="43"/>
      <c r="AB18" s="43"/>
      <c r="AC18" s="42"/>
      <c r="AD18" s="43"/>
      <c r="AE18" s="44"/>
      <c r="AF18" s="44"/>
      <c r="AG18" s="44"/>
      <c r="AH18" s="45" t="s">
        <v>105</v>
      </c>
    </row>
    <row r="19" spans="24:34" ht="0" hidden="1" customHeight="1" x14ac:dyDescent="0.25">
      <c r="X19" s="42" t="s">
        <v>106</v>
      </c>
      <c r="Y19" s="43"/>
      <c r="Z19" s="43"/>
      <c r="AA19" s="43"/>
      <c r="AB19" s="43"/>
      <c r="AC19" s="42"/>
      <c r="AD19" s="43"/>
      <c r="AE19" s="44"/>
      <c r="AF19" s="44"/>
      <c r="AG19" s="44"/>
      <c r="AH19" s="45"/>
    </row>
    <row r="20" spans="24:34" ht="0" hidden="1" customHeight="1" x14ac:dyDescent="0.25">
      <c r="X20" s="42" t="s">
        <v>107</v>
      </c>
      <c r="Y20" s="43"/>
      <c r="Z20" s="43"/>
      <c r="AA20" s="43"/>
      <c r="AB20" s="43"/>
      <c r="AC20" s="42"/>
      <c r="AD20" s="43"/>
      <c r="AE20" s="44"/>
      <c r="AF20" s="44"/>
      <c r="AG20" s="44"/>
      <c r="AH20" s="45"/>
    </row>
    <row r="21" spans="24:34" ht="0" hidden="1" customHeight="1" x14ac:dyDescent="0.25">
      <c r="X21" s="42" t="s">
        <v>108</v>
      </c>
      <c r="Y21" s="43"/>
      <c r="Z21" s="43"/>
      <c r="AA21" s="43"/>
      <c r="AB21" s="43"/>
      <c r="AC21" s="42"/>
      <c r="AD21" s="43"/>
      <c r="AE21" s="44"/>
      <c r="AF21" s="44"/>
      <c r="AG21" s="44"/>
      <c r="AH21" s="45"/>
    </row>
    <row r="22" spans="24:34" ht="0" hidden="1" customHeight="1" x14ac:dyDescent="0.25">
      <c r="X22" s="49" t="s">
        <v>109</v>
      </c>
      <c r="Y22" s="50"/>
      <c r="Z22" s="50"/>
      <c r="AA22" s="50"/>
      <c r="AB22" s="50"/>
      <c r="AC22" s="49"/>
      <c r="AD22" s="50"/>
      <c r="AE22" s="51"/>
      <c r="AF22" s="51"/>
      <c r="AG22" s="51"/>
      <c r="AH22" s="52"/>
    </row>
  </sheetData>
  <sheetProtection formatCells="0" formatColumns="0" formatRows="0" sort="0" autoFilter="0" pivotTables="0"/>
  <dataConsolidate/>
  <mergeCells count="30">
    <mergeCell ref="B2:C5"/>
    <mergeCell ref="D2:BY5"/>
    <mergeCell ref="BZ2:CC2"/>
    <mergeCell ref="BZ3:CC3"/>
    <mergeCell ref="BZ4:CC4"/>
    <mergeCell ref="BZ5:CC5"/>
    <mergeCell ref="B7:C8"/>
    <mergeCell ref="E7:F7"/>
    <mergeCell ref="G7:G8"/>
    <mergeCell ref="E8:F8"/>
    <mergeCell ref="B10:T10"/>
    <mergeCell ref="CE10:CG11"/>
    <mergeCell ref="CH10:CK11"/>
    <mergeCell ref="B11:D11"/>
    <mergeCell ref="E11:I11"/>
    <mergeCell ref="J11:Q11"/>
    <mergeCell ref="R11:T11"/>
    <mergeCell ref="U11:Y11"/>
    <mergeCell ref="Z11:AD11"/>
    <mergeCell ref="AE11:AI11"/>
    <mergeCell ref="AJ11:AN11"/>
    <mergeCell ref="U10:CB10"/>
    <mergeCell ref="BS11:BW11"/>
    <mergeCell ref="BX11:CB11"/>
    <mergeCell ref="AO11:AS11"/>
    <mergeCell ref="AT11:AX11"/>
    <mergeCell ref="AY11:BC11"/>
    <mergeCell ref="BD11:BH11"/>
    <mergeCell ref="BI11:BM11"/>
    <mergeCell ref="BN11:BR11"/>
  </mergeCells>
  <dataValidations count="41">
    <dataValidation type="list" allowBlank="1" showInputMessage="1" showErrorMessage="1" sqref="B14:B1048576" xr:uid="{CAAFD2AF-6DA9-4B0D-A00A-913AF94C4302}">
      <formula1>Procesos</formula1>
    </dataValidation>
    <dataValidation type="list" allowBlank="1" showInputMessage="1" showErrorMessage="1" sqref="Q14:Q1048576" xr:uid="{0210C5F1-A17C-4264-B08C-EA6FD50735D6}">
      <formula1>TipoMeta</formula1>
    </dataValidation>
    <dataValidation allowBlank="1" showInputMessage="1" showErrorMessage="1" promptTitle="Gràfica del indicador" prompt="De acuerdo a la periodicidad del indicador graficar su avance y tendencia, comparando lo ejecutado, contra lo programado y su meta, asi como, aisgnar el color y rango segun su resultado (&gt;= a 90%  verde, &gt; 70% y &lt; 90% amarillo y &lt;= 70% rojo)." sqref="CK12" xr:uid="{657ABF84-A6DF-4CEC-BDA5-9182CFD16298}"/>
    <dataValidation allowBlank="1" showInputMessage="1" showErrorMessage="1" prompt="Seleccionar la tendencia que presentará el indicador en la vigencia:_x000a_* Constante: en cada periodo siempre es el mismo valor._x000a_* Creciente: en cada periodo incrementa su valor._x000a_* Decreciente: en cada período disminuye su valor." sqref="Q12" xr:uid="{742F828B-5926-43A1-A06B-B5C40164B9EB}"/>
    <dataValidation allowBlank="1" showInputMessage="1" showErrorMessage="1" prompt="Registre las observaciones o recomendaciones de la revisión del seguimiento reportado por el proceso. Se diligencia por parte del equipo del Sistema de Gestión al recibir el reporte del seguimiento." sqref="Y12 AD12 AI12 AN12 AS12 AX12 BC12 BH12 BM12 BR12 BW12 CB12" xr:uid="{DF7EAFA9-04DE-477D-9314-95AEF6F68279}"/>
    <dataValidation allowBlank="1" showInputMessage="1" showErrorMessage="1" prompt="Es el producto de dividir el resultado del indicador para la vigencia (columna BV) entre la meta anual del indicador para la vigencia (columna BW)." sqref="CJ12" xr:uid="{5B61B1A4-61BD-4BC3-8E98-35F5C7173FB5}"/>
    <dataValidation allowBlank="1" showInputMessage="1" showErrorMessage="1" prompt="Registrar la meta anual formulada para el indicador, es decir, el valor de la columna S." sqref="CI12" xr:uid="{A3F85D40-F629-4993-841C-35B4706BEC3A}"/>
    <dataValidation allowBlank="1" showInputMessage="1" showErrorMessage="1" prompt="Corresponde al porcentaje de avance acumulado, es decir, es el mismo valor calculado en la columna anterior (BU)._x000a_" sqref="CH12" xr:uid="{C484665C-8D4A-4C66-B2AB-9FD6CB9E9164}"/>
    <dataValidation allowBlank="1" showInputMessage="1" showErrorMessage="1" prompt="Es el producto de dividir el resultado del indicador acumulado (columna BS) entre lo programado del indicador acumulado (columna BT)._x000a_" sqref="CG12" xr:uid="{4F7E7FA7-FE29-4D6F-9B48-77632CB1983C}"/>
    <dataValidation allowBlank="1" showInputMessage="1" showErrorMessage="1" prompt="Corresponde al avance programado acumulado (constante; suma o promedio) o al último reporte de programación (creciente o decreciente) del indicador, según corresponda y de acuerdo a su periodicidad." sqref="CF12" xr:uid="{BC5BA577-1984-45CB-98FA-EE19E918ADA5}"/>
    <dataValidation allowBlank="1" showInputMessage="1" showErrorMessage="1" prompt="Corresponde al avance ejecutado acumulado (constante; suma o promedio) o al último reporte de ejecución (creciente o decreciente) del indicador, según corresponda y de acuerdo a su periodicidad." sqref="CE12" xr:uid="{35641FA2-0454-4F0C-B493-194CE3C8AD86}"/>
    <dataValidation allowBlank="1" showInputMessage="1" showErrorMessage="1" prompt="Enunciar los pasos que se deben realizar para obtener las variables que conforman el indicador y calcular su resultado. Así mismo, indicar como se obtiene el avance acumulado del indicador, si se debe sumar, promediar o tomar el último dato cuantitativo." sqref="M12" xr:uid="{EB9F8E43-AE57-4D17-9492-C9B377C2C1CA}"/>
    <dataValidation type="list" allowBlank="1" showInputMessage="1" showErrorMessage="1" sqref="P14:P1048576" xr:uid="{4D311635-9561-4168-8954-A799912FC620}">
      <formula1>TipoInd</formula1>
    </dataValidation>
    <dataValidation type="list" allowBlank="1" showInputMessage="1" showErrorMessage="1" sqref="C14:C1048576" xr:uid="{6A9A0B1F-1EA3-4204-9667-EB6B5A5B7EE2}">
      <formula1>Subsistema</formula1>
    </dataValidation>
    <dataValidation allowBlank="1" showInputMessage="1" showErrorMessage="1" prompt="Formúlese según las características y programación del indicador." sqref="CE10 CH10" xr:uid="{6743A9D6-6F67-467A-8D1F-B1F70446C6F5}"/>
    <dataValidation type="list" allowBlank="1" showInputMessage="1" showErrorMessage="1" sqref="E14:E1048576" xr:uid="{0E8DFCE5-FF5A-40CB-B544-AA2EF91FC8D8}">
      <formula1>ObjEstratégico</formula1>
    </dataValidation>
    <dataValidation type="list" allowBlank="1" showInputMessage="1" showErrorMessage="1" sqref="D14:D1048576" xr:uid="{C26BFFB9-B335-4565-BE89-AEC891691EFE}">
      <formula1>ProyectoInv</formula1>
    </dataValidation>
    <dataValidation type="list" allowBlank="1" showInputMessage="1" showErrorMessage="1" sqref="M14:N1048576" xr:uid="{193B14E2-D419-411C-923B-D26D417C284D}">
      <formula1>periodicidad</formula1>
    </dataValidation>
    <dataValidation type="list" allowBlank="1" showInputMessage="1" showErrorMessage="1" sqref="E7:E8" xr:uid="{C4F53B09-0032-4765-A3EE-03ECA7086EBE}">
      <formula1>Meses</formula1>
    </dataValidation>
    <dataValidation allowBlank="1" showInputMessage="1" showErrorMessage="1" prompt="Corresponde a los logros obtenidos durante el periodo de medición así como la identificación de las situaciones que conllevaron al incumplimiento de las metas propuestas." sqref="BQ12 BV12 X12 AC12 AH12 AM12 AR12 AW12 BB12 BG12 BL12 CA12" xr:uid="{EDFCDE0A-39A3-4DEF-B153-D620680DA40E}"/>
    <dataValidation allowBlank="1" showInputMessage="1" showErrorMessage="1" prompt="Corresponde a la operación matemática de la fórmula del indicador y que reflejará el resultado del indicador para el periodo de medición." sqref="AB12 W12 BU12 AQ12 AL12 AG12 AV12 BA12 BF12 BK12 BP12 BZ12" xr:uid="{B929432E-C2EF-41A0-83F7-92AD2F8C9E6C}"/>
    <dataValidation allowBlank="1" showInputMessage="1" showErrorMessage="1" prompt="Corresponde a los resultados planificados para el periodo de medición. Todos los indicadores de gestión deben incluir programación." sqref="AF12 AA12 V12 AU12 AP12 AK12 AZ12 BE12 BJ12 BO12 BT12 BY12" xr:uid="{B03D1CDC-C674-4EE1-A76A-15E18622B44F}"/>
    <dataValidation allowBlank="1" showInputMessage="1" showErrorMessage="1" prompt="Corresponde a los resultados obtenidos en el periodo de medición." sqref="U12 AE12 Z12 AJ12 AT12 AO12 AY12 BD12 BI12 BN12 BS12 BX12" xr:uid="{F4C866EC-2F10-4AB6-A9B1-4B0DC419D8C9}"/>
    <dataValidation allowBlank="1" showInputMessage="1" showErrorMessage="1" prompt="Es el resultado del indicador que se pretende alcanzar durante la vigencia, se debe tener como referencia la unidad de medida formulada para el indicador." sqref="T12" xr:uid="{9A1978D0-9B8C-4E25-834C-9B7B4DB909D2}"/>
    <dataValidation allowBlank="1" showInputMessage="1" showErrorMessage="1" prompt="Debe coincidir con la unidad de medida del indicador para poder ser comparables." sqref="S12" xr:uid="{851F6A29-2D2C-42C6-82FF-0CEBD1F436BF}"/>
    <dataValidation allowBlank="1" showInputMessage="1" showErrorMessage="1" prompt="Resultado que se tiene de la primera medición realizada sobre este indicador, oficializado ante el Sistema de Gestión._x000a__x000a_En los casos en los que no se cuente con línea base se debe registrar “No aplica”." sqref="R12" xr:uid="{0DCD920B-3D94-45A4-9C2E-08141D1A5BB4}"/>
    <dataValidation allowBlank="1" showInputMessage="1" showErrorMessage="1" prompt="Es el elemento que soporta la medición del indicador, estos pueden ser; documento, base de datos, entre otros. " sqref="O12" xr:uid="{E421A124-B261-405F-A337-1760A1006236}"/>
    <dataValidation allowBlank="1" showInputMessage="1" showErrorMessage="1" prompt="Corresponde a la información a partir de la cual se obtienen los datos para el cálculo del indicador." sqref="L12" xr:uid="{0F2C7B02-BEC7-4F5F-AB04-F622C0EF4E61}"/>
    <dataValidation allowBlank="1" showInputMessage="1" showErrorMessage="1" prompt="Relacionar la medida en la cual se obtiene el resultado del indicador, la cual para el presente formato se estandariza en &quot;Porcentaje&quot;." sqref="N12" xr:uid="{1AAE3737-4C66-4178-AD3E-126730F9CA22}"/>
    <dataValidation allowBlank="1" showInputMessage="1" showErrorMessage="1" prompt="Frecuencia en la cual se debe calcular y registrar los resultados del indicador. _x000a__x000a_De la lista desplegable seleccione la frecuencia del indicador; mensual, bimestral, trimestral, semestral o anual." sqref="P12" xr:uid="{2D3A4558-E78A-4EAC-A17C-96EDCD8A765D}"/>
    <dataValidation allowBlank="1" showInputMessage="1" showErrorMessage="1" prompt="Hace referencia a la clasificación del indicador._x000a__x000a_De la lista desplegable seleccione una de las siguientes opciones: eficacia, eficiencia o efectividad." sqref="J12" xr:uid="{749358E2-F23E-4750-B4BF-F8323AD6732C}"/>
    <dataValidation allowBlank="1" showInputMessage="1" showErrorMessage="1" prompt="Corresponde a la ecuación matemática que relaciona las variables del indicador (numerador/denominador)." sqref="K12" xr:uid="{C69BC07C-C077-4095-AC9F-8A12718C524E}"/>
    <dataValidation allowBlank="1" showInputMessage="1" showErrorMessage="1" prompt="Corresponde al aspecto clave de cuyo resultado depende el logro de la meta propuesta para el indicador." sqref="I12" xr:uid="{A29C47B3-0DC6-488D-8DC5-B4A1E4BC4E69}"/>
    <dataValidation allowBlank="1" showInputMessage="1" showErrorMessage="1" prompt="Describe al fin para el cual se formuló el indicador." sqref="H12" xr:uid="{96AEA3C0-6F7A-4A66-98D4-76CCE0CA7639}"/>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xr:uid="{7CDBADE3-6551-447F-AC30-DBEE21CD835D}"/>
    <dataValidation allowBlank="1" showInputMessage="1" showErrorMessage="1" prompt="Hace referencia a la fecha de expedición de la circular mediante la cual se solicita la creación o actualización del indicador de gestión." sqref="F12" xr:uid="{28FA6E73-7372-40C4-8587-DD8117DDE2EA}"/>
    <dataValidation allowBlank="1" showInputMessage="1" showErrorMessage="1" prompt="Se refiere al código consecutivo que es asignado por la Subdirección de Diseño, Evaluación y Sistematización – Equipo del Sistema Integrado de Gestión." sqref="E12" xr:uid="{2C1ED1B1-6A79-4D47-8130-901A54A55C6E}"/>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xr:uid="{ACF01082-5F29-4A49-8D7A-B72B0FDCDD3A}"/>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xr:uid="{0F26EFB9-DEB9-42EE-AC73-C02FAAE81387}"/>
    <dataValidation allowBlank="1" showInputMessage="1" showErrorMessage="1" prompt="Indicar el proceso institucional al cuál está asociado el indicador de gestión._x000a__x000a_De la lista despegable  seleccione el proceso." sqref="B12" xr:uid="{E6A98B6B-187B-4533-AACA-0D742FC103D5}"/>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CC12" xr:uid="{5D7042BC-17E9-43E9-B061-44364FB85C48}"/>
  </dataValidations>
  <pageMargins left="7.874015748031496E-2" right="7.874015748031496E-2" top="0.74803149606299213" bottom="0.74803149606299213" header="0.31496062992125984" footer="0.31496062992125984"/>
  <pageSetup scale="12" orientation="landscape" horizontalDpi="4294967295" verticalDpi="4294967295"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7F6E46F-481F-4459-94F6-097967E2D896}">
          <x14:formula1>
            <xm:f>'https://sdisgovco.sharepoint.com/Users/mayraandrea/Desktop/ACTIVIDADES SII /NOVIEMBRE 2022/INDICADORES/TI/517DC2C5/[20220711_indicador_ti_juL_2022.xlsx]Listas desplegables'!#REF!</xm:f>
          </x14:formula1>
          <xm:sqref>P13</xm:sqref>
        </x14:dataValidation>
        <x14:dataValidation type="list" allowBlank="1" showInputMessage="1" showErrorMessage="1" xr:uid="{48219AC7-ADDD-4B1B-AE21-31D648E097C8}">
          <x14:formula1>
            <xm:f>'C:\Users\David Moncayo\Downloads\[20230103_indicador_ti_ene_dic.xlsx]Listas desplegables'!#REF!</xm:f>
          </x14:formula1>
          <xm:sqref>G7:G8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5F338-6D61-4662-A7FF-444E309568D4}">
  <dimension ref="B1:E7"/>
  <sheetViews>
    <sheetView workbookViewId="0">
      <selection activeCell="B2" sqref="B2"/>
    </sheetView>
  </sheetViews>
  <sheetFormatPr baseColWidth="10" defaultColWidth="11.42578125" defaultRowHeight="15" x14ac:dyDescent="0.25"/>
  <cols>
    <col min="1" max="1" width="1.42578125" customWidth="1"/>
    <col min="4" max="4" width="12.42578125" bestFit="1" customWidth="1"/>
    <col min="5" max="5" width="13.7109375" bestFit="1" customWidth="1"/>
  </cols>
  <sheetData>
    <row r="1" spans="2:5" ht="7.5" customHeight="1" x14ac:dyDescent="0.25"/>
    <row r="2" spans="2:5" x14ac:dyDescent="0.25">
      <c r="B2" s="54" t="s">
        <v>1</v>
      </c>
      <c r="C2" s="54" t="s">
        <v>110</v>
      </c>
      <c r="D2" s="55" t="str">
        <f>'[1]INDICADORES GESTION'!E13</f>
        <v>TI-002</v>
      </c>
      <c r="E2" s="56" t="s">
        <v>111</v>
      </c>
    </row>
    <row r="3" spans="2:5" x14ac:dyDescent="0.25">
      <c r="B3" s="55">
        <f>'INDICADORES GESTION'!CI13</f>
        <v>1</v>
      </c>
      <c r="C3" s="55">
        <f>'INDICADORES GESTION'!AG13</f>
        <v>1</v>
      </c>
      <c r="D3" s="54" t="s">
        <v>24</v>
      </c>
      <c r="E3" s="57">
        <v>1</v>
      </c>
    </row>
    <row r="4" spans="2:5" x14ac:dyDescent="0.25">
      <c r="B4" s="55"/>
      <c r="C4" s="55">
        <f>'INDICADORES GESTION'!AV13</f>
        <v>1</v>
      </c>
      <c r="D4" s="54" t="s">
        <v>27</v>
      </c>
      <c r="E4" s="57">
        <f t="shared" ref="E4:E6" si="0">+C4/$B$3</f>
        <v>1</v>
      </c>
    </row>
    <row r="5" spans="2:5" x14ac:dyDescent="0.25">
      <c r="B5" s="55"/>
      <c r="C5" s="55">
        <f>'INDICADORES GESTION'!BK13</f>
        <v>1</v>
      </c>
      <c r="D5" s="54" t="s">
        <v>30</v>
      </c>
      <c r="E5" s="57">
        <f t="shared" si="0"/>
        <v>1</v>
      </c>
    </row>
    <row r="6" spans="2:5" x14ac:dyDescent="0.25">
      <c r="B6" s="55"/>
      <c r="C6" s="55">
        <f>'INDICADORES GESTION'!BZ13</f>
        <v>1</v>
      </c>
      <c r="D6" s="54" t="s">
        <v>14</v>
      </c>
      <c r="E6" s="57">
        <f t="shared" si="0"/>
        <v>1</v>
      </c>
    </row>
    <row r="7" spans="2:5" x14ac:dyDescent="0.25">
      <c r="B7" s="55"/>
      <c r="D7" s="54" t="s">
        <v>112</v>
      </c>
      <c r="E7" s="55">
        <f>'INDICADORES GESTION'!CJ13</f>
        <v>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GESTION</vt:lpstr>
      <vt:lpstr>Gráfica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Moncayo</dc:creator>
  <cp:lastModifiedBy>David Moncayo</cp:lastModifiedBy>
  <dcterms:created xsi:type="dcterms:W3CDTF">2023-01-12T16:52:17Z</dcterms:created>
  <dcterms:modified xsi:type="dcterms:W3CDTF">2023-02-06T13:14:17Z</dcterms:modified>
</cp:coreProperties>
</file>