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ncayo\Downloads\"/>
    </mc:Choice>
  </mc:AlternateContent>
  <xr:revisionPtr revIDLastSave="0" documentId="13_ncr:1_{6C0DDEA1-EE51-41EA-AD81-3A4588F79370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INDICADORES GESTION" sheetId="1" r:id="rId1"/>
    <sheet name="Gráfica" sheetId="3" r:id="rId2"/>
    <sheet name="Listas desplegables" sheetId="2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'INDICADORES GESTION'!$B$12:$CB$13</definedName>
    <definedName name="Años">'Listas desplegables'!$B$2:$B$4</definedName>
    <definedName name="Direccion" localSheetId="1">'[1]Listas desplegables'!#REF!</definedName>
    <definedName name="Direccion">'Listas desplegables'!#REF!</definedName>
    <definedName name="Discapacidad">'[2]Listas desplegables'!$D$52:$D$56</definedName>
    <definedName name="EJE" localSheetId="1">#REF!,#REF!,#REF!,#REF!,#REF!,#REF!,#REF!,#REF!,#REF!,#REF!,#REF!,#REF!,#REF!</definedName>
    <definedName name="EJE">#REF!,#REF!,#REF!,#REF!,#REF!,#REF!,#REF!,#REF!,#REF!,#REF!,#REF!,#REF!,#REF!</definedName>
    <definedName name="Eje_Pilar" localSheetId="1">'[1]Listas desplegables'!#REF!</definedName>
    <definedName name="Eje_Pilar">'Listas desplegables'!#REF!</definedName>
    <definedName name="ejecut" localSheetId="1">#REF!,#REF!,#REF!,#REF!,#REF!,#REF!,#REF!,#REF!,#REF!,#REF!,#REF!,#REF!,#REF!</definedName>
    <definedName name="ejecut">#REF!,#REF!,#REF!,#REF!,#REF!,#REF!,#REF!,#REF!,#REF!,#REF!,#REF!,#REF!,#REF!</definedName>
    <definedName name="EstadoUNDOPE" localSheetId="1">'[1]Listas desplegables'!#REF!</definedName>
    <definedName name="EstadoUNDOPE">'Listas desplegables'!#REF!</definedName>
    <definedName name="Étnico">'[2]Listas desplegables'!$F$52:$F$56</definedName>
    <definedName name="GerenteProy" localSheetId="1">'[1]Listas desplegables'!#REF!</definedName>
    <definedName name="GerenteProy">'Listas desplegables'!#REF!</definedName>
    <definedName name="localidad">[3]Hoja6!$A$192:$A$212</definedName>
    <definedName name="Localidades" localSheetId="1">'[1]Listas desplegables'!#REF!</definedName>
    <definedName name="Localidades">'Listas desplegables'!#REF!</definedName>
    <definedName name="medida">[3]Hoja6!$A$132:$A$135</definedName>
    <definedName name="Meses" localSheetId="1">'[1]Listas desplegables'!$A$2:$A$13</definedName>
    <definedName name="Meses">'Listas desplegables'!$A$2:$A$13</definedName>
    <definedName name="metas">[4]Hoja1!$M$2:$M$19</definedName>
    <definedName name="ObjEstratégico" localSheetId="1">'[1]Listas desplegables'!#REF!</definedName>
    <definedName name="ObjEstratégico">'Listas desplegables'!#REF!</definedName>
    <definedName name="Objetivosestratégicos">[5]Hoja1!$C$1:$C$5</definedName>
    <definedName name="ObjGeneral" localSheetId="1">'[1]Listas desplegables'!#REF!</definedName>
    <definedName name="ObjGeneral">'Listas desplegables'!#REF!</definedName>
    <definedName name="periodicidad" localSheetId="1">'[1]Listas desplegables'!#REF!</definedName>
    <definedName name="periodicidad">'Listas desplegables'!#REF!</definedName>
    <definedName name="Periodicidadindicador">[5]Hoja1!$D$1:$D$4</definedName>
    <definedName name="Procesos" localSheetId="1">'[1]Listas desplegables'!#REF!</definedName>
    <definedName name="Procesos">'Listas desplegables'!#REF!</definedName>
    <definedName name="Prog_PPD" localSheetId="1">'[1]Listas desplegables'!#REF!</definedName>
    <definedName name="Prog_PPD">'Listas desplegables'!#REF!</definedName>
    <definedName name="Proy_Estrat" localSheetId="2">'INDICADORES GESTION'!$B$7:$B$12</definedName>
    <definedName name="PROY4022" localSheetId="1">#REF!</definedName>
    <definedName name="PROY4022">#REF!</definedName>
    <definedName name="PROY4024" localSheetId="1">#REF!</definedName>
    <definedName name="PROY4024">#REF!</definedName>
    <definedName name="proy4025" localSheetId="1">#REF!</definedName>
    <definedName name="proy4025">#REF!</definedName>
    <definedName name="PROY4027">#REF!</definedName>
    <definedName name="PROY4028">#REF!</definedName>
    <definedName name="PROY4029">#REF!</definedName>
    <definedName name="PROY4125">#REF!</definedName>
    <definedName name="PROY4280">#REF!</definedName>
    <definedName name="PROY4281">#REF!</definedName>
    <definedName name="ProyectoInv" localSheetId="1">'[1]Listas desplegables'!#REF!</definedName>
    <definedName name="ProyectoInv">'Listas desplegables'!#REF!</definedName>
    <definedName name="PROYECTOS">[4]Hoja1!$A:$A</definedName>
    <definedName name="ServicioUNDOPE" localSheetId="1">'[1]Listas desplegables'!#REF!</definedName>
    <definedName name="ServicioUNDOPE">'Listas desplegables'!#REF!</definedName>
    <definedName name="Subdireccion" localSheetId="1">'[1]Listas desplegables'!#REF!</definedName>
    <definedName name="Subdireccion">'Listas desplegables'!#REF!</definedName>
    <definedName name="Subsistema" localSheetId="1">'[1]Listas desplegables'!#REF!</definedName>
    <definedName name="Subsistema">'Listas desplegables'!#REF!</definedName>
    <definedName name="Tenencia" localSheetId="1">'[1]Listas desplegables'!#REF!</definedName>
    <definedName name="Tenencia">'Listas desplegables'!#REF!</definedName>
    <definedName name="Tipo">[5]Hoja1!$B$1:$B$3</definedName>
    <definedName name="Tipo_Meta" localSheetId="1">'[1]Listas desplegables'!#REF!</definedName>
    <definedName name="Tipo_Meta">'Listas desplegables'!#REF!</definedName>
    <definedName name="TipoInd" localSheetId="1">'[1]Listas desplegables'!#REF!</definedName>
    <definedName name="TipoInd">'Listas desplegables'!#REF!</definedName>
    <definedName name="TipoMeta" localSheetId="1">'[1]Listas desplegables'!#REF!</definedName>
    <definedName name="TipoMeta">'Listas desplegables'!#REF!</definedName>
    <definedName name="TipoOperación" localSheetId="1">'[1]Listas desplegables'!#REF!</definedName>
    <definedName name="TipoOperación">'Listas desplegables'!#REF!</definedName>
    <definedName name="UO">'[2]Listas desplegables'!$H$35:$H$69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3" i="1" l="1"/>
  <c r="CE13" i="1"/>
  <c r="CF13" i="1"/>
  <c r="CG13" i="1"/>
  <c r="CH13" i="1"/>
  <c r="CJ13" i="1"/>
  <c r="E7" i="3"/>
  <c r="CI13" i="1"/>
  <c r="C3" i="3"/>
  <c r="B3" i="3"/>
  <c r="D2" i="3"/>
  <c r="CB12" i="1"/>
  <c r="BW12" i="1"/>
  <c r="BR12" i="1"/>
  <c r="BM12" i="1"/>
  <c r="BH12" i="1"/>
  <c r="BC12" i="1"/>
  <c r="AX12" i="1"/>
  <c r="AS12" i="1"/>
  <c r="AN12" i="1"/>
  <c r="AI12" i="1"/>
  <c r="AD12" i="1"/>
  <c r="Y12" i="1"/>
  <c r="CA12" i="1"/>
  <c r="BV12" i="1"/>
  <c r="BQ12" i="1"/>
  <c r="BL12" i="1"/>
  <c r="BG12" i="1"/>
  <c r="BB12" i="1"/>
  <c r="AW12" i="1"/>
  <c r="AR12" i="1"/>
  <c r="AM12" i="1"/>
  <c r="AH12" i="1"/>
  <c r="AC12" i="1"/>
  <c r="X12" i="1"/>
  <c r="BZ12" i="1"/>
  <c r="BU12" i="1"/>
  <c r="BP12" i="1"/>
  <c r="BK12" i="1"/>
  <c r="BF12" i="1"/>
  <c r="BA12" i="1"/>
  <c r="AV12" i="1"/>
  <c r="AQ12" i="1"/>
  <c r="AL12" i="1"/>
  <c r="AG12" i="1"/>
  <c r="AB12" i="1"/>
  <c r="W12" i="1"/>
  <c r="BX12" i="1"/>
  <c r="BS12" i="1"/>
  <c r="BN12" i="1"/>
  <c r="BI12" i="1"/>
  <c r="BD12" i="1"/>
  <c r="AY12" i="1"/>
  <c r="AT12" i="1"/>
  <c r="AO12" i="1"/>
  <c r="AJ12" i="1"/>
  <c r="AE12" i="1"/>
  <c r="Z12" i="1"/>
  <c r="U12" i="1"/>
  <c r="BY12" i="1"/>
  <c r="BT12" i="1"/>
  <c r="BO12" i="1"/>
  <c r="BJ12" i="1"/>
  <c r="BE12" i="1"/>
  <c r="AZ12" i="1"/>
  <c r="AU12" i="1"/>
  <c r="AP12" i="1"/>
  <c r="AK12" i="1"/>
  <c r="AF12" i="1"/>
  <c r="AA12" i="1"/>
  <c r="V12" i="1"/>
</calcChain>
</file>

<file path=xl/sharedStrings.xml><?xml version="1.0" encoding="utf-8"?>
<sst xmlns="http://schemas.openxmlformats.org/spreadsheetml/2006/main" count="164" uniqueCount="136">
  <si>
    <t>PROCESO SISTEMA DE GESTIÓN
FORMATO FORMULACIÓN Y SEGUIMIENTO A INDICADORES DE GESTIÓN</t>
  </si>
  <si>
    <t>Código: FOR-SG-010</t>
  </si>
  <si>
    <t>Versión: 2</t>
  </si>
  <si>
    <t>Fecha: Memo  I2021033080 - 02/11/2021</t>
  </si>
  <si>
    <t>Página: 1 de 1</t>
  </si>
  <si>
    <t>PERIODO DEL SEGUIMIENTO:</t>
  </si>
  <si>
    <t>De</t>
  </si>
  <si>
    <t>Enero</t>
  </si>
  <si>
    <t>A</t>
  </si>
  <si>
    <t>Marzo</t>
  </si>
  <si>
    <t>FORMULACIÓN DEL INDICADOR</t>
  </si>
  <si>
    <t>SEGUIMIENTO DEL INDICADOR</t>
  </si>
  <si>
    <t>Cuadro de control 1: Seguimiento indicadores según lo programado hasta el corte del informe</t>
  </si>
  <si>
    <t>Cuadro de control 2: Seguimiento indicadores según meta anual programada</t>
  </si>
  <si>
    <t>Ubicación estratégica</t>
  </si>
  <si>
    <t>Identificación general</t>
  </si>
  <si>
    <t>Características indicador</t>
  </si>
  <si>
    <t>Horizonte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</si>
  <si>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</si>
  <si>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</si>
  <si>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</si>
  <si>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</si>
  <si>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</si>
  <si>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</si>
  <si>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</si>
  <si>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</si>
  <si>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</si>
  <si>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</si>
  <si>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Proceso institucional</t>
  </si>
  <si>
    <t>Proyecto de inversión</t>
  </si>
  <si>
    <t>Objetivo estratégico al que aporta el Indicador</t>
  </si>
  <si>
    <t>Código del indicador</t>
  </si>
  <si>
    <t>Fecha de oficialización del indicador</t>
  </si>
  <si>
    <t>Nombre del indicador</t>
  </si>
  <si>
    <t>Objetivo del indicador</t>
  </si>
  <si>
    <t>Factor crítico de éxito</t>
  </si>
  <si>
    <t>Tipo de indicador</t>
  </si>
  <si>
    <t>Fórmula de cálculo</t>
  </si>
  <si>
    <t>Fuente de datos</t>
  </si>
  <si>
    <t>Descripción del método de cálculo</t>
  </si>
  <si>
    <t>Unidad de medida del indicador</t>
  </si>
  <si>
    <t>Evidencia</t>
  </si>
  <si>
    <t>Periodicidad del indicador</t>
  </si>
  <si>
    <t>Tendencia anual del indicador</t>
  </si>
  <si>
    <t>Línea base</t>
  </si>
  <si>
    <t>Unidad de medida de la línea base</t>
  </si>
  <si>
    <t>Meta del indicador</t>
  </si>
  <si>
    <t>Análisis anual</t>
  </si>
  <si>
    <t>Resultado del indicador acumulado</t>
  </si>
  <si>
    <t>Programado del indicador acumulado</t>
  </si>
  <si>
    <t>Porcentaje de avance acumulado</t>
  </si>
  <si>
    <t>Resultado del indicador para la vigencia</t>
  </si>
  <si>
    <t>Meta anual del indicador para la vigencia</t>
  </si>
  <si>
    <t>Porcentaje de avance para la vigencia</t>
  </si>
  <si>
    <t>Gráfica</t>
  </si>
  <si>
    <t>Tecnologías de la información</t>
  </si>
  <si>
    <t>No Aplica</t>
  </si>
  <si>
    <t>6. Sistemas de información. Contar con sistemas de información robustos y sólidos que generen datos, información y conocimiento con calidad, oportunidad y pertinencia para la toma de decisiones y que respondan oportunamente a la transformación de los servicios sociales de la Secretaría Distrital de Integración Social.</t>
  </si>
  <si>
    <t>TI-002</t>
  </si>
  <si>
    <t>Circular No. 029 del 26/10/2022</t>
  </si>
  <si>
    <t>Nivel de ejecución de los Proyectos y/o actividades de TI de la Subdirección de Investigación e Información.</t>
  </si>
  <si>
    <t>Mide el avance en la ejecución de los proyectos y/o actividades de TI de la entidad a cargo de la Subdirección de Investigación e Información.</t>
  </si>
  <si>
    <t>Implementación de los Proyectos y/o actividades de TI de la Subdirección de Investigación e Información.</t>
  </si>
  <si>
    <t>Eficiencia</t>
  </si>
  <si>
    <t>Número de proyectos y/o actividades ejecutados en el periodo / Número de proyectos y/o actividades programados en el periodo * 100</t>
  </si>
  <si>
    <t>Para el cálculo del indicador se toma el número de proyectos y/o actividades que se ejecutaron en el periodo trimestral y se divide con respecto al número de los proyectos y/o actividades que se programaron en ese periodo determinado.
Nota: El avance por periodo se reporta de manera acumulada y se tomará la sumatoria de los cuatro trimestres.</t>
  </si>
  <si>
    <t>Porcentaje</t>
  </si>
  <si>
    <t>Trimestral</t>
  </si>
  <si>
    <t>Constante</t>
  </si>
  <si>
    <t>Se presenta avance cualitativo de la ejecución del indicador. Durante el mes de Enero se planeó la implementación de 2 requerimientos los cuales finalizaron y se desplegaron en producción de acuerdo a lo planeado.
Listado de Temas
1 y 2) Focalización: Modificación de información de BD producción Focalización.</t>
  </si>
  <si>
    <t>13/03/2023 No se generan observaciones respecto al análisis presentado en el seguimiento al indicador de gestión. Se deja la siguiente recomendación: se debe adelantar todas las acciones pertinentes para dar cumplimiento a la meta propuesta.</t>
  </si>
  <si>
    <t>Se presenta avance cualitativo de la ejecución del indicador. Durante el mes de febrero se planeó la implementación de 8 requerimientos los cuales finalizaron y se desplegaron en producción de acuerdo a lo planeado.
Listado de Temas
1 y 2) RAJ: Restauración de contraseñas de acceso
3) Focalización: Modificación de información de BD producción
4) Kactus: Actualización programa KNmCaumt y Base de Datos
5) RAD: instalación de certificado digital SSL
6) Focalización: Modificación de información de BD producción
7) SIRBE: Modificación masiva de bonos anulados
8) SIRBE: Modificación de los JOB´s de Oracle para que en el cierre del sistema se den permisos extemporáneos.</t>
  </si>
  <si>
    <t>Meta</t>
  </si>
  <si>
    <t xml:space="preserve">Avance </t>
  </si>
  <si>
    <t>Cumplimiento</t>
  </si>
  <si>
    <t>Vigencia</t>
  </si>
  <si>
    <t>MESES</t>
  </si>
  <si>
    <t>AÑOS</t>
  </si>
  <si>
    <t>PROCESOS</t>
  </si>
  <si>
    <t>PROYECTOS</t>
  </si>
  <si>
    <t>OBJETIVOS ESTRATÉGICOS</t>
  </si>
  <si>
    <t>Tipo de meta</t>
  </si>
  <si>
    <t>Atención a la ciudadanía</t>
  </si>
  <si>
    <t>7564 - Mejoramiento de la capacidad de respuesta institucional de las comisarías de familia en Bogotá</t>
  </si>
  <si>
    <t xml:space="preserve">1. Fortalecer la territorialización de políticas, programas, proyectos y acciones en lo local a partir de la estrategia territorial integral social (ETIS) y la tropa social como herramientas de política social en el Distrito capital que reconozca y fortalezca las dinámicas de los hogares, comunidades y territorios, apuntando a la construcción de respuestas transectoriales, integradoras e innovadoras en el marco del sistema Distrital de cuidado, la garantía de derechos y la movilidad social. </t>
  </si>
  <si>
    <t>Eficacia</t>
  </si>
  <si>
    <t>Mensual</t>
  </si>
  <si>
    <t>Creciente</t>
  </si>
  <si>
    <t>Auditoría y control</t>
  </si>
  <si>
    <t>7565 - Suministro de espacios adecuados, inclusivos y seguros para el desarrollo social integral</t>
  </si>
  <si>
    <t>2. Contribuir con la reducción del riesgo social de los y las jóvenes NiNi en situación de alta vulnerabilidad y, en riesgo de ser vinculados en dinámicas y estructuras delincuenciales con el desarrollo de procesos de inclusión social, económica, educativa, política y cultural con la Estrategia RETO.</t>
  </si>
  <si>
    <t>Bimestral</t>
  </si>
  <si>
    <t>Comunicación estratégica</t>
  </si>
  <si>
    <t xml:space="preserve">7730 - Servicio de atención a la población proveniente de flujos migratorios mixtos en Bogotá </t>
  </si>
  <si>
    <t>3. Transformar los servicios sociales de la SDIS con el fin de responder a los aspectos clave del Plan Distrital de Desarrollo como el Sistema Distrital de Cuidado, la Estrategia Territorial de Integración Social y el Ingreso Mínimo Garantizado.</t>
  </si>
  <si>
    <t>Efectividad</t>
  </si>
  <si>
    <t>Decreciente</t>
  </si>
  <si>
    <t>Diseño e innovación de servicios sociales</t>
  </si>
  <si>
    <t>7733 - Fortalecimiento institucional para una gestión pública efectiva y transparente en la ciudad de Bogotá</t>
  </si>
  <si>
    <t>4. Adelantar un proceso de modernización y mejora del desempeño institucional, garantizando la transparencia, integridad y seguimiento y control, que incluya el rediseño de la estructura organizacional, la reestructuración del proceso de contratación y el desarrollo de una estrategia de retroalimentación y evaluación de la entidad en territorio.</t>
  </si>
  <si>
    <t>Semestral</t>
  </si>
  <si>
    <t>Gerencia de las políticas públicas sociales</t>
  </si>
  <si>
    <t>7735 - Fortalecimiento de los procesos territoriales y la construcción de respuestas integradoras e innovadoras en los territorios de la Bogotá – Región</t>
  </si>
  <si>
    <t>5. Optimizar unidades operativas de la SDIS para garantizar espacios adecuados y seguros a la población beneficiaria de los servicios sociales, orientando la adecuación de la infraestructura en respuesta a la transformación de los servicios sociales y la implementación de la estrategia ETIS y del Sistema Distrital de Cuidado.</t>
  </si>
  <si>
    <t>Anual</t>
  </si>
  <si>
    <t xml:space="preserve">Gestión ambiental </t>
  </si>
  <si>
    <t>7740 - Generación “Jóvenes con derechos” en Bogotá</t>
  </si>
  <si>
    <t>Gestión contractual</t>
  </si>
  <si>
    <t>7741 - Fortalecimiento de la gestión de la información y el conocimiento con enfoque participativo y territorial</t>
  </si>
  <si>
    <t>Gestión de infraestructura física</t>
  </si>
  <si>
    <t>7744 - Generación de oportunidades para el desarrollo integral de la niñez y la adolescencia de Bogotá</t>
  </si>
  <si>
    <t>Gestión de soporte y mantenimiento tecnológico</t>
  </si>
  <si>
    <t>7745 - Compromiso por una alimentación integral en Bogotá</t>
  </si>
  <si>
    <t>Gestión de talento humano</t>
  </si>
  <si>
    <t>7748 - Fortalecimiento de la gestión institucional y desarrollo integral del talento humano en Bogotá</t>
  </si>
  <si>
    <t>Gestión del conocimiento</t>
  </si>
  <si>
    <t>7749 - Implementar una estrategia de territorios cuidadores en Bogotá</t>
  </si>
  <si>
    <t xml:space="preserve">Gestión documental </t>
  </si>
  <si>
    <t>7752 - Contribución a la protección de los derechos de las familias especialmente de sus integrantes afectados por la violencia intrafamiliar en la ciudad de Bogotá</t>
  </si>
  <si>
    <t>Gestión financiera</t>
  </si>
  <si>
    <t>7753 - Prevención de la maternidad y la paternidad temprana en Bogotá</t>
  </si>
  <si>
    <t>Gestión jurídica</t>
  </si>
  <si>
    <t>7756 - Compromiso social por la diversidad en Bogotá</t>
  </si>
  <si>
    <t>Gestión logística</t>
  </si>
  <si>
    <t>7757 - Implementación de  estrategias y servicios integrales para el abordaje del fenómeno de habitabilidad en calle en Bogotá</t>
  </si>
  <si>
    <t>Inspección, vigilancia y control</t>
  </si>
  <si>
    <t>7768 - Implementación de una estrategia de acompañamiento  a  hogares  con mayor pobreza evidente y oculta  de Bogotá</t>
  </si>
  <si>
    <t>Planeación estratégica</t>
  </si>
  <si>
    <t>7770 - Compromiso con el envejecimiento activo y una Bogotá cuidadora e incluyente</t>
  </si>
  <si>
    <t>Prestación de servicios sociales para la inclusión social</t>
  </si>
  <si>
    <t>7771 - Fortalecimiento de las oportunidades de  inclusión de las personas con discapacidad y sus familias, cuidadores-as en Bogotá</t>
  </si>
  <si>
    <t>Sistema de gestión</t>
  </si>
  <si>
    <t>11/04/2023 No se generan observaciones y/o recomendaciones respecto al análisis presentado en el seguimiento al indicador de gestión.</t>
  </si>
  <si>
    <t>Se presenta avance cualitativo y cuantitativo de la ejecución del indicador. Durante el mes de marzo se planeó la implementación de 3 requerimientos los cuales finalizaron y se desplegaron en producción de acuerdo a lo planeado.
Listado de Temas:
1) Focalización: Se añade validación de los campos UPZ y Barrios.
2 ) Focalización: Modificación de formulario. de personas para corregir un error en guardado.
3) Seven: actualización de service pack.</t>
  </si>
  <si>
    <t>Informes mensuales de solicitudes de desarrollo.</t>
  </si>
  <si>
    <t xml:space="preserve">Matriz de seguimiento a las solicitudes de desarrollo o modificaciones de software.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</si>
</sst>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CB1EC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9" fontId="6" fillId="2" borderId="0" xfId="1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1" fillId="7" borderId="6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10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1" fillId="5" borderId="11" xfId="0" applyFont="1" applyFill="1" applyBorder="1" applyAlignment="1" applyProtection="1">
      <alignment horizontal="center" vertical="center" wrapText="1"/>
      <protection hidden="1"/>
    </xf>
    <xf numFmtId="0" fontId="12" fillId="7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vertical="center"/>
    </xf>
    <xf numFmtId="3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9" fontId="6" fillId="0" borderId="6" xfId="1" applyFont="1" applyFill="1" applyBorder="1" applyAlignment="1" applyProtection="1">
      <alignment horizontal="center" vertical="center" wrapText="1"/>
      <protection hidden="1"/>
    </xf>
    <xf numFmtId="9" fontId="6" fillId="0" borderId="1" xfId="1" applyFont="1" applyFill="1" applyBorder="1" applyAlignment="1" applyProtection="1">
      <alignment horizontal="center" vertical="center" wrapText="1"/>
      <protection hidden="1"/>
    </xf>
    <xf numFmtId="9" fontId="6" fillId="0" borderId="1" xfId="1" applyFont="1" applyFill="1" applyBorder="1" applyAlignment="1" applyProtection="1">
      <alignment horizontal="left" vertical="center" wrapText="1"/>
      <protection hidden="1"/>
    </xf>
    <xf numFmtId="9" fontId="6" fillId="0" borderId="6" xfId="1" applyFont="1" applyFill="1" applyBorder="1" applyAlignment="1" applyProtection="1">
      <alignment horizontal="left" vertical="center" wrapText="1"/>
      <protection hidden="1"/>
    </xf>
    <xf numFmtId="3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9" fontId="14" fillId="0" borderId="2" xfId="1" applyFont="1" applyFill="1" applyBorder="1" applyAlignment="1" applyProtection="1">
      <alignment horizontal="left" vertical="center" wrapText="1"/>
      <protection hidden="1"/>
    </xf>
    <xf numFmtId="1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9" fontId="6" fillId="2" borderId="10" xfId="1" applyFont="1" applyFill="1" applyBorder="1" applyAlignment="1" applyProtection="1">
      <alignment horizontal="center" vertical="center" wrapText="1"/>
      <protection hidden="1"/>
    </xf>
    <xf numFmtId="14" fontId="10" fillId="2" borderId="6" xfId="0" applyNumberFormat="1" applyFont="1" applyFill="1" applyBorder="1" applyAlignment="1" applyProtection="1">
      <alignment horizontal="center" vertical="center" wrapText="1"/>
      <protection hidden="1"/>
    </xf>
    <xf numFmtId="9" fontId="15" fillId="0" borderId="6" xfId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9" fontId="10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9" borderId="2" xfId="0" applyFont="1" applyFill="1" applyBorder="1" applyAlignment="1" applyProtection="1">
      <alignment horizontal="center" vertical="center" wrapText="1"/>
      <protection hidden="1"/>
    </xf>
    <xf numFmtId="9" fontId="10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0" xfId="0" applyFill="1" applyAlignment="1">
      <alignment horizontal="center"/>
    </xf>
    <xf numFmtId="9" fontId="0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0" fillId="2" borderId="6" xfId="0" applyFont="1" applyFill="1" applyBorder="1" applyAlignment="1" applyProtection="1">
      <alignment horizontal="justify" vertical="center" wrapText="1"/>
      <protection hidden="1"/>
    </xf>
    <xf numFmtId="9" fontId="6" fillId="0" borderId="6" xfId="1" applyFont="1" applyFill="1" applyBorder="1" applyAlignment="1" applyProtection="1">
      <alignment horizontal="justify" vertical="center" wrapText="1"/>
      <protection hidden="1"/>
    </xf>
    <xf numFmtId="14" fontId="6" fillId="0" borderId="1" xfId="1" applyNumberFormat="1" applyFont="1" applyFill="1" applyBorder="1" applyAlignment="1" applyProtection="1">
      <alignment horizontal="justify" vertical="center" wrapText="1"/>
      <protection hidden="1"/>
    </xf>
    <xf numFmtId="9" fontId="6" fillId="0" borderId="1" xfId="1" applyFont="1" applyFill="1" applyBorder="1" applyAlignment="1" applyProtection="1">
      <alignment horizontal="justify" vertical="center" wrapText="1"/>
      <protection hidden="1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6" xfId="0" applyFont="1" applyFill="1" applyBorder="1" applyAlignment="1" applyProtection="1">
      <alignment horizontal="center" vertical="center" wrapText="1"/>
      <protection hidden="1"/>
    </xf>
    <xf numFmtId="0" fontId="8" fillId="5" borderId="17" xfId="0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2" xfId="0" applyFont="1" applyFill="1" applyBorder="1" applyAlignment="1" applyProtection="1">
      <alignment horizontal="center" vertical="center" wrapText="1"/>
      <protection hidden="1"/>
    </xf>
    <xf numFmtId="0" fontId="10" fillId="2" borderId="20" xfId="2" applyFont="1" applyFill="1" applyBorder="1" applyAlignment="1">
      <alignment horizontal="left" vertical="center" wrapText="1"/>
    </xf>
    <xf numFmtId="0" fontId="10" fillId="2" borderId="21" xfId="2" applyFont="1" applyFill="1" applyBorder="1" applyAlignment="1">
      <alignment horizontal="left" vertical="center" wrapText="1"/>
    </xf>
    <xf numFmtId="0" fontId="10" fillId="2" borderId="22" xfId="2" applyFont="1" applyFill="1" applyBorder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18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Gráfica!$E$2</c:f>
              <c:strCache>
                <c:ptCount val="1"/>
                <c:pt idx="0">
                  <c:v>Cumplimiento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333333333333333E-2"/>
                  <c:y val="-5.3430469442322909E-2"/>
                </c:manualLayout>
              </c:layout>
              <c:spPr>
                <a:solidFill>
                  <a:srgbClr val="92D050"/>
                </a:solidFill>
              </c:spPr>
              <c:txPr>
                <a:bodyPr/>
                <a:lstStyle/>
                <a:p>
                  <a:pPr>
                    <a:defRPr b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4E-4893-907E-FF6989989BAF}"/>
                </c:ext>
              </c:extLst>
            </c:dLbl>
            <c:dLbl>
              <c:idx val="1"/>
              <c:layout>
                <c:manualLayout>
                  <c:x val="-2.7777777777777779E-3"/>
                  <c:y val="5.8201058201058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4E-4893-907E-FF6989989BAF}"/>
                </c:ext>
              </c:extLst>
            </c:dLbl>
            <c:dLbl>
              <c:idx val="2"/>
              <c:layout>
                <c:manualLayout>
                  <c:x val="-2.5000000000000001E-2"/>
                  <c:y val="-5.2910052910052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4E-4893-907E-FF6989989BAF}"/>
                </c:ext>
              </c:extLst>
            </c:dLbl>
            <c:dLbl>
              <c:idx val="3"/>
              <c:layout>
                <c:manualLayout>
                  <c:x val="-2.7777777777778798E-3"/>
                  <c:y val="5.2910052910052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4E-4893-907E-FF6989989BAF}"/>
                </c:ext>
              </c:extLst>
            </c:dLbl>
            <c:dLbl>
              <c:idx val="4"/>
              <c:layout>
                <c:manualLayout>
                  <c:x val="-1.0185067526415994E-16"/>
                  <c:y val="-1.9429261615390117E-2"/>
                </c:manualLayout>
              </c:layout>
              <c:spPr>
                <a:solidFill>
                  <a:srgbClr val="92D050"/>
                </a:solidFill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4E-4893-907E-FF6989989BAF}"/>
                </c:ext>
              </c:extLst>
            </c:dLbl>
            <c:spPr>
              <a:solidFill>
                <a:srgbClr val="92D050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Tendencia</c:name>
            <c:spPr>
              <a:ln w="19050">
                <a:solidFill>
                  <a:schemeClr val="bg2">
                    <a:lumMod val="50000"/>
                  </a:schemeClr>
                </a:solidFill>
                <a:prstDash val="sysDot"/>
              </a:ln>
            </c:spPr>
            <c:trendlineType val="linear"/>
            <c:dispRSqr val="0"/>
            <c:dispEq val="0"/>
          </c:trendline>
          <c:cat>
            <c:strRef>
              <c:f>Gráfica!$D$3:$D$7</c:f>
              <c:strCache>
                <c:ptCount val="5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  <c:pt idx="4">
                  <c:v>Vigencia</c:v>
                </c:pt>
              </c:strCache>
            </c:strRef>
          </c:cat>
          <c:val>
            <c:numRef>
              <c:f>Gráfica!$E$3:$E$7</c:f>
              <c:numCache>
                <c:formatCode>0%</c:formatCode>
                <c:ptCount val="5"/>
                <c:pt idx="0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4E-4893-907E-FF6989989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30880"/>
        <c:axId val="178732416"/>
      </c:lineChart>
      <c:catAx>
        <c:axId val="1787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32416"/>
        <c:crosses val="autoZero"/>
        <c:auto val="1"/>
        <c:lblAlgn val="ctr"/>
        <c:lblOffset val="100"/>
        <c:noMultiLvlLbl val="0"/>
      </c:catAx>
      <c:valAx>
        <c:axId val="178732416"/>
        <c:scaling>
          <c:orientation val="minMax"/>
          <c:min val="0.9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30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609600</xdr:rowOff>
    </xdr:to>
    <xdr:pic>
      <xdr:nvPicPr>
        <xdr:cNvPr id="9" name="Picture 1" descr="escudo-alc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286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387607</xdr:colOff>
      <xdr:row>1</xdr:row>
      <xdr:rowOff>264769</xdr:rowOff>
    </xdr:from>
    <xdr:to>
      <xdr:col>2</xdr:col>
      <xdr:colOff>839586</xdr:colOff>
      <xdr:row>4</xdr:row>
      <xdr:rowOff>76200</xdr:rowOff>
    </xdr:to>
    <xdr:pic>
      <xdr:nvPicPr>
        <xdr:cNvPr id="10" name="Imagen 9" descr="escudo-alc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32" y="321919"/>
          <a:ext cx="1680704" cy="86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238125</xdr:colOff>
      <xdr:row>12</xdr:row>
      <xdr:rowOff>47625</xdr:rowOff>
    </xdr:from>
    <xdr:to>
      <xdr:col>88</xdr:col>
      <xdr:colOff>4809554</xdr:colOff>
      <xdr:row>12</xdr:row>
      <xdr:rowOff>2457149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0000DF-1E4E-40C3-957E-5F055C106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00375" y="3238500"/>
          <a:ext cx="4571429" cy="24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1</xdr:row>
      <xdr:rowOff>1</xdr:rowOff>
    </xdr:from>
    <xdr:to>
      <xdr:col>11</xdr:col>
      <xdr:colOff>714375</xdr:colOff>
      <xdr:row>13</xdr:row>
      <xdr:rowOff>114301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8D09B5-5699-4397-B589-C0EC656B7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103_indicador_ti_ene_d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Propuesta%20Formato%20SPI%20Versi&#243;n%20Ajustada%20ECP%2021-02-2018(35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de63\Users\Documents%20and%20Settings\abarrera\Mis%20documentos\DT%202014\753\Terri%20por%20cdc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viracacha\Desktop\SEGUIMIENTO%20A%20PROYECTOS%20SPI%20-%20OCT5%20DE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viracacha\Downloads\SPI%20-%20Indicadores%20de%20gesti&#243;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GESTION"/>
      <sheetName val="Gráfica"/>
      <sheetName val="Listas desplegables"/>
    </sheetNames>
    <sheetDataSet>
      <sheetData sheetId="0">
        <row r="13">
          <cell r="E13" t="str">
            <v>TI-002</v>
          </cell>
        </row>
      </sheetData>
      <sheetData sheetId="1">
        <row r="2">
          <cell r="E2" t="str">
            <v>Cumplimiento</v>
          </cell>
        </row>
      </sheetData>
      <sheetData sheetId="2">
        <row r="2">
          <cell r="A2" t="str">
            <v>Enero</v>
          </cell>
        </row>
        <row r="3">
          <cell r="A3" t="str">
            <v>Febrero</v>
          </cell>
        </row>
        <row r="4">
          <cell r="A4" t="str">
            <v>Marzo</v>
          </cell>
        </row>
        <row r="5">
          <cell r="A5" t="str">
            <v>Abril</v>
          </cell>
        </row>
        <row r="6">
          <cell r="A6" t="str">
            <v>Mayo</v>
          </cell>
        </row>
        <row r="7">
          <cell r="A7" t="str">
            <v>Junio</v>
          </cell>
        </row>
        <row r="8">
          <cell r="A8" t="str">
            <v>Julio</v>
          </cell>
        </row>
        <row r="9">
          <cell r="A9" t="str">
            <v>Agosto</v>
          </cell>
        </row>
        <row r="10">
          <cell r="A10" t="str">
            <v>Septiembre</v>
          </cell>
        </row>
        <row r="11">
          <cell r="A11" t="str">
            <v>Octubre</v>
          </cell>
        </row>
        <row r="12">
          <cell r="A12" t="str">
            <v>Noviembre</v>
          </cell>
        </row>
        <row r="13">
          <cell r="A13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esplegables"/>
      <sheetName val="INSTRUCCIÓN DE DILIGENCIAMIENTO"/>
      <sheetName val="GLOSARIO"/>
      <sheetName val="INDICE"/>
      <sheetName val="1. PROGRAMACION CUATRIENIO "/>
      <sheetName val="2. SEGUIMIENTO PRESUPUESTAL"/>
      <sheetName val="3. EJEC CONCEPTO DE GASTO "/>
      <sheetName val="4. REPORTE CUALITATIVO"/>
      <sheetName val="5. TERRITORIALIZACIÓN"/>
      <sheetName val="5A. Unidades Operativas"/>
      <sheetName val="6, ACTIVIDADES - TAREAS VIG"/>
      <sheetName val="7. INDICADORES GESTION"/>
      <sheetName val="8. METAS PDD"/>
      <sheetName val="9. RECURSO HUMANO"/>
    </sheetNames>
    <sheetDataSet>
      <sheetData sheetId="0" refreshError="1">
        <row r="2">
          <cell r="A2" t="str">
            <v>Enero</v>
          </cell>
        </row>
        <row r="35">
          <cell r="H35" t="str">
            <v xml:space="preserve"> CENTRO CRECER ANTONIO NARIÑO - PUENTE ARANDA</v>
          </cell>
        </row>
        <row r="36">
          <cell r="H36" t="str">
            <v xml:space="preserve"> CENTRO CRECER ARBORIZADORA ALTA</v>
          </cell>
        </row>
        <row r="37">
          <cell r="H37" t="str">
            <v xml:space="preserve"> CENTRO CRECER BALCANES</v>
          </cell>
        </row>
        <row r="38">
          <cell r="H38" t="str">
            <v xml:space="preserve"> CENTRO CRECER BOSA</v>
          </cell>
        </row>
        <row r="39">
          <cell r="H39" t="str">
            <v xml:space="preserve"> CENTRO CRECER ENGATIVA</v>
          </cell>
        </row>
        <row r="40">
          <cell r="H40" t="str">
            <v xml:space="preserve"> CENTRO CRECER FONTIBON</v>
          </cell>
        </row>
        <row r="41">
          <cell r="H41" t="str">
            <v xml:space="preserve"> CENTRO CRECER KENNEDY</v>
          </cell>
        </row>
        <row r="42">
          <cell r="H42" t="str">
            <v xml:space="preserve"> CENTRO CRECER LA GAITANA</v>
          </cell>
        </row>
        <row r="43">
          <cell r="H43" t="str">
            <v xml:space="preserve"> CENTRO CRECER LA PAZ</v>
          </cell>
        </row>
        <row r="44">
          <cell r="H44" t="str">
            <v xml:space="preserve"> CENTRO CRECER LA VICTORIA</v>
          </cell>
        </row>
        <row r="45">
          <cell r="H45" t="str">
            <v xml:space="preserve"> CENTRO CRECER LOURDES</v>
          </cell>
        </row>
        <row r="46">
          <cell r="H46" t="str">
            <v xml:space="preserve">CENTRO CRECER MARTIRES </v>
          </cell>
        </row>
        <row r="47">
          <cell r="H47" t="str">
            <v xml:space="preserve"> CENTRO CRECER RAFAEL URIBE URIBE</v>
          </cell>
        </row>
        <row r="48">
          <cell r="H48" t="str">
            <v xml:space="preserve"> CENTRO CRECER RINCON</v>
          </cell>
        </row>
        <row r="49">
          <cell r="H49" t="str">
            <v xml:space="preserve"> CENTRO CRECER TEJARES</v>
          </cell>
        </row>
        <row r="50">
          <cell r="H50" t="str">
            <v xml:space="preserve"> CENTRO CRECER USAQUEN</v>
          </cell>
        </row>
        <row r="51">
          <cell r="H51" t="str">
            <v xml:space="preserve"> CENTRO CRECER VISTA HERMOSA</v>
          </cell>
        </row>
        <row r="52">
          <cell r="D52" t="str">
            <v>NO</v>
          </cell>
          <cell r="F52" t="str">
            <v>NINGUNO</v>
          </cell>
          <cell r="H52" t="str">
            <v xml:space="preserve"> CENTRO PROTEGER RENACER</v>
          </cell>
        </row>
        <row r="53">
          <cell r="D53" t="str">
            <v>SI - AUDITIVA</v>
          </cell>
          <cell r="F53" t="str">
            <v>INDÍGENA</v>
          </cell>
          <cell r="H53" t="str">
            <v xml:space="preserve"> SUB LOCAL ANTONIO NARIÑO - PUENTE ARANDA</v>
          </cell>
        </row>
        <row r="54">
          <cell r="D54" t="str">
            <v>SI - FÍSICA</v>
          </cell>
          <cell r="F54" t="str">
            <v>AFRODESCENDIENTE</v>
          </cell>
          <cell r="H54" t="str">
            <v xml:space="preserve"> SUB LOCAL BARRIOS UNIDOS - TEUSAQUILLO</v>
          </cell>
        </row>
        <row r="55">
          <cell r="D55" t="str">
            <v>SI - PSICOSOCIAL</v>
          </cell>
          <cell r="F55" t="str">
            <v>RAIZAL</v>
          </cell>
          <cell r="H55" t="str">
            <v xml:space="preserve"> SUB LOCAL BOSA</v>
          </cell>
        </row>
        <row r="56">
          <cell r="D56" t="str">
            <v>SI - VISUAL</v>
          </cell>
          <cell r="F56" t="str">
            <v>ROM</v>
          </cell>
          <cell r="H56" t="str">
            <v xml:space="preserve"> SUB LOCAL CHAPINERO</v>
          </cell>
        </row>
        <row r="57">
          <cell r="H57" t="str">
            <v xml:space="preserve"> SUB LOCAL CIUDAD BOLIVAR</v>
          </cell>
        </row>
        <row r="58">
          <cell r="H58" t="str">
            <v xml:space="preserve"> SUB LOCAL ENGATIVA</v>
          </cell>
        </row>
        <row r="59">
          <cell r="H59" t="str">
            <v xml:space="preserve"> SUB LOCAL FONTIBON</v>
          </cell>
        </row>
        <row r="60">
          <cell r="H60" t="str">
            <v xml:space="preserve"> SUB LOCAL KENNEDY</v>
          </cell>
        </row>
        <row r="61">
          <cell r="H61" t="str">
            <v xml:space="preserve"> SUB LOCAL LOS MARTIRES</v>
          </cell>
        </row>
        <row r="62">
          <cell r="H62" t="str">
            <v xml:space="preserve"> SUB LOCAL RAFAEL URIBE URIBE</v>
          </cell>
        </row>
        <row r="63">
          <cell r="H63" t="str">
            <v xml:space="preserve"> SUB LOCAL SAN CRISTOBAL</v>
          </cell>
        </row>
        <row r="64">
          <cell r="H64" t="str">
            <v xml:space="preserve"> SUB LOCAL SANTAFE - LA CANDELARIA</v>
          </cell>
        </row>
        <row r="65">
          <cell r="H65" t="str">
            <v xml:space="preserve"> SUB LOCAL SUBA</v>
          </cell>
        </row>
        <row r="66">
          <cell r="H66" t="str">
            <v xml:space="preserve"> SUB LOCAL TUNJUELITO</v>
          </cell>
        </row>
        <row r="67">
          <cell r="H67" t="str">
            <v xml:space="preserve"> SUB LOCAL USAQUEN</v>
          </cell>
        </row>
        <row r="68">
          <cell r="H68" t="str">
            <v xml:space="preserve"> SUB LOCAL USME - SUMAPAZ</v>
          </cell>
        </row>
        <row r="69">
          <cell r="H69" t="str">
            <v>ADMINISTRATIVO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  <sheetName val="FECHA TERMINACION SERVICIOS "/>
      <sheetName val="AMPLIACION DE COBERTURA "/>
      <sheetName val="CONJUNTAS "/>
      <sheetName val="TRANSVESALES "/>
      <sheetName val="TERRITORIALIZACION "/>
      <sheetName val="CRONOGRAMA "/>
      <sheetName val="TALENTO HUMANO"/>
      <sheetName val="CRITERIOS TERRI"/>
      <sheetName val="Listas desplegables"/>
      <sheetName val="Hoja1"/>
    </sheetNames>
    <sheetDataSet>
      <sheetData sheetId="0" refreshError="1">
        <row r="132">
          <cell r="A132" t="str">
            <v xml:space="preserve">Cupos </v>
          </cell>
        </row>
        <row r="133">
          <cell r="A133" t="str">
            <v xml:space="preserve">Personas </v>
          </cell>
        </row>
        <row r="134">
          <cell r="A134" t="str">
            <v xml:space="preserve">Unidades Operativas </v>
          </cell>
        </row>
        <row r="135">
          <cell r="A135" t="str">
            <v xml:space="preserve">Otros </v>
          </cell>
        </row>
        <row r="192">
          <cell r="A192" t="str">
            <v xml:space="preserve">Usaquen </v>
          </cell>
        </row>
        <row r="193">
          <cell r="A193" t="str">
            <v>Chapinero</v>
          </cell>
        </row>
        <row r="194">
          <cell r="A194" t="str">
            <v>Santa Fe</v>
          </cell>
        </row>
        <row r="195">
          <cell r="A195" t="str">
            <v xml:space="preserve">San Cristobal </v>
          </cell>
        </row>
        <row r="196">
          <cell r="A196" t="str">
            <v xml:space="preserve">Usme </v>
          </cell>
        </row>
        <row r="197">
          <cell r="A197" t="str">
            <v>Tunjuelito</v>
          </cell>
        </row>
        <row r="198">
          <cell r="A198" t="str">
            <v>Bosa</v>
          </cell>
        </row>
        <row r="199">
          <cell r="A199" t="str">
            <v>Kennedy</v>
          </cell>
        </row>
        <row r="200">
          <cell r="A200" t="str">
            <v>fontibón</v>
          </cell>
        </row>
        <row r="201">
          <cell r="A201" t="str">
            <v>Engativa</v>
          </cell>
        </row>
        <row r="202">
          <cell r="A202" t="str">
            <v>Suba</v>
          </cell>
        </row>
        <row r="203">
          <cell r="A203" t="str">
            <v xml:space="preserve">Barrios Unidos </v>
          </cell>
        </row>
        <row r="204">
          <cell r="A204" t="str">
            <v>Teusaquillo</v>
          </cell>
        </row>
        <row r="205">
          <cell r="A205" t="str">
            <v>Martires</v>
          </cell>
        </row>
        <row r="206">
          <cell r="A206" t="str">
            <v>Antonio Nariño</v>
          </cell>
        </row>
        <row r="207">
          <cell r="A207" t="str">
            <v>Puente Aranda</v>
          </cell>
        </row>
        <row r="208">
          <cell r="A208" t="str">
            <v xml:space="preserve">Candelaria </v>
          </cell>
        </row>
        <row r="209">
          <cell r="A209" t="str">
            <v xml:space="preserve">Rafael Uribe </v>
          </cell>
        </row>
        <row r="210">
          <cell r="A210" t="str">
            <v xml:space="preserve">Nivel Central </v>
          </cell>
        </row>
        <row r="211">
          <cell r="A211" t="str">
            <v xml:space="preserve">Ciudad Bolivar </v>
          </cell>
        </row>
        <row r="212">
          <cell r="A212" t="str">
            <v xml:space="preserve">Sumapaz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STRUCCIÓN DE DILIGENCIAMIENTO"/>
      <sheetName val="1. SEGUIMIENTO EJECUCIÓN PRESU"/>
      <sheetName val="Hoja1"/>
      <sheetName val="2. SEGUIMIENTO METAS PRODUCTO"/>
      <sheetName val="2.1 TERRITORIALIZACIÓN METAS"/>
      <sheetName val="3. INFORMACIÓN POBLACIONAL"/>
      <sheetName val="3.1 TERRITORIALIZACIÓN POBLAC"/>
      <sheetName val="4. METAS RESULTADO PDD"/>
      <sheetName val="Listas desplegables"/>
      <sheetName val="GLOSARIO"/>
      <sheetName val="ACTIVIDADES - TAREAS VIG"/>
      <sheetName val="Cronograma Mensual"/>
    </sheetNames>
    <sheetDataSet>
      <sheetData sheetId="0">
        <row r="1">
          <cell r="A1" t="str">
            <v>PROYECTOS</v>
          </cell>
        </row>
      </sheetData>
      <sheetData sheetId="1"/>
      <sheetData sheetId="2">
        <row r="1">
          <cell r="A1" t="str">
            <v>PROYECTOS</v>
          </cell>
        </row>
      </sheetData>
      <sheetData sheetId="3">
        <row r="1">
          <cell r="A1" t="str">
            <v>PROYECTOS</v>
          </cell>
        </row>
        <row r="2">
          <cell r="A2" t="str">
            <v xml:space="preserve">Prevención y atención integral de la paternidad y la maternidad temprana </v>
          </cell>
          <cell r="M2">
            <v>1</v>
          </cell>
        </row>
        <row r="3">
          <cell r="A3" t="str">
            <v xml:space="preserve">Prevención y atención integral de la paternidad y la maternidad temprana </v>
          </cell>
          <cell r="M3">
            <v>1</v>
          </cell>
        </row>
        <row r="4">
          <cell r="A4" t="str">
            <v xml:space="preserve">Prevención y atención integral de la paternidad y la maternidad temprana </v>
          </cell>
          <cell r="M4">
            <v>1</v>
          </cell>
        </row>
        <row r="5">
          <cell r="A5" t="str">
            <v xml:space="preserve">Prevención y atención integral de la paternidad y la maternidad temprana </v>
          </cell>
          <cell r="M5">
            <v>1</v>
          </cell>
        </row>
        <row r="6">
          <cell r="A6" t="str">
            <v xml:space="preserve">Prevención y atención integral de la paternidad y la maternidad temprana </v>
          </cell>
          <cell r="M6">
            <v>1</v>
          </cell>
        </row>
        <row r="7">
          <cell r="A7" t="str">
            <v xml:space="preserve">Prevención y atención integral de la paternidad y la maternidad temprana </v>
          </cell>
          <cell r="M7">
            <v>1</v>
          </cell>
        </row>
        <row r="8">
          <cell r="A8" t="str">
            <v xml:space="preserve">Prevención y atención integral de la paternidad y la maternidad temprana </v>
          </cell>
          <cell r="M8">
            <v>2</v>
          </cell>
        </row>
        <row r="9">
          <cell r="A9" t="str">
            <v xml:space="preserve">Prevención y atención integral de la paternidad y la maternidad temprana </v>
          </cell>
          <cell r="M9">
            <v>2</v>
          </cell>
        </row>
        <row r="10">
          <cell r="A10" t="str">
            <v xml:space="preserve">Prevención y atención integral de la paternidad y la maternidad temprana </v>
          </cell>
          <cell r="M10">
            <v>2</v>
          </cell>
        </row>
        <row r="11">
          <cell r="A11" t="str">
            <v xml:space="preserve">Prevención y atención integral de la paternidad y la maternidad temprana </v>
          </cell>
          <cell r="M11">
            <v>2</v>
          </cell>
        </row>
        <row r="12">
          <cell r="A12" t="str">
            <v xml:space="preserve">Prevención y atención integral de la paternidad y la maternidad temprana </v>
          </cell>
          <cell r="M12">
            <v>3</v>
          </cell>
        </row>
        <row r="13">
          <cell r="A13" t="str">
            <v xml:space="preserve">Prevención y atención integral de la paternidad y la maternidad temprana </v>
          </cell>
          <cell r="M13">
            <v>3</v>
          </cell>
        </row>
        <row r="14">
          <cell r="A14" t="str">
            <v xml:space="preserve">Prevención y atención integral de la paternidad y la maternidad temprana </v>
          </cell>
          <cell r="M14">
            <v>3</v>
          </cell>
        </row>
        <row r="15">
          <cell r="A15" t="str">
            <v xml:space="preserve">Prevención y atención integral de la paternidad y la maternidad temprana </v>
          </cell>
          <cell r="M15">
            <v>3</v>
          </cell>
        </row>
        <row r="16">
          <cell r="A16" t="str">
            <v xml:space="preserve">Prevención y atención integral de la paternidad y la maternidad temprana </v>
          </cell>
          <cell r="M16">
            <v>3</v>
          </cell>
        </row>
        <row r="17">
          <cell r="A17" t="str">
            <v xml:space="preserve">Prevención y atención integral de la paternidad y la maternidad temprana </v>
          </cell>
          <cell r="M17">
            <v>3</v>
          </cell>
        </row>
        <row r="18">
          <cell r="A18" t="str">
            <v xml:space="preserve">Prevención y atención integral de la paternidad y la maternidad temprana </v>
          </cell>
          <cell r="M18">
            <v>3</v>
          </cell>
        </row>
        <row r="19">
          <cell r="A19" t="str">
            <v xml:space="preserve">Prevención y atención integral de la paternidad y la maternidad temprana </v>
          </cell>
          <cell r="M19">
            <v>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STRUCCIÓN DE DILIGENCIAMIENTO"/>
      <sheetName val="1. SEGUIMIENTO EJECUCIÓN PRESU"/>
      <sheetName val="Cronograma Mensual"/>
      <sheetName val="2. SEGUIMIENTO METAS PRODUCTO"/>
      <sheetName val="2.1. SEGUIM. ACTIVIDADES TAREAS"/>
      <sheetName val="2.2 TERRITORIALIZACIÓN METAS"/>
      <sheetName val="3.1 TERRITORIALIZACIÓN POBLAC"/>
      <sheetName val="3. INFORMACIÓN POBLACIONAL"/>
      <sheetName val="4. METAS PDD"/>
      <sheetName val="Listas desplegables"/>
      <sheetName val="5. INDICADORES DE GESTIÓN"/>
      <sheetName val="Hoja1"/>
      <sheetName val="GLOSARIO"/>
    </sheetNames>
    <sheetDataSet>
      <sheetData sheetId="0">
        <row r="1">
          <cell r="B1" t="str">
            <v>Eficacia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Eficacia</v>
          </cell>
        </row>
      </sheetData>
      <sheetData sheetId="12">
        <row r="1">
          <cell r="B1" t="str">
            <v>Eficacia</v>
          </cell>
          <cell r="C1" t="str">
            <v xml:space="preserve">1. Formular e implementar políticas poblacionales mediante un enfoque diferencial y de forma articulada, con el fin de aportar al goce efectivo de los derechos de las poblaciones en el territorio. </v>
          </cell>
          <cell r="D1" t="str">
            <v>Mensual</v>
          </cell>
        </row>
        <row r="2">
          <cell r="B2" t="str">
            <v>Eficiencia</v>
          </cell>
          <cell r="C2" t="str">
            <v xml:space="preserve">2. Diseñar e implementar modelos de atención integral de calidad con un enfoque territorial e intergeneracional, para el desarrollo de capacidades que faciliten la inclusión social y  mejoren  la calidad de vida de la población en mayor condición de vulnerabilidad.  </v>
          </cell>
          <cell r="D2" t="str">
            <v>Trimestral</v>
          </cell>
        </row>
        <row r="3">
          <cell r="B3" t="str">
            <v>Efectividad</v>
          </cell>
          <cell r="C3" t="str">
            <v>3. Diseñar e implementar estrategias de prevención de forma coordinada con otros sectores, que permitan reducir los factores sociales generadores de violencia y la vulneración de derechos, promoviendo una cultura de convivencia y reconciliación.</v>
          </cell>
          <cell r="D3" t="str">
            <v>Semestral</v>
          </cell>
        </row>
        <row r="4">
          <cell r="C4" t="str">
            <v>4. Generar información oportuna, veraz y de calidad mediante el desarrollo de un sistema de información y de gestión del conocimiento con el propósito de soportar la toma de decisiones,  realizar  el  seguimiento y la evaluación de la gestión, y la rendición de cuentas institucional.</v>
          </cell>
          <cell r="D4" t="str">
            <v>Anual</v>
          </cell>
        </row>
        <row r="5">
          <cell r="C5" t="str">
            <v>5. Fortalecer la capacidad institucional y el talento humano a través de la optimización de la operación interna, el mejoramiento de los procesos y los procedimientos, y el desarrollo de competencias con el propósito de incrementar la productividad organizacional y  la calidad de los servicios que presta la Secretaría Distrital de Integración Social.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I14"/>
  <sheetViews>
    <sheetView showGridLines="0" tabSelected="1" zoomScaleNormal="100" workbookViewId="0">
      <selection activeCell="B2" sqref="B2:C5"/>
    </sheetView>
  </sheetViews>
  <sheetFormatPr baseColWidth="10" defaultColWidth="0" defaultRowHeight="0" customHeight="1" zeroHeight="1" x14ac:dyDescent="0.25"/>
  <cols>
    <col min="1" max="1" width="1.85546875" style="8" customWidth="1"/>
    <col min="2" max="2" width="18.42578125" style="9" customWidth="1"/>
    <col min="3" max="3" width="19.140625" style="9" customWidth="1"/>
    <col min="4" max="4" width="22.7109375" style="9" customWidth="1"/>
    <col min="5" max="5" width="8.7109375" style="9" customWidth="1"/>
    <col min="6" max="6" width="13.42578125" style="5" customWidth="1"/>
    <col min="7" max="7" width="16.42578125" style="5" customWidth="1"/>
    <col min="8" max="8" width="14.42578125" style="9" customWidth="1"/>
    <col min="9" max="9" width="16.28515625" style="9" customWidth="1"/>
    <col min="10" max="10" width="9.85546875" style="9" customWidth="1"/>
    <col min="11" max="11" width="12.7109375" style="9" customWidth="1"/>
    <col min="12" max="12" width="13" style="5" customWidth="1"/>
    <col min="13" max="13" width="21.28515625" style="5" customWidth="1"/>
    <col min="14" max="14" width="10" style="5" customWidth="1"/>
    <col min="15" max="16" width="12" style="5" customWidth="1"/>
    <col min="17" max="17" width="9.7109375" style="5" customWidth="1"/>
    <col min="18" max="18" width="6.42578125" style="5" customWidth="1"/>
    <col min="19" max="19" width="11.140625" style="9" customWidth="1"/>
    <col min="20" max="20" width="8.85546875" style="5" customWidth="1"/>
    <col min="21" max="21" width="9" style="5" customWidth="1"/>
    <col min="22" max="22" width="10.7109375" style="5" customWidth="1"/>
    <col min="23" max="23" width="9.28515625" style="5" customWidth="1"/>
    <col min="24" max="24" width="35.28515625" style="5" customWidth="1"/>
    <col min="25" max="25" width="17.28515625" style="4" customWidth="1"/>
    <col min="26" max="26" width="9.42578125" style="5" customWidth="1"/>
    <col min="27" max="27" width="10.42578125" style="5" customWidth="1"/>
    <col min="28" max="28" width="9.140625" style="5" customWidth="1"/>
    <col min="29" max="29" width="49.85546875" style="5" customWidth="1"/>
    <col min="30" max="30" width="18.140625" style="5" customWidth="1"/>
    <col min="31" max="31" width="9" style="5" bestFit="1" customWidth="1"/>
    <col min="32" max="32" width="10.7109375" style="5" bestFit="1" customWidth="1"/>
    <col min="33" max="33" width="8.5703125" style="5" bestFit="1" customWidth="1"/>
    <col min="34" max="34" width="32.7109375" style="5" customWidth="1"/>
    <col min="35" max="35" width="18.140625" style="5" customWidth="1"/>
    <col min="36" max="39" width="12" style="5" customWidth="1"/>
    <col min="40" max="40" width="15.42578125" style="4" customWidth="1"/>
    <col min="41" max="44" width="12" style="5" customWidth="1"/>
    <col min="45" max="45" width="17.140625" style="5" customWidth="1"/>
    <col min="46" max="49" width="11.7109375" style="5" customWidth="1"/>
    <col min="50" max="50" width="16.42578125" style="5" customWidth="1"/>
    <col min="51" max="54" width="11.7109375" style="5" customWidth="1"/>
    <col min="55" max="55" width="15.7109375" style="5" customWidth="1"/>
    <col min="56" max="59" width="11.7109375" style="5" customWidth="1"/>
    <col min="60" max="60" width="17.42578125" style="5" customWidth="1"/>
    <col min="61" max="64" width="11.7109375" style="5" customWidth="1"/>
    <col min="65" max="65" width="17.85546875" style="5" customWidth="1"/>
    <col min="66" max="69" width="11.7109375" style="5" customWidth="1"/>
    <col min="70" max="70" width="18.140625" style="5" customWidth="1"/>
    <col min="71" max="74" width="11.7109375" style="5" customWidth="1"/>
    <col min="75" max="75" width="19.42578125" style="5" customWidth="1"/>
    <col min="76" max="79" width="11.7109375" style="5" customWidth="1"/>
    <col min="80" max="80" width="18.85546875" style="5" customWidth="1"/>
    <col min="81" max="81" width="13.28515625" style="5" customWidth="1"/>
    <col min="82" max="82" width="4.42578125" style="5" customWidth="1"/>
    <col min="83" max="83" width="11.28515625" style="5" customWidth="1"/>
    <col min="84" max="84" width="11" style="5" customWidth="1"/>
    <col min="85" max="85" width="9.85546875" style="5" customWidth="1"/>
    <col min="86" max="86" width="12.42578125" style="5" customWidth="1"/>
    <col min="87" max="87" width="12.85546875" style="5" customWidth="1"/>
    <col min="88" max="88" width="12.5703125" style="5" customWidth="1"/>
    <col min="89" max="89" width="75.42578125" style="5" customWidth="1"/>
    <col min="90" max="90" width="3.28515625" style="5" customWidth="1"/>
    <col min="91" max="139" width="0" style="8" hidden="1" customWidth="1"/>
    <col min="140" max="16384" width="11.42578125" style="8" hidden="1"/>
  </cols>
  <sheetData>
    <row r="1" spans="2:89" s="7" customFormat="1" ht="4.5" customHeight="1" x14ac:dyDescent="0.25">
      <c r="B1" s="6"/>
      <c r="C1" s="6"/>
    </row>
    <row r="2" spans="2:89" s="11" customFormat="1" ht="27.75" customHeight="1" x14ac:dyDescent="0.2">
      <c r="B2" s="58"/>
      <c r="C2" s="59"/>
      <c r="D2" s="94" t="s">
        <v>0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88" t="s">
        <v>1</v>
      </c>
      <c r="CA2" s="89"/>
      <c r="CB2" s="89"/>
      <c r="CC2" s="90"/>
      <c r="CD2" s="1"/>
    </row>
    <row r="3" spans="2:89" s="11" customFormat="1" ht="27.75" customHeight="1" x14ac:dyDescent="0.2">
      <c r="B3" s="60"/>
      <c r="C3" s="61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88" t="s">
        <v>2</v>
      </c>
      <c r="CA3" s="89"/>
      <c r="CB3" s="89"/>
      <c r="CC3" s="90"/>
      <c r="CD3" s="1"/>
    </row>
    <row r="4" spans="2:89" s="11" customFormat="1" ht="27.75" customHeight="1" x14ac:dyDescent="0.2">
      <c r="B4" s="60"/>
      <c r="C4" s="61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88" t="s">
        <v>3</v>
      </c>
      <c r="CA4" s="89"/>
      <c r="CB4" s="89"/>
      <c r="CC4" s="90"/>
      <c r="CD4" s="1"/>
    </row>
    <row r="5" spans="2:89" s="11" customFormat="1" ht="27.75" customHeight="1" x14ac:dyDescent="0.2">
      <c r="B5" s="62"/>
      <c r="C5" s="6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88" t="s">
        <v>4</v>
      </c>
      <c r="CA5" s="89"/>
      <c r="CB5" s="89"/>
      <c r="CC5" s="90"/>
      <c r="CD5" s="1"/>
    </row>
    <row r="6" spans="2:89" s="7" customFormat="1" ht="7.5" customHeight="1" x14ac:dyDescent="0.25">
      <c r="B6" s="6"/>
      <c r="C6" s="6"/>
      <c r="CC6" s="1"/>
      <c r="CD6" s="1"/>
    </row>
    <row r="7" spans="2:89" s="7" customFormat="1" ht="15" customHeight="1" x14ac:dyDescent="0.25">
      <c r="B7" s="67" t="s">
        <v>5</v>
      </c>
      <c r="C7" s="68"/>
      <c r="D7" s="10" t="s">
        <v>6</v>
      </c>
      <c r="E7" s="71" t="s">
        <v>7</v>
      </c>
      <c r="F7" s="72"/>
      <c r="G7" s="75">
        <v>2023</v>
      </c>
    </row>
    <row r="8" spans="2:89" s="7" customFormat="1" ht="15" customHeight="1" x14ac:dyDescent="0.25">
      <c r="B8" s="69"/>
      <c r="C8" s="70"/>
      <c r="D8" s="10" t="s">
        <v>8</v>
      </c>
      <c r="E8" s="73" t="s">
        <v>9</v>
      </c>
      <c r="F8" s="74"/>
      <c r="G8" s="76"/>
    </row>
    <row r="9" spans="2:89" s="24" customFormat="1" ht="7.5" customHeight="1" x14ac:dyDescent="0.25"/>
    <row r="10" spans="2:89" s="1" customFormat="1" ht="22.5" customHeight="1" x14ac:dyDescent="0.25">
      <c r="B10" s="78" t="s">
        <v>10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91" t="s">
        <v>11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3"/>
      <c r="CC10" s="2"/>
      <c r="CE10" s="82" t="s">
        <v>12</v>
      </c>
      <c r="CF10" s="83"/>
      <c r="CG10" s="84"/>
      <c r="CH10" s="81" t="s">
        <v>13</v>
      </c>
      <c r="CI10" s="81"/>
      <c r="CJ10" s="81"/>
      <c r="CK10" s="81"/>
    </row>
    <row r="11" spans="2:89" s="2" customFormat="1" ht="19.5" customHeight="1" x14ac:dyDescent="0.25">
      <c r="B11" s="77" t="s">
        <v>14</v>
      </c>
      <c r="C11" s="77"/>
      <c r="D11" s="77"/>
      <c r="E11" s="77" t="s">
        <v>15</v>
      </c>
      <c r="F11" s="77"/>
      <c r="G11" s="77"/>
      <c r="H11" s="77"/>
      <c r="I11" s="77"/>
      <c r="J11" s="77" t="s">
        <v>16</v>
      </c>
      <c r="K11" s="77"/>
      <c r="L11" s="77"/>
      <c r="M11" s="77"/>
      <c r="N11" s="77"/>
      <c r="O11" s="77"/>
      <c r="P11" s="77"/>
      <c r="Q11" s="77"/>
      <c r="R11" s="80" t="s">
        <v>17</v>
      </c>
      <c r="S11" s="80"/>
      <c r="T11" s="80"/>
      <c r="U11" s="64" t="s">
        <v>7</v>
      </c>
      <c r="V11" s="65"/>
      <c r="W11" s="65"/>
      <c r="X11" s="65"/>
      <c r="Y11" s="65"/>
      <c r="Z11" s="64" t="s">
        <v>18</v>
      </c>
      <c r="AA11" s="65"/>
      <c r="AB11" s="65"/>
      <c r="AC11" s="65"/>
      <c r="AD11" s="66"/>
      <c r="AE11" s="65" t="s">
        <v>9</v>
      </c>
      <c r="AF11" s="65"/>
      <c r="AG11" s="65"/>
      <c r="AH11" s="65"/>
      <c r="AI11" s="65"/>
      <c r="AJ11" s="64" t="s">
        <v>19</v>
      </c>
      <c r="AK11" s="65"/>
      <c r="AL11" s="65"/>
      <c r="AM11" s="65"/>
      <c r="AN11" s="66"/>
      <c r="AO11" s="65" t="s">
        <v>20</v>
      </c>
      <c r="AP11" s="65"/>
      <c r="AQ11" s="65"/>
      <c r="AR11" s="65"/>
      <c r="AS11" s="65"/>
      <c r="AT11" s="64" t="s">
        <v>21</v>
      </c>
      <c r="AU11" s="65"/>
      <c r="AV11" s="65"/>
      <c r="AW11" s="65"/>
      <c r="AX11" s="66"/>
      <c r="AY11" s="65" t="s">
        <v>22</v>
      </c>
      <c r="AZ11" s="65"/>
      <c r="BA11" s="65"/>
      <c r="BB11" s="65"/>
      <c r="BC11" s="65"/>
      <c r="BD11" s="64" t="s">
        <v>23</v>
      </c>
      <c r="BE11" s="65"/>
      <c r="BF11" s="65"/>
      <c r="BG11" s="65"/>
      <c r="BH11" s="66"/>
      <c r="BI11" s="65" t="s">
        <v>24</v>
      </c>
      <c r="BJ11" s="65"/>
      <c r="BK11" s="65"/>
      <c r="BL11" s="65"/>
      <c r="BM11" s="65"/>
      <c r="BN11" s="64" t="s">
        <v>25</v>
      </c>
      <c r="BO11" s="65"/>
      <c r="BP11" s="65"/>
      <c r="BQ11" s="65"/>
      <c r="BR11" s="66"/>
      <c r="BS11" s="65" t="s">
        <v>26</v>
      </c>
      <c r="BT11" s="65"/>
      <c r="BU11" s="65"/>
      <c r="BV11" s="65"/>
      <c r="BW11" s="66"/>
      <c r="BX11" s="64" t="s">
        <v>27</v>
      </c>
      <c r="BY11" s="65"/>
      <c r="BZ11" s="65"/>
      <c r="CA11" s="65"/>
      <c r="CB11" s="66"/>
      <c r="CE11" s="85"/>
      <c r="CF11" s="86"/>
      <c r="CG11" s="87"/>
      <c r="CH11" s="81"/>
      <c r="CI11" s="81"/>
      <c r="CJ11" s="81"/>
      <c r="CK11" s="81"/>
    </row>
    <row r="12" spans="2:89" s="3" customFormat="1" ht="48.75" customHeight="1" x14ac:dyDescent="0.25">
      <c r="B12" s="29" t="s">
        <v>28</v>
      </c>
      <c r="C12" s="29" t="s">
        <v>29</v>
      </c>
      <c r="D12" s="29" t="s">
        <v>30</v>
      </c>
      <c r="E12" s="29" t="s">
        <v>31</v>
      </c>
      <c r="F12" s="30" t="s">
        <v>32</v>
      </c>
      <c r="G12" s="29" t="s">
        <v>33</v>
      </c>
      <c r="H12" s="29" t="s">
        <v>34</v>
      </c>
      <c r="I12" s="29" t="s">
        <v>35</v>
      </c>
      <c r="J12" s="29" t="s">
        <v>36</v>
      </c>
      <c r="K12" s="29" t="s">
        <v>37</v>
      </c>
      <c r="L12" s="29" t="s">
        <v>38</v>
      </c>
      <c r="M12" s="29" t="s">
        <v>39</v>
      </c>
      <c r="N12" s="29" t="s">
        <v>40</v>
      </c>
      <c r="O12" s="29" t="s">
        <v>41</v>
      </c>
      <c r="P12" s="29" t="s">
        <v>42</v>
      </c>
      <c r="Q12" s="29" t="s">
        <v>43</v>
      </c>
      <c r="R12" s="29" t="s">
        <v>44</v>
      </c>
      <c r="S12" s="29" t="s">
        <v>45</v>
      </c>
      <c r="T12" s="29" t="s">
        <v>46</v>
      </c>
      <c r="U12" s="31" t="str">
        <f>U11&amp;" ejecutado"</f>
        <v>Enero ejecutado</v>
      </c>
      <c r="V12" s="31" t="str">
        <f>U11&amp;" programado"</f>
        <v>Enero programado</v>
      </c>
      <c r="W12" s="25" t="str">
        <f>U11&amp;" resultado"</f>
        <v>Enero resultado</v>
      </c>
      <c r="X12" s="27" t="str">
        <f>U11&amp;" análisis mensual"</f>
        <v>Enero análisis mensual</v>
      </c>
      <c r="Y12" s="27" t="str">
        <f>U11&amp;" verificación segunda línea de defensa"</f>
        <v>Enero verificación segunda línea de defensa</v>
      </c>
      <c r="Z12" s="25" t="str">
        <f>Z11&amp;" ejecutado"</f>
        <v>Febrero ejecutado</v>
      </c>
      <c r="AA12" s="25" t="str">
        <f>Z11&amp;" programado"</f>
        <v>Febrero programado</v>
      </c>
      <c r="AB12" s="25" t="str">
        <f>Z11&amp;" resultado"</f>
        <v>Febrero resultado</v>
      </c>
      <c r="AC12" s="27" t="str">
        <f>Z11&amp;" análisis mensual"</f>
        <v>Febrero análisis mensual</v>
      </c>
      <c r="AD12" s="27" t="str">
        <f>Z11&amp;" verificación segunda línea de defensa"</f>
        <v>Febrero verificación segunda línea de defensa</v>
      </c>
      <c r="AE12" s="27" t="str">
        <f>AE11&amp;" ejecutado"</f>
        <v>Marzo ejecutado</v>
      </c>
      <c r="AF12" s="25" t="str">
        <f>AE11&amp;" programado"</f>
        <v>Marzo programado</v>
      </c>
      <c r="AG12" s="25" t="str">
        <f>AE11&amp;" resultado"</f>
        <v>Marzo resultado</v>
      </c>
      <c r="AH12" s="27" t="str">
        <f>AE11&amp;" análisis mensual"</f>
        <v>Marzo análisis mensual</v>
      </c>
      <c r="AI12" s="27" t="str">
        <f>AE11&amp;" verificación segunda línea de defensa"</f>
        <v>Marzo verificación segunda línea de defensa</v>
      </c>
      <c r="AJ12" s="25" t="str">
        <f>AJ11&amp;" ejecutado"</f>
        <v>Abril ejecutado</v>
      </c>
      <c r="AK12" s="25" t="str">
        <f>AJ11&amp;" programado"</f>
        <v>Abril programado</v>
      </c>
      <c r="AL12" s="25" t="str">
        <f>AJ11&amp;" resultado"</f>
        <v>Abril resultado</v>
      </c>
      <c r="AM12" s="27" t="str">
        <f>AJ11&amp;" análisis mensual"</f>
        <v>Abril análisis mensual</v>
      </c>
      <c r="AN12" s="25" t="str">
        <f>AJ11&amp;" verificación segunda línea de defensa"</f>
        <v>Abril verificación segunda línea de defensa</v>
      </c>
      <c r="AO12" s="26" t="str">
        <f>AO11&amp;" ejecutado"</f>
        <v>Mayo ejecutado</v>
      </c>
      <c r="AP12" s="25" t="str">
        <f>AO11&amp;" programado"</f>
        <v>Mayo programado</v>
      </c>
      <c r="AQ12" s="25" t="str">
        <f>AO11&amp;" resultado"</f>
        <v>Mayo resultado</v>
      </c>
      <c r="AR12" s="27" t="str">
        <f>AO11&amp;" análisis mensual"</f>
        <v>Mayo análisis mensual</v>
      </c>
      <c r="AS12" s="27" t="str">
        <f>AO11&amp;" verificación segunda línea de defensa"</f>
        <v>Mayo verificación segunda línea de defensa</v>
      </c>
      <c r="AT12" s="25" t="str">
        <f>AT11&amp;" ejecutado"</f>
        <v>Junio ejecutado</v>
      </c>
      <c r="AU12" s="25" t="str">
        <f>AT11&amp;" programado"</f>
        <v>Junio programado</v>
      </c>
      <c r="AV12" s="25" t="str">
        <f>AT11&amp;" resultado"</f>
        <v>Junio resultado</v>
      </c>
      <c r="AW12" s="27" t="str">
        <f>AT11&amp;" análisis mensual"</f>
        <v>Junio análisis mensual</v>
      </c>
      <c r="AX12" s="25" t="str">
        <f>AT11&amp;" verificación segunda línea de defensa"</f>
        <v>Junio verificación segunda línea de defensa</v>
      </c>
      <c r="AY12" s="26" t="str">
        <f>AY11&amp;" ejecutado"</f>
        <v>Julio ejecutado</v>
      </c>
      <c r="AZ12" s="25" t="str">
        <f>AY11&amp;" programado"</f>
        <v>Julio programado</v>
      </c>
      <c r="BA12" s="25" t="str">
        <f>AY11&amp;" resultado"</f>
        <v>Julio resultado</v>
      </c>
      <c r="BB12" s="27" t="str">
        <f>AY11&amp;" análisis mensual"</f>
        <v>Julio análisis mensual</v>
      </c>
      <c r="BC12" s="27" t="str">
        <f>AY11&amp;" verificación segunda línea de defensa"</f>
        <v>Julio verificación segunda línea de defensa</v>
      </c>
      <c r="BD12" s="25" t="str">
        <f>BD11&amp;" ejecutado"</f>
        <v>Agosto ejecutado</v>
      </c>
      <c r="BE12" s="25" t="str">
        <f>BD11&amp;" programado"</f>
        <v>Agosto programado</v>
      </c>
      <c r="BF12" s="25" t="str">
        <f>BD11&amp;" resultado"</f>
        <v>Agosto resultado</v>
      </c>
      <c r="BG12" s="27" t="str">
        <f>BD11&amp;" análisis mensual"</f>
        <v>Agosto análisis mensual</v>
      </c>
      <c r="BH12" s="25" t="str">
        <f>BD11&amp;" verificación segunda línea de defensa"</f>
        <v>Agosto verificación segunda línea de defensa</v>
      </c>
      <c r="BI12" s="26" t="str">
        <f>BI11&amp;" ejecutado"</f>
        <v>Septiembre ejecutado</v>
      </c>
      <c r="BJ12" s="25" t="str">
        <f>BI11&amp;" programado"</f>
        <v>Septiembre programado</v>
      </c>
      <c r="BK12" s="25" t="str">
        <f>BI11&amp;" resultado"</f>
        <v>Septiembre resultado</v>
      </c>
      <c r="BL12" s="27" t="str">
        <f>BI11&amp;" análisis mensual"</f>
        <v>Septiembre análisis mensual</v>
      </c>
      <c r="BM12" s="27" t="str">
        <f>BI11&amp;" verificación segunda línea de defensa"</f>
        <v>Septiembre verificación segunda línea de defensa</v>
      </c>
      <c r="BN12" s="25" t="str">
        <f>BN11&amp;" ejecutado"</f>
        <v>Octubre ejecutado</v>
      </c>
      <c r="BO12" s="25" t="str">
        <f>BN11&amp;" programado"</f>
        <v>Octubre programado</v>
      </c>
      <c r="BP12" s="25" t="str">
        <f>BN11&amp;" resultado"</f>
        <v>Octubre resultado</v>
      </c>
      <c r="BQ12" s="27" t="str">
        <f>BN11&amp;" análisis mensual"</f>
        <v>Octubre análisis mensual</v>
      </c>
      <c r="BR12" s="25" t="str">
        <f>BN11&amp;" verificación segunda línea de defensa"</f>
        <v>Octubre verificación segunda línea de defensa</v>
      </c>
      <c r="BS12" s="26" t="str">
        <f>BS11&amp;" ejecutado"</f>
        <v>Noviembre ejecutado</v>
      </c>
      <c r="BT12" s="25" t="str">
        <f>BS11&amp;" programado"</f>
        <v>Noviembre programado</v>
      </c>
      <c r="BU12" s="25" t="str">
        <f>BS11&amp;" resultado"</f>
        <v>Noviembre resultado</v>
      </c>
      <c r="BV12" s="27" t="str">
        <f>BS11&amp;" análisis mensual"</f>
        <v>Noviembre análisis mensual</v>
      </c>
      <c r="BW12" s="27" t="str">
        <f>BS11&amp;" verificación segunda línea de defensa"</f>
        <v>Noviembre verificación segunda línea de defensa</v>
      </c>
      <c r="BX12" s="25" t="str">
        <f>BX11&amp;" ejecutado"</f>
        <v>Diciembre ejecutado</v>
      </c>
      <c r="BY12" s="25" t="str">
        <f>BX11&amp;" programado"</f>
        <v>Diciembre programado</v>
      </c>
      <c r="BZ12" s="25" t="str">
        <f>BX11&amp;" resultado"</f>
        <v>Diciembre resultado</v>
      </c>
      <c r="CA12" s="27" t="str">
        <f>BX11&amp;" análisis mensual"</f>
        <v>Diciembre análisis mensual</v>
      </c>
      <c r="CB12" s="25" t="str">
        <f>BX11&amp;" verificación segunda línea de defensa"</f>
        <v>Diciembre verificación segunda línea de defensa</v>
      </c>
      <c r="CC12" s="26" t="s">
        <v>47</v>
      </c>
      <c r="CE12" s="28" t="s">
        <v>48</v>
      </c>
      <c r="CF12" s="28" t="s">
        <v>49</v>
      </c>
      <c r="CG12" s="28" t="s">
        <v>50</v>
      </c>
      <c r="CH12" s="28" t="s">
        <v>51</v>
      </c>
      <c r="CI12" s="28" t="s">
        <v>52</v>
      </c>
      <c r="CJ12" s="28" t="s">
        <v>53</v>
      </c>
      <c r="CK12" s="28" t="s">
        <v>54</v>
      </c>
    </row>
    <row r="13" spans="2:89" s="5" customFormat="1" ht="197.25" customHeight="1" x14ac:dyDescent="0.25">
      <c r="B13" s="22" t="s">
        <v>55</v>
      </c>
      <c r="C13" s="22" t="s">
        <v>56</v>
      </c>
      <c r="D13" s="54" t="s">
        <v>57</v>
      </c>
      <c r="E13" s="23" t="s">
        <v>58</v>
      </c>
      <c r="F13" s="42" t="s">
        <v>59</v>
      </c>
      <c r="G13" s="54" t="s">
        <v>60</v>
      </c>
      <c r="H13" s="54" t="s">
        <v>61</v>
      </c>
      <c r="I13" s="54" t="s">
        <v>62</v>
      </c>
      <c r="J13" s="23" t="s">
        <v>63</v>
      </c>
      <c r="K13" s="54" t="s">
        <v>64</v>
      </c>
      <c r="L13" s="54" t="s">
        <v>135</v>
      </c>
      <c r="M13" s="54" t="s">
        <v>65</v>
      </c>
      <c r="N13" s="22" t="s">
        <v>66</v>
      </c>
      <c r="O13" s="54" t="s">
        <v>134</v>
      </c>
      <c r="P13" s="23" t="s">
        <v>67</v>
      </c>
      <c r="Q13" s="44" t="s">
        <v>68</v>
      </c>
      <c r="R13" s="45">
        <v>1</v>
      </c>
      <c r="S13" s="46" t="s">
        <v>66</v>
      </c>
      <c r="T13" s="47">
        <v>1</v>
      </c>
      <c r="U13" s="43"/>
      <c r="V13" s="43"/>
      <c r="W13" s="34"/>
      <c r="X13" s="55" t="s">
        <v>69</v>
      </c>
      <c r="Y13" s="56" t="s">
        <v>70</v>
      </c>
      <c r="Z13" s="33"/>
      <c r="AA13" s="33"/>
      <c r="AB13" s="34"/>
      <c r="AC13" s="55" t="s">
        <v>71</v>
      </c>
      <c r="AD13" s="56" t="s">
        <v>70</v>
      </c>
      <c r="AE13" s="33">
        <v>13</v>
      </c>
      <c r="AF13" s="33">
        <v>13</v>
      </c>
      <c r="AG13" s="34">
        <f>+AE13/AF13</f>
        <v>1</v>
      </c>
      <c r="AH13" s="57" t="s">
        <v>133</v>
      </c>
      <c r="AI13" s="56" t="s">
        <v>132</v>
      </c>
      <c r="AJ13" s="33"/>
      <c r="AK13" s="33"/>
      <c r="AL13" s="34"/>
      <c r="AM13" s="34"/>
      <c r="AN13" s="37"/>
      <c r="AO13" s="38"/>
      <c r="AP13" s="33"/>
      <c r="AQ13" s="34"/>
      <c r="AR13" s="35"/>
      <c r="AS13" s="36"/>
      <c r="AT13" s="33"/>
      <c r="AU13" s="33"/>
      <c r="AV13" s="34"/>
      <c r="AW13" s="34"/>
      <c r="AX13" s="37"/>
      <c r="AY13" s="38"/>
      <c r="AZ13" s="33"/>
      <c r="BA13" s="34"/>
      <c r="BB13" s="35"/>
      <c r="BC13" s="36"/>
      <c r="BD13" s="33"/>
      <c r="BE13" s="33"/>
      <c r="BF13" s="34"/>
      <c r="BG13" s="34"/>
      <c r="BH13" s="37"/>
      <c r="BI13" s="38"/>
      <c r="BJ13" s="33"/>
      <c r="BK13" s="34"/>
      <c r="BL13" s="35"/>
      <c r="BM13" s="36"/>
      <c r="BN13" s="33"/>
      <c r="BO13" s="33"/>
      <c r="BP13" s="34"/>
      <c r="BQ13" s="34"/>
      <c r="BR13" s="37"/>
      <c r="BS13" s="38"/>
      <c r="BT13" s="33"/>
      <c r="BU13" s="34"/>
      <c r="BV13" s="34"/>
      <c r="BW13" s="37"/>
      <c r="BX13" s="33"/>
      <c r="BY13" s="33"/>
      <c r="BZ13" s="34"/>
      <c r="CA13" s="34"/>
      <c r="CB13" s="37"/>
      <c r="CC13" s="39"/>
      <c r="CE13" s="40">
        <f>+U13+Z13+AE13+AJ13+AO13+AT13+AY13+BD13+BI13+BN13+BS13+BX13</f>
        <v>13</v>
      </c>
      <c r="CF13" s="40">
        <f>+V13+AA13+AF13+AK13+AP13+AU13+AZ13+BE13+BJ13+BO13+BT13+BY13</f>
        <v>13</v>
      </c>
      <c r="CG13" s="41">
        <f>+CE13/CF13</f>
        <v>1</v>
      </c>
      <c r="CH13" s="41">
        <f>+CG13</f>
        <v>1</v>
      </c>
      <c r="CI13" s="41">
        <f>+T13</f>
        <v>1</v>
      </c>
      <c r="CJ13" s="41">
        <f>+CH13/CI13</f>
        <v>1</v>
      </c>
      <c r="CK13" s="40"/>
    </row>
    <row r="14" spans="2:89" ht="15" customHeight="1" x14ac:dyDescent="0.25">
      <c r="E14" s="5"/>
      <c r="G14" s="9"/>
      <c r="R14" s="9"/>
      <c r="S14" s="5"/>
      <c r="W14" s="4"/>
      <c r="X14" s="4"/>
      <c r="Y14" s="5"/>
      <c r="AB14" s="4"/>
      <c r="AC14" s="4"/>
      <c r="AG14" s="4"/>
      <c r="AH14" s="4"/>
      <c r="AL14" s="4"/>
      <c r="AM14" s="4"/>
      <c r="AN14" s="5"/>
      <c r="AQ14" s="4"/>
      <c r="AR14" s="4"/>
      <c r="AV14" s="4"/>
      <c r="AW14" s="4"/>
      <c r="BA14" s="4"/>
      <c r="BB14" s="4"/>
      <c r="BF14" s="4"/>
      <c r="BG14" s="4"/>
      <c r="BK14" s="4"/>
      <c r="BL14" s="4"/>
      <c r="BP14" s="4"/>
      <c r="BQ14" s="4"/>
      <c r="BU14" s="4"/>
      <c r="BV14" s="4"/>
      <c r="BZ14" s="4"/>
      <c r="CA14" s="4"/>
    </row>
  </sheetData>
  <sheetProtection formatCells="0" formatColumns="0" formatRows="0" sort="0" autoFilter="0" pivotTables="0"/>
  <dataConsolidate/>
  <mergeCells count="30">
    <mergeCell ref="CH10:CK11"/>
    <mergeCell ref="CE10:CG11"/>
    <mergeCell ref="BZ2:CC2"/>
    <mergeCell ref="BZ3:CC3"/>
    <mergeCell ref="BZ4:CC4"/>
    <mergeCell ref="BZ5:CC5"/>
    <mergeCell ref="U10:CB10"/>
    <mergeCell ref="D2:BY5"/>
    <mergeCell ref="AY11:BC11"/>
    <mergeCell ref="BD11:BH11"/>
    <mergeCell ref="BI11:BM11"/>
    <mergeCell ref="BN11:BR11"/>
    <mergeCell ref="BS11:BW11"/>
    <mergeCell ref="BX11:CB11"/>
    <mergeCell ref="AT11:AX11"/>
    <mergeCell ref="AO11:AS11"/>
    <mergeCell ref="AJ11:AN11"/>
    <mergeCell ref="E11:I11"/>
    <mergeCell ref="J11:Q11"/>
    <mergeCell ref="R11:T11"/>
    <mergeCell ref="U11:Y11"/>
    <mergeCell ref="B2:C5"/>
    <mergeCell ref="Z11:AD11"/>
    <mergeCell ref="AE11:AI11"/>
    <mergeCell ref="B7:C8"/>
    <mergeCell ref="E7:F7"/>
    <mergeCell ref="E8:F8"/>
    <mergeCell ref="G7:G8"/>
    <mergeCell ref="B11:D11"/>
    <mergeCell ref="B10:T10"/>
  </mergeCells>
  <dataValidations xWindow="604" yWindow="314" count="41">
    <dataValidation type="list" allowBlank="1" showInputMessage="1" showErrorMessage="1" sqref="T14 Q14:Q1048576" xr:uid="{00000000-0002-0000-0000-000000000000}">
      <formula1>TipoMeta</formula1>
    </dataValidation>
    <dataValidation allowBlank="1" showInputMessage="1" showErrorMessage="1" prompt="Corresponde al registro de los logros obtenidos durante el año de medición del indicador de manera consolidada. En este también se identificarán las situaciones que conllevaron a logros no esperados y las acciones que al respecto se hayan adelantado_x000a_" sqref="CC12" xr:uid="{00000000-0002-0000-0000-000001000000}"/>
    <dataValidation allowBlank="1" showInputMessage="1" showErrorMessage="1" prompt="Indicar el proceso institucional al cuál está asociado el indicador de gestión._x000a__x000a_De la lista despegable  seleccione el proceso." sqref="B12" xr:uid="{00000000-0002-0000-0000-000002000000}"/>
    <dataValidation allowBlank="1" showInputMessage="1" showErrorMessage="1" prompt="Relacionar el proyecto de inversión al cuál está asociado el indicador de gestión._x000a__x000a_De la lista desplegable  seleccione el proyecto de inversión._x000a__x000a_* No todos los indicadores deben estar asociados a un proyecto de inversión." sqref="C12" xr:uid="{00000000-0002-0000-0000-000003000000}"/>
    <dataValidation allowBlank="1" showInputMessage="1" showErrorMessage="1" prompt="Indicar a cual objetivo estratégico de la Entidad contribuye la medición del indicador de gestión._x000a__x000a_De la lista desplegable seleccione el objetivo estratégico._x000a__x000a_*Todos los indicadores deben estar relacionados a un objetivo estratégico._x000a_" sqref="D12" xr:uid="{00000000-0002-0000-0000-000004000000}"/>
    <dataValidation allowBlank="1" showInputMessage="1" showErrorMessage="1" prompt="Se refiere al código consecutivo que es asignado por la Subdirección de Diseño, Evaluación y Sistematización – Equipo del Sistema Integrado de Gestión." sqref="E12" xr:uid="{00000000-0002-0000-0000-000005000000}"/>
    <dataValidation allowBlank="1" showInputMessage="1" showErrorMessage="1" prompt="Hace referencia a la fecha de expedición de la circular mediante la cual se solicita la creación o actualización del indicador de gestión." sqref="F12" xr:uid="{00000000-0002-0000-0000-000006000000}"/>
    <dataValidation allowBlank="1" showInputMessage="1" showErrorMessage="1" prompt="Registre el nombre asignado al indicador. Este debe ser; claro, preciso y auto explicativo. _x000a__x000a_Estructura sugerida: objeto a cuantificar (sujeto) + condición deseada del objeto (verbo en participio pasado) + complemento descriptivo (si se requiere)" sqref="G12" xr:uid="{00000000-0002-0000-0000-000007000000}"/>
    <dataValidation allowBlank="1" showInputMessage="1" showErrorMessage="1" prompt="Describe al fin para el cual se formuló el indicador." sqref="H12" xr:uid="{00000000-0002-0000-0000-000008000000}"/>
    <dataValidation allowBlank="1" showInputMessage="1" showErrorMessage="1" prompt="Corresponde al aspecto clave de cuyo resultado depende el logro de la meta propuesta para el indicador." sqref="I12" xr:uid="{00000000-0002-0000-0000-000009000000}"/>
    <dataValidation allowBlank="1" showInputMessage="1" showErrorMessage="1" prompt="Corresponde a la ecuación matemática que relaciona las variables del indicador (numerador/denominador)." sqref="K12" xr:uid="{00000000-0002-0000-0000-00000A000000}"/>
    <dataValidation allowBlank="1" showInputMessage="1" showErrorMessage="1" prompt="Hace referencia a la clasificación del indicador._x000a__x000a_De la lista desplegable seleccione una de las siguientes opciones: eficacia, eficiencia o efectividad." sqref="J12" xr:uid="{00000000-0002-0000-0000-00000B000000}"/>
    <dataValidation allowBlank="1" showInputMessage="1" showErrorMessage="1" prompt="Frecuencia en la cual se debe calcular y registrar los resultados del indicador. _x000a__x000a_De la lista desplegable seleccione la frecuencia del indicador; mensual, bimestral, trimestral, semestral o anual." sqref="P12" xr:uid="{00000000-0002-0000-0000-00000C000000}"/>
    <dataValidation allowBlank="1" showInputMessage="1" showErrorMessage="1" prompt="Relacionar la medida en la cual se obtiene el resultado del indicador, la cual para el presente formato se estandariza en &quot;Porcentaje&quot;." sqref="N12" xr:uid="{00000000-0002-0000-0000-00000D000000}"/>
    <dataValidation allowBlank="1" showInputMessage="1" showErrorMessage="1" prompt="Corresponde a la información a partir de la cual se obtienen los datos para el cálculo del indicador." sqref="L12" xr:uid="{00000000-0002-0000-0000-00000E000000}"/>
    <dataValidation allowBlank="1" showInputMessage="1" showErrorMessage="1" prompt="Es el elemento que soporta la medición del indicador, estos pueden ser; documento, base de datos, entre otros. " sqref="O12" xr:uid="{00000000-0002-0000-0000-00000F000000}"/>
    <dataValidation allowBlank="1" showInputMessage="1" showErrorMessage="1" prompt="Resultado que se tiene de la primera medición realizada sobre este indicador, oficializado ante el Sistema de Gestión._x000a__x000a_En los casos en los que no se cuente con línea base se debe registrar “No aplica”." sqref="R12" xr:uid="{00000000-0002-0000-0000-000010000000}"/>
    <dataValidation allowBlank="1" showInputMessage="1" showErrorMessage="1" prompt="Debe coincidir con la unidad de medida del indicador para poder ser comparables." sqref="S12" xr:uid="{00000000-0002-0000-0000-000011000000}"/>
    <dataValidation allowBlank="1" showInputMessage="1" showErrorMessage="1" prompt="Es el resultado del indicador que se pretende alcanzar durante la vigencia, se debe tener como referencia la unidad de medida formulada para el indicador." sqref="T12" xr:uid="{00000000-0002-0000-0000-000012000000}"/>
    <dataValidation allowBlank="1" showInputMessage="1" showErrorMessage="1" prompt="Corresponde a los resultados obtenidos en el periodo de medición." sqref="U12 AE12 Z12 AJ12 AT12 AO12 AY12 BD12 BI12 BN12 BS12 BX12" xr:uid="{00000000-0002-0000-0000-000013000000}"/>
    <dataValidation allowBlank="1" showInputMessage="1" showErrorMessage="1" prompt="Corresponde a los resultados planificados para el periodo de medición. Todos los indicadores de gestión deben incluir programación." sqref="AF12 AA12 V12 AU12 AP12 AK12 AZ12 BE12 BJ12 BO12 BT12 BY12" xr:uid="{00000000-0002-0000-0000-000014000000}"/>
    <dataValidation allowBlank="1" showInputMessage="1" showErrorMessage="1" prompt="Corresponde a la operación matemática de la fórmula del indicador y que reflejará el resultado del indicador para el periodo de medición." sqref="AB12 W12 BU12 AQ12 AL12 AG12 AV12 BA12 BF12 BK12 BP12 BZ12" xr:uid="{00000000-0002-0000-0000-000015000000}"/>
    <dataValidation allowBlank="1" showInputMessage="1" showErrorMessage="1" prompt="Corresponde a los logros obtenidos durante el periodo de medición así como la identificación de las situaciones que conllevaron al incumplimiento de las metas propuestas." sqref="BQ12 BV12 X12 AC12 AH12 AM12 AR12 AW12 BB12 BG12 BL12 CA12" xr:uid="{00000000-0002-0000-0000-000016000000}"/>
    <dataValidation type="list" allowBlank="1" showInputMessage="1" showErrorMessage="1" sqref="E7:E8" xr:uid="{00000000-0002-0000-0000-000017000000}">
      <formula1>Meses</formula1>
    </dataValidation>
    <dataValidation type="list" allowBlank="1" showInputMessage="1" showErrorMessage="1" sqref="P14 M15:N1048576" xr:uid="{00000000-0002-0000-0000-000018000000}">
      <formula1>periodicidad</formula1>
    </dataValidation>
    <dataValidation type="list" allowBlank="1" showInputMessage="1" showErrorMessage="1" sqref="C14 D15:D1048576" xr:uid="{00000000-0002-0000-0000-000019000000}">
      <formula1>ProyectoInv</formula1>
    </dataValidation>
    <dataValidation type="list" allowBlank="1" showInputMessage="1" showErrorMessage="1" sqref="D14 E15:E1048576" xr:uid="{00000000-0002-0000-0000-00001A000000}">
      <formula1>ObjEstratégico</formula1>
    </dataValidation>
    <dataValidation allowBlank="1" showInputMessage="1" showErrorMessage="1" prompt="Formúlese según las características y programación del indicador." sqref="CE10 CH10" xr:uid="{00000000-0002-0000-0000-00001B000000}"/>
    <dataValidation type="list" allowBlank="1" showInputMessage="1" showErrorMessage="1" sqref="C15:C1048576" xr:uid="{00000000-0002-0000-0000-00001C000000}">
      <formula1>Subsistema</formula1>
    </dataValidation>
    <dataValidation type="list" allowBlank="1" showInputMessage="1" showErrorMessage="1" sqref="P15:P1048576" xr:uid="{00000000-0002-0000-0000-00001D000000}">
      <formula1>TipoInd</formula1>
    </dataValidation>
    <dataValidation type="list" allowBlank="1" showInputMessage="1" showErrorMessage="1" sqref="B14:B1048576" xr:uid="{00000000-0002-0000-0000-00001E000000}">
      <formula1>Procesos</formula1>
    </dataValidation>
    <dataValidation allowBlank="1" showInputMessage="1" showErrorMessage="1" prompt="Enunciar los pasos que se deben realizar para obtener las variables que conforman el indicador y calcular su resultado. Así mismo, indicar como se obtiene el avance acumulado del indicador, si se debe sumar, promediar o tomar el último dato cuantitativo." sqref="M12" xr:uid="{00000000-0002-0000-0000-00001F000000}"/>
    <dataValidation allowBlank="1" showInputMessage="1" showErrorMessage="1" prompt="Corresponde al avance ejecutado acumulado (constante; suma o promedio) o al último reporte de ejecución (creciente o decreciente) del indicador, según corresponda y de acuerdo a su periodicidad." sqref="CE12" xr:uid="{00000000-0002-0000-0000-000020000000}"/>
    <dataValidation allowBlank="1" showInputMessage="1" showErrorMessage="1" prompt="Corresponde al avance programado acumulado (constante; suma o promedio) o al último reporte de programación (creciente o decreciente) del indicador, según corresponda y de acuerdo a su periodicidad." sqref="CF12" xr:uid="{00000000-0002-0000-0000-000021000000}"/>
    <dataValidation allowBlank="1" showInputMessage="1" showErrorMessage="1" prompt="Es el producto de dividir el resultado del indicador acumulado (columna BS) entre lo programado del indicador acumulado (columna BT)._x000a_" sqref="CG12" xr:uid="{00000000-0002-0000-0000-000022000000}"/>
    <dataValidation allowBlank="1" showInputMessage="1" showErrorMessage="1" prompt="Corresponde al porcentaje de avance acumulado, es decir, es el mismo valor calculado en la columna anterior (BU)._x000a_" sqref="CH12" xr:uid="{00000000-0002-0000-0000-000023000000}"/>
    <dataValidation allowBlank="1" showInputMessage="1" showErrorMessage="1" prompt="Registrar la meta anual formulada para el indicador, es decir, el valor de la columna S." sqref="CI12" xr:uid="{00000000-0002-0000-0000-000024000000}"/>
    <dataValidation allowBlank="1" showInputMessage="1" showErrorMessage="1" prompt="Es el producto de dividir el resultado del indicador para la vigencia (columna BV) entre la meta anual del indicador para la vigencia (columna BW)." sqref="CJ12" xr:uid="{00000000-0002-0000-0000-000025000000}"/>
    <dataValidation allowBlank="1" showInputMessage="1" showErrorMessage="1" prompt="Registre las observaciones o recomendaciones de la revisión del seguimiento reportado por el proceso. Se diligencia por parte del equipo del Sistema de Gestión al recibir el reporte del seguimiento." sqref="Y12 AD12 AI12 AN12 AS12 AX12 BC12 BH12 BM12 BR12 BW12 CB12" xr:uid="{00000000-0002-0000-0000-000026000000}"/>
    <dataValidation allowBlank="1" showInputMessage="1" showErrorMessage="1" prompt="Seleccionar la tendencia que presentará el indicador en la vigencia:_x000a_* Constante: en cada periodo siempre es el mismo valor._x000a_* Creciente: en cada periodo incrementa su valor._x000a_* Decreciente: en cada período disminuye su valor." sqref="Q12" xr:uid="{00000000-0002-0000-0000-000027000000}"/>
    <dataValidation allowBlank="1" showInputMessage="1" showErrorMessage="1" promptTitle="Gràfica del indicador" prompt="De acuerdo a la periodicidad del indicador graficar su avance y tendencia, comparando lo ejecutado, contra lo programado y su meta, asi como, aisgnar el color y rango segun su resultado (&gt;= a 90%  verde, &gt; 70% y &lt; 90% amarillo y &lt;= 70% rojo)." sqref="CK12" xr:uid="{00000000-0002-0000-0000-000028000000}"/>
  </dataValidations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04" yWindow="314" count="1">
        <x14:dataValidation type="list" allowBlank="1" showInputMessage="1" showErrorMessage="1" xr:uid="{00000000-0002-0000-0000-000029000000}">
          <x14:formula1>
            <xm:f>'Listas desplegables'!$B$2:$B$13</xm:f>
          </x14:formula1>
          <xm:sqref>G7:G8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8AFD-0153-40A2-9F29-1EAEDABD4F90}">
  <dimension ref="B1:E7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1.42578125" customWidth="1"/>
    <col min="4" max="4" width="12.42578125" bestFit="1" customWidth="1"/>
    <col min="5" max="5" width="13.7109375" bestFit="1" customWidth="1"/>
  </cols>
  <sheetData>
    <row r="1" spans="2:5" ht="7.5" customHeight="1" x14ac:dyDescent="0.25"/>
    <row r="2" spans="2:5" x14ac:dyDescent="0.25">
      <c r="B2" s="48" t="s">
        <v>72</v>
      </c>
      <c r="C2" s="48" t="s">
        <v>73</v>
      </c>
      <c r="D2" s="49" t="str">
        <f>'[1]INDICADORES GESTION'!E13</f>
        <v>TI-002</v>
      </c>
      <c r="E2" s="50" t="s">
        <v>74</v>
      </c>
    </row>
    <row r="3" spans="2:5" x14ac:dyDescent="0.25">
      <c r="B3" s="49">
        <f>'INDICADORES GESTION'!CI13</f>
        <v>1</v>
      </c>
      <c r="C3" s="49">
        <f>'INDICADORES GESTION'!AG13</f>
        <v>1</v>
      </c>
      <c r="D3" s="48" t="s">
        <v>9</v>
      </c>
      <c r="E3" s="51">
        <v>1</v>
      </c>
    </row>
    <row r="4" spans="2:5" x14ac:dyDescent="0.25">
      <c r="B4" s="49"/>
      <c r="C4" s="49"/>
      <c r="D4" s="48" t="s">
        <v>21</v>
      </c>
      <c r="E4" s="51"/>
    </row>
    <row r="5" spans="2:5" x14ac:dyDescent="0.25">
      <c r="B5" s="49"/>
      <c r="C5" s="49"/>
      <c r="D5" s="48" t="s">
        <v>24</v>
      </c>
      <c r="E5" s="51"/>
    </row>
    <row r="6" spans="2:5" x14ac:dyDescent="0.25">
      <c r="B6" s="49"/>
      <c r="C6" s="49"/>
      <c r="D6" s="48" t="s">
        <v>27</v>
      </c>
      <c r="E6" s="51"/>
    </row>
    <row r="7" spans="2:5" x14ac:dyDescent="0.25">
      <c r="B7" s="49"/>
      <c r="D7" s="52" t="s">
        <v>75</v>
      </c>
      <c r="E7" s="53">
        <f>'INDICADORES GESTION'!CJ13</f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H76"/>
  <sheetViews>
    <sheetView zoomScale="80" zoomScaleNormal="80" workbookViewId="0">
      <selection activeCell="E3" sqref="E3"/>
    </sheetView>
  </sheetViews>
  <sheetFormatPr baseColWidth="10" defaultColWidth="11.42578125" defaultRowHeight="14.25" x14ac:dyDescent="0.2"/>
  <cols>
    <col min="1" max="1" width="10.42578125" style="15" customWidth="1"/>
    <col min="2" max="2" width="7.140625" style="15" bestFit="1" customWidth="1"/>
    <col min="3" max="3" width="47.28515625" style="15" customWidth="1"/>
    <col min="4" max="4" width="60.28515625" style="15" customWidth="1"/>
    <col min="5" max="5" width="86.7109375" style="15" customWidth="1"/>
    <col min="6" max="6" width="11.7109375" style="15" customWidth="1"/>
    <col min="7" max="7" width="15.42578125" style="15" customWidth="1"/>
    <col min="8" max="8" width="15.140625" style="15" customWidth="1"/>
    <col min="9" max="16384" width="11.42578125" style="15"/>
  </cols>
  <sheetData>
    <row r="1" spans="1:8" s="16" customFormat="1" ht="53.25" customHeight="1" x14ac:dyDescent="0.25">
      <c r="A1" s="17" t="s">
        <v>76</v>
      </c>
      <c r="B1" s="19" t="s">
        <v>77</v>
      </c>
      <c r="C1" s="17" t="s">
        <v>78</v>
      </c>
      <c r="D1" s="20" t="s">
        <v>79</v>
      </c>
      <c r="E1" s="17" t="s">
        <v>80</v>
      </c>
      <c r="F1" s="20" t="s">
        <v>36</v>
      </c>
      <c r="G1" s="18" t="s">
        <v>42</v>
      </c>
      <c r="H1" s="20" t="s">
        <v>81</v>
      </c>
    </row>
    <row r="2" spans="1:8" s="13" customFormat="1" ht="85.5" x14ac:dyDescent="0.25">
      <c r="A2" s="12" t="s">
        <v>7</v>
      </c>
      <c r="B2" s="12">
        <v>2019</v>
      </c>
      <c r="C2" s="13" t="s">
        <v>82</v>
      </c>
      <c r="D2" s="21" t="s">
        <v>83</v>
      </c>
      <c r="E2" s="21" t="s">
        <v>84</v>
      </c>
      <c r="F2" s="13" t="s">
        <v>85</v>
      </c>
      <c r="G2" s="21" t="s">
        <v>86</v>
      </c>
      <c r="H2" s="21" t="s">
        <v>87</v>
      </c>
    </row>
    <row r="3" spans="1:8" s="13" customFormat="1" ht="62.25" customHeight="1" x14ac:dyDescent="0.25">
      <c r="A3" s="12" t="s">
        <v>18</v>
      </c>
      <c r="B3" s="12">
        <v>2020</v>
      </c>
      <c r="C3" s="13" t="s">
        <v>88</v>
      </c>
      <c r="D3" s="21" t="s">
        <v>89</v>
      </c>
      <c r="E3" s="21" t="s">
        <v>90</v>
      </c>
      <c r="F3" s="13" t="s">
        <v>63</v>
      </c>
      <c r="G3" s="13" t="s">
        <v>91</v>
      </c>
      <c r="H3" s="21" t="s">
        <v>68</v>
      </c>
    </row>
    <row r="4" spans="1:8" s="13" customFormat="1" ht="51" customHeight="1" x14ac:dyDescent="0.25">
      <c r="A4" s="12" t="s">
        <v>9</v>
      </c>
      <c r="B4" s="12">
        <v>2021</v>
      </c>
      <c r="C4" s="13" t="s">
        <v>92</v>
      </c>
      <c r="D4" s="21" t="s">
        <v>93</v>
      </c>
      <c r="E4" s="21" t="s">
        <v>94</v>
      </c>
      <c r="F4" s="13" t="s">
        <v>95</v>
      </c>
      <c r="G4" s="21" t="s">
        <v>67</v>
      </c>
      <c r="H4" s="21" t="s">
        <v>96</v>
      </c>
    </row>
    <row r="5" spans="1:8" s="13" customFormat="1" ht="73.5" customHeight="1" x14ac:dyDescent="0.25">
      <c r="A5" s="12" t="s">
        <v>19</v>
      </c>
      <c r="B5" s="12">
        <v>2022</v>
      </c>
      <c r="C5" s="32" t="s">
        <v>97</v>
      </c>
      <c r="D5" s="21" t="s">
        <v>98</v>
      </c>
      <c r="E5" s="21" t="s">
        <v>99</v>
      </c>
      <c r="G5" s="21" t="s">
        <v>100</v>
      </c>
      <c r="H5" s="21"/>
    </row>
    <row r="6" spans="1:8" s="13" customFormat="1" ht="57" x14ac:dyDescent="0.25">
      <c r="A6" s="12" t="s">
        <v>20</v>
      </c>
      <c r="B6" s="12">
        <v>2023</v>
      </c>
      <c r="C6" s="32" t="s">
        <v>101</v>
      </c>
      <c r="D6" s="21" t="s">
        <v>102</v>
      </c>
      <c r="E6" s="21" t="s">
        <v>103</v>
      </c>
      <c r="G6" s="21" t="s">
        <v>104</v>
      </c>
      <c r="H6" s="14"/>
    </row>
    <row r="7" spans="1:8" s="13" customFormat="1" ht="57" x14ac:dyDescent="0.25">
      <c r="A7" s="12" t="s">
        <v>21</v>
      </c>
      <c r="B7" s="12">
        <v>2024</v>
      </c>
      <c r="C7" s="32" t="s">
        <v>105</v>
      </c>
      <c r="D7" s="21" t="s">
        <v>106</v>
      </c>
      <c r="E7" s="21" t="s">
        <v>57</v>
      </c>
      <c r="G7" s="14"/>
    </row>
    <row r="8" spans="1:8" s="13" customFormat="1" ht="28.5" x14ac:dyDescent="0.25">
      <c r="A8" s="12" t="s">
        <v>22</v>
      </c>
      <c r="B8" s="12">
        <v>2025</v>
      </c>
      <c r="C8" s="32" t="s">
        <v>107</v>
      </c>
      <c r="D8" s="21" t="s">
        <v>108</v>
      </c>
      <c r="G8" s="14"/>
    </row>
    <row r="9" spans="1:8" s="13" customFormat="1" ht="28.5" x14ac:dyDescent="0.25">
      <c r="A9" s="12" t="s">
        <v>23</v>
      </c>
      <c r="B9" s="12">
        <v>2026</v>
      </c>
      <c r="C9" s="32" t="s">
        <v>109</v>
      </c>
      <c r="D9" s="21" t="s">
        <v>110</v>
      </c>
      <c r="G9" s="14"/>
    </row>
    <row r="10" spans="1:8" s="13" customFormat="1" ht="15" x14ac:dyDescent="0.25">
      <c r="A10" s="12" t="s">
        <v>24</v>
      </c>
      <c r="B10" s="12">
        <v>2027</v>
      </c>
      <c r="C10" s="32" t="s">
        <v>111</v>
      </c>
      <c r="D10" s="21" t="s">
        <v>112</v>
      </c>
      <c r="G10" s="14"/>
    </row>
    <row r="11" spans="1:8" s="13" customFormat="1" ht="28.5" x14ac:dyDescent="0.25">
      <c r="A11" s="12" t="s">
        <v>25</v>
      </c>
      <c r="B11" s="12">
        <v>2028</v>
      </c>
      <c r="C11" s="32" t="s">
        <v>113</v>
      </c>
      <c r="D11" s="21" t="s">
        <v>114</v>
      </c>
    </row>
    <row r="12" spans="1:8" s="13" customFormat="1" ht="28.5" x14ac:dyDescent="0.25">
      <c r="A12" s="12" t="s">
        <v>26</v>
      </c>
      <c r="B12" s="12">
        <v>2029</v>
      </c>
      <c r="C12" s="32" t="s">
        <v>115</v>
      </c>
      <c r="D12" s="21" t="s">
        <v>116</v>
      </c>
    </row>
    <row r="13" spans="1:8" s="13" customFormat="1" ht="42.75" x14ac:dyDescent="0.25">
      <c r="A13" s="12" t="s">
        <v>27</v>
      </c>
      <c r="B13" s="12">
        <v>2030</v>
      </c>
      <c r="C13" s="13" t="s">
        <v>117</v>
      </c>
      <c r="D13" s="21" t="s">
        <v>118</v>
      </c>
      <c r="E13" s="21"/>
    </row>
    <row r="14" spans="1:8" s="13" customFormat="1" ht="28.5" x14ac:dyDescent="0.25">
      <c r="A14" s="12"/>
      <c r="B14" s="12">
        <v>2031</v>
      </c>
      <c r="C14" s="13" t="s">
        <v>119</v>
      </c>
      <c r="D14" s="21" t="s">
        <v>120</v>
      </c>
    </row>
    <row r="15" spans="1:8" s="13" customFormat="1" x14ac:dyDescent="0.25">
      <c r="A15" s="12"/>
      <c r="B15" s="12">
        <v>2032</v>
      </c>
      <c r="C15" s="13" t="s">
        <v>121</v>
      </c>
      <c r="D15" s="21" t="s">
        <v>122</v>
      </c>
    </row>
    <row r="16" spans="1:8" s="13" customFormat="1" ht="42.75" x14ac:dyDescent="0.25">
      <c r="A16" s="12"/>
      <c r="B16" s="12">
        <v>2033</v>
      </c>
      <c r="C16" s="13" t="s">
        <v>123</v>
      </c>
      <c r="D16" s="21" t="s">
        <v>124</v>
      </c>
    </row>
    <row r="17" spans="1:4" s="13" customFormat="1" ht="28.5" x14ac:dyDescent="0.25">
      <c r="A17" s="12"/>
      <c r="B17" s="12">
        <v>2034</v>
      </c>
      <c r="C17" s="13" t="s">
        <v>125</v>
      </c>
      <c r="D17" s="21" t="s">
        <v>126</v>
      </c>
    </row>
    <row r="18" spans="1:4" s="13" customFormat="1" ht="28.5" x14ac:dyDescent="0.25">
      <c r="A18" s="12"/>
      <c r="B18" s="12">
        <v>2035</v>
      </c>
      <c r="C18" s="13" t="s">
        <v>127</v>
      </c>
      <c r="D18" s="21" t="s">
        <v>128</v>
      </c>
    </row>
    <row r="19" spans="1:4" s="13" customFormat="1" ht="42.75" x14ac:dyDescent="0.25">
      <c r="A19" s="12"/>
      <c r="C19" s="13" t="s">
        <v>129</v>
      </c>
      <c r="D19" s="21" t="s">
        <v>130</v>
      </c>
    </row>
    <row r="20" spans="1:4" s="13" customFormat="1" ht="18" customHeight="1" x14ac:dyDescent="0.25">
      <c r="C20" s="32" t="s">
        <v>131</v>
      </c>
      <c r="D20" s="13" t="s">
        <v>56</v>
      </c>
    </row>
    <row r="21" spans="1:4" s="13" customFormat="1" ht="18" customHeight="1" x14ac:dyDescent="0.25">
      <c r="C21" s="13" t="s">
        <v>55</v>
      </c>
      <c r="D21" s="21"/>
    </row>
    <row r="22" spans="1:4" x14ac:dyDescent="0.2">
      <c r="D22" s="21"/>
    </row>
    <row r="23" spans="1:4" x14ac:dyDescent="0.2">
      <c r="D23" s="21"/>
    </row>
    <row r="24" spans="1:4" x14ac:dyDescent="0.2">
      <c r="D24" s="21"/>
    </row>
    <row r="25" spans="1:4" x14ac:dyDescent="0.2">
      <c r="D25" s="21"/>
    </row>
    <row r="26" spans="1:4" x14ac:dyDescent="0.2">
      <c r="D26" s="21"/>
    </row>
    <row r="27" spans="1:4" x14ac:dyDescent="0.2">
      <c r="D27" s="21"/>
    </row>
    <row r="28" spans="1:4" x14ac:dyDescent="0.2">
      <c r="D28" s="21"/>
    </row>
    <row r="29" spans="1:4" x14ac:dyDescent="0.2">
      <c r="D29" s="21"/>
    </row>
    <row r="30" spans="1:4" x14ac:dyDescent="0.2">
      <c r="D30" s="21"/>
    </row>
    <row r="31" spans="1:4" x14ac:dyDescent="0.2">
      <c r="D31" s="21"/>
    </row>
    <row r="32" spans="1:4" x14ac:dyDescent="0.2">
      <c r="D32" s="21"/>
    </row>
    <row r="33" spans="4:4" x14ac:dyDescent="0.2">
      <c r="D33" s="21"/>
    </row>
    <row r="34" spans="4:4" x14ac:dyDescent="0.2">
      <c r="D34" s="21"/>
    </row>
    <row r="35" spans="4:4" x14ac:dyDescent="0.2">
      <c r="D35" s="21"/>
    </row>
    <row r="36" spans="4:4" x14ac:dyDescent="0.2">
      <c r="D36" s="21"/>
    </row>
    <row r="37" spans="4:4" x14ac:dyDescent="0.2">
      <c r="D37" s="21"/>
    </row>
    <row r="38" spans="4:4" x14ac:dyDescent="0.2">
      <c r="D38" s="21"/>
    </row>
    <row r="39" spans="4:4" x14ac:dyDescent="0.2">
      <c r="D39" s="21"/>
    </row>
    <row r="40" spans="4:4" x14ac:dyDescent="0.2">
      <c r="D40" s="21"/>
    </row>
    <row r="41" spans="4:4" x14ac:dyDescent="0.2">
      <c r="D41" s="21"/>
    </row>
    <row r="42" spans="4:4" x14ac:dyDescent="0.2">
      <c r="D42" s="21"/>
    </row>
    <row r="43" spans="4:4" x14ac:dyDescent="0.2">
      <c r="D43" s="21"/>
    </row>
    <row r="44" spans="4:4" x14ac:dyDescent="0.2">
      <c r="D44" s="21"/>
    </row>
    <row r="45" spans="4:4" x14ac:dyDescent="0.2">
      <c r="D45" s="21"/>
    </row>
    <row r="46" spans="4:4" x14ac:dyDescent="0.2">
      <c r="D46" s="21"/>
    </row>
    <row r="47" spans="4:4" x14ac:dyDescent="0.2">
      <c r="D47" s="21"/>
    </row>
    <row r="48" spans="4:4" x14ac:dyDescent="0.2">
      <c r="D48" s="21"/>
    </row>
    <row r="49" spans="4:4" x14ac:dyDescent="0.2">
      <c r="D49" s="21"/>
    </row>
    <row r="50" spans="4:4" x14ac:dyDescent="0.2">
      <c r="D50" s="21"/>
    </row>
    <row r="51" spans="4:4" x14ac:dyDescent="0.2">
      <c r="D51" s="21"/>
    </row>
    <row r="52" spans="4:4" x14ac:dyDescent="0.2">
      <c r="D52" s="21"/>
    </row>
    <row r="53" spans="4:4" x14ac:dyDescent="0.2">
      <c r="D53" s="21"/>
    </row>
    <row r="54" spans="4:4" x14ac:dyDescent="0.2">
      <c r="D54" s="21"/>
    </row>
    <row r="55" spans="4:4" x14ac:dyDescent="0.2">
      <c r="D55" s="21"/>
    </row>
    <row r="56" spans="4:4" x14ac:dyDescent="0.2">
      <c r="D56" s="21"/>
    </row>
    <row r="57" spans="4:4" x14ac:dyDescent="0.2">
      <c r="D57" s="21"/>
    </row>
    <row r="58" spans="4:4" x14ac:dyDescent="0.2">
      <c r="D58" s="21"/>
    </row>
    <row r="59" spans="4:4" x14ac:dyDescent="0.2">
      <c r="D59" s="21"/>
    </row>
    <row r="60" spans="4:4" x14ac:dyDescent="0.2">
      <c r="D60" s="21"/>
    </row>
    <row r="61" spans="4:4" x14ac:dyDescent="0.2">
      <c r="D61" s="21"/>
    </row>
    <row r="62" spans="4:4" x14ac:dyDescent="0.2">
      <c r="D62" s="21"/>
    </row>
    <row r="63" spans="4:4" x14ac:dyDescent="0.2">
      <c r="D63" s="21"/>
    </row>
    <row r="64" spans="4:4" x14ac:dyDescent="0.2">
      <c r="D64" s="21"/>
    </row>
    <row r="65" spans="4:4" x14ac:dyDescent="0.2">
      <c r="D65" s="21"/>
    </row>
    <row r="66" spans="4:4" x14ac:dyDescent="0.2">
      <c r="D66" s="21"/>
    </row>
    <row r="67" spans="4:4" x14ac:dyDescent="0.2">
      <c r="D67" s="21"/>
    </row>
    <row r="68" spans="4:4" x14ac:dyDescent="0.2">
      <c r="D68" s="21"/>
    </row>
    <row r="69" spans="4:4" x14ac:dyDescent="0.2">
      <c r="D69" s="21"/>
    </row>
    <row r="70" spans="4:4" x14ac:dyDescent="0.2">
      <c r="D70" s="21"/>
    </row>
    <row r="71" spans="4:4" x14ac:dyDescent="0.2">
      <c r="D71" s="21"/>
    </row>
    <row r="72" spans="4:4" x14ac:dyDescent="0.2">
      <c r="D72" s="21"/>
    </row>
    <row r="73" spans="4:4" x14ac:dyDescent="0.2">
      <c r="D73" s="21"/>
    </row>
    <row r="74" spans="4:4" x14ac:dyDescent="0.2">
      <c r="D74" s="21"/>
    </row>
    <row r="75" spans="4:4" x14ac:dyDescent="0.2">
      <c r="D75" s="21"/>
    </row>
    <row r="76" spans="4:4" x14ac:dyDescent="0.2">
      <c r="D76" s="21"/>
    </row>
  </sheetData>
  <sortState ref="C2:C21">
    <sortCondition ref="C2:C21"/>
  </sortState>
  <pageMargins left="0.7" right="0.7" top="0.75" bottom="0.75" header="0.3" footer="0.3"/>
  <pageSetup orientation="portrait" horizontalDpi="4294967293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9c95be-1f31-46f2-a786-fb332161d145">
      <Terms xmlns="http://schemas.microsoft.com/office/infopath/2007/PartnerControls"/>
    </lcf76f155ced4ddcb4097134ff3c332f>
    <TaxCatchAll xmlns="38ef67d2-6151-4d5a-b01d-9e1fa2428a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E45575AD94644085A1B5F9F0DFCB8C" ma:contentTypeVersion="30" ma:contentTypeDescription="Crear nuevo documento." ma:contentTypeScope="" ma:versionID="fad86ca340deb33a800ee59dd6a75d45">
  <xsd:schema xmlns:xsd="http://www.w3.org/2001/XMLSchema" xmlns:xs="http://www.w3.org/2001/XMLSchema" xmlns:p="http://schemas.microsoft.com/office/2006/metadata/properties" xmlns:ns2="5c9c95be-1f31-46f2-a786-fb332161d145" xmlns:ns3="38ef67d2-6151-4d5a-b01d-9e1fa2428a9e" targetNamespace="http://schemas.microsoft.com/office/2006/metadata/properties" ma:root="true" ma:fieldsID="7335cb64c01fe29ec1fe439218635c23" ns2:_="" ns3:_="">
    <xsd:import namespace="5c9c95be-1f31-46f2-a786-fb332161d145"/>
    <xsd:import namespace="38ef67d2-6151-4d5a-b01d-9e1fa2428a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c95be-1f31-46f2-a786-fb332161d1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f67d2-6151-4d5a-b01d-9e1fa2428a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88f99e3-9f77-4a18-bdd5-c49b12b61a84}" ma:internalName="TaxCatchAll" ma:showField="CatchAllData" ma:web="38ef67d2-6151-4d5a-b01d-9e1fa2428a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18E3-37EE-4166-8810-5B512F46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80743-6C25-4699-BB05-8F7BD74421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8ef67d2-6151-4d5a-b01d-9e1fa2428a9e"/>
    <ds:schemaRef ds:uri="http://schemas.openxmlformats.org/package/2006/metadata/core-properties"/>
    <ds:schemaRef ds:uri="5c9c95be-1f31-46f2-a786-fb332161d145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6C5AD1-3298-4073-8075-21540891B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c95be-1f31-46f2-a786-fb332161d145"/>
    <ds:schemaRef ds:uri="38ef67d2-6151-4d5a-b01d-9e1fa2428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INDICADORES GESTION</vt:lpstr>
      <vt:lpstr>Gráfica</vt:lpstr>
      <vt:lpstr>Listas desplegables</vt:lpstr>
      <vt:lpstr>Años</vt:lpstr>
      <vt:lpstr>Meses</vt:lpstr>
      <vt:lpstr>'Listas desplegables'!Proy_Estrat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Yohn Mauricio Guerrero Hernandez</dc:creator>
  <cp:keywords/>
  <dc:description/>
  <cp:lastModifiedBy>David Moncayo</cp:lastModifiedBy>
  <cp:revision/>
  <dcterms:created xsi:type="dcterms:W3CDTF">2018-02-23T18:02:25Z</dcterms:created>
  <dcterms:modified xsi:type="dcterms:W3CDTF">2023-04-18T19:36:49Z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0x01010082E45575AD94644085A1B5F9F0DFCB8C</vt:lpwstr>
  </property>
  <property fmtid="{D5CDD505-2E9C-101B-9397-08002B2CF9AE}" pid="3" name="MediaServiceImageTags">
    <vt:lpwstr/>
  </property>
</Properties>
</file>